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Tools Fixtures Gauges" sheetId="4" r:id="rId1"/>
  </sheets>
  <externalReferences>
    <externalReference r:id="rId2"/>
    <externalReference r:id="rId3"/>
  </externalReferences>
  <definedNames>
    <definedName name="BMart" localSheetId="0">[2]Language!$F$4:$F$6</definedName>
    <definedName name="BMart">[1]Language!$F$4:$F$6</definedName>
    <definedName name="Kalkulationsposition" localSheetId="0">[2]Language!#REF!</definedName>
    <definedName name="Kalkulationsposition">[1]Language!#REF!</definedName>
    <definedName name="_xlnm.Print_Area" localSheetId="0">'Tools Fixtures Gauges'!$A$1:$CF$22</definedName>
    <definedName name="_xlnm.Print_Titles" localSheetId="0">'Tools Fixtures Gauges'!$A:$B</definedName>
    <definedName name="Sprache" localSheetId="0">[2]Language!$B$1:$C$1</definedName>
    <definedName name="Sprache">[1]Language!$B$1:$C$1</definedName>
    <definedName name="Währungskürzel" localSheetId="0">[2]Tabelle1!$A$4:$A$170</definedName>
    <definedName name="Währungskürzel">[1]Tabelle1!$A$4:$A$170</definedName>
  </definedNames>
  <calcPr calcId="152511"/>
</workbook>
</file>

<file path=xl/calcChain.xml><?xml version="1.0" encoding="utf-8"?>
<calcChain xmlns="http://schemas.openxmlformats.org/spreadsheetml/2006/main">
  <c r="B25" i="4" l="1"/>
  <c r="CF24" i="4"/>
  <c r="CE24" i="4"/>
  <c r="CD24" i="4"/>
  <c r="CC24" i="4"/>
  <c r="CB24" i="4"/>
  <c r="CA24" i="4"/>
  <c r="BZ24" i="4"/>
  <c r="BY24" i="4"/>
  <c r="BX24" i="4"/>
  <c r="BW24" i="4"/>
  <c r="BV24" i="4"/>
  <c r="BU24" i="4"/>
  <c r="BT24" i="4"/>
  <c r="BS24" i="4"/>
  <c r="BR24" i="4"/>
  <c r="BQ24" i="4"/>
  <c r="BP24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O24" i="4"/>
  <c r="N24" i="4"/>
  <c r="M24" i="4"/>
  <c r="K24" i="4"/>
  <c r="J24" i="4"/>
  <c r="B24" i="4"/>
  <c r="CB22" i="4"/>
  <c r="BT22" i="4"/>
  <c r="BL22" i="4"/>
  <c r="BD22" i="4"/>
  <c r="AV22" i="4"/>
  <c r="AN22" i="4"/>
  <c r="AF22" i="4"/>
  <c r="X22" i="4"/>
  <c r="P22" i="4"/>
  <c r="H22" i="4"/>
  <c r="B22" i="4"/>
  <c r="B21" i="4"/>
  <c r="CF20" i="4"/>
  <c r="CE20" i="4"/>
  <c r="CD20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O20" i="4"/>
  <c r="N20" i="4"/>
  <c r="M20" i="4"/>
  <c r="K20" i="4"/>
  <c r="J20" i="4"/>
  <c r="B20" i="4"/>
  <c r="B19" i="4"/>
  <c r="B18" i="4"/>
  <c r="B17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B16" i="4"/>
  <c r="CF15" i="4"/>
  <c r="CE15" i="4"/>
  <c r="CD15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B15" i="4"/>
  <c r="CF14" i="4"/>
  <c r="CF22" i="4" s="1"/>
  <c r="CE14" i="4"/>
  <c r="CE22" i="4" s="1"/>
  <c r="CD14" i="4"/>
  <c r="CD22" i="4" s="1"/>
  <c r="CC14" i="4"/>
  <c r="CC22" i="4" s="1"/>
  <c r="CB14" i="4"/>
  <c r="CA14" i="4"/>
  <c r="CA22" i="4" s="1"/>
  <c r="BZ14" i="4"/>
  <c r="BY14" i="4"/>
  <c r="BX14" i="4"/>
  <c r="BX22" i="4" s="1"/>
  <c r="BW14" i="4"/>
  <c r="BW22" i="4" s="1"/>
  <c r="BV14" i="4"/>
  <c r="BV22" i="4" s="1"/>
  <c r="BU14" i="4"/>
  <c r="BU22" i="4" s="1"/>
  <c r="BT14" i="4"/>
  <c r="BS14" i="4"/>
  <c r="BS22" i="4" s="1"/>
  <c r="BR14" i="4"/>
  <c r="BQ14" i="4"/>
  <c r="BP14" i="4"/>
  <c r="BP22" i="4" s="1"/>
  <c r="BO14" i="4"/>
  <c r="BO22" i="4" s="1"/>
  <c r="BN14" i="4"/>
  <c r="BN22" i="4" s="1"/>
  <c r="BM14" i="4"/>
  <c r="BM22" i="4" s="1"/>
  <c r="BL14" i="4"/>
  <c r="BK14" i="4"/>
  <c r="BK22" i="4" s="1"/>
  <c r="BJ14" i="4"/>
  <c r="BI14" i="4"/>
  <c r="BH14" i="4"/>
  <c r="BH22" i="4" s="1"/>
  <c r="BG14" i="4"/>
  <c r="BG22" i="4" s="1"/>
  <c r="BF14" i="4"/>
  <c r="BF22" i="4" s="1"/>
  <c r="BE14" i="4"/>
  <c r="BE22" i="4" s="1"/>
  <c r="BD14" i="4"/>
  <c r="BC14" i="4"/>
  <c r="BC22" i="4" s="1"/>
  <c r="BB14" i="4"/>
  <c r="BA14" i="4"/>
  <c r="AZ14" i="4"/>
  <c r="AZ22" i="4" s="1"/>
  <c r="AY14" i="4"/>
  <c r="AY22" i="4" s="1"/>
  <c r="AX14" i="4"/>
  <c r="AX22" i="4" s="1"/>
  <c r="AW14" i="4"/>
  <c r="AW22" i="4" s="1"/>
  <c r="AV14" i="4"/>
  <c r="AU14" i="4"/>
  <c r="AU22" i="4" s="1"/>
  <c r="AT14" i="4"/>
  <c r="AS14" i="4"/>
  <c r="AR14" i="4"/>
  <c r="AR22" i="4" s="1"/>
  <c r="AQ14" i="4"/>
  <c r="AQ22" i="4" s="1"/>
  <c r="AP14" i="4"/>
  <c r="AP22" i="4" s="1"/>
  <c r="AO14" i="4"/>
  <c r="AO22" i="4" s="1"/>
  <c r="AN14" i="4"/>
  <c r="AM14" i="4"/>
  <c r="AM22" i="4" s="1"/>
  <c r="AL14" i="4"/>
  <c r="AK14" i="4"/>
  <c r="AJ14" i="4"/>
  <c r="AJ22" i="4" s="1"/>
  <c r="AI14" i="4"/>
  <c r="AI22" i="4" s="1"/>
  <c r="AH14" i="4"/>
  <c r="AH22" i="4" s="1"/>
  <c r="AG14" i="4"/>
  <c r="AG22" i="4" s="1"/>
  <c r="AF14" i="4"/>
  <c r="AE14" i="4"/>
  <c r="AE22" i="4" s="1"/>
  <c r="AD14" i="4"/>
  <c r="AC14" i="4"/>
  <c r="AB14" i="4"/>
  <c r="AB22" i="4" s="1"/>
  <c r="AA14" i="4"/>
  <c r="AA22" i="4" s="1"/>
  <c r="Z14" i="4"/>
  <c r="Z22" i="4" s="1"/>
  <c r="Y14" i="4"/>
  <c r="Y22" i="4" s="1"/>
  <c r="X14" i="4"/>
  <c r="W14" i="4"/>
  <c r="W22" i="4" s="1"/>
  <c r="V14" i="4"/>
  <c r="U14" i="4"/>
  <c r="T14" i="4"/>
  <c r="T22" i="4" s="1"/>
  <c r="S14" i="4"/>
  <c r="S22" i="4" s="1"/>
  <c r="R14" i="4"/>
  <c r="R22" i="4" s="1"/>
  <c r="Q14" i="4"/>
  <c r="Q22" i="4" s="1"/>
  <c r="P14" i="4"/>
  <c r="O14" i="4"/>
  <c r="O22" i="4" s="1"/>
  <c r="N14" i="4"/>
  <c r="M14" i="4"/>
  <c r="L14" i="4"/>
  <c r="K14" i="4"/>
  <c r="K22" i="4" s="1"/>
  <c r="J14" i="4"/>
  <c r="J22" i="4" s="1"/>
  <c r="I14" i="4"/>
  <c r="I22" i="4" s="1"/>
  <c r="H14" i="4"/>
  <c r="G14" i="4"/>
  <c r="G22" i="4" s="1"/>
  <c r="F14" i="4"/>
  <c r="E14" i="4"/>
  <c r="B14" i="4"/>
  <c r="B13" i="4"/>
  <c r="AY12" i="4"/>
  <c r="AX12" i="4"/>
  <c r="S12" i="4"/>
  <c r="J12" i="4"/>
  <c r="D12" i="4"/>
  <c r="BW12" i="4" s="1"/>
  <c r="B12" i="4"/>
  <c r="BX11" i="4"/>
  <c r="BV11" i="4"/>
  <c r="BB11" i="4"/>
  <c r="BB19" i="4" s="1"/>
  <c r="BA11" i="4"/>
  <c r="BA19" i="4" s="1"/>
  <c r="AL11" i="4"/>
  <c r="AL19" i="4" s="1"/>
  <c r="AK11" i="4"/>
  <c r="AK19" i="4" s="1"/>
  <c r="V11" i="4"/>
  <c r="V19" i="4" s="1"/>
  <c r="U11" i="4"/>
  <c r="F11" i="4"/>
  <c r="E11" i="4"/>
  <c r="D11" i="4"/>
  <c r="CF11" i="4" s="1"/>
  <c r="B11" i="4"/>
  <c r="D10" i="4"/>
  <c r="B10" i="4"/>
  <c r="B9" i="4"/>
  <c r="B8" i="4"/>
  <c r="B7" i="4"/>
  <c r="B6" i="4"/>
  <c r="B5" i="4"/>
  <c r="B4" i="4"/>
  <c r="B3" i="4"/>
  <c r="A3" i="4"/>
  <c r="C2" i="4"/>
  <c r="A2" i="4"/>
  <c r="I1" i="4"/>
  <c r="A1" i="4"/>
  <c r="G11" i="4" l="1"/>
  <c r="W11" i="4"/>
  <c r="AM11" i="4"/>
  <c r="AM18" i="4" s="1"/>
  <c r="BC11" i="4"/>
  <c r="BC18" i="4" s="1"/>
  <c r="BY11" i="4"/>
  <c r="BY19" i="4" s="1"/>
  <c r="T12" i="4"/>
  <c r="BI12" i="4"/>
  <c r="H11" i="4"/>
  <c r="H18" i="4" s="1"/>
  <c r="X11" i="4"/>
  <c r="X13" i="4" s="1"/>
  <c r="AN11" i="4"/>
  <c r="AN18" i="4" s="1"/>
  <c r="BD11" i="4"/>
  <c r="BD18" i="4" s="1"/>
  <c r="BZ11" i="4"/>
  <c r="BZ19" i="4" s="1"/>
  <c r="U12" i="4"/>
  <c r="BN12" i="4"/>
  <c r="M11" i="4"/>
  <c r="AC11" i="4"/>
  <c r="AC19" i="4" s="1"/>
  <c r="AS11" i="4"/>
  <c r="AS19" i="4" s="1"/>
  <c r="BJ11" i="4"/>
  <c r="BJ19" i="4" s="1"/>
  <c r="AF12" i="4"/>
  <c r="BO12" i="4"/>
  <c r="N11" i="4"/>
  <c r="N19" i="4" s="1"/>
  <c r="AD11" i="4"/>
  <c r="AD19" i="4" s="1"/>
  <c r="AT11" i="4"/>
  <c r="AT19" i="4" s="1"/>
  <c r="BK11" i="4"/>
  <c r="BK18" i="4" s="1"/>
  <c r="AH12" i="4"/>
  <c r="BY12" i="4"/>
  <c r="O11" i="4"/>
  <c r="AE11" i="4"/>
  <c r="AE18" i="4" s="1"/>
  <c r="AU11" i="4"/>
  <c r="AU18" i="4" s="1"/>
  <c r="BM11" i="4"/>
  <c r="E12" i="4"/>
  <c r="AI12" i="4"/>
  <c r="AI17" i="4" s="1"/>
  <c r="AI25" i="4" s="1"/>
  <c r="CD12" i="4"/>
  <c r="P11" i="4"/>
  <c r="AF11" i="4"/>
  <c r="AV11" i="4"/>
  <c r="AV18" i="4" s="1"/>
  <c r="BN11" i="4"/>
  <c r="BN17" i="4" s="1"/>
  <c r="BN25" i="4" s="1"/>
  <c r="H12" i="4"/>
  <c r="AS12" i="4"/>
  <c r="CE12" i="4"/>
  <c r="CE17" i="4" s="1"/>
  <c r="CE25" i="4" s="1"/>
  <c r="I11" i="4"/>
  <c r="Q11" i="4"/>
  <c r="Y11" i="4"/>
  <c r="AG11" i="4"/>
  <c r="AG19" i="4" s="1"/>
  <c r="AO11" i="4"/>
  <c r="AW11" i="4"/>
  <c r="BE11" i="4"/>
  <c r="BP11" i="4"/>
  <c r="BP18" i="4" s="1"/>
  <c r="CA11" i="4"/>
  <c r="CA18" i="4" s="1"/>
  <c r="K12" i="4"/>
  <c r="X12" i="4"/>
  <c r="AJ12" i="4"/>
  <c r="AJ17" i="4" s="1"/>
  <c r="AJ25" i="4" s="1"/>
  <c r="AZ12" i="4"/>
  <c r="BP12" i="4"/>
  <c r="CF12" i="4"/>
  <c r="X17" i="4"/>
  <c r="AF17" i="4"/>
  <c r="W18" i="4"/>
  <c r="J11" i="4"/>
  <c r="R11" i="4"/>
  <c r="Z11" i="4"/>
  <c r="AH11" i="4"/>
  <c r="AH17" i="4" s="1"/>
  <c r="AP11" i="4"/>
  <c r="AX11" i="4"/>
  <c r="AX17" i="4" s="1"/>
  <c r="BF11" i="4"/>
  <c r="BQ11" i="4"/>
  <c r="BQ19" i="4" s="1"/>
  <c r="CD11" i="4"/>
  <c r="CD17" i="4" s="1"/>
  <c r="L12" i="4"/>
  <c r="Z12" i="4"/>
  <c r="AK12" i="4"/>
  <c r="AK17" i="4" s="1"/>
  <c r="BA12" i="4"/>
  <c r="BQ12" i="4"/>
  <c r="G19" i="4"/>
  <c r="O19" i="4"/>
  <c r="W19" i="4"/>
  <c r="AE19" i="4"/>
  <c r="AM19" i="4"/>
  <c r="AU19" i="4"/>
  <c r="BC19" i="4"/>
  <c r="CA19" i="4"/>
  <c r="AF13" i="4"/>
  <c r="K11" i="4"/>
  <c r="K13" i="4" s="1"/>
  <c r="S11" i="4"/>
  <c r="S13" i="4" s="1"/>
  <c r="AA11" i="4"/>
  <c r="AI11" i="4"/>
  <c r="AQ11" i="4"/>
  <c r="AY11" i="4"/>
  <c r="BH11" i="4"/>
  <c r="BR11" i="4"/>
  <c r="BR19" i="4" s="1"/>
  <c r="M12" i="4"/>
  <c r="AA12" i="4"/>
  <c r="AA17" i="4" s="1"/>
  <c r="AP12" i="4"/>
  <c r="BF12" i="4"/>
  <c r="BV12" i="4"/>
  <c r="BV17" i="4" s="1"/>
  <c r="P19" i="4"/>
  <c r="X19" i="4"/>
  <c r="AF19" i="4"/>
  <c r="AN19" i="4"/>
  <c r="AV19" i="4"/>
  <c r="BD19" i="4"/>
  <c r="CE11" i="4"/>
  <c r="BW11" i="4"/>
  <c r="BO11" i="4"/>
  <c r="BO18" i="4" s="1"/>
  <c r="BG11" i="4"/>
  <c r="BG17" i="4" s="1"/>
  <c r="BG25" i="4" s="1"/>
  <c r="CC11" i="4"/>
  <c r="CC19" i="4" s="1"/>
  <c r="BU11" i="4"/>
  <c r="CB11" i="4"/>
  <c r="CB19" i="4" s="1"/>
  <c r="BT11" i="4"/>
  <c r="BT18" i="4" s="1"/>
  <c r="BL11" i="4"/>
  <c r="BL18" i="4" s="1"/>
  <c r="L11" i="4"/>
  <c r="L13" i="4" s="1"/>
  <c r="T11" i="4"/>
  <c r="T13" i="4" s="1"/>
  <c r="AB11" i="4"/>
  <c r="AB19" i="4" s="1"/>
  <c r="AJ11" i="4"/>
  <c r="AR11" i="4"/>
  <c r="AZ11" i="4"/>
  <c r="BI11" i="4"/>
  <c r="BI19" i="4" s="1"/>
  <c r="BS11" i="4"/>
  <c r="BS18" i="4" s="1"/>
  <c r="P12" i="4"/>
  <c r="P17" i="4" s="1"/>
  <c r="AB12" i="4"/>
  <c r="AQ12" i="4"/>
  <c r="AQ17" i="4" s="1"/>
  <c r="AQ25" i="4" s="1"/>
  <c r="BG12" i="4"/>
  <c r="I19" i="4"/>
  <c r="Q19" i="4"/>
  <c r="Y19" i="4"/>
  <c r="AO19" i="4"/>
  <c r="AW19" i="4"/>
  <c r="BE19" i="4"/>
  <c r="BM19" i="4"/>
  <c r="BU19" i="4"/>
  <c r="E19" i="4"/>
  <c r="E13" i="4"/>
  <c r="M19" i="4"/>
  <c r="M13" i="4"/>
  <c r="U19" i="4"/>
  <c r="U13" i="4"/>
  <c r="CC12" i="4"/>
  <c r="BU12" i="4"/>
  <c r="BM12" i="4"/>
  <c r="BM17" i="4" s="1"/>
  <c r="BE12" i="4"/>
  <c r="AW12" i="4"/>
  <c r="AO12" i="4"/>
  <c r="AG12" i="4"/>
  <c r="Y12" i="4"/>
  <c r="Q12" i="4"/>
  <c r="I12" i="4"/>
  <c r="CB12" i="4"/>
  <c r="BT12" i="4"/>
  <c r="BL12" i="4"/>
  <c r="BD12" i="4"/>
  <c r="BD17" i="4" s="1"/>
  <c r="AV12" i="4"/>
  <c r="AV17" i="4" s="1"/>
  <c r="AN12" i="4"/>
  <c r="AN17" i="4" s="1"/>
  <c r="CA12" i="4"/>
  <c r="BS12" i="4"/>
  <c r="BS17" i="4" s="1"/>
  <c r="BK12" i="4"/>
  <c r="BC12" i="4"/>
  <c r="AU12" i="4"/>
  <c r="AM12" i="4"/>
  <c r="AE12" i="4"/>
  <c r="AE13" i="4" s="1"/>
  <c r="W12" i="4"/>
  <c r="W13" i="4" s="1"/>
  <c r="O12" i="4"/>
  <c r="G12" i="4"/>
  <c r="G13" i="4" s="1"/>
  <c r="BZ12" i="4"/>
  <c r="BR12" i="4"/>
  <c r="BJ12" i="4"/>
  <c r="BB12" i="4"/>
  <c r="BB17" i="4" s="1"/>
  <c r="BB25" i="4" s="1"/>
  <c r="AT12" i="4"/>
  <c r="AL12" i="4"/>
  <c r="AD12" i="4"/>
  <c r="V12" i="4"/>
  <c r="V17" i="4" s="1"/>
  <c r="N12" i="4"/>
  <c r="N13" i="4" s="1"/>
  <c r="F12" i="4"/>
  <c r="F13" i="4" s="1"/>
  <c r="R12" i="4"/>
  <c r="AC12" i="4"/>
  <c r="AC13" i="4" s="1"/>
  <c r="AR12" i="4"/>
  <c r="BH12" i="4"/>
  <c r="BX12" i="4"/>
  <c r="L22" i="4"/>
  <c r="L18" i="4"/>
  <c r="L17" i="4"/>
  <c r="J19" i="4"/>
  <c r="R19" i="4"/>
  <c r="Z19" i="4"/>
  <c r="AP19" i="4"/>
  <c r="AX19" i="4"/>
  <c r="BF19" i="4"/>
  <c r="BN19" i="4"/>
  <c r="BV19" i="4"/>
  <c r="CD19" i="4"/>
  <c r="P18" i="4"/>
  <c r="AD13" i="4"/>
  <c r="E22" i="4"/>
  <c r="E18" i="4"/>
  <c r="E17" i="4"/>
  <c r="M22" i="4"/>
  <c r="M18" i="4"/>
  <c r="M17" i="4"/>
  <c r="M25" i="4" s="1"/>
  <c r="U22" i="4"/>
  <c r="U18" i="4"/>
  <c r="U17" i="4"/>
  <c r="AC22" i="4"/>
  <c r="AK22" i="4"/>
  <c r="AK18" i="4"/>
  <c r="AS22" i="4"/>
  <c r="AS18" i="4"/>
  <c r="AS17" i="4"/>
  <c r="AS25" i="4" s="1"/>
  <c r="BA22" i="4"/>
  <c r="BA18" i="4"/>
  <c r="BA17" i="4"/>
  <c r="BA25" i="4" s="1"/>
  <c r="BI22" i="4"/>
  <c r="BI18" i="4"/>
  <c r="BQ22" i="4"/>
  <c r="BY22" i="4"/>
  <c r="BY18" i="4"/>
  <c r="BY17" i="4"/>
  <c r="BY25" i="4" s="1"/>
  <c r="K19" i="4"/>
  <c r="AA19" i="4"/>
  <c r="AI19" i="4"/>
  <c r="AQ19" i="4"/>
  <c r="AY19" i="4"/>
  <c r="BW19" i="4"/>
  <c r="CE19" i="4"/>
  <c r="X18" i="4"/>
  <c r="O13" i="4"/>
  <c r="F22" i="4"/>
  <c r="F18" i="4"/>
  <c r="F17" i="4"/>
  <c r="N22" i="4"/>
  <c r="N18" i="4"/>
  <c r="N21" i="4" s="1"/>
  <c r="N17" i="4"/>
  <c r="N25" i="4" s="1"/>
  <c r="V22" i="4"/>
  <c r="V18" i="4"/>
  <c r="AD22" i="4"/>
  <c r="AD18" i="4"/>
  <c r="AD17" i="4"/>
  <c r="AD25" i="4" s="1"/>
  <c r="AL22" i="4"/>
  <c r="AL18" i="4"/>
  <c r="AL17" i="4"/>
  <c r="AL25" i="4" s="1"/>
  <c r="AT22" i="4"/>
  <c r="AT18" i="4"/>
  <c r="AT17" i="4"/>
  <c r="AT25" i="4" s="1"/>
  <c r="BB22" i="4"/>
  <c r="BB18" i="4"/>
  <c r="BJ22" i="4"/>
  <c r="BJ18" i="4"/>
  <c r="BJ17" i="4"/>
  <c r="BJ25" i="4" s="1"/>
  <c r="BR22" i="4"/>
  <c r="BZ22" i="4"/>
  <c r="BZ18" i="4"/>
  <c r="BZ17" i="4"/>
  <c r="BZ25" i="4" s="1"/>
  <c r="L19" i="4"/>
  <c r="T19" i="4"/>
  <c r="AJ19" i="4"/>
  <c r="AR19" i="4"/>
  <c r="AZ19" i="4"/>
  <c r="BH19" i="4"/>
  <c r="BX19" i="4"/>
  <c r="CF19" i="4"/>
  <c r="AF18" i="4"/>
  <c r="F19" i="4"/>
  <c r="K17" i="4"/>
  <c r="K25" i="4" s="1"/>
  <c r="AY17" i="4"/>
  <c r="AY25" i="4" s="1"/>
  <c r="BW17" i="4"/>
  <c r="BW25" i="4" s="1"/>
  <c r="I18" i="4"/>
  <c r="Q18" i="4"/>
  <c r="Y18" i="4"/>
  <c r="AO18" i="4"/>
  <c r="AW18" i="4"/>
  <c r="BE18" i="4"/>
  <c r="BM18" i="4"/>
  <c r="BU18" i="4"/>
  <c r="CC18" i="4"/>
  <c r="T17" i="4"/>
  <c r="AR17" i="4"/>
  <c r="AR25" i="4" s="1"/>
  <c r="AZ17" i="4"/>
  <c r="AZ25" i="4" s="1"/>
  <c r="BH17" i="4"/>
  <c r="BH25" i="4" s="1"/>
  <c r="BX17" i="4"/>
  <c r="BX25" i="4" s="1"/>
  <c r="CF17" i="4"/>
  <c r="CF25" i="4" s="1"/>
  <c r="J18" i="4"/>
  <c r="R18" i="4"/>
  <c r="Z18" i="4"/>
  <c r="AP18" i="4"/>
  <c r="AX18" i="4"/>
  <c r="BF18" i="4"/>
  <c r="BN18" i="4"/>
  <c r="BN21" i="4" s="1"/>
  <c r="BV18" i="4"/>
  <c r="CD18" i="4"/>
  <c r="K18" i="4"/>
  <c r="AA18" i="4"/>
  <c r="AI18" i="4"/>
  <c r="AQ18" i="4"/>
  <c r="AY18" i="4"/>
  <c r="BW18" i="4"/>
  <c r="CE18" i="4"/>
  <c r="AJ18" i="4"/>
  <c r="AR18" i="4"/>
  <c r="AR21" i="4" s="1"/>
  <c r="AZ18" i="4"/>
  <c r="BH18" i="4"/>
  <c r="BX18" i="4"/>
  <c r="CF18" i="4"/>
  <c r="O17" i="4"/>
  <c r="O25" i="4" s="1"/>
  <c r="W17" i="4"/>
  <c r="AE17" i="4"/>
  <c r="AE25" i="4" s="1"/>
  <c r="AM17" i="4"/>
  <c r="AM25" i="4" s="1"/>
  <c r="AU17" i="4"/>
  <c r="AU25" i="4" s="1"/>
  <c r="BC17" i="4"/>
  <c r="BC25" i="4" s="1"/>
  <c r="CA17" i="4"/>
  <c r="CA25" i="4" s="1"/>
  <c r="G18" i="4"/>
  <c r="O18" i="4"/>
  <c r="AG18" i="4" l="1"/>
  <c r="AC17" i="4"/>
  <c r="AC25" i="4" s="1"/>
  <c r="AB17" i="4"/>
  <c r="AB25" i="4" s="1"/>
  <c r="BT17" i="4"/>
  <c r="AB18" i="4"/>
  <c r="BG19" i="4"/>
  <c r="BG21" i="4" s="1"/>
  <c r="AC18" i="4"/>
  <c r="H19" i="4"/>
  <c r="BK19" i="4"/>
  <c r="BR17" i="4"/>
  <c r="BR25" i="4" s="1"/>
  <c r="BQ17" i="4"/>
  <c r="BQ25" i="4" s="1"/>
  <c r="BQ18" i="4"/>
  <c r="H17" i="4"/>
  <c r="O21" i="4"/>
  <c r="BK17" i="4"/>
  <c r="BK25" i="4" s="1"/>
  <c r="BG18" i="4"/>
  <c r="H13" i="4"/>
  <c r="BR18" i="4"/>
  <c r="AY21" i="4"/>
  <c r="M21" i="4"/>
  <c r="BI17" i="4"/>
  <c r="BI25" i="4" s="1"/>
  <c r="AT21" i="4"/>
  <c r="AV21" i="4"/>
  <c r="AV25" i="4"/>
  <c r="P20" i="4"/>
  <c r="P21" i="4" s="1"/>
  <c r="P24" i="4"/>
  <c r="P25" i="4" s="1"/>
  <c r="BM21" i="4"/>
  <c r="BM25" i="4"/>
  <c r="BV25" i="4"/>
  <c r="BV21" i="4"/>
  <c r="V20" i="4"/>
  <c r="V21" i="4" s="1"/>
  <c r="V24" i="4"/>
  <c r="V25" i="4" s="1"/>
  <c r="BS25" i="4"/>
  <c r="AK25" i="4"/>
  <c r="AK21" i="4"/>
  <c r="BD21" i="4"/>
  <c r="BD25" i="4"/>
  <c r="AN21" i="4"/>
  <c r="AN25" i="4"/>
  <c r="AA25" i="4"/>
  <c r="AA21" i="4"/>
  <c r="T24" i="4"/>
  <c r="T25" i="4" s="1"/>
  <c r="CA21" i="4"/>
  <c r="U24" i="4"/>
  <c r="U25" i="4" s="1"/>
  <c r="U20" i="4"/>
  <c r="U21" i="4" s="1"/>
  <c r="D22" i="4"/>
  <c r="AL21" i="4"/>
  <c r="AJ21" i="4"/>
  <c r="AQ21" i="4"/>
  <c r="Z17" i="4"/>
  <c r="Z13" i="4"/>
  <c r="BL17" i="4"/>
  <c r="BE17" i="4"/>
  <c r="W20" i="4"/>
  <c r="W21" i="4" s="1"/>
  <c r="W24" i="4"/>
  <c r="W25" i="4" s="1"/>
  <c r="G17" i="4"/>
  <c r="BP17" i="4"/>
  <c r="BP19" i="4"/>
  <c r="S19" i="4"/>
  <c r="AD21" i="4"/>
  <c r="AH19" i="4"/>
  <c r="AC21" i="4"/>
  <c r="AI21" i="4"/>
  <c r="R13" i="4"/>
  <c r="R17" i="4"/>
  <c r="AW17" i="4"/>
  <c r="H20" i="4"/>
  <c r="H21" i="4" s="1"/>
  <c r="H24" i="4"/>
  <c r="H25" i="4" s="1"/>
  <c r="T18" i="4"/>
  <c r="T20" i="4" s="1"/>
  <c r="T21" i="4" s="1"/>
  <c r="S17" i="4"/>
  <c r="BK21" i="4"/>
  <c r="K21" i="4"/>
  <c r="CF21" i="4"/>
  <c r="V13" i="4"/>
  <c r="CD25" i="4"/>
  <c r="CD21" i="4"/>
  <c r="J13" i="4"/>
  <c r="J17" i="4"/>
  <c r="AO17" i="4"/>
  <c r="AH25" i="4"/>
  <c r="S18" i="4"/>
  <c r="D18" i="4" s="1"/>
  <c r="BC21" i="4"/>
  <c r="BO19" i="4"/>
  <c r="BZ21" i="4"/>
  <c r="BY21" i="4"/>
  <c r="CB17" i="4"/>
  <c r="CB18" i="4"/>
  <c r="BX21" i="4"/>
  <c r="BT19" i="4"/>
  <c r="BT21" i="4" s="1"/>
  <c r="CE21" i="4"/>
  <c r="P13" i="4"/>
  <c r="AG17" i="4"/>
  <c r="AG13" i="4"/>
  <c r="AH18" i="4"/>
  <c r="AH21" i="4" s="1"/>
  <c r="BO17" i="4"/>
  <c r="F20" i="4"/>
  <c r="F21" i="4" s="1"/>
  <c r="F24" i="4"/>
  <c r="F25" i="4" s="1"/>
  <c r="AU21" i="4"/>
  <c r="BR21" i="4"/>
  <c r="BQ21" i="4"/>
  <c r="BU17" i="4"/>
  <c r="BL19" i="4"/>
  <c r="BW21" i="4"/>
  <c r="BS19" i="4"/>
  <c r="BS21" i="4" s="1"/>
  <c r="BF17" i="4"/>
  <c r="AF21" i="4"/>
  <c r="AF25" i="4"/>
  <c r="Y17" i="4"/>
  <c r="Y13" i="4"/>
  <c r="AS21" i="4"/>
  <c r="BT25" i="4"/>
  <c r="AM21" i="4"/>
  <c r="BJ21" i="4"/>
  <c r="L24" i="4"/>
  <c r="L25" i="4" s="1"/>
  <c r="L20" i="4"/>
  <c r="L21" i="4" s="1"/>
  <c r="BI21" i="4"/>
  <c r="CC17" i="4"/>
  <c r="BH21" i="4"/>
  <c r="AX25" i="4"/>
  <c r="AX21" i="4"/>
  <c r="X20" i="4"/>
  <c r="X21" i="4" s="1"/>
  <c r="X24" i="4"/>
  <c r="X25" i="4" s="1"/>
  <c r="Q17" i="4"/>
  <c r="Q13" i="4"/>
  <c r="AE21" i="4"/>
  <c r="E24" i="4"/>
  <c r="E20" i="4"/>
  <c r="BB21" i="4"/>
  <c r="BA21" i="4"/>
  <c r="AB13" i="4"/>
  <c r="AZ21" i="4"/>
  <c r="AA13" i="4"/>
  <c r="AP17" i="4"/>
  <c r="I17" i="4"/>
  <c r="I13" i="4"/>
  <c r="D19" i="4" l="1"/>
  <c r="AB21" i="4"/>
  <c r="BF25" i="4"/>
  <c r="BF21" i="4"/>
  <c r="BE21" i="4"/>
  <c r="BE25" i="4"/>
  <c r="CC21" i="4"/>
  <c r="CC25" i="4"/>
  <c r="BL21" i="4"/>
  <c r="BL25" i="4"/>
  <c r="BU21" i="4"/>
  <c r="BU25" i="4"/>
  <c r="R20" i="4"/>
  <c r="R21" i="4" s="1"/>
  <c r="R24" i="4"/>
  <c r="R25" i="4" s="1"/>
  <c r="BP25" i="4"/>
  <c r="BP21" i="4"/>
  <c r="Z20" i="4"/>
  <c r="Z21" i="4" s="1"/>
  <c r="Z24" i="4"/>
  <c r="Z25" i="4" s="1"/>
  <c r="I20" i="4"/>
  <c r="I21" i="4" s="1"/>
  <c r="I24" i="4"/>
  <c r="I25" i="4" s="1"/>
  <c r="E21" i="4"/>
  <c r="Y20" i="4"/>
  <c r="Y21" i="4" s="1"/>
  <c r="Y24" i="4"/>
  <c r="Y25" i="4" s="1"/>
  <c r="CB21" i="4"/>
  <c r="CB25" i="4"/>
  <c r="AO21" i="4"/>
  <c r="AO25" i="4"/>
  <c r="G20" i="4"/>
  <c r="G21" i="4" s="1"/>
  <c r="G24" i="4"/>
  <c r="AP25" i="4"/>
  <c r="AP21" i="4"/>
  <c r="E25" i="4"/>
  <c r="J25" i="4"/>
  <c r="J21" i="4"/>
  <c r="Q20" i="4"/>
  <c r="Q21" i="4" s="1"/>
  <c r="Q24" i="4"/>
  <c r="Q25" i="4" s="1"/>
  <c r="BO25" i="4"/>
  <c r="BO21" i="4"/>
  <c r="AW21" i="4"/>
  <c r="AW25" i="4"/>
  <c r="S20" i="4"/>
  <c r="S21" i="4" s="1"/>
  <c r="S24" i="4"/>
  <c r="S25" i="4" s="1"/>
  <c r="D17" i="4"/>
  <c r="AG21" i="4"/>
  <c r="AG25" i="4"/>
  <c r="D24" i="4" l="1"/>
  <c r="G25" i="4"/>
  <c r="D20" i="4"/>
  <c r="D25" i="4"/>
  <c r="D21" i="4"/>
</calcChain>
</file>

<file path=xl/sharedStrings.xml><?xml version="1.0" encoding="utf-8"?>
<sst xmlns="http://schemas.openxmlformats.org/spreadsheetml/2006/main" count="48" uniqueCount="27">
  <si>
    <t>(no printout)</t>
  </si>
  <si>
    <t>Bemerkungen / remarks :</t>
  </si>
  <si>
    <t>Production Line</t>
  </si>
  <si>
    <t>Corner Frame</t>
  </si>
  <si>
    <t>Rolling Spinx2</t>
  </si>
  <si>
    <t>Rolling Spin and supporting bracket</t>
  </si>
  <si>
    <t>Locking Mechanism</t>
  </si>
  <si>
    <t>Frame Assembly</t>
  </si>
  <si>
    <t>Button Fixing Plate</t>
  </si>
  <si>
    <t>Rails</t>
  </si>
  <si>
    <t>tools</t>
  </si>
  <si>
    <t>gauges</t>
  </si>
  <si>
    <t>Summen</t>
  </si>
  <si>
    <t>&lt;text&gt;</t>
  </si>
  <si>
    <t>AL Outer Frame</t>
    <phoneticPr fontId="14" type="noConversion"/>
  </si>
  <si>
    <t>Outer Corner Frame</t>
    <phoneticPr fontId="14" type="noConversion"/>
  </si>
  <si>
    <t>Railx2</t>
    <phoneticPr fontId="14" type="noConversion"/>
  </si>
  <si>
    <t>Fixing gasket</t>
    <phoneticPr fontId="14" type="noConversion"/>
  </si>
  <si>
    <t>Backrest Foam</t>
    <phoneticPr fontId="5" type="noConversion"/>
  </si>
  <si>
    <t>Main mattress Foam</t>
    <phoneticPr fontId="5" type="noConversion"/>
  </si>
  <si>
    <t>Plastic hanger</t>
    <phoneticPr fontId="5" type="noConversion"/>
  </si>
  <si>
    <t>Plastic support block</t>
    <phoneticPr fontId="5" type="noConversion"/>
  </si>
  <si>
    <t>Locker release handle</t>
    <phoneticPr fontId="14" type="noConversion"/>
  </si>
  <si>
    <t>Support Alu support block</t>
    <phoneticPr fontId="14" type="noConversion"/>
  </si>
  <si>
    <t>Inner frame corner part</t>
    <phoneticPr fontId="14" type="noConversion"/>
  </si>
  <si>
    <t>AL inner frame</t>
    <phoneticPr fontId="14" type="noConversion"/>
  </si>
  <si>
    <t>Backwall T hanger holder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</si>
</sst>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-* #,##0.00\ &quot;€&quot;_-;\-* #,##0.00\ &quot;€&quot;_-;_-* &quot;-&quot;??\ &quot;€&quot;_-;_-@_-"/>
    <numFmt numFmtId="177" formatCode="##,##0"/>
    <numFmt numFmtId="178" formatCode="0.0%"/>
  </numFmts>
  <fonts count="15">
    <font>
      <sz val="11"/>
      <color theme="1"/>
      <name val="宋体"/>
      <family val="2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12"/>
      <name val="CorpoS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C5E1E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17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1" fillId="0" borderId="0" xfId="1" applyAlignment="1">
      <alignment vertical="center" wrapText="1"/>
    </xf>
    <xf numFmtId="0" fontId="1" fillId="2" borderId="1" xfId="1" applyFill="1" applyBorder="1" applyAlignment="1" applyProtection="1">
      <alignment horizontal="right" vertical="center" wrapText="1"/>
      <protection locked="0"/>
    </xf>
    <xf numFmtId="0" fontId="1" fillId="0" borderId="0" xfId="1" applyAlignment="1">
      <alignment horizontal="left" vertical="center" wrapText="1"/>
    </xf>
    <xf numFmtId="0" fontId="3" fillId="2" borderId="1" xfId="1" applyFont="1" applyFill="1" applyBorder="1" applyAlignment="1">
      <alignment vertical="center" wrapText="1"/>
    </xf>
    <xf numFmtId="0" fontId="1" fillId="2" borderId="1" xfId="1" applyFill="1" applyBorder="1" applyAlignment="1">
      <alignment vertical="center" wrapText="1"/>
    </xf>
    <xf numFmtId="4" fontId="4" fillId="0" borderId="1" xfId="2" applyNumberFormat="1" applyFont="1" applyFill="1" applyBorder="1" applyAlignment="1" applyProtection="1">
      <alignment horizontal="right" vertical="center" wrapText="1"/>
    </xf>
    <xf numFmtId="177" fontId="5" fillId="0" borderId="1" xfId="3" applyNumberFormat="1" applyFont="1" applyBorder="1" applyAlignment="1">
      <alignment horizontal="left" vertical="center" wrapText="1"/>
    </xf>
    <xf numFmtId="3" fontId="4" fillId="0" borderId="1" xfId="2" applyNumberFormat="1" applyFont="1" applyFill="1" applyBorder="1" applyAlignment="1" applyProtection="1">
      <alignment horizontal="right" vertical="center" wrapText="1"/>
    </xf>
    <xf numFmtId="177" fontId="5" fillId="0" borderId="1" xfId="3" applyNumberFormat="1" applyFont="1" applyBorder="1" applyAlignment="1">
      <alignment horizontal="center" vertical="center" wrapText="1"/>
    </xf>
    <xf numFmtId="0" fontId="1" fillId="0" borderId="3" xfId="1" applyBorder="1" applyAlignment="1">
      <alignment vertical="center" wrapText="1"/>
    </xf>
    <xf numFmtId="2" fontId="4" fillId="0" borderId="1" xfId="2" applyNumberFormat="1" applyFont="1" applyFill="1" applyBorder="1" applyAlignment="1" applyProtection="1">
      <alignment horizontal="right" vertical="center" wrapText="1"/>
    </xf>
    <xf numFmtId="178" fontId="4" fillId="3" borderId="1" xfId="4" applyNumberFormat="1" applyFont="1" applyFill="1" applyBorder="1" applyAlignment="1" applyProtection="1">
      <alignment horizontal="right" vertical="center" wrapText="1"/>
      <protection locked="0"/>
    </xf>
    <xf numFmtId="177" fontId="5" fillId="0" borderId="3" xfId="3" applyNumberFormat="1" applyFont="1" applyBorder="1" applyAlignment="1">
      <alignment horizontal="center" vertical="center" wrapText="1"/>
    </xf>
    <xf numFmtId="177" fontId="4" fillId="5" borderId="1" xfId="2" applyNumberFormat="1" applyFont="1" applyFill="1" applyBorder="1" applyAlignment="1" applyProtection="1">
      <alignment horizontal="right" vertical="center" wrapText="1"/>
    </xf>
    <xf numFmtId="0" fontId="4" fillId="5" borderId="1" xfId="3" applyFont="1" applyFill="1" applyBorder="1" applyAlignment="1">
      <alignment horizontal="right" vertical="center" wrapText="1"/>
    </xf>
    <xf numFmtId="0" fontId="1" fillId="3" borderId="1" xfId="1" applyFill="1" applyBorder="1" applyAlignment="1" applyProtection="1">
      <alignment horizontal="right" vertical="center" wrapText="1"/>
      <protection locked="0"/>
    </xf>
    <xf numFmtId="0" fontId="5" fillId="0" borderId="1" xfId="1" applyFont="1" applyBorder="1" applyAlignment="1">
      <alignment horizontal="center" vertical="center" wrapText="1"/>
    </xf>
    <xf numFmtId="0" fontId="5" fillId="3" borderId="1" xfId="3" applyFont="1" applyFill="1" applyBorder="1" applyAlignment="1" applyProtection="1">
      <alignment horizontal="right" vertical="center" wrapText="1"/>
      <protection locked="0"/>
    </xf>
    <xf numFmtId="0" fontId="4" fillId="5" borderId="1" xfId="1" applyFont="1" applyFill="1" applyBorder="1" applyAlignment="1">
      <alignment horizontal="right" vertical="center" wrapText="1"/>
    </xf>
    <xf numFmtId="0" fontId="5" fillId="0" borderId="5" xfId="3" applyFont="1" applyBorder="1" applyAlignment="1">
      <alignment horizontal="center" vertical="center" wrapText="1"/>
    </xf>
    <xf numFmtId="0" fontId="7" fillId="5" borderId="2" xfId="3" applyFont="1" applyFill="1" applyBorder="1" applyAlignment="1">
      <alignment horizontal="right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3" borderId="1" xfId="3" applyFont="1" applyFill="1" applyBorder="1" applyAlignment="1" applyProtection="1">
      <alignment horizontal="center" vertical="center" wrapText="1"/>
      <protection locked="0"/>
    </xf>
    <xf numFmtId="0" fontId="4" fillId="5" borderId="6" xfId="5" applyFont="1" applyFill="1" applyBorder="1" applyAlignment="1">
      <alignment horizontal="center" vertical="center" textRotation="90" wrapText="1"/>
    </xf>
    <xf numFmtId="0" fontId="1" fillId="0" borderId="3" xfId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2" fontId="9" fillId="0" borderId="3" xfId="1" applyNumberFormat="1" applyFont="1" applyBorder="1" applyAlignment="1">
      <alignment horizontal="center" vertical="center" wrapText="1"/>
    </xf>
    <xf numFmtId="0" fontId="1" fillId="0" borderId="6" xfId="1" applyBorder="1" applyAlignment="1">
      <alignment vertical="center" wrapText="1"/>
    </xf>
    <xf numFmtId="0" fontId="11" fillId="0" borderId="6" xfId="1" applyFont="1" applyBorder="1" applyAlignment="1">
      <alignment horizontal="center" vertical="center" wrapText="1"/>
    </xf>
    <xf numFmtId="0" fontId="1" fillId="0" borderId="6" xfId="1" applyBorder="1" applyAlignment="1">
      <alignment vertical="center" wrapText="1"/>
    </xf>
    <xf numFmtId="0" fontId="1" fillId="0" borderId="0" xfId="1" applyAlignment="1" applyProtection="1">
      <alignment vertical="center" wrapText="1"/>
      <protection locked="0"/>
    </xf>
    <xf numFmtId="0" fontId="13" fillId="0" borderId="6" xfId="1" applyFont="1" applyBorder="1" applyAlignment="1">
      <alignment horizontal="center" vertical="center" wrapText="1"/>
    </xf>
    <xf numFmtId="0" fontId="10" fillId="6" borderId="9" xfId="1" applyFont="1" applyFill="1" applyBorder="1" applyAlignment="1">
      <alignment vertical="top" wrapText="1"/>
    </xf>
    <xf numFmtId="0" fontId="10" fillId="6" borderId="8" xfId="1" applyFont="1" applyFill="1" applyBorder="1" applyAlignment="1">
      <alignment vertical="top" wrapText="1"/>
    </xf>
    <xf numFmtId="0" fontId="10" fillId="6" borderId="7" xfId="1" applyFont="1" applyFill="1" applyBorder="1" applyAlignment="1">
      <alignment vertical="top" wrapText="1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4" fillId="5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 applyProtection="1">
      <alignment horizontal="center" vertical="center" wrapText="1"/>
      <protection locked="0"/>
    </xf>
    <xf numFmtId="0" fontId="1" fillId="3" borderId="1" xfId="3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Alignment="1">
      <alignment horizontal="center" vertical="center" wrapText="1"/>
    </xf>
    <xf numFmtId="0" fontId="1" fillId="0" borderId="4" xfId="1" applyFont="1" applyBorder="1" applyAlignment="1">
      <alignment horizontal="center" vertical="center" textRotation="90" wrapText="1"/>
    </xf>
    <xf numFmtId="0" fontId="5" fillId="3" borderId="2" xfId="3" applyFont="1" applyFill="1" applyBorder="1" applyAlignment="1" applyProtection="1">
      <alignment horizontal="left" vertical="center" wrapText="1"/>
      <protection locked="0"/>
    </xf>
    <xf numFmtId="0" fontId="1" fillId="0" borderId="0" xfId="1" applyFont="1" applyAlignment="1">
      <alignment vertical="center" wrapText="1"/>
    </xf>
    <xf numFmtId="0" fontId="1" fillId="3" borderId="1" xfId="1" applyFont="1" applyFill="1" applyBorder="1" applyAlignment="1" applyProtection="1">
      <alignment horizontal="right" vertical="center" wrapText="1"/>
      <protection locked="0"/>
    </xf>
    <xf numFmtId="3" fontId="1" fillId="3" borderId="1" xfId="3" applyNumberFormat="1" applyFont="1" applyFill="1" applyBorder="1" applyAlignment="1" applyProtection="1">
      <alignment horizontal="right" vertical="center" wrapText="1"/>
      <protection locked="0"/>
    </xf>
    <xf numFmtId="0" fontId="1" fillId="3" borderId="1" xfId="3" applyFont="1" applyFill="1" applyBorder="1" applyAlignment="1" applyProtection="1">
      <alignment horizontal="right" vertical="center" wrapText="1"/>
      <protection locked="0"/>
    </xf>
    <xf numFmtId="0" fontId="1" fillId="3" borderId="1" xfId="1" applyFill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3" fontId="1" fillId="3" borderId="1" xfId="2" applyNumberFormat="1" applyFont="1" applyFill="1" applyBorder="1" applyAlignment="1" applyProtection="1">
      <alignment horizontal="center" vertical="center" wrapText="1"/>
      <protection locked="0"/>
    </xf>
    <xf numFmtId="3" fontId="1" fillId="3" borderId="1" xfId="2" applyNumberFormat="1" applyFont="1" applyFill="1" applyBorder="1" applyAlignment="1" applyProtection="1">
      <alignment horizontal="right" vertical="center" wrapText="1"/>
      <protection locked="0"/>
    </xf>
    <xf numFmtId="3" fontId="1" fillId="7" borderId="1" xfId="3" applyNumberFormat="1" applyFont="1" applyFill="1" applyBorder="1" applyAlignment="1" applyProtection="1">
      <alignment horizontal="right" vertical="center" wrapText="1"/>
      <protection locked="0"/>
    </xf>
    <xf numFmtId="3" fontId="1" fillId="7" borderId="1" xfId="3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3" applyFont="1" applyFill="1" applyBorder="1" applyAlignment="1" applyProtection="1">
      <alignment horizontal="right" vertical="center" wrapText="1"/>
      <protection locked="0"/>
    </xf>
    <xf numFmtId="0" fontId="1" fillId="7" borderId="1" xfId="3" applyFont="1" applyFill="1" applyBorder="1" applyAlignment="1" applyProtection="1">
      <alignment horizontal="center" vertical="center" wrapText="1"/>
      <protection locked="0"/>
    </xf>
    <xf numFmtId="3" fontId="1" fillId="0" borderId="1" xfId="2" applyNumberFormat="1" applyFont="1" applyFill="1" applyBorder="1" applyAlignment="1" applyProtection="1">
      <alignment horizontal="right" vertical="center" wrapText="1"/>
    </xf>
    <xf numFmtId="3" fontId="1" fillId="0" borderId="1" xfId="2" applyNumberFormat="1" applyFont="1" applyFill="1" applyBorder="1" applyAlignment="1" applyProtection="1">
      <alignment horizontal="center" vertical="center" wrapText="1"/>
    </xf>
    <xf numFmtId="9" fontId="1" fillId="4" borderId="1" xfId="3" applyNumberFormat="1" applyFont="1" applyFill="1" applyBorder="1" applyAlignment="1" applyProtection="1">
      <alignment horizontal="right" vertical="center" wrapText="1"/>
      <protection locked="0"/>
    </xf>
    <xf numFmtId="9" fontId="1" fillId="4" borderId="1" xfId="3" applyNumberFormat="1" applyFont="1" applyFill="1" applyBorder="1" applyAlignment="1" applyProtection="1">
      <alignment horizontal="center" vertical="center" wrapText="1"/>
      <protection locked="0"/>
    </xf>
    <xf numFmtId="178" fontId="1" fillId="0" borderId="1" xfId="4" applyNumberFormat="1" applyFont="1" applyFill="1" applyBorder="1" applyAlignment="1" applyProtection="1">
      <alignment horizontal="right" vertical="center" wrapText="1"/>
    </xf>
    <xf numFmtId="178" fontId="1" fillId="0" borderId="1" xfId="4" applyNumberFormat="1" applyFont="1" applyFill="1" applyBorder="1" applyAlignment="1" applyProtection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8" fontId="1" fillId="4" borderId="1" xfId="3" applyNumberFormat="1" applyFont="1" applyFill="1" applyBorder="1" applyAlignment="1" applyProtection="1">
      <alignment horizontal="right" vertical="center" wrapText="1"/>
      <protection locked="0"/>
    </xf>
    <xf numFmtId="178" fontId="1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1" applyFont="1" applyBorder="1" applyAlignment="1">
      <alignment vertical="center" wrapText="1"/>
    </xf>
    <xf numFmtId="2" fontId="1" fillId="0" borderId="1" xfId="2" applyNumberFormat="1" applyFont="1" applyFill="1" applyBorder="1" applyAlignment="1" applyProtection="1">
      <alignment horizontal="right" vertical="center" wrapText="1"/>
    </xf>
    <xf numFmtId="2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3" xfId="1" applyFont="1" applyBorder="1" applyAlignment="1">
      <alignment vertical="center" wrapText="1"/>
    </xf>
    <xf numFmtId="1" fontId="1" fillId="0" borderId="1" xfId="2" applyNumberFormat="1" applyFont="1" applyFill="1" applyBorder="1" applyAlignment="1" applyProtection="1">
      <alignment horizontal="right" vertical="center" wrapText="1"/>
    </xf>
    <xf numFmtId="1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4" fontId="1" fillId="0" borderId="1" xfId="2" applyNumberFormat="1" applyFont="1" applyFill="1" applyBorder="1" applyAlignment="1" applyProtection="1">
      <alignment horizontal="right" vertical="center" wrapText="1"/>
    </xf>
    <xf numFmtId="4" fontId="1" fillId="0" borderId="1" xfId="2" applyNumberFormat="1" applyFont="1" applyFill="1" applyBorder="1" applyAlignment="1" applyProtection="1">
      <alignment horizontal="center" vertical="center" wrapText="1"/>
    </xf>
    <xf numFmtId="0" fontId="5" fillId="8" borderId="1" xfId="3" applyFont="1" applyFill="1" applyBorder="1" applyAlignment="1" applyProtection="1">
      <alignment horizontal="center" vertical="center" wrapText="1"/>
      <protection locked="0"/>
    </xf>
    <xf numFmtId="0" fontId="5" fillId="8" borderId="1" xfId="3" applyFont="1" applyFill="1" applyBorder="1" applyAlignment="1" applyProtection="1">
      <alignment horizontal="right" vertical="center" wrapText="1"/>
      <protection locked="0"/>
    </xf>
    <xf numFmtId="0" fontId="1" fillId="8" borderId="1" xfId="1" applyFont="1" applyFill="1" applyBorder="1" applyAlignment="1" applyProtection="1">
      <alignment horizontal="right" vertical="center" wrapText="1"/>
      <protection locked="0"/>
    </xf>
    <xf numFmtId="3" fontId="1" fillId="8" borderId="1" xfId="3" applyNumberFormat="1" applyFont="1" applyFill="1" applyBorder="1" applyAlignment="1" applyProtection="1">
      <alignment horizontal="right" vertical="center" wrapText="1"/>
      <protection locked="0"/>
    </xf>
    <xf numFmtId="0" fontId="1" fillId="8" borderId="1" xfId="3" applyFont="1" applyFill="1" applyBorder="1" applyAlignment="1" applyProtection="1">
      <alignment horizontal="right" vertical="center" wrapText="1"/>
      <protection locked="0"/>
    </xf>
    <xf numFmtId="3" fontId="6" fillId="8" borderId="1" xfId="2" applyNumberFormat="1" applyFont="1" applyFill="1" applyBorder="1" applyAlignment="1" applyProtection="1">
      <alignment horizontal="center" vertical="center" wrapText="1"/>
      <protection locked="0"/>
    </xf>
    <xf numFmtId="3" fontId="1" fillId="8" borderId="1" xfId="3" applyNumberFormat="1" applyFont="1" applyFill="1" applyBorder="1" applyAlignment="1" applyProtection="1">
      <alignment horizontal="center" vertical="center" wrapText="1"/>
      <protection locked="0"/>
    </xf>
    <xf numFmtId="0" fontId="1" fillId="8" borderId="1" xfId="3" applyFont="1" applyFill="1" applyBorder="1" applyAlignment="1" applyProtection="1">
      <alignment horizontal="center" vertical="center" wrapText="1"/>
      <protection locked="0"/>
    </xf>
    <xf numFmtId="3" fontId="1" fillId="8" borderId="1" xfId="2" applyNumberFormat="1" applyFont="1" applyFill="1" applyBorder="1" applyAlignment="1" applyProtection="1">
      <alignment horizontal="center" vertical="center" wrapText="1"/>
    </xf>
    <xf numFmtId="9" fontId="1" fillId="8" borderId="1" xfId="3" applyNumberFormat="1" applyFont="1" applyFill="1" applyBorder="1" applyAlignment="1" applyProtection="1">
      <alignment horizontal="center" vertical="center" wrapText="1"/>
      <protection locked="0"/>
    </xf>
    <xf numFmtId="178" fontId="1" fillId="8" borderId="1" xfId="4" applyNumberFormat="1" applyFont="1" applyFill="1" applyBorder="1" applyAlignment="1" applyProtection="1">
      <alignment horizontal="center" vertical="center" wrapText="1"/>
    </xf>
    <xf numFmtId="178" fontId="1" fillId="8" borderId="1" xfId="3" applyNumberFormat="1" applyFont="1" applyFill="1" applyBorder="1" applyAlignment="1" applyProtection="1">
      <alignment horizontal="center" vertical="center" wrapText="1"/>
      <protection locked="0"/>
    </xf>
    <xf numFmtId="2" fontId="1" fillId="8" borderId="1" xfId="2" applyNumberFormat="1" applyFont="1" applyFill="1" applyBorder="1" applyAlignment="1" applyProtection="1">
      <alignment horizontal="center" vertical="center" wrapText="1"/>
    </xf>
    <xf numFmtId="1" fontId="1" fillId="8" borderId="1" xfId="2" applyNumberFormat="1" applyFont="1" applyFill="1" applyBorder="1" applyAlignment="1" applyProtection="1">
      <alignment horizontal="center" vertical="center" wrapText="1"/>
    </xf>
  </cellXfs>
  <cellStyles count="6">
    <cellStyle name="Normal_Schedule-A" xfId="5"/>
    <cellStyle name="Normal_STR" xfId="3"/>
    <cellStyle name="百分比 2" xfId="4"/>
    <cellStyle name="常规" xfId="0" builtinId="0"/>
    <cellStyle name="常规 2" xfId="1"/>
    <cellStyle name="货币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1668780</xdr:colOff>
          <xdr:row>1</xdr:row>
          <xdr:rowOff>7620</xdr:rowOff>
        </xdr:from>
        <xdr:to>
          <xdr:col>2</xdr:col>
          <xdr:colOff>2324100</xdr:colOff>
          <xdr:row>1</xdr:row>
          <xdr:rowOff>236220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5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hide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45720</xdr:colOff>
          <xdr:row>0</xdr:row>
          <xdr:rowOff>76200</xdr:rowOff>
        </xdr:from>
        <xdr:to>
          <xdr:col>3</xdr:col>
          <xdr:colOff>655320</xdr:colOff>
          <xdr:row>0</xdr:row>
          <xdr:rowOff>304800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5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remarks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83820</xdr:colOff>
          <xdr:row>0</xdr:row>
          <xdr:rowOff>83820</xdr:rowOff>
        </xdr:from>
        <xdr:to>
          <xdr:col>5</xdr:col>
          <xdr:colOff>716280</xdr:colOff>
          <xdr:row>0</xdr:row>
          <xdr:rowOff>335280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xmlns="" id="{00000000-0008-0000-05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30 columns/Spalten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83820</xdr:colOff>
          <xdr:row>0</xdr:row>
          <xdr:rowOff>83820</xdr:rowOff>
        </xdr:from>
        <xdr:to>
          <xdr:col>7</xdr:col>
          <xdr:colOff>609600</xdr:colOff>
          <xdr:row>0</xdr:row>
          <xdr:rowOff>335280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xmlns="" id="{00000000-0008-0000-05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80 columns/Spalten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Daniel\Daimler\Bunk\H6&#21351;&#38138;\01%20%20&#39033;&#30446;&#25991;&#20214;\&#21351;&#38138;&#20215;&#26684;&#35848;&#21028;\Daimler&#21152;&#38271;&#27454;&#21351;&#38138;&#25253;&#20215;&#21333;-V202211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Daniel\Daimler\Bunk\H6&#21351;&#38138;\01%20%20&#39033;&#30446;&#25991;&#20214;\&#21351;&#38138;&#20215;&#26684;&#35848;&#21028;\H6%20Extended%20bunk_PBDDGCalc_V2_20240906-V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Sheet汇总表"/>
      <sheetName val="Purchased Parts外购零件"/>
      <sheetName val="General Production一般生产"/>
      <sheetName val="Pressshop Production冲压车间生产"/>
      <sheetName val="Die Casting压铸"/>
      <sheetName val="Tools Fixtures Gauges工具 夹具 仪表"/>
      <sheetName val="In addition"/>
      <sheetName val="Language"/>
      <sheetName val="Tabelle1"/>
      <sheetName val="Tabelle3"/>
      <sheetName val="Tabelle2"/>
      <sheetName val="Tabelle4"/>
      <sheetName val="Tabelle5"/>
      <sheetName val="Tabelle6"/>
    </sheetNames>
    <sheetDataSet>
      <sheetData sheetId="0">
        <row r="74">
          <cell r="E74">
            <v>1534.6968893686001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>
        <row r="1">
          <cell r="B1" t="str">
            <v>Deutsch</v>
          </cell>
          <cell r="C1" t="str">
            <v>English</v>
          </cell>
        </row>
        <row r="4">
          <cell r="F4" t="str">
            <v>tools</v>
          </cell>
        </row>
        <row r="5">
          <cell r="F5" t="str">
            <v>fixtures</v>
          </cell>
        </row>
        <row r="6">
          <cell r="F6" t="str">
            <v>gauges</v>
          </cell>
        </row>
      </sheetData>
      <sheetData sheetId="8">
        <row r="4">
          <cell r="A4" t="str">
            <v>EUR</v>
          </cell>
        </row>
        <row r="5">
          <cell r="A5" t="str">
            <v>USD</v>
          </cell>
        </row>
        <row r="6">
          <cell r="A6" t="str">
            <v>JPY</v>
          </cell>
        </row>
        <row r="7">
          <cell r="A7" t="str">
            <v>ARS</v>
          </cell>
        </row>
        <row r="8">
          <cell r="A8" t="str">
            <v>AUD</v>
          </cell>
        </row>
        <row r="9">
          <cell r="A9" t="str">
            <v>BRL</v>
          </cell>
        </row>
        <row r="10">
          <cell r="A10" t="str">
            <v>CAD</v>
          </cell>
        </row>
        <row r="11">
          <cell r="A11" t="str">
            <v>XOF</v>
          </cell>
        </row>
        <row r="12">
          <cell r="A12" t="str">
            <v>CNY</v>
          </cell>
        </row>
        <row r="13">
          <cell r="A13" t="str">
            <v>COP</v>
          </cell>
        </row>
        <row r="14">
          <cell r="A14" t="str">
            <v>HRK</v>
          </cell>
        </row>
        <row r="15">
          <cell r="A15" t="str">
            <v>CZK</v>
          </cell>
        </row>
        <row r="16">
          <cell r="A16" t="str">
            <v>DKK</v>
          </cell>
        </row>
        <row r="17">
          <cell r="A17" t="str">
            <v>EGP</v>
          </cell>
        </row>
        <row r="18">
          <cell r="A18" t="str">
            <v>HKD</v>
          </cell>
        </row>
        <row r="19">
          <cell r="A19" t="str">
            <v>HUF</v>
          </cell>
        </row>
        <row r="20">
          <cell r="A20" t="str">
            <v>INR</v>
          </cell>
        </row>
        <row r="21">
          <cell r="A21" t="str">
            <v>IDR</v>
          </cell>
        </row>
        <row r="22">
          <cell r="A22" t="str">
            <v>IRR</v>
          </cell>
        </row>
        <row r="23">
          <cell r="A23" t="str">
            <v>ILS</v>
          </cell>
        </row>
        <row r="24">
          <cell r="A24" t="str">
            <v>MYR</v>
          </cell>
        </row>
        <row r="25">
          <cell r="A25" t="str">
            <v>MXN</v>
          </cell>
        </row>
        <row r="26">
          <cell r="A26" t="str">
            <v>NZD</v>
          </cell>
        </row>
        <row r="27">
          <cell r="A27" t="str">
            <v>NGN</v>
          </cell>
        </row>
        <row r="28">
          <cell r="A28" t="str">
            <v>NOK</v>
          </cell>
        </row>
        <row r="29">
          <cell r="A29" t="str">
            <v>PKR</v>
          </cell>
        </row>
        <row r="30">
          <cell r="A30" t="str">
            <v>PHP</v>
          </cell>
        </row>
        <row r="31">
          <cell r="A31" t="str">
            <v>PLN</v>
          </cell>
        </row>
        <row r="32">
          <cell r="A32" t="str">
            <v>RON</v>
          </cell>
        </row>
        <row r="33">
          <cell r="A33" t="str">
            <v>RUB</v>
          </cell>
        </row>
        <row r="34">
          <cell r="A34" t="str">
            <v>SAR</v>
          </cell>
        </row>
        <row r="35">
          <cell r="A35" t="str">
            <v>CHF</v>
          </cell>
        </row>
        <row r="36">
          <cell r="A36" t="str">
            <v>CSD</v>
          </cell>
        </row>
        <row r="37">
          <cell r="A37" t="str">
            <v>SGD</v>
          </cell>
        </row>
        <row r="38">
          <cell r="A38" t="str">
            <v>SKK</v>
          </cell>
        </row>
        <row r="39">
          <cell r="A39" t="str">
            <v>SIT</v>
          </cell>
        </row>
        <row r="40">
          <cell r="A40" t="str">
            <v>ZAR</v>
          </cell>
        </row>
        <row r="41">
          <cell r="A41" t="str">
            <v>KRW</v>
          </cell>
        </row>
        <row r="42">
          <cell r="A42" t="str">
            <v>GBP</v>
          </cell>
        </row>
        <row r="43">
          <cell r="A43" t="str">
            <v>SEK</v>
          </cell>
        </row>
        <row r="44">
          <cell r="A44" t="str">
            <v>TWD</v>
          </cell>
        </row>
        <row r="45">
          <cell r="A45" t="str">
            <v>THB</v>
          </cell>
        </row>
        <row r="46">
          <cell r="A46" t="str">
            <v>TRY</v>
          </cell>
        </row>
        <row r="47">
          <cell r="A47" t="str">
            <v>AED</v>
          </cell>
        </row>
        <row r="48">
          <cell r="A48" t="str">
            <v>VEF</v>
          </cell>
        </row>
        <row r="49">
          <cell r="A49" t="str">
            <v>VND</v>
          </cell>
        </row>
        <row r="50">
          <cell r="A50" t="str">
            <v>AFA</v>
          </cell>
        </row>
        <row r="51">
          <cell r="A51" t="str">
            <v>ALL</v>
          </cell>
        </row>
        <row r="52">
          <cell r="A52" t="str">
            <v>DZD</v>
          </cell>
        </row>
        <row r="53">
          <cell r="A53" t="str">
            <v>AON</v>
          </cell>
        </row>
        <row r="54">
          <cell r="A54" t="str">
            <v>AMD</v>
          </cell>
        </row>
        <row r="55">
          <cell r="A55" t="str">
            <v>AWG</v>
          </cell>
        </row>
        <row r="56">
          <cell r="A56" t="str">
            <v>AZM</v>
          </cell>
        </row>
        <row r="57">
          <cell r="A57" t="str">
            <v>BSD</v>
          </cell>
        </row>
        <row r="58">
          <cell r="A58" t="str">
            <v>BDT</v>
          </cell>
        </row>
        <row r="59">
          <cell r="A59" t="str">
            <v>BHD</v>
          </cell>
        </row>
        <row r="60">
          <cell r="A60" t="str">
            <v>BBD</v>
          </cell>
        </row>
        <row r="61">
          <cell r="A61" t="str">
            <v>BYR</v>
          </cell>
        </row>
        <row r="62">
          <cell r="A62" t="str">
            <v>BZD</v>
          </cell>
        </row>
        <row r="63">
          <cell r="A63" t="str">
            <v>BMD</v>
          </cell>
        </row>
        <row r="64">
          <cell r="A64" t="str">
            <v>BTN</v>
          </cell>
        </row>
        <row r="65">
          <cell r="A65" t="str">
            <v>BOB</v>
          </cell>
        </row>
        <row r="66">
          <cell r="A66" t="str">
            <v>BAM</v>
          </cell>
        </row>
        <row r="67">
          <cell r="A67" t="str">
            <v>BWP</v>
          </cell>
        </row>
        <row r="68">
          <cell r="A68" t="str">
            <v>BND</v>
          </cell>
        </row>
        <row r="69">
          <cell r="A69" t="str">
            <v>BGN</v>
          </cell>
        </row>
        <row r="70">
          <cell r="A70" t="str">
            <v>BIF</v>
          </cell>
        </row>
        <row r="71">
          <cell r="A71" t="str">
            <v>KHR</v>
          </cell>
        </row>
        <row r="72">
          <cell r="A72" t="str">
            <v>KYD</v>
          </cell>
        </row>
        <row r="73">
          <cell r="A73" t="str">
            <v>XPF</v>
          </cell>
        </row>
        <row r="74">
          <cell r="A74" t="str">
            <v>CLP</v>
          </cell>
        </row>
        <row r="75">
          <cell r="A75" t="str">
            <v>KMF</v>
          </cell>
        </row>
        <row r="76">
          <cell r="A76" t="str">
            <v>CDF</v>
          </cell>
        </row>
        <row r="77">
          <cell r="A77" t="str">
            <v>CRC</v>
          </cell>
        </row>
        <row r="78">
          <cell r="A78" t="str">
            <v>CUP</v>
          </cell>
        </row>
        <row r="79">
          <cell r="A79" t="str">
            <v>CYP</v>
          </cell>
        </row>
        <row r="80">
          <cell r="A80" t="str">
            <v>DJF</v>
          </cell>
        </row>
        <row r="81">
          <cell r="A81" t="str">
            <v>DOP</v>
          </cell>
        </row>
        <row r="82">
          <cell r="A82" t="str">
            <v>NLG</v>
          </cell>
        </row>
        <row r="83">
          <cell r="A83" t="str">
            <v>XCD</v>
          </cell>
        </row>
        <row r="84">
          <cell r="A84" t="str">
            <v>ECS</v>
          </cell>
        </row>
        <row r="85">
          <cell r="A85" t="str">
            <v>SVC</v>
          </cell>
        </row>
        <row r="86">
          <cell r="A86" t="str">
            <v>ERN</v>
          </cell>
        </row>
        <row r="87">
          <cell r="A87" t="str">
            <v>CVE</v>
          </cell>
        </row>
        <row r="88">
          <cell r="A88" t="str">
            <v>EEK</v>
          </cell>
        </row>
        <row r="89">
          <cell r="A89" t="str">
            <v>ETB</v>
          </cell>
        </row>
        <row r="90">
          <cell r="A90" t="str">
            <v>FKP</v>
          </cell>
        </row>
        <row r="91">
          <cell r="A91" t="str">
            <v>FJD</v>
          </cell>
        </row>
        <row r="92">
          <cell r="A92" t="str">
            <v>XAF</v>
          </cell>
        </row>
        <row r="93">
          <cell r="A93" t="str">
            <v>GMD</v>
          </cell>
        </row>
        <row r="94">
          <cell r="A94" t="str">
            <v>GEL</v>
          </cell>
        </row>
        <row r="95">
          <cell r="A95" t="str">
            <v>GHC</v>
          </cell>
        </row>
        <row r="96">
          <cell r="A96" t="str">
            <v>GIP</v>
          </cell>
        </row>
        <row r="97">
          <cell r="A97" t="str">
            <v>GRD</v>
          </cell>
        </row>
        <row r="98">
          <cell r="A98" t="str">
            <v>GTQ</v>
          </cell>
        </row>
        <row r="99">
          <cell r="A99" t="str">
            <v>GYD</v>
          </cell>
        </row>
        <row r="100">
          <cell r="A100" t="str">
            <v>HTG</v>
          </cell>
        </row>
        <row r="101">
          <cell r="A101" t="str">
            <v>HNL</v>
          </cell>
        </row>
        <row r="102">
          <cell r="A102" t="str">
            <v>ISK</v>
          </cell>
        </row>
        <row r="103">
          <cell r="A103" t="str">
            <v>IQD</v>
          </cell>
        </row>
        <row r="104">
          <cell r="A104" t="str">
            <v>JMD</v>
          </cell>
        </row>
        <row r="105">
          <cell r="A105" t="str">
            <v>JOD</v>
          </cell>
        </row>
        <row r="106">
          <cell r="A106" t="str">
            <v>KZT</v>
          </cell>
        </row>
        <row r="107">
          <cell r="A107" t="str">
            <v>KES</v>
          </cell>
        </row>
        <row r="108">
          <cell r="A108" t="str">
            <v>KWD</v>
          </cell>
        </row>
        <row r="109">
          <cell r="A109" t="str">
            <v>KGS</v>
          </cell>
        </row>
        <row r="110">
          <cell r="A110" t="str">
            <v>LAK</v>
          </cell>
        </row>
        <row r="111">
          <cell r="A111" t="str">
            <v>LVL</v>
          </cell>
        </row>
        <row r="112">
          <cell r="A112" t="str">
            <v>LBP</v>
          </cell>
        </row>
        <row r="113">
          <cell r="A113" t="str">
            <v>LSL</v>
          </cell>
        </row>
        <row r="114">
          <cell r="A114" t="str">
            <v>LRD</v>
          </cell>
        </row>
        <row r="115">
          <cell r="A115" t="str">
            <v>LYD</v>
          </cell>
        </row>
        <row r="116">
          <cell r="A116" t="str">
            <v>LTL</v>
          </cell>
        </row>
        <row r="117">
          <cell r="A117" t="str">
            <v>MOP</v>
          </cell>
        </row>
        <row r="118">
          <cell r="A118" t="str">
            <v>MKD</v>
          </cell>
        </row>
        <row r="119">
          <cell r="A119" t="str">
            <v>MGF</v>
          </cell>
        </row>
        <row r="120">
          <cell r="A120" t="str">
            <v>MWK</v>
          </cell>
        </row>
        <row r="121">
          <cell r="A121" t="str">
            <v>MVR</v>
          </cell>
        </row>
        <row r="122">
          <cell r="A122" t="str">
            <v>MTL</v>
          </cell>
        </row>
        <row r="123">
          <cell r="A123" t="str">
            <v>MRO</v>
          </cell>
        </row>
        <row r="124">
          <cell r="A124" t="str">
            <v>MUR</v>
          </cell>
        </row>
        <row r="125">
          <cell r="A125" t="str">
            <v>MDL</v>
          </cell>
        </row>
        <row r="126">
          <cell r="A126" t="str">
            <v>MNT</v>
          </cell>
        </row>
        <row r="127">
          <cell r="A127" t="str">
            <v>MAD</v>
          </cell>
        </row>
        <row r="128">
          <cell r="A128" t="str">
            <v>MZM</v>
          </cell>
        </row>
        <row r="129">
          <cell r="A129" t="str">
            <v>MMK</v>
          </cell>
        </row>
        <row r="130">
          <cell r="A130" t="str">
            <v>NAD</v>
          </cell>
        </row>
        <row r="131">
          <cell r="A131" t="str">
            <v>NPR</v>
          </cell>
        </row>
        <row r="132">
          <cell r="A132" t="str">
            <v>ANG</v>
          </cell>
        </row>
        <row r="133">
          <cell r="A133" t="str">
            <v>NIO</v>
          </cell>
        </row>
        <row r="134">
          <cell r="A134" t="str">
            <v>KPW</v>
          </cell>
        </row>
        <row r="135">
          <cell r="A135" t="str">
            <v>PAB</v>
          </cell>
        </row>
        <row r="136">
          <cell r="A136" t="str">
            <v>PGK</v>
          </cell>
        </row>
        <row r="137">
          <cell r="A137" t="str">
            <v>PYG</v>
          </cell>
        </row>
        <row r="138">
          <cell r="A138" t="str">
            <v>PEN</v>
          </cell>
        </row>
        <row r="139">
          <cell r="A139" t="str">
            <v>QAR</v>
          </cell>
        </row>
        <row r="140">
          <cell r="A140" t="str">
            <v>OMR</v>
          </cell>
        </row>
        <row r="141">
          <cell r="A141" t="str">
            <v>RUR</v>
          </cell>
        </row>
        <row r="142">
          <cell r="A142" t="str">
            <v>RWF</v>
          </cell>
        </row>
        <row r="143">
          <cell r="A143" t="str">
            <v>SAC</v>
          </cell>
        </row>
        <row r="144">
          <cell r="A144" t="str">
            <v>STD</v>
          </cell>
        </row>
        <row r="145">
          <cell r="A145" t="str">
            <v>SCR</v>
          </cell>
        </row>
        <row r="146">
          <cell r="A146" t="str">
            <v>SLL</v>
          </cell>
        </row>
        <row r="147">
          <cell r="A147" t="str">
            <v>SBD</v>
          </cell>
        </row>
        <row r="148">
          <cell r="A148" t="str">
            <v>SOS</v>
          </cell>
        </row>
        <row r="149">
          <cell r="A149" t="str">
            <v>LKR</v>
          </cell>
        </row>
        <row r="150">
          <cell r="A150" t="str">
            <v>SHP</v>
          </cell>
        </row>
        <row r="151">
          <cell r="A151" t="str">
            <v>SDP</v>
          </cell>
        </row>
        <row r="152">
          <cell r="A152" t="str">
            <v>SRG</v>
          </cell>
        </row>
        <row r="153">
          <cell r="A153" t="str">
            <v>SZL</v>
          </cell>
        </row>
        <row r="154">
          <cell r="A154" t="str">
            <v>SYP</v>
          </cell>
        </row>
        <row r="155">
          <cell r="A155" t="str">
            <v>TJR</v>
          </cell>
        </row>
        <row r="156">
          <cell r="A156" t="str">
            <v>TZS</v>
          </cell>
        </row>
        <row r="157">
          <cell r="A157" t="str">
            <v>TOP</v>
          </cell>
        </row>
        <row r="158">
          <cell r="A158" t="str">
            <v>TTD</v>
          </cell>
        </row>
        <row r="159">
          <cell r="A159" t="str">
            <v>TND</v>
          </cell>
        </row>
        <row r="160">
          <cell r="A160" t="str">
            <v>TMM</v>
          </cell>
        </row>
        <row r="161">
          <cell r="A161" t="str">
            <v>UGX</v>
          </cell>
        </row>
        <row r="162">
          <cell r="A162" t="str">
            <v>UAH</v>
          </cell>
        </row>
        <row r="163">
          <cell r="A163" t="str">
            <v>UYU</v>
          </cell>
        </row>
        <row r="164">
          <cell r="A164" t="str">
            <v>UZS</v>
          </cell>
        </row>
        <row r="165">
          <cell r="A165" t="str">
            <v>VUV</v>
          </cell>
        </row>
        <row r="166">
          <cell r="A166" t="str">
            <v>WST</v>
          </cell>
        </row>
        <row r="167">
          <cell r="A167" t="str">
            <v>YER</v>
          </cell>
        </row>
        <row r="168">
          <cell r="A168" t="str">
            <v>YUN</v>
          </cell>
        </row>
        <row r="169">
          <cell r="A169" t="str">
            <v>ZMK</v>
          </cell>
        </row>
        <row r="170">
          <cell r="A170" t="str">
            <v>ZWD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Sheet"/>
      <sheetName val="Purchased Parts"/>
      <sheetName val="General Production"/>
      <sheetName val="Pressshop Production"/>
      <sheetName val="Die Casting"/>
      <sheetName val="Tools Fixtures Gauges"/>
      <sheetName val="In addition"/>
      <sheetName val="Language"/>
      <sheetName val="Tabelle1"/>
      <sheetName val="Tabelle3"/>
      <sheetName val="Tabelle2"/>
      <sheetName val="Tabelle4"/>
      <sheetName val="Tabelle5"/>
      <sheetName val="Tabelle6"/>
    </sheetNames>
    <sheetDataSet>
      <sheetData sheetId="0">
        <row r="74">
          <cell r="E74">
            <v>1983.1085623500003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>
        <row r="1">
          <cell r="B1" t="str">
            <v>Deutsch</v>
          </cell>
          <cell r="C1" t="str">
            <v>English</v>
          </cell>
        </row>
        <row r="2">
          <cell r="A2" t="str">
            <v>Depreciation</v>
          </cell>
        </row>
        <row r="4">
          <cell r="F4" t="str">
            <v>tools</v>
          </cell>
        </row>
        <row r="5">
          <cell r="F5" t="str">
            <v>fixtures</v>
          </cell>
        </row>
        <row r="6">
          <cell r="F6" t="str">
            <v>gauges</v>
          </cell>
        </row>
        <row r="19">
          <cell r="A19" t="str">
            <v>Daimler share (%)</v>
          </cell>
        </row>
        <row r="22">
          <cell r="A22" t="str">
            <v>Directly paid invest</v>
          </cell>
        </row>
        <row r="27">
          <cell r="A27" t="str">
            <v>Remarks</v>
          </cell>
        </row>
        <row r="28">
          <cell r="A28" t="str">
            <v>Number of cavities</v>
          </cell>
        </row>
        <row r="35">
          <cell r="A35" t="str">
            <v>Total costs inclusive development costs</v>
          </cell>
        </row>
        <row r="46">
          <cell r="A46" t="str">
            <v>Maintenance</v>
          </cell>
        </row>
        <row r="47">
          <cell r="A47" t="str">
            <v>Investment</v>
          </cell>
        </row>
        <row r="48">
          <cell r="A48" t="str">
            <v>Annual Volume</v>
          </cell>
        </row>
        <row r="49">
          <cell r="A49" t="str">
            <v>Annual Tool Capacity</v>
          </cell>
        </row>
        <row r="94">
          <cell r="A94" t="str">
            <v>Sum depreciation tools</v>
          </cell>
        </row>
        <row r="95">
          <cell r="A95" t="str">
            <v>Sum depreciation Fixtures/Gauges</v>
          </cell>
        </row>
        <row r="99">
          <cell r="A99" t="str">
            <v xml:space="preserve">Part Name </v>
          </cell>
        </row>
        <row r="100">
          <cell r="A100" t="str">
            <v xml:space="preserve">Part # </v>
          </cell>
        </row>
        <row r="102">
          <cell r="A102" t="str">
            <v>Total quantity</v>
          </cell>
        </row>
        <row r="105">
          <cell r="A105" t="str">
            <v>Depreciation-time (Month)</v>
          </cell>
        </row>
        <row r="109">
          <cell r="A109" t="str">
            <v>Degree of detail in coordination with your contact person at Daimler</v>
          </cell>
        </row>
        <row r="115">
          <cell r="A115" t="str">
            <v>Fixtures/Gauges Amortization Cost</v>
          </cell>
        </row>
        <row r="117">
          <cell r="A117" t="str">
            <v>Tool Type</v>
          </cell>
        </row>
        <row r="118">
          <cell r="A118" t="str">
            <v>Tooling Amortization Costs</v>
          </cell>
        </row>
        <row r="119">
          <cell r="A119" t="str">
            <v>Tools, fixtures, gauges Amortization costs</v>
          </cell>
        </row>
        <row r="120">
          <cell r="A120" t="str">
            <v>Tool name</v>
          </cell>
        </row>
        <row r="121">
          <cell r="A121" t="str">
            <v>Tool Life (Shot/Cy.)</v>
          </cell>
        </row>
        <row r="122">
          <cell r="A122" t="str">
            <v>Interest</v>
          </cell>
        </row>
        <row r="123">
          <cell r="A123" t="str">
            <v>Interest Rate</v>
          </cell>
        </row>
      </sheetData>
      <sheetData sheetId="8">
        <row r="4">
          <cell r="A4" t="str">
            <v>EUR</v>
          </cell>
        </row>
        <row r="5">
          <cell r="A5" t="str">
            <v>USD</v>
          </cell>
        </row>
        <row r="6">
          <cell r="A6" t="str">
            <v>JPY</v>
          </cell>
        </row>
        <row r="7">
          <cell r="A7" t="str">
            <v>ARS</v>
          </cell>
        </row>
        <row r="8">
          <cell r="A8" t="str">
            <v>AUD</v>
          </cell>
        </row>
        <row r="9">
          <cell r="A9" t="str">
            <v>BRL</v>
          </cell>
        </row>
        <row r="10">
          <cell r="A10" t="str">
            <v>CAD</v>
          </cell>
        </row>
        <row r="11">
          <cell r="A11" t="str">
            <v>XOF</v>
          </cell>
        </row>
        <row r="12">
          <cell r="A12" t="str">
            <v>CNY</v>
          </cell>
        </row>
        <row r="13">
          <cell r="A13" t="str">
            <v>COP</v>
          </cell>
        </row>
        <row r="14">
          <cell r="A14" t="str">
            <v>HRK</v>
          </cell>
        </row>
        <row r="15">
          <cell r="A15" t="str">
            <v>CZK</v>
          </cell>
        </row>
        <row r="16">
          <cell r="A16" t="str">
            <v>DKK</v>
          </cell>
        </row>
        <row r="17">
          <cell r="A17" t="str">
            <v>EGP</v>
          </cell>
        </row>
        <row r="18">
          <cell r="A18" t="str">
            <v>HKD</v>
          </cell>
        </row>
        <row r="19">
          <cell r="A19" t="str">
            <v>HUF</v>
          </cell>
        </row>
        <row r="20">
          <cell r="A20" t="str">
            <v>INR</v>
          </cell>
        </row>
        <row r="21">
          <cell r="A21" t="str">
            <v>IDR</v>
          </cell>
        </row>
        <row r="22">
          <cell r="A22" t="str">
            <v>IRR</v>
          </cell>
        </row>
        <row r="23">
          <cell r="A23" t="str">
            <v>ILS</v>
          </cell>
        </row>
        <row r="24">
          <cell r="A24" t="str">
            <v>MYR</v>
          </cell>
        </row>
        <row r="25">
          <cell r="A25" t="str">
            <v>MXN</v>
          </cell>
        </row>
        <row r="26">
          <cell r="A26" t="str">
            <v>NZD</v>
          </cell>
        </row>
        <row r="27">
          <cell r="A27" t="str">
            <v>NGN</v>
          </cell>
        </row>
        <row r="28">
          <cell r="A28" t="str">
            <v>NOK</v>
          </cell>
        </row>
        <row r="29">
          <cell r="A29" t="str">
            <v>PKR</v>
          </cell>
        </row>
        <row r="30">
          <cell r="A30" t="str">
            <v>PHP</v>
          </cell>
        </row>
        <row r="31">
          <cell r="A31" t="str">
            <v>PLN</v>
          </cell>
        </row>
        <row r="32">
          <cell r="A32" t="str">
            <v>RON</v>
          </cell>
        </row>
        <row r="33">
          <cell r="A33" t="str">
            <v>RUB</v>
          </cell>
        </row>
        <row r="34">
          <cell r="A34" t="str">
            <v>SAR</v>
          </cell>
        </row>
        <row r="35">
          <cell r="A35" t="str">
            <v>CHF</v>
          </cell>
        </row>
        <row r="36">
          <cell r="A36" t="str">
            <v>CSD</v>
          </cell>
        </row>
        <row r="37">
          <cell r="A37" t="str">
            <v>SGD</v>
          </cell>
        </row>
        <row r="38">
          <cell r="A38" t="str">
            <v>SKK</v>
          </cell>
        </row>
        <row r="39">
          <cell r="A39" t="str">
            <v>SIT</v>
          </cell>
        </row>
        <row r="40">
          <cell r="A40" t="str">
            <v>ZAR</v>
          </cell>
        </row>
        <row r="41">
          <cell r="A41" t="str">
            <v>KRW</v>
          </cell>
        </row>
        <row r="42">
          <cell r="A42" t="str">
            <v>GBP</v>
          </cell>
        </row>
        <row r="43">
          <cell r="A43" t="str">
            <v>SEK</v>
          </cell>
        </row>
        <row r="44">
          <cell r="A44" t="str">
            <v>TWD</v>
          </cell>
        </row>
        <row r="45">
          <cell r="A45" t="str">
            <v>THB</v>
          </cell>
        </row>
        <row r="46">
          <cell r="A46" t="str">
            <v>TRY</v>
          </cell>
        </row>
        <row r="47">
          <cell r="A47" t="str">
            <v>AED</v>
          </cell>
        </row>
        <row r="48">
          <cell r="A48" t="str">
            <v>VEF</v>
          </cell>
        </row>
        <row r="49">
          <cell r="A49" t="str">
            <v>VND</v>
          </cell>
        </row>
        <row r="50">
          <cell r="A50" t="str">
            <v>AFA</v>
          </cell>
        </row>
        <row r="51">
          <cell r="A51" t="str">
            <v>ALL</v>
          </cell>
        </row>
        <row r="52">
          <cell r="A52" t="str">
            <v>DZD</v>
          </cell>
        </row>
        <row r="53">
          <cell r="A53" t="str">
            <v>AON</v>
          </cell>
        </row>
        <row r="54">
          <cell r="A54" t="str">
            <v>AMD</v>
          </cell>
        </row>
        <row r="55">
          <cell r="A55" t="str">
            <v>AWG</v>
          </cell>
        </row>
        <row r="56">
          <cell r="A56" t="str">
            <v>AZM</v>
          </cell>
        </row>
        <row r="57">
          <cell r="A57" t="str">
            <v>BSD</v>
          </cell>
        </row>
        <row r="58">
          <cell r="A58" t="str">
            <v>BDT</v>
          </cell>
        </row>
        <row r="59">
          <cell r="A59" t="str">
            <v>BHD</v>
          </cell>
        </row>
        <row r="60">
          <cell r="A60" t="str">
            <v>BBD</v>
          </cell>
        </row>
        <row r="61">
          <cell r="A61" t="str">
            <v>BYR</v>
          </cell>
        </row>
        <row r="62">
          <cell r="A62" t="str">
            <v>BZD</v>
          </cell>
        </row>
        <row r="63">
          <cell r="A63" t="str">
            <v>BMD</v>
          </cell>
        </row>
        <row r="64">
          <cell r="A64" t="str">
            <v>BTN</v>
          </cell>
        </row>
        <row r="65">
          <cell r="A65" t="str">
            <v>BOB</v>
          </cell>
        </row>
        <row r="66">
          <cell r="A66" t="str">
            <v>BAM</v>
          </cell>
        </row>
        <row r="67">
          <cell r="A67" t="str">
            <v>BWP</v>
          </cell>
        </row>
        <row r="68">
          <cell r="A68" t="str">
            <v>BND</v>
          </cell>
        </row>
        <row r="69">
          <cell r="A69" t="str">
            <v>BGN</v>
          </cell>
        </row>
        <row r="70">
          <cell r="A70" t="str">
            <v>BIF</v>
          </cell>
        </row>
        <row r="71">
          <cell r="A71" t="str">
            <v>KHR</v>
          </cell>
        </row>
        <row r="72">
          <cell r="A72" t="str">
            <v>KYD</v>
          </cell>
        </row>
        <row r="73">
          <cell r="A73" t="str">
            <v>XPF</v>
          </cell>
        </row>
        <row r="74">
          <cell r="A74" t="str">
            <v>CLP</v>
          </cell>
        </row>
        <row r="75">
          <cell r="A75" t="str">
            <v>KMF</v>
          </cell>
        </row>
        <row r="76">
          <cell r="A76" t="str">
            <v>CDF</v>
          </cell>
        </row>
        <row r="77">
          <cell r="A77" t="str">
            <v>CRC</v>
          </cell>
        </row>
        <row r="78">
          <cell r="A78" t="str">
            <v>CUP</v>
          </cell>
        </row>
        <row r="79">
          <cell r="A79" t="str">
            <v>CYP</v>
          </cell>
        </row>
        <row r="80">
          <cell r="A80" t="str">
            <v>DJF</v>
          </cell>
        </row>
        <row r="81">
          <cell r="A81" t="str">
            <v>DOP</v>
          </cell>
        </row>
        <row r="82">
          <cell r="A82" t="str">
            <v>NLG</v>
          </cell>
        </row>
        <row r="83">
          <cell r="A83" t="str">
            <v>XCD</v>
          </cell>
        </row>
        <row r="84">
          <cell r="A84" t="str">
            <v>ECS</v>
          </cell>
        </row>
        <row r="85">
          <cell r="A85" t="str">
            <v>SVC</v>
          </cell>
        </row>
        <row r="86">
          <cell r="A86" t="str">
            <v>ERN</v>
          </cell>
        </row>
        <row r="87">
          <cell r="A87" t="str">
            <v>CVE</v>
          </cell>
        </row>
        <row r="88">
          <cell r="A88" t="str">
            <v>EEK</v>
          </cell>
        </row>
        <row r="89">
          <cell r="A89" t="str">
            <v>ETB</v>
          </cell>
        </row>
        <row r="90">
          <cell r="A90" t="str">
            <v>FKP</v>
          </cell>
        </row>
        <row r="91">
          <cell r="A91" t="str">
            <v>FJD</v>
          </cell>
        </row>
        <row r="92">
          <cell r="A92" t="str">
            <v>XAF</v>
          </cell>
        </row>
        <row r="93">
          <cell r="A93" t="str">
            <v>GMD</v>
          </cell>
        </row>
        <row r="94">
          <cell r="A94" t="str">
            <v>GEL</v>
          </cell>
        </row>
        <row r="95">
          <cell r="A95" t="str">
            <v>GHC</v>
          </cell>
        </row>
        <row r="96">
          <cell r="A96" t="str">
            <v>GIP</v>
          </cell>
        </row>
        <row r="97">
          <cell r="A97" t="str">
            <v>GRD</v>
          </cell>
        </row>
        <row r="98">
          <cell r="A98" t="str">
            <v>GTQ</v>
          </cell>
        </row>
        <row r="99">
          <cell r="A99" t="str">
            <v>GYD</v>
          </cell>
        </row>
        <row r="100">
          <cell r="A100" t="str">
            <v>HTG</v>
          </cell>
        </row>
        <row r="101">
          <cell r="A101" t="str">
            <v>HNL</v>
          </cell>
        </row>
        <row r="102">
          <cell r="A102" t="str">
            <v>ISK</v>
          </cell>
        </row>
        <row r="103">
          <cell r="A103" t="str">
            <v>IQD</v>
          </cell>
        </row>
        <row r="104">
          <cell r="A104" t="str">
            <v>JMD</v>
          </cell>
        </row>
        <row r="105">
          <cell r="A105" t="str">
            <v>JOD</v>
          </cell>
        </row>
        <row r="106">
          <cell r="A106" t="str">
            <v>KZT</v>
          </cell>
        </row>
        <row r="107">
          <cell r="A107" t="str">
            <v>KES</v>
          </cell>
        </row>
        <row r="108">
          <cell r="A108" t="str">
            <v>KWD</v>
          </cell>
        </row>
        <row r="109">
          <cell r="A109" t="str">
            <v>KGS</v>
          </cell>
        </row>
        <row r="110">
          <cell r="A110" t="str">
            <v>LAK</v>
          </cell>
        </row>
        <row r="111">
          <cell r="A111" t="str">
            <v>LVL</v>
          </cell>
        </row>
        <row r="112">
          <cell r="A112" t="str">
            <v>LBP</v>
          </cell>
        </row>
        <row r="113">
          <cell r="A113" t="str">
            <v>LSL</v>
          </cell>
        </row>
        <row r="114">
          <cell r="A114" t="str">
            <v>LRD</v>
          </cell>
        </row>
        <row r="115">
          <cell r="A115" t="str">
            <v>LYD</v>
          </cell>
        </row>
        <row r="116">
          <cell r="A116" t="str">
            <v>LTL</v>
          </cell>
        </row>
        <row r="117">
          <cell r="A117" t="str">
            <v>MOP</v>
          </cell>
        </row>
        <row r="118">
          <cell r="A118" t="str">
            <v>MKD</v>
          </cell>
        </row>
        <row r="119">
          <cell r="A119" t="str">
            <v>MGF</v>
          </cell>
        </row>
        <row r="120">
          <cell r="A120" t="str">
            <v>MWK</v>
          </cell>
        </row>
        <row r="121">
          <cell r="A121" t="str">
            <v>MVR</v>
          </cell>
        </row>
        <row r="122">
          <cell r="A122" t="str">
            <v>MTL</v>
          </cell>
        </row>
        <row r="123">
          <cell r="A123" t="str">
            <v>MRO</v>
          </cell>
        </row>
        <row r="124">
          <cell r="A124" t="str">
            <v>MUR</v>
          </cell>
        </row>
        <row r="125">
          <cell r="A125" t="str">
            <v>MDL</v>
          </cell>
        </row>
        <row r="126">
          <cell r="A126" t="str">
            <v>MNT</v>
          </cell>
        </row>
        <row r="127">
          <cell r="A127" t="str">
            <v>MAD</v>
          </cell>
        </row>
        <row r="128">
          <cell r="A128" t="str">
            <v>MZM</v>
          </cell>
        </row>
        <row r="129">
          <cell r="A129" t="str">
            <v>MMK</v>
          </cell>
        </row>
        <row r="130">
          <cell r="A130" t="str">
            <v>NAD</v>
          </cell>
        </row>
        <row r="131">
          <cell r="A131" t="str">
            <v>NPR</v>
          </cell>
        </row>
        <row r="132">
          <cell r="A132" t="str">
            <v>ANG</v>
          </cell>
        </row>
        <row r="133">
          <cell r="A133" t="str">
            <v>NIO</v>
          </cell>
        </row>
        <row r="134">
          <cell r="A134" t="str">
            <v>KPW</v>
          </cell>
        </row>
        <row r="135">
          <cell r="A135" t="str">
            <v>PAB</v>
          </cell>
        </row>
        <row r="136">
          <cell r="A136" t="str">
            <v>PGK</v>
          </cell>
        </row>
        <row r="137">
          <cell r="A137" t="str">
            <v>PYG</v>
          </cell>
        </row>
        <row r="138">
          <cell r="A138" t="str">
            <v>PEN</v>
          </cell>
        </row>
        <row r="139">
          <cell r="A139" t="str">
            <v>QAR</v>
          </cell>
        </row>
        <row r="140">
          <cell r="A140" t="str">
            <v>OMR</v>
          </cell>
        </row>
        <row r="141">
          <cell r="A141" t="str">
            <v>RUR</v>
          </cell>
        </row>
        <row r="142">
          <cell r="A142" t="str">
            <v>RWF</v>
          </cell>
        </row>
        <row r="143">
          <cell r="A143" t="str">
            <v>SAC</v>
          </cell>
        </row>
        <row r="144">
          <cell r="A144" t="str">
            <v>STD</v>
          </cell>
        </row>
        <row r="145">
          <cell r="A145" t="str">
            <v>SCR</v>
          </cell>
        </row>
        <row r="146">
          <cell r="A146" t="str">
            <v>SLL</v>
          </cell>
        </row>
        <row r="147">
          <cell r="A147" t="str">
            <v>SBD</v>
          </cell>
        </row>
        <row r="148">
          <cell r="A148" t="str">
            <v>SOS</v>
          </cell>
        </row>
        <row r="149">
          <cell r="A149" t="str">
            <v>LKR</v>
          </cell>
        </row>
        <row r="150">
          <cell r="A150" t="str">
            <v>SHP</v>
          </cell>
        </row>
        <row r="151">
          <cell r="A151" t="str">
            <v>SDP</v>
          </cell>
        </row>
        <row r="152">
          <cell r="A152" t="str">
            <v>SRG</v>
          </cell>
        </row>
        <row r="153">
          <cell r="A153" t="str">
            <v>SZL</v>
          </cell>
        </row>
        <row r="154">
          <cell r="A154" t="str">
            <v>SYP</v>
          </cell>
        </row>
        <row r="155">
          <cell r="A155" t="str">
            <v>TJR</v>
          </cell>
        </row>
        <row r="156">
          <cell r="A156" t="str">
            <v>TZS</v>
          </cell>
        </row>
        <row r="157">
          <cell r="A157" t="str">
            <v>TOP</v>
          </cell>
        </row>
        <row r="158">
          <cell r="A158" t="str">
            <v>TTD</v>
          </cell>
        </row>
        <row r="159">
          <cell r="A159" t="str">
            <v>TND</v>
          </cell>
        </row>
        <row r="160">
          <cell r="A160" t="str">
            <v>TMM</v>
          </cell>
        </row>
        <row r="161">
          <cell r="A161" t="str">
            <v>UGX</v>
          </cell>
        </row>
        <row r="162">
          <cell r="A162" t="str">
            <v>UAH</v>
          </cell>
        </row>
        <row r="163">
          <cell r="A163" t="str">
            <v>UYU</v>
          </cell>
        </row>
        <row r="164">
          <cell r="A164" t="str">
            <v>UZS</v>
          </cell>
        </row>
        <row r="165">
          <cell r="A165" t="str">
            <v>VUV</v>
          </cell>
        </row>
        <row r="166">
          <cell r="A166" t="str">
            <v>WST</v>
          </cell>
        </row>
        <row r="167">
          <cell r="A167" t="str">
            <v>YER</v>
          </cell>
        </row>
        <row r="168">
          <cell r="A168" t="str">
            <v>YUN</v>
          </cell>
        </row>
        <row r="169">
          <cell r="A169" t="str">
            <v>ZMK</v>
          </cell>
        </row>
        <row r="170">
          <cell r="A170" t="str">
            <v>ZWD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F49"/>
  <sheetViews>
    <sheetView tabSelected="1" zoomScale="70" zoomScaleNormal="70" workbookViewId="0">
      <pane xSplit="3" topLeftCell="D1" activePane="topRight" state="frozen"/>
      <selection pane="topRight" activeCell="P33" sqref="P33"/>
    </sheetView>
  </sheetViews>
  <sheetFormatPr defaultColWidth="11.44140625" defaultRowHeight="13.2"/>
  <cols>
    <col min="1" max="1" width="8" style="1" customWidth="1"/>
    <col min="2" max="2" width="27.5546875" style="1" customWidth="1"/>
    <col min="3" max="3" width="40.5546875" style="1" hidden="1" customWidth="1"/>
    <col min="4" max="4" width="10.5546875" style="1" customWidth="1"/>
    <col min="5" max="33" width="11.44140625" style="1" customWidth="1"/>
    <col min="34" max="84" width="11.44140625" style="1" hidden="1" customWidth="1"/>
    <col min="85" max="16384" width="11.44140625" style="1"/>
  </cols>
  <sheetData>
    <row r="1" spans="1:84" ht="30" customHeight="1">
      <c r="A1" s="32" t="str">
        <f>[2]Language!A35</f>
        <v>Total costs inclusive development costs</v>
      </c>
      <c r="B1" s="30"/>
      <c r="C1" s="28"/>
      <c r="D1" s="29"/>
      <c r="E1" s="28"/>
      <c r="F1" s="28"/>
      <c r="G1" s="28"/>
      <c r="H1" s="28"/>
      <c r="I1" s="33" t="str">
        <f>[2]Language!A109</f>
        <v>Degree of detail in coordination with your contact person at Daimler</v>
      </c>
      <c r="J1" s="34"/>
      <c r="K1" s="34"/>
      <c r="L1" s="34"/>
      <c r="M1" s="34"/>
      <c r="N1" s="35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</row>
    <row r="2" spans="1:84" ht="20.100000000000001" customHeight="1">
      <c r="A2" s="27">
        <f>'[2]Summary Sheet'!E74</f>
        <v>1983.1085623500003</v>
      </c>
      <c r="B2" s="10"/>
      <c r="C2" s="25" t="str">
        <f>[2]Language!A27</f>
        <v>Remarks</v>
      </c>
      <c r="D2" s="26" t="s">
        <v>12</v>
      </c>
      <c r="E2" s="25">
        <v>1</v>
      </c>
      <c r="F2" s="25">
        <v>2</v>
      </c>
      <c r="G2" s="25">
        <v>3</v>
      </c>
      <c r="H2" s="25">
        <v>4</v>
      </c>
      <c r="I2" s="25">
        <v>5</v>
      </c>
      <c r="J2" s="25">
        <v>6</v>
      </c>
      <c r="K2" s="25">
        <v>7</v>
      </c>
      <c r="L2" s="25">
        <v>8</v>
      </c>
      <c r="M2" s="25">
        <v>9</v>
      </c>
      <c r="N2" s="25">
        <v>10</v>
      </c>
      <c r="O2" s="25">
        <v>11</v>
      </c>
      <c r="P2" s="25">
        <v>12</v>
      </c>
      <c r="Q2" s="25">
        <v>13</v>
      </c>
      <c r="R2" s="25">
        <v>14</v>
      </c>
      <c r="S2" s="25">
        <v>15</v>
      </c>
      <c r="T2" s="25">
        <v>16</v>
      </c>
      <c r="U2" s="25">
        <v>17</v>
      </c>
      <c r="V2" s="25">
        <v>18</v>
      </c>
      <c r="W2" s="25">
        <v>19</v>
      </c>
      <c r="X2" s="25">
        <v>20</v>
      </c>
      <c r="Y2" s="25">
        <v>21</v>
      </c>
      <c r="Z2" s="25">
        <v>22</v>
      </c>
      <c r="AA2" s="25">
        <v>23</v>
      </c>
      <c r="AB2" s="25">
        <v>24</v>
      </c>
      <c r="AC2" s="25">
        <v>25</v>
      </c>
      <c r="AD2" s="25">
        <v>26</v>
      </c>
      <c r="AE2" s="25">
        <v>27</v>
      </c>
      <c r="AF2" s="25">
        <v>28</v>
      </c>
      <c r="AG2" s="25">
        <v>29</v>
      </c>
      <c r="AH2" s="25">
        <v>30</v>
      </c>
      <c r="AI2" s="25">
        <v>31</v>
      </c>
      <c r="AJ2" s="25">
        <v>32</v>
      </c>
      <c r="AK2" s="25">
        <v>33</v>
      </c>
      <c r="AL2" s="25">
        <v>34</v>
      </c>
      <c r="AM2" s="25">
        <v>35</v>
      </c>
      <c r="AN2" s="25">
        <v>36</v>
      </c>
      <c r="AO2" s="25">
        <v>37</v>
      </c>
      <c r="AP2" s="25">
        <v>38</v>
      </c>
      <c r="AQ2" s="25">
        <v>39</v>
      </c>
      <c r="AR2" s="25">
        <v>40</v>
      </c>
      <c r="AS2" s="25">
        <v>41</v>
      </c>
      <c r="AT2" s="25">
        <v>42</v>
      </c>
      <c r="AU2" s="25">
        <v>43</v>
      </c>
      <c r="AV2" s="25">
        <v>44</v>
      </c>
      <c r="AW2" s="25">
        <v>45</v>
      </c>
      <c r="AX2" s="25">
        <v>46</v>
      </c>
      <c r="AY2" s="25">
        <v>47</v>
      </c>
      <c r="AZ2" s="25">
        <v>48</v>
      </c>
      <c r="BA2" s="25">
        <v>49</v>
      </c>
      <c r="BB2" s="25">
        <v>50</v>
      </c>
      <c r="BC2" s="25">
        <v>51</v>
      </c>
      <c r="BD2" s="25">
        <v>52</v>
      </c>
      <c r="BE2" s="25">
        <v>53</v>
      </c>
      <c r="BF2" s="25">
        <v>54</v>
      </c>
      <c r="BG2" s="25">
        <v>55</v>
      </c>
      <c r="BH2" s="25">
        <v>56</v>
      </c>
      <c r="BI2" s="25">
        <v>57</v>
      </c>
      <c r="BJ2" s="25">
        <v>58</v>
      </c>
      <c r="BK2" s="25">
        <v>59</v>
      </c>
      <c r="BL2" s="25">
        <v>60</v>
      </c>
      <c r="BM2" s="25">
        <v>61</v>
      </c>
      <c r="BN2" s="25">
        <v>62</v>
      </c>
      <c r="BO2" s="25">
        <v>63</v>
      </c>
      <c r="BP2" s="25">
        <v>64</v>
      </c>
      <c r="BQ2" s="25">
        <v>65</v>
      </c>
      <c r="BR2" s="25">
        <v>66</v>
      </c>
      <c r="BS2" s="25">
        <v>67</v>
      </c>
      <c r="BT2" s="25">
        <v>68</v>
      </c>
      <c r="BU2" s="25">
        <v>69</v>
      </c>
      <c r="BV2" s="25">
        <v>70</v>
      </c>
      <c r="BW2" s="25">
        <v>71</v>
      </c>
      <c r="BX2" s="25">
        <v>72</v>
      </c>
      <c r="BY2" s="25">
        <v>73</v>
      </c>
      <c r="BZ2" s="25">
        <v>74</v>
      </c>
      <c r="CA2" s="25">
        <v>75</v>
      </c>
      <c r="CB2" s="25">
        <v>76</v>
      </c>
      <c r="CC2" s="25">
        <v>77</v>
      </c>
      <c r="CD2" s="25">
        <v>78</v>
      </c>
      <c r="CE2" s="25">
        <v>79</v>
      </c>
      <c r="CF2" s="25">
        <v>80</v>
      </c>
    </row>
    <row r="3" spans="1:84" s="40" customFormat="1" ht="24" customHeight="1">
      <c r="A3" s="24" t="str">
        <f>[2]Language!A119</f>
        <v>Tools, fixtures, gauges Amortization costs</v>
      </c>
      <c r="B3" s="22" t="str">
        <f>[2]Language!A117&amp;"*"</f>
        <v>Tool Type*</v>
      </c>
      <c r="C3" s="36" t="s">
        <v>13</v>
      </c>
      <c r="D3" s="37"/>
      <c r="E3" s="23" t="s">
        <v>10</v>
      </c>
      <c r="F3" s="23" t="s">
        <v>10</v>
      </c>
      <c r="G3" s="23" t="s">
        <v>10</v>
      </c>
      <c r="H3" s="23" t="s">
        <v>10</v>
      </c>
      <c r="I3" s="23" t="s">
        <v>10</v>
      </c>
      <c r="J3" s="23" t="s">
        <v>11</v>
      </c>
      <c r="K3" s="23" t="s">
        <v>11</v>
      </c>
      <c r="L3" s="23" t="s">
        <v>10</v>
      </c>
      <c r="M3" s="23" t="s">
        <v>11</v>
      </c>
      <c r="N3" s="23" t="s">
        <v>11</v>
      </c>
      <c r="O3" s="23" t="s">
        <v>11</v>
      </c>
      <c r="P3" s="23" t="s">
        <v>10</v>
      </c>
      <c r="Q3" s="23" t="s">
        <v>10</v>
      </c>
      <c r="R3" s="38" t="s">
        <v>10</v>
      </c>
      <c r="S3" s="38" t="s">
        <v>10</v>
      </c>
      <c r="T3" s="23" t="s">
        <v>10</v>
      </c>
      <c r="U3" s="75" t="s">
        <v>10</v>
      </c>
      <c r="V3" s="38" t="s">
        <v>10</v>
      </c>
      <c r="W3" s="38" t="s">
        <v>10</v>
      </c>
      <c r="X3" s="23" t="s">
        <v>10</v>
      </c>
      <c r="Y3" s="39" t="s">
        <v>10</v>
      </c>
      <c r="Z3" s="39" t="s">
        <v>10</v>
      </c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</row>
    <row r="4" spans="1:84" s="40" customFormat="1" ht="42.6" customHeight="1">
      <c r="A4" s="41"/>
      <c r="B4" s="22" t="str">
        <f>[2]Language!A100</f>
        <v xml:space="preserve">Part # </v>
      </c>
      <c r="C4" s="36"/>
      <c r="D4" s="37"/>
      <c r="E4" s="23" t="s">
        <v>14</v>
      </c>
      <c r="F4" s="23" t="s">
        <v>15</v>
      </c>
      <c r="G4" s="23" t="s">
        <v>9</v>
      </c>
      <c r="H4" s="23" t="s">
        <v>6</v>
      </c>
      <c r="I4" s="23" t="s">
        <v>8</v>
      </c>
      <c r="J4" s="23" t="s">
        <v>7</v>
      </c>
      <c r="K4" s="23" t="s">
        <v>6</v>
      </c>
      <c r="L4" s="23" t="s">
        <v>5</v>
      </c>
      <c r="M4" s="23" t="s">
        <v>4</v>
      </c>
      <c r="N4" s="23" t="s">
        <v>3</v>
      </c>
      <c r="O4" s="23" t="s">
        <v>16</v>
      </c>
      <c r="P4" s="23" t="s">
        <v>2</v>
      </c>
      <c r="Q4" s="23" t="s">
        <v>17</v>
      </c>
      <c r="R4" s="38" t="s">
        <v>18</v>
      </c>
      <c r="S4" s="38" t="s">
        <v>19</v>
      </c>
      <c r="T4" s="23" t="s">
        <v>20</v>
      </c>
      <c r="U4" s="75" t="s">
        <v>21</v>
      </c>
      <c r="V4" s="23" t="s">
        <v>22</v>
      </c>
      <c r="W4" s="23" t="s">
        <v>23</v>
      </c>
      <c r="X4" s="23" t="s">
        <v>24</v>
      </c>
      <c r="Y4" s="23" t="s">
        <v>25</v>
      </c>
      <c r="Z4" s="23" t="s">
        <v>26</v>
      </c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</row>
    <row r="5" spans="1:84" s="43" customFormat="1" ht="24" customHeight="1">
      <c r="A5" s="41"/>
      <c r="B5" s="20" t="str">
        <f>[2]Language!A99&amp;"*"</f>
        <v>Part Name *</v>
      </c>
      <c r="C5" s="42"/>
      <c r="D5" s="21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76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</row>
    <row r="6" spans="1:84" s="43" customFormat="1" ht="24" customHeight="1">
      <c r="A6" s="41"/>
      <c r="B6" s="22" t="str">
        <f>[2]Language!A120&amp;"*"</f>
        <v>Tool name*</v>
      </c>
      <c r="C6" s="42"/>
      <c r="D6" s="21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77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</row>
    <row r="7" spans="1:84" s="43" customFormat="1" ht="12" customHeight="1">
      <c r="A7" s="41"/>
      <c r="B7" s="20" t="str">
        <f>[2]Language!A49</f>
        <v>Annual Tool Capacity</v>
      </c>
      <c r="C7" s="42"/>
      <c r="D7" s="1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78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</row>
    <row r="8" spans="1:84" s="43" customFormat="1" ht="12" customHeight="1">
      <c r="A8" s="41"/>
      <c r="B8" s="17" t="str">
        <f>[2]Language!A28&amp;"*"</f>
        <v>Number of cavities*</v>
      </c>
      <c r="C8" s="42"/>
      <c r="D8" s="19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77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</row>
    <row r="9" spans="1:84" s="43" customFormat="1" ht="12" customHeight="1">
      <c r="A9" s="41"/>
      <c r="B9" s="17" t="str">
        <f>[2]Language!A121</f>
        <v>Tool Life (Shot/Cy.)</v>
      </c>
      <c r="C9" s="42"/>
      <c r="D9" s="15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79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</row>
    <row r="10" spans="1:84" s="43" customFormat="1" ht="12" customHeight="1">
      <c r="A10" s="41"/>
      <c r="B10" s="13" t="str">
        <f>[2]Language!A47&amp;"*"</f>
        <v>Investment*</v>
      </c>
      <c r="C10" s="42"/>
      <c r="D10" s="8">
        <f>SUM(E10:CF10)</f>
        <v>2611375</v>
      </c>
      <c r="E10" s="16">
        <v>54000</v>
      </c>
      <c r="F10" s="16">
        <v>350000</v>
      </c>
      <c r="G10" s="16">
        <v>150000</v>
      </c>
      <c r="H10" s="16">
        <v>150000</v>
      </c>
      <c r="I10" s="47">
        <v>15000</v>
      </c>
      <c r="J10" s="47">
        <v>20000</v>
      </c>
      <c r="K10" s="47">
        <v>20000</v>
      </c>
      <c r="L10" s="47">
        <v>45000</v>
      </c>
      <c r="M10" s="47">
        <v>40000</v>
      </c>
      <c r="N10" s="47">
        <v>20000</v>
      </c>
      <c r="O10" s="47">
        <v>40000</v>
      </c>
      <c r="P10" s="48">
        <v>332375</v>
      </c>
      <c r="Q10" s="48">
        <v>35000</v>
      </c>
      <c r="R10" s="48">
        <v>45000</v>
      </c>
      <c r="S10" s="49">
        <v>80000</v>
      </c>
      <c r="T10" s="49">
        <v>160000</v>
      </c>
      <c r="U10" s="80">
        <v>160000</v>
      </c>
      <c r="V10" s="50">
        <v>220000</v>
      </c>
      <c r="W10" s="50">
        <v>100000</v>
      </c>
      <c r="X10" s="50">
        <v>330000</v>
      </c>
      <c r="Y10" s="50">
        <v>45000</v>
      </c>
      <c r="Z10" s="50">
        <v>200000</v>
      </c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</row>
    <row r="11" spans="1:84" s="43" customFormat="1" ht="12" customHeight="1">
      <c r="A11" s="41"/>
      <c r="B11" s="13" t="str">
        <f>[2]Language!A48</f>
        <v>Annual Volume</v>
      </c>
      <c r="C11" s="42"/>
      <c r="D11" s="8">
        <f>'[2]Summary Sheet'!C13</f>
        <v>0</v>
      </c>
      <c r="E11" s="52">
        <f t="shared" ref="E11:BQ12" si="0">$D11</f>
        <v>0</v>
      </c>
      <c r="F11" s="52">
        <f t="shared" si="0"/>
        <v>0</v>
      </c>
      <c r="G11" s="52">
        <f t="shared" si="0"/>
        <v>0</v>
      </c>
      <c r="H11" s="52">
        <f t="shared" si="0"/>
        <v>0</v>
      </c>
      <c r="I11" s="53">
        <f t="shared" si="0"/>
        <v>0</v>
      </c>
      <c r="J11" s="53">
        <f t="shared" si="0"/>
        <v>0</v>
      </c>
      <c r="K11" s="53">
        <f t="shared" si="0"/>
        <v>0</v>
      </c>
      <c r="L11" s="53">
        <f t="shared" si="0"/>
        <v>0</v>
      </c>
      <c r="M11" s="53">
        <f t="shared" si="0"/>
        <v>0</v>
      </c>
      <c r="N11" s="53">
        <f t="shared" si="0"/>
        <v>0</v>
      </c>
      <c r="O11" s="53">
        <f t="shared" si="0"/>
        <v>0</v>
      </c>
      <c r="P11" s="53">
        <f t="shared" si="0"/>
        <v>0</v>
      </c>
      <c r="Q11" s="53">
        <f t="shared" si="0"/>
        <v>0</v>
      </c>
      <c r="R11" s="53">
        <f t="shared" si="0"/>
        <v>0</v>
      </c>
      <c r="S11" s="53">
        <f t="shared" si="0"/>
        <v>0</v>
      </c>
      <c r="T11" s="53">
        <f t="shared" si="0"/>
        <v>0</v>
      </c>
      <c r="U11" s="81">
        <f t="shared" si="0"/>
        <v>0</v>
      </c>
      <c r="V11" s="53">
        <f t="shared" si="0"/>
        <v>0</v>
      </c>
      <c r="W11" s="53">
        <f t="shared" si="0"/>
        <v>0</v>
      </c>
      <c r="X11" s="53">
        <f t="shared" si="0"/>
        <v>0</v>
      </c>
      <c r="Y11" s="53">
        <f t="shared" si="0"/>
        <v>0</v>
      </c>
      <c r="Z11" s="53">
        <f t="shared" si="0"/>
        <v>0</v>
      </c>
      <c r="AA11" s="53">
        <f t="shared" si="0"/>
        <v>0</v>
      </c>
      <c r="AB11" s="53">
        <f t="shared" si="0"/>
        <v>0</v>
      </c>
      <c r="AC11" s="52">
        <f t="shared" si="0"/>
        <v>0</v>
      </c>
      <c r="AD11" s="52">
        <f t="shared" si="0"/>
        <v>0</v>
      </c>
      <c r="AE11" s="52">
        <f t="shared" si="0"/>
        <v>0</v>
      </c>
      <c r="AF11" s="52">
        <f t="shared" si="0"/>
        <v>0</v>
      </c>
      <c r="AG11" s="52">
        <f t="shared" si="0"/>
        <v>0</v>
      </c>
      <c r="AH11" s="52">
        <f t="shared" si="0"/>
        <v>0</v>
      </c>
      <c r="AI11" s="52">
        <f t="shared" si="0"/>
        <v>0</v>
      </c>
      <c r="AJ11" s="52">
        <f t="shared" si="0"/>
        <v>0</v>
      </c>
      <c r="AK11" s="52">
        <f t="shared" si="0"/>
        <v>0</v>
      </c>
      <c r="AL11" s="52">
        <f t="shared" si="0"/>
        <v>0</v>
      </c>
      <c r="AM11" s="52">
        <f t="shared" si="0"/>
        <v>0</v>
      </c>
      <c r="AN11" s="52">
        <f t="shared" si="0"/>
        <v>0</v>
      </c>
      <c r="AO11" s="52">
        <f t="shared" si="0"/>
        <v>0</v>
      </c>
      <c r="AP11" s="52">
        <f t="shared" si="0"/>
        <v>0</v>
      </c>
      <c r="AQ11" s="52">
        <f t="shared" si="0"/>
        <v>0</v>
      </c>
      <c r="AR11" s="52">
        <f t="shared" si="0"/>
        <v>0</v>
      </c>
      <c r="AS11" s="52">
        <f t="shared" si="0"/>
        <v>0</v>
      </c>
      <c r="AT11" s="52">
        <f t="shared" si="0"/>
        <v>0</v>
      </c>
      <c r="AU11" s="52">
        <f t="shared" si="0"/>
        <v>0</v>
      </c>
      <c r="AV11" s="52">
        <f t="shared" si="0"/>
        <v>0</v>
      </c>
      <c r="AW11" s="52">
        <f t="shared" si="0"/>
        <v>0</v>
      </c>
      <c r="AX11" s="52">
        <f t="shared" si="0"/>
        <v>0</v>
      </c>
      <c r="AY11" s="52">
        <f t="shared" si="0"/>
        <v>0</v>
      </c>
      <c r="AZ11" s="52">
        <f t="shared" si="0"/>
        <v>0</v>
      </c>
      <c r="BA11" s="52">
        <f t="shared" si="0"/>
        <v>0</v>
      </c>
      <c r="BB11" s="52">
        <f t="shared" si="0"/>
        <v>0</v>
      </c>
      <c r="BC11" s="52">
        <f t="shared" si="0"/>
        <v>0</v>
      </c>
      <c r="BD11" s="52">
        <f t="shared" si="0"/>
        <v>0</v>
      </c>
      <c r="BE11" s="52">
        <f t="shared" si="0"/>
        <v>0</v>
      </c>
      <c r="BF11" s="52">
        <f t="shared" si="0"/>
        <v>0</v>
      </c>
      <c r="BG11" s="52">
        <f t="shared" si="0"/>
        <v>0</v>
      </c>
      <c r="BH11" s="52">
        <f t="shared" si="0"/>
        <v>0</v>
      </c>
      <c r="BI11" s="52">
        <f t="shared" si="0"/>
        <v>0</v>
      </c>
      <c r="BJ11" s="52">
        <f t="shared" si="0"/>
        <v>0</v>
      </c>
      <c r="BK11" s="52">
        <f t="shared" si="0"/>
        <v>0</v>
      </c>
      <c r="BL11" s="52">
        <f t="shared" si="0"/>
        <v>0</v>
      </c>
      <c r="BM11" s="52">
        <f t="shared" si="0"/>
        <v>0</v>
      </c>
      <c r="BN11" s="52">
        <f t="shared" si="0"/>
        <v>0</v>
      </c>
      <c r="BO11" s="52">
        <f t="shared" si="0"/>
        <v>0</v>
      </c>
      <c r="BP11" s="52">
        <f t="shared" si="0"/>
        <v>0</v>
      </c>
      <c r="BQ11" s="52">
        <f t="shared" si="0"/>
        <v>0</v>
      </c>
      <c r="BR11" s="52">
        <f t="shared" ref="BR11:CF12" si="1">$D11</f>
        <v>0</v>
      </c>
      <c r="BS11" s="52">
        <f t="shared" si="1"/>
        <v>0</v>
      </c>
      <c r="BT11" s="52">
        <f t="shared" si="1"/>
        <v>0</v>
      </c>
      <c r="BU11" s="52">
        <f t="shared" si="1"/>
        <v>0</v>
      </c>
      <c r="BV11" s="52">
        <f t="shared" si="1"/>
        <v>0</v>
      </c>
      <c r="BW11" s="52">
        <f t="shared" si="1"/>
        <v>0</v>
      </c>
      <c r="BX11" s="52">
        <f t="shared" si="1"/>
        <v>0</v>
      </c>
      <c r="BY11" s="52">
        <f t="shared" si="1"/>
        <v>0</v>
      </c>
      <c r="BZ11" s="52">
        <f t="shared" si="1"/>
        <v>0</v>
      </c>
      <c r="CA11" s="52">
        <f t="shared" si="1"/>
        <v>0</v>
      </c>
      <c r="CB11" s="52">
        <f t="shared" si="1"/>
        <v>0</v>
      </c>
      <c r="CC11" s="52">
        <f t="shared" si="1"/>
        <v>0</v>
      </c>
      <c r="CD11" s="52">
        <f t="shared" si="1"/>
        <v>0</v>
      </c>
      <c r="CE11" s="52">
        <f t="shared" si="1"/>
        <v>0</v>
      </c>
      <c r="CF11" s="52">
        <f t="shared" si="1"/>
        <v>0</v>
      </c>
    </row>
    <row r="12" spans="1:84" s="43" customFormat="1" ht="12" customHeight="1">
      <c r="A12" s="41"/>
      <c r="B12" s="13" t="str">
        <f>[2]Language!A105</f>
        <v>Depreciation-time (Month)</v>
      </c>
      <c r="C12" s="42"/>
      <c r="D12" s="8">
        <f>'[2]Summary Sheet'!C14</f>
        <v>0</v>
      </c>
      <c r="E12" s="54">
        <f t="shared" si="0"/>
        <v>0</v>
      </c>
      <c r="F12" s="54">
        <f t="shared" si="0"/>
        <v>0</v>
      </c>
      <c r="G12" s="54">
        <f t="shared" si="0"/>
        <v>0</v>
      </c>
      <c r="H12" s="54">
        <f t="shared" si="0"/>
        <v>0</v>
      </c>
      <c r="I12" s="55">
        <f t="shared" si="0"/>
        <v>0</v>
      </c>
      <c r="J12" s="55">
        <f t="shared" si="0"/>
        <v>0</v>
      </c>
      <c r="K12" s="55">
        <f t="shared" si="0"/>
        <v>0</v>
      </c>
      <c r="L12" s="55">
        <f t="shared" si="0"/>
        <v>0</v>
      </c>
      <c r="M12" s="55">
        <f t="shared" si="0"/>
        <v>0</v>
      </c>
      <c r="N12" s="55">
        <f t="shared" si="0"/>
        <v>0</v>
      </c>
      <c r="O12" s="55">
        <f t="shared" si="0"/>
        <v>0</v>
      </c>
      <c r="P12" s="55">
        <f t="shared" si="0"/>
        <v>0</v>
      </c>
      <c r="Q12" s="55">
        <f t="shared" si="0"/>
        <v>0</v>
      </c>
      <c r="R12" s="55">
        <f t="shared" si="0"/>
        <v>0</v>
      </c>
      <c r="S12" s="55">
        <f t="shared" si="0"/>
        <v>0</v>
      </c>
      <c r="T12" s="55">
        <f t="shared" si="0"/>
        <v>0</v>
      </c>
      <c r="U12" s="82">
        <f t="shared" si="0"/>
        <v>0</v>
      </c>
      <c r="V12" s="55">
        <f t="shared" si="0"/>
        <v>0</v>
      </c>
      <c r="W12" s="55">
        <f t="shared" si="0"/>
        <v>0</v>
      </c>
      <c r="X12" s="55">
        <f t="shared" si="0"/>
        <v>0</v>
      </c>
      <c r="Y12" s="55">
        <f t="shared" si="0"/>
        <v>0</v>
      </c>
      <c r="Z12" s="55">
        <f t="shared" si="0"/>
        <v>0</v>
      </c>
      <c r="AA12" s="55">
        <f t="shared" si="0"/>
        <v>0</v>
      </c>
      <c r="AB12" s="55">
        <f t="shared" si="0"/>
        <v>0</v>
      </c>
      <c r="AC12" s="54">
        <f t="shared" si="0"/>
        <v>0</v>
      </c>
      <c r="AD12" s="54">
        <f t="shared" si="0"/>
        <v>0</v>
      </c>
      <c r="AE12" s="54">
        <f t="shared" si="0"/>
        <v>0</v>
      </c>
      <c r="AF12" s="54">
        <f t="shared" si="0"/>
        <v>0</v>
      </c>
      <c r="AG12" s="54">
        <f t="shared" si="0"/>
        <v>0</v>
      </c>
      <c r="AH12" s="54">
        <f t="shared" si="0"/>
        <v>0</v>
      </c>
      <c r="AI12" s="54">
        <f t="shared" si="0"/>
        <v>0</v>
      </c>
      <c r="AJ12" s="54">
        <f t="shared" si="0"/>
        <v>0</v>
      </c>
      <c r="AK12" s="54">
        <f t="shared" si="0"/>
        <v>0</v>
      </c>
      <c r="AL12" s="54">
        <f t="shared" si="0"/>
        <v>0</v>
      </c>
      <c r="AM12" s="54">
        <f t="shared" si="0"/>
        <v>0</v>
      </c>
      <c r="AN12" s="54">
        <f t="shared" si="0"/>
        <v>0</v>
      </c>
      <c r="AO12" s="54">
        <f t="shared" si="0"/>
        <v>0</v>
      </c>
      <c r="AP12" s="54">
        <f t="shared" si="0"/>
        <v>0</v>
      </c>
      <c r="AQ12" s="54">
        <f t="shared" si="0"/>
        <v>0</v>
      </c>
      <c r="AR12" s="54">
        <f t="shared" si="0"/>
        <v>0</v>
      </c>
      <c r="AS12" s="54">
        <f t="shared" si="0"/>
        <v>0</v>
      </c>
      <c r="AT12" s="54">
        <f t="shared" si="0"/>
        <v>0</v>
      </c>
      <c r="AU12" s="54">
        <f t="shared" si="0"/>
        <v>0</v>
      </c>
      <c r="AV12" s="54">
        <f t="shared" si="0"/>
        <v>0</v>
      </c>
      <c r="AW12" s="54">
        <f t="shared" si="0"/>
        <v>0</v>
      </c>
      <c r="AX12" s="54">
        <f t="shared" si="0"/>
        <v>0</v>
      </c>
      <c r="AY12" s="54">
        <f t="shared" si="0"/>
        <v>0</v>
      </c>
      <c r="AZ12" s="54">
        <f t="shared" si="0"/>
        <v>0</v>
      </c>
      <c r="BA12" s="54">
        <f t="shared" si="0"/>
        <v>0</v>
      </c>
      <c r="BB12" s="54">
        <f t="shared" si="0"/>
        <v>0</v>
      </c>
      <c r="BC12" s="54">
        <f t="shared" si="0"/>
        <v>0</v>
      </c>
      <c r="BD12" s="54">
        <f t="shared" si="0"/>
        <v>0</v>
      </c>
      <c r="BE12" s="54">
        <f t="shared" si="0"/>
        <v>0</v>
      </c>
      <c r="BF12" s="54">
        <f t="shared" si="0"/>
        <v>0</v>
      </c>
      <c r="BG12" s="54">
        <f t="shared" si="0"/>
        <v>0</v>
      </c>
      <c r="BH12" s="54">
        <f t="shared" si="0"/>
        <v>0</v>
      </c>
      <c r="BI12" s="54">
        <f t="shared" si="0"/>
        <v>0</v>
      </c>
      <c r="BJ12" s="54">
        <f t="shared" si="0"/>
        <v>0</v>
      </c>
      <c r="BK12" s="54">
        <f t="shared" si="0"/>
        <v>0</v>
      </c>
      <c r="BL12" s="54">
        <f t="shared" si="0"/>
        <v>0</v>
      </c>
      <c r="BM12" s="54">
        <f t="shared" si="0"/>
        <v>0</v>
      </c>
      <c r="BN12" s="54">
        <f t="shared" si="0"/>
        <v>0</v>
      </c>
      <c r="BO12" s="54">
        <f t="shared" si="0"/>
        <v>0</v>
      </c>
      <c r="BP12" s="54">
        <f t="shared" si="0"/>
        <v>0</v>
      </c>
      <c r="BQ12" s="54">
        <f t="shared" si="0"/>
        <v>0</v>
      </c>
      <c r="BR12" s="54">
        <f t="shared" si="1"/>
        <v>0</v>
      </c>
      <c r="BS12" s="54">
        <f t="shared" si="1"/>
        <v>0</v>
      </c>
      <c r="BT12" s="54">
        <f t="shared" si="1"/>
        <v>0</v>
      </c>
      <c r="BU12" s="54">
        <f t="shared" si="1"/>
        <v>0</v>
      </c>
      <c r="BV12" s="54">
        <f t="shared" si="1"/>
        <v>0</v>
      </c>
      <c r="BW12" s="54">
        <f t="shared" si="1"/>
        <v>0</v>
      </c>
      <c r="BX12" s="54">
        <f t="shared" si="1"/>
        <v>0</v>
      </c>
      <c r="BY12" s="54">
        <f t="shared" si="1"/>
        <v>0</v>
      </c>
      <c r="BZ12" s="54">
        <f t="shared" si="1"/>
        <v>0</v>
      </c>
      <c r="CA12" s="54">
        <f t="shared" si="1"/>
        <v>0</v>
      </c>
      <c r="CB12" s="54">
        <f t="shared" si="1"/>
        <v>0</v>
      </c>
      <c r="CC12" s="54">
        <f t="shared" si="1"/>
        <v>0</v>
      </c>
      <c r="CD12" s="54">
        <f t="shared" si="1"/>
        <v>0</v>
      </c>
      <c r="CE12" s="54">
        <f t="shared" si="1"/>
        <v>0</v>
      </c>
      <c r="CF12" s="54">
        <f t="shared" si="1"/>
        <v>0</v>
      </c>
    </row>
    <row r="13" spans="1:84" s="43" customFormat="1" ht="12" customHeight="1">
      <c r="A13" s="41"/>
      <c r="B13" s="13" t="str">
        <f>[2]Language!A102</f>
        <v>Total quantity</v>
      </c>
      <c r="C13" s="42"/>
      <c r="D13" s="15"/>
      <c r="E13" s="56">
        <f>E11*E12/12</f>
        <v>0</v>
      </c>
      <c r="F13" s="56">
        <f t="shared" ref="F13:AG13" si="2">F11*F12/12</f>
        <v>0</v>
      </c>
      <c r="G13" s="56">
        <f t="shared" si="2"/>
        <v>0</v>
      </c>
      <c r="H13" s="56">
        <f t="shared" si="2"/>
        <v>0</v>
      </c>
      <c r="I13" s="57">
        <f t="shared" si="2"/>
        <v>0</v>
      </c>
      <c r="J13" s="57">
        <f t="shared" si="2"/>
        <v>0</v>
      </c>
      <c r="K13" s="57">
        <f t="shared" si="2"/>
        <v>0</v>
      </c>
      <c r="L13" s="57">
        <f t="shared" si="2"/>
        <v>0</v>
      </c>
      <c r="M13" s="57">
        <f t="shared" si="2"/>
        <v>0</v>
      </c>
      <c r="N13" s="57">
        <f t="shared" si="2"/>
        <v>0</v>
      </c>
      <c r="O13" s="57">
        <f t="shared" si="2"/>
        <v>0</v>
      </c>
      <c r="P13" s="57">
        <f t="shared" si="2"/>
        <v>0</v>
      </c>
      <c r="Q13" s="57">
        <f t="shared" si="2"/>
        <v>0</v>
      </c>
      <c r="R13" s="57">
        <f t="shared" si="2"/>
        <v>0</v>
      </c>
      <c r="S13" s="57">
        <f t="shared" si="2"/>
        <v>0</v>
      </c>
      <c r="T13" s="57">
        <f t="shared" si="2"/>
        <v>0</v>
      </c>
      <c r="U13" s="83">
        <f t="shared" si="2"/>
        <v>0</v>
      </c>
      <c r="V13" s="57">
        <f t="shared" si="2"/>
        <v>0</v>
      </c>
      <c r="W13" s="57">
        <f t="shared" si="2"/>
        <v>0</v>
      </c>
      <c r="X13" s="57">
        <f t="shared" si="2"/>
        <v>0</v>
      </c>
      <c r="Y13" s="57">
        <f t="shared" si="2"/>
        <v>0</v>
      </c>
      <c r="Z13" s="57">
        <f t="shared" si="2"/>
        <v>0</v>
      </c>
      <c r="AA13" s="57">
        <f t="shared" si="2"/>
        <v>0</v>
      </c>
      <c r="AB13" s="57">
        <f t="shared" si="2"/>
        <v>0</v>
      </c>
      <c r="AC13" s="56">
        <f t="shared" si="2"/>
        <v>0</v>
      </c>
      <c r="AD13" s="56">
        <f t="shared" si="2"/>
        <v>0</v>
      </c>
      <c r="AE13" s="56">
        <f t="shared" si="2"/>
        <v>0</v>
      </c>
      <c r="AF13" s="56">
        <f t="shared" si="2"/>
        <v>0</v>
      </c>
      <c r="AG13" s="56">
        <f t="shared" si="2"/>
        <v>0</v>
      </c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</row>
    <row r="14" spans="1:84" s="43" customFormat="1" ht="12" customHeight="1">
      <c r="A14" s="41"/>
      <c r="B14" s="13" t="str">
        <f>[2]Language!A19</f>
        <v>Daimler share (%)</v>
      </c>
      <c r="C14" s="42"/>
      <c r="D14" s="14"/>
      <c r="E14" s="58">
        <f>IF(OR((E3="werkzeuge"),(E3="tools")),1,0)</f>
        <v>1</v>
      </c>
      <c r="F14" s="58">
        <f t="shared" ref="F14:BQ14" si="3">IF(OR((F3="werkzeuge"),(F3="tools")),1,0)</f>
        <v>1</v>
      </c>
      <c r="G14" s="58">
        <f t="shared" si="3"/>
        <v>1</v>
      </c>
      <c r="H14" s="58">
        <f t="shared" si="3"/>
        <v>1</v>
      </c>
      <c r="I14" s="59">
        <f t="shared" si="3"/>
        <v>1</v>
      </c>
      <c r="J14" s="59">
        <f t="shared" si="3"/>
        <v>0</v>
      </c>
      <c r="K14" s="59">
        <f t="shared" si="3"/>
        <v>0</v>
      </c>
      <c r="L14" s="59">
        <f t="shared" si="3"/>
        <v>1</v>
      </c>
      <c r="M14" s="59">
        <f t="shared" si="3"/>
        <v>0</v>
      </c>
      <c r="N14" s="59">
        <f t="shared" si="3"/>
        <v>0</v>
      </c>
      <c r="O14" s="59">
        <f t="shared" si="3"/>
        <v>0</v>
      </c>
      <c r="P14" s="59">
        <f t="shared" si="3"/>
        <v>1</v>
      </c>
      <c r="Q14" s="59">
        <f t="shared" si="3"/>
        <v>1</v>
      </c>
      <c r="R14" s="59">
        <f t="shared" si="3"/>
        <v>1</v>
      </c>
      <c r="S14" s="59">
        <f t="shared" si="3"/>
        <v>1</v>
      </c>
      <c r="T14" s="59">
        <f t="shared" si="3"/>
        <v>1</v>
      </c>
      <c r="U14" s="84">
        <f t="shared" si="3"/>
        <v>1</v>
      </c>
      <c r="V14" s="59">
        <f t="shared" si="3"/>
        <v>1</v>
      </c>
      <c r="W14" s="59">
        <f t="shared" si="3"/>
        <v>1</v>
      </c>
      <c r="X14" s="59">
        <f t="shared" si="3"/>
        <v>1</v>
      </c>
      <c r="Y14" s="59">
        <f t="shared" si="3"/>
        <v>1</v>
      </c>
      <c r="Z14" s="59">
        <f t="shared" si="3"/>
        <v>1</v>
      </c>
      <c r="AA14" s="59">
        <f t="shared" si="3"/>
        <v>0</v>
      </c>
      <c r="AB14" s="59">
        <f t="shared" si="3"/>
        <v>0</v>
      </c>
      <c r="AC14" s="58">
        <f t="shared" si="3"/>
        <v>0</v>
      </c>
      <c r="AD14" s="58">
        <f t="shared" si="3"/>
        <v>0</v>
      </c>
      <c r="AE14" s="58">
        <f t="shared" si="3"/>
        <v>0</v>
      </c>
      <c r="AF14" s="58">
        <f t="shared" si="3"/>
        <v>0</v>
      </c>
      <c r="AG14" s="58">
        <f t="shared" si="3"/>
        <v>0</v>
      </c>
      <c r="AH14" s="58">
        <f t="shared" si="3"/>
        <v>0</v>
      </c>
      <c r="AI14" s="58">
        <f t="shared" si="3"/>
        <v>0</v>
      </c>
      <c r="AJ14" s="58">
        <f t="shared" si="3"/>
        <v>0</v>
      </c>
      <c r="AK14" s="58">
        <f t="shared" si="3"/>
        <v>0</v>
      </c>
      <c r="AL14" s="58">
        <f t="shared" si="3"/>
        <v>0</v>
      </c>
      <c r="AM14" s="58">
        <f t="shared" si="3"/>
        <v>0</v>
      </c>
      <c r="AN14" s="58">
        <f t="shared" si="3"/>
        <v>0</v>
      </c>
      <c r="AO14" s="58">
        <f t="shared" si="3"/>
        <v>0</v>
      </c>
      <c r="AP14" s="58">
        <f t="shared" si="3"/>
        <v>0</v>
      </c>
      <c r="AQ14" s="58">
        <f t="shared" si="3"/>
        <v>0</v>
      </c>
      <c r="AR14" s="58">
        <f t="shared" si="3"/>
        <v>0</v>
      </c>
      <c r="AS14" s="58">
        <f t="shared" si="3"/>
        <v>0</v>
      </c>
      <c r="AT14" s="58">
        <f t="shared" si="3"/>
        <v>0</v>
      </c>
      <c r="AU14" s="58">
        <f t="shared" si="3"/>
        <v>0</v>
      </c>
      <c r="AV14" s="58">
        <f t="shared" si="3"/>
        <v>0</v>
      </c>
      <c r="AW14" s="58">
        <f t="shared" si="3"/>
        <v>0</v>
      </c>
      <c r="AX14" s="58">
        <f t="shared" si="3"/>
        <v>0</v>
      </c>
      <c r="AY14" s="58">
        <f t="shared" si="3"/>
        <v>0</v>
      </c>
      <c r="AZ14" s="58">
        <f t="shared" si="3"/>
        <v>0</v>
      </c>
      <c r="BA14" s="58">
        <f t="shared" si="3"/>
        <v>0</v>
      </c>
      <c r="BB14" s="58">
        <f t="shared" si="3"/>
        <v>0</v>
      </c>
      <c r="BC14" s="58">
        <f t="shared" si="3"/>
        <v>0</v>
      </c>
      <c r="BD14" s="58">
        <f t="shared" si="3"/>
        <v>0</v>
      </c>
      <c r="BE14" s="58">
        <f t="shared" si="3"/>
        <v>0</v>
      </c>
      <c r="BF14" s="58">
        <f t="shared" si="3"/>
        <v>0</v>
      </c>
      <c r="BG14" s="58">
        <f t="shared" si="3"/>
        <v>0</v>
      </c>
      <c r="BH14" s="58">
        <f t="shared" si="3"/>
        <v>0</v>
      </c>
      <c r="BI14" s="58">
        <f t="shared" si="3"/>
        <v>0</v>
      </c>
      <c r="BJ14" s="58">
        <f t="shared" si="3"/>
        <v>0</v>
      </c>
      <c r="BK14" s="58">
        <f t="shared" si="3"/>
        <v>0</v>
      </c>
      <c r="BL14" s="58">
        <f t="shared" si="3"/>
        <v>0</v>
      </c>
      <c r="BM14" s="58">
        <f t="shared" si="3"/>
        <v>0</v>
      </c>
      <c r="BN14" s="58">
        <f t="shared" si="3"/>
        <v>0</v>
      </c>
      <c r="BO14" s="58">
        <f t="shared" si="3"/>
        <v>0</v>
      </c>
      <c r="BP14" s="58">
        <f t="shared" si="3"/>
        <v>0</v>
      </c>
      <c r="BQ14" s="58">
        <f t="shared" si="3"/>
        <v>0</v>
      </c>
      <c r="BR14" s="58">
        <f t="shared" ref="BR14:CF14" si="4">IF(OR((BR3="werkzeuge"),(BR3="tools")),1,0)</f>
        <v>0</v>
      </c>
      <c r="BS14" s="58">
        <f t="shared" si="4"/>
        <v>0</v>
      </c>
      <c r="BT14" s="58">
        <f t="shared" si="4"/>
        <v>0</v>
      </c>
      <c r="BU14" s="58">
        <f t="shared" si="4"/>
        <v>0</v>
      </c>
      <c r="BV14" s="58">
        <f t="shared" si="4"/>
        <v>0</v>
      </c>
      <c r="BW14" s="58">
        <f t="shared" si="4"/>
        <v>0</v>
      </c>
      <c r="BX14" s="58">
        <f t="shared" si="4"/>
        <v>0</v>
      </c>
      <c r="BY14" s="58">
        <f t="shared" si="4"/>
        <v>0</v>
      </c>
      <c r="BZ14" s="58">
        <f t="shared" si="4"/>
        <v>0</v>
      </c>
      <c r="CA14" s="58">
        <f t="shared" si="4"/>
        <v>0</v>
      </c>
      <c r="CB14" s="58">
        <f t="shared" si="4"/>
        <v>0</v>
      </c>
      <c r="CC14" s="58">
        <f t="shared" si="4"/>
        <v>0</v>
      </c>
      <c r="CD14" s="58">
        <f t="shared" si="4"/>
        <v>0</v>
      </c>
      <c r="CE14" s="58">
        <f t="shared" si="4"/>
        <v>0</v>
      </c>
      <c r="CF14" s="58">
        <f t="shared" si="4"/>
        <v>0</v>
      </c>
    </row>
    <row r="15" spans="1:84" s="43" customFormat="1" ht="12" customHeight="1">
      <c r="A15" s="41"/>
      <c r="B15" s="13" t="str">
        <f>[2]Language!A123</f>
        <v>Interest Rate</v>
      </c>
      <c r="C15" s="42"/>
      <c r="D15" s="12">
        <v>0</v>
      </c>
      <c r="E15" s="60">
        <f>$D15</f>
        <v>0</v>
      </c>
      <c r="F15" s="60">
        <f t="shared" ref="F15:BQ16" si="5">$D15</f>
        <v>0</v>
      </c>
      <c r="G15" s="60">
        <f t="shared" si="5"/>
        <v>0</v>
      </c>
      <c r="H15" s="60">
        <f t="shared" si="5"/>
        <v>0</v>
      </c>
      <c r="I15" s="61">
        <f t="shared" si="5"/>
        <v>0</v>
      </c>
      <c r="J15" s="61">
        <f t="shared" si="5"/>
        <v>0</v>
      </c>
      <c r="K15" s="61">
        <f t="shared" si="5"/>
        <v>0</v>
      </c>
      <c r="L15" s="61">
        <f t="shared" si="5"/>
        <v>0</v>
      </c>
      <c r="M15" s="61">
        <f t="shared" si="5"/>
        <v>0</v>
      </c>
      <c r="N15" s="61">
        <f t="shared" si="5"/>
        <v>0</v>
      </c>
      <c r="O15" s="61">
        <f t="shared" si="5"/>
        <v>0</v>
      </c>
      <c r="P15" s="61">
        <f t="shared" si="5"/>
        <v>0</v>
      </c>
      <c r="Q15" s="61">
        <f t="shared" si="5"/>
        <v>0</v>
      </c>
      <c r="R15" s="61">
        <f t="shared" si="5"/>
        <v>0</v>
      </c>
      <c r="S15" s="61">
        <f t="shared" si="5"/>
        <v>0</v>
      </c>
      <c r="T15" s="61">
        <f t="shared" si="5"/>
        <v>0</v>
      </c>
      <c r="U15" s="85">
        <f t="shared" si="5"/>
        <v>0</v>
      </c>
      <c r="V15" s="61">
        <f t="shared" si="5"/>
        <v>0</v>
      </c>
      <c r="W15" s="61">
        <f t="shared" si="5"/>
        <v>0</v>
      </c>
      <c r="X15" s="61">
        <f t="shared" si="5"/>
        <v>0</v>
      </c>
      <c r="Y15" s="61">
        <f t="shared" si="5"/>
        <v>0</v>
      </c>
      <c r="Z15" s="61">
        <f t="shared" si="5"/>
        <v>0</v>
      </c>
      <c r="AA15" s="61">
        <f t="shared" si="5"/>
        <v>0</v>
      </c>
      <c r="AB15" s="61">
        <f t="shared" si="5"/>
        <v>0</v>
      </c>
      <c r="AC15" s="60">
        <f t="shared" si="5"/>
        <v>0</v>
      </c>
      <c r="AD15" s="60">
        <f t="shared" si="5"/>
        <v>0</v>
      </c>
      <c r="AE15" s="60">
        <f t="shared" si="5"/>
        <v>0</v>
      </c>
      <c r="AF15" s="60">
        <f t="shared" si="5"/>
        <v>0</v>
      </c>
      <c r="AG15" s="60">
        <f t="shared" si="5"/>
        <v>0</v>
      </c>
      <c r="AH15" s="60">
        <f t="shared" si="5"/>
        <v>0</v>
      </c>
      <c r="AI15" s="60">
        <f t="shared" si="5"/>
        <v>0</v>
      </c>
      <c r="AJ15" s="60">
        <f t="shared" si="5"/>
        <v>0</v>
      </c>
      <c r="AK15" s="60">
        <f t="shared" si="5"/>
        <v>0</v>
      </c>
      <c r="AL15" s="60">
        <f t="shared" si="5"/>
        <v>0</v>
      </c>
      <c r="AM15" s="60">
        <f t="shared" si="5"/>
        <v>0</v>
      </c>
      <c r="AN15" s="60">
        <f t="shared" si="5"/>
        <v>0</v>
      </c>
      <c r="AO15" s="60">
        <f t="shared" si="5"/>
        <v>0</v>
      </c>
      <c r="AP15" s="60">
        <f t="shared" si="5"/>
        <v>0</v>
      </c>
      <c r="AQ15" s="60">
        <f t="shared" si="5"/>
        <v>0</v>
      </c>
      <c r="AR15" s="60">
        <f t="shared" si="5"/>
        <v>0</v>
      </c>
      <c r="AS15" s="60">
        <f t="shared" si="5"/>
        <v>0</v>
      </c>
      <c r="AT15" s="60">
        <f t="shared" si="5"/>
        <v>0</v>
      </c>
      <c r="AU15" s="60">
        <f t="shared" si="5"/>
        <v>0</v>
      </c>
      <c r="AV15" s="60">
        <f t="shared" si="5"/>
        <v>0</v>
      </c>
      <c r="AW15" s="60">
        <f t="shared" si="5"/>
        <v>0</v>
      </c>
      <c r="AX15" s="60">
        <f t="shared" si="5"/>
        <v>0</v>
      </c>
      <c r="AY15" s="60">
        <f t="shared" si="5"/>
        <v>0</v>
      </c>
      <c r="AZ15" s="60">
        <f t="shared" si="5"/>
        <v>0</v>
      </c>
      <c r="BA15" s="60">
        <f t="shared" si="5"/>
        <v>0</v>
      </c>
      <c r="BB15" s="60">
        <f t="shared" si="5"/>
        <v>0</v>
      </c>
      <c r="BC15" s="60">
        <f t="shared" si="5"/>
        <v>0</v>
      </c>
      <c r="BD15" s="60">
        <f t="shared" si="5"/>
        <v>0</v>
      </c>
      <c r="BE15" s="60">
        <f t="shared" si="5"/>
        <v>0</v>
      </c>
      <c r="BF15" s="60">
        <f t="shared" si="5"/>
        <v>0</v>
      </c>
      <c r="BG15" s="60">
        <f t="shared" si="5"/>
        <v>0</v>
      </c>
      <c r="BH15" s="60">
        <f t="shared" si="5"/>
        <v>0</v>
      </c>
      <c r="BI15" s="60">
        <f t="shared" si="5"/>
        <v>0</v>
      </c>
      <c r="BJ15" s="60">
        <f t="shared" si="5"/>
        <v>0</v>
      </c>
      <c r="BK15" s="60">
        <f t="shared" si="5"/>
        <v>0</v>
      </c>
      <c r="BL15" s="60">
        <f t="shared" si="5"/>
        <v>0</v>
      </c>
      <c r="BM15" s="60">
        <f t="shared" si="5"/>
        <v>0</v>
      </c>
      <c r="BN15" s="60">
        <f t="shared" si="5"/>
        <v>0</v>
      </c>
      <c r="BO15" s="60">
        <f t="shared" si="5"/>
        <v>0</v>
      </c>
      <c r="BP15" s="60">
        <f t="shared" si="5"/>
        <v>0</v>
      </c>
      <c r="BQ15" s="60">
        <f t="shared" si="5"/>
        <v>0</v>
      </c>
      <c r="BR15" s="60">
        <f t="shared" ref="BR15:CF16" si="6">$D15</f>
        <v>0</v>
      </c>
      <c r="BS15" s="60">
        <f t="shared" si="6"/>
        <v>0</v>
      </c>
      <c r="BT15" s="60">
        <f t="shared" si="6"/>
        <v>0</v>
      </c>
      <c r="BU15" s="60">
        <f t="shared" si="6"/>
        <v>0</v>
      </c>
      <c r="BV15" s="60">
        <f t="shared" si="6"/>
        <v>0</v>
      </c>
      <c r="BW15" s="60">
        <f t="shared" si="6"/>
        <v>0</v>
      </c>
      <c r="BX15" s="60">
        <f t="shared" si="6"/>
        <v>0</v>
      </c>
      <c r="BY15" s="60">
        <f t="shared" si="6"/>
        <v>0</v>
      </c>
      <c r="BZ15" s="60">
        <f t="shared" si="6"/>
        <v>0</v>
      </c>
      <c r="CA15" s="60">
        <f t="shared" si="6"/>
        <v>0</v>
      </c>
      <c r="CB15" s="60">
        <f t="shared" si="6"/>
        <v>0</v>
      </c>
      <c r="CC15" s="60">
        <f t="shared" si="6"/>
        <v>0</v>
      </c>
      <c r="CD15" s="60">
        <f t="shared" si="6"/>
        <v>0</v>
      </c>
      <c r="CE15" s="60">
        <f t="shared" si="6"/>
        <v>0</v>
      </c>
      <c r="CF15" s="60">
        <f t="shared" si="6"/>
        <v>0</v>
      </c>
    </row>
    <row r="16" spans="1:84" s="43" customFormat="1" ht="12" customHeight="1">
      <c r="A16" s="41"/>
      <c r="B16" s="62" t="str">
        <f>[2]Language!A46&amp;" (%)"</f>
        <v>Maintenance (%)</v>
      </c>
      <c r="C16" s="42"/>
      <c r="D16" s="12">
        <v>0</v>
      </c>
      <c r="E16" s="63">
        <f t="shared" ref="E16:AG16" si="7">$D16</f>
        <v>0</v>
      </c>
      <c r="F16" s="63">
        <f t="shared" si="7"/>
        <v>0</v>
      </c>
      <c r="G16" s="63">
        <f t="shared" si="7"/>
        <v>0</v>
      </c>
      <c r="H16" s="63">
        <f t="shared" si="7"/>
        <v>0</v>
      </c>
      <c r="I16" s="64">
        <f t="shared" si="7"/>
        <v>0</v>
      </c>
      <c r="J16" s="64">
        <f t="shared" si="7"/>
        <v>0</v>
      </c>
      <c r="K16" s="64">
        <f t="shared" si="7"/>
        <v>0</v>
      </c>
      <c r="L16" s="64">
        <f t="shared" si="7"/>
        <v>0</v>
      </c>
      <c r="M16" s="64">
        <f t="shared" si="7"/>
        <v>0</v>
      </c>
      <c r="N16" s="64">
        <f t="shared" si="7"/>
        <v>0</v>
      </c>
      <c r="O16" s="64">
        <f t="shared" si="7"/>
        <v>0</v>
      </c>
      <c r="P16" s="64">
        <f t="shared" si="7"/>
        <v>0</v>
      </c>
      <c r="Q16" s="64">
        <f t="shared" si="7"/>
        <v>0</v>
      </c>
      <c r="R16" s="64">
        <f t="shared" si="7"/>
        <v>0</v>
      </c>
      <c r="S16" s="64">
        <f t="shared" si="7"/>
        <v>0</v>
      </c>
      <c r="T16" s="64">
        <f t="shared" si="7"/>
        <v>0</v>
      </c>
      <c r="U16" s="86">
        <f t="shared" si="7"/>
        <v>0</v>
      </c>
      <c r="V16" s="64">
        <f t="shared" si="7"/>
        <v>0</v>
      </c>
      <c r="W16" s="64">
        <f t="shared" si="7"/>
        <v>0</v>
      </c>
      <c r="X16" s="64">
        <f t="shared" si="7"/>
        <v>0</v>
      </c>
      <c r="Y16" s="64">
        <f t="shared" si="7"/>
        <v>0</v>
      </c>
      <c r="Z16" s="64">
        <f t="shared" si="7"/>
        <v>0</v>
      </c>
      <c r="AA16" s="64">
        <f t="shared" si="7"/>
        <v>0</v>
      </c>
      <c r="AB16" s="64">
        <f t="shared" si="7"/>
        <v>0</v>
      </c>
      <c r="AC16" s="63">
        <f t="shared" si="7"/>
        <v>0</v>
      </c>
      <c r="AD16" s="63">
        <f t="shared" si="7"/>
        <v>0</v>
      </c>
      <c r="AE16" s="63">
        <f t="shared" si="7"/>
        <v>0</v>
      </c>
      <c r="AF16" s="63">
        <f t="shared" si="7"/>
        <v>0</v>
      </c>
      <c r="AG16" s="63">
        <f t="shared" si="7"/>
        <v>0</v>
      </c>
      <c r="AH16" s="63">
        <f t="shared" si="5"/>
        <v>0</v>
      </c>
      <c r="AI16" s="63">
        <f t="shared" si="5"/>
        <v>0</v>
      </c>
      <c r="AJ16" s="63">
        <f t="shared" si="5"/>
        <v>0</v>
      </c>
      <c r="AK16" s="63">
        <f t="shared" si="5"/>
        <v>0</v>
      </c>
      <c r="AL16" s="63">
        <f t="shared" si="5"/>
        <v>0</v>
      </c>
      <c r="AM16" s="63">
        <f t="shared" si="5"/>
        <v>0</v>
      </c>
      <c r="AN16" s="63">
        <f t="shared" si="5"/>
        <v>0</v>
      </c>
      <c r="AO16" s="63">
        <f t="shared" si="5"/>
        <v>0</v>
      </c>
      <c r="AP16" s="63">
        <f t="shared" si="5"/>
        <v>0</v>
      </c>
      <c r="AQ16" s="63">
        <f t="shared" si="5"/>
        <v>0</v>
      </c>
      <c r="AR16" s="63">
        <f t="shared" si="5"/>
        <v>0</v>
      </c>
      <c r="AS16" s="63">
        <f t="shared" si="5"/>
        <v>0</v>
      </c>
      <c r="AT16" s="63">
        <f t="shared" si="5"/>
        <v>0</v>
      </c>
      <c r="AU16" s="63">
        <f t="shared" si="5"/>
        <v>0</v>
      </c>
      <c r="AV16" s="63">
        <f t="shared" si="5"/>
        <v>0</v>
      </c>
      <c r="AW16" s="63">
        <f t="shared" si="5"/>
        <v>0</v>
      </c>
      <c r="AX16" s="63">
        <f t="shared" si="5"/>
        <v>0</v>
      </c>
      <c r="AY16" s="63">
        <f t="shared" si="5"/>
        <v>0</v>
      </c>
      <c r="AZ16" s="63">
        <f t="shared" si="5"/>
        <v>0</v>
      </c>
      <c r="BA16" s="63">
        <f t="shared" si="5"/>
        <v>0</v>
      </c>
      <c r="BB16" s="63">
        <f t="shared" si="5"/>
        <v>0</v>
      </c>
      <c r="BC16" s="63">
        <f t="shared" si="5"/>
        <v>0</v>
      </c>
      <c r="BD16" s="63">
        <f t="shared" si="5"/>
        <v>0</v>
      </c>
      <c r="BE16" s="63">
        <f t="shared" si="5"/>
        <v>0</v>
      </c>
      <c r="BF16" s="63">
        <f t="shared" si="5"/>
        <v>0</v>
      </c>
      <c r="BG16" s="63">
        <f t="shared" si="5"/>
        <v>0</v>
      </c>
      <c r="BH16" s="63">
        <f t="shared" si="5"/>
        <v>0</v>
      </c>
      <c r="BI16" s="63">
        <f t="shared" si="5"/>
        <v>0</v>
      </c>
      <c r="BJ16" s="63">
        <f t="shared" si="5"/>
        <v>0</v>
      </c>
      <c r="BK16" s="63">
        <f t="shared" si="5"/>
        <v>0</v>
      </c>
      <c r="BL16" s="63">
        <f t="shared" si="5"/>
        <v>0</v>
      </c>
      <c r="BM16" s="63">
        <f t="shared" si="5"/>
        <v>0</v>
      </c>
      <c r="BN16" s="63">
        <f t="shared" si="5"/>
        <v>0</v>
      </c>
      <c r="BO16" s="63">
        <f t="shared" si="5"/>
        <v>0</v>
      </c>
      <c r="BP16" s="63">
        <f t="shared" si="5"/>
        <v>0</v>
      </c>
      <c r="BQ16" s="63">
        <f t="shared" si="5"/>
        <v>0</v>
      </c>
      <c r="BR16" s="63">
        <f t="shared" si="6"/>
        <v>0</v>
      </c>
      <c r="BS16" s="63">
        <f t="shared" si="6"/>
        <v>0</v>
      </c>
      <c r="BT16" s="63">
        <f t="shared" si="6"/>
        <v>0</v>
      </c>
      <c r="BU16" s="63">
        <f t="shared" si="6"/>
        <v>0</v>
      </c>
      <c r="BV16" s="63">
        <f t="shared" si="6"/>
        <v>0</v>
      </c>
      <c r="BW16" s="63">
        <f t="shared" si="6"/>
        <v>0</v>
      </c>
      <c r="BX16" s="63">
        <f t="shared" si="6"/>
        <v>0</v>
      </c>
      <c r="BY16" s="63">
        <f t="shared" si="6"/>
        <v>0</v>
      </c>
      <c r="BZ16" s="63">
        <f t="shared" si="6"/>
        <v>0</v>
      </c>
      <c r="CA16" s="63">
        <f t="shared" si="6"/>
        <v>0</v>
      </c>
      <c r="CB16" s="63">
        <f t="shared" si="6"/>
        <v>0</v>
      </c>
      <c r="CC16" s="63">
        <f t="shared" si="6"/>
        <v>0</v>
      </c>
      <c r="CD16" s="63">
        <f t="shared" si="6"/>
        <v>0</v>
      </c>
      <c r="CE16" s="63">
        <f t="shared" si="6"/>
        <v>0</v>
      </c>
      <c r="CF16" s="63">
        <f t="shared" si="6"/>
        <v>0</v>
      </c>
    </row>
    <row r="17" spans="1:84" s="43" customFormat="1" ht="12" customHeight="1">
      <c r="A17" s="65"/>
      <c r="B17" s="62" t="str">
        <f>[2]Language!A2</f>
        <v>Depreciation</v>
      </c>
      <c r="C17" s="42"/>
      <c r="D17" s="11">
        <f>SUM(E17:CF17)</f>
        <v>0</v>
      </c>
      <c r="E17" s="66">
        <f>IF(ISERROR(E10*(1-E14)/(E11*E12/12)),0,E10*(1-E14)/(E11*E12/12))</f>
        <v>0</v>
      </c>
      <c r="F17" s="66">
        <f t="shared" ref="F17:BQ17" si="8">IF(ISERROR(F10*(1-F14)/(F11*F12/12)),0,F10*(1-F14)/(F11*F12/12))</f>
        <v>0</v>
      </c>
      <c r="G17" s="66">
        <f t="shared" si="8"/>
        <v>0</v>
      </c>
      <c r="H17" s="66">
        <f t="shared" si="8"/>
        <v>0</v>
      </c>
      <c r="I17" s="67">
        <f t="shared" si="8"/>
        <v>0</v>
      </c>
      <c r="J17" s="67">
        <f t="shared" si="8"/>
        <v>0</v>
      </c>
      <c r="K17" s="67">
        <f t="shared" si="8"/>
        <v>0</v>
      </c>
      <c r="L17" s="67">
        <f t="shared" si="8"/>
        <v>0</v>
      </c>
      <c r="M17" s="67">
        <f t="shared" si="8"/>
        <v>0</v>
      </c>
      <c r="N17" s="67">
        <f t="shared" si="8"/>
        <v>0</v>
      </c>
      <c r="O17" s="67">
        <f t="shared" si="8"/>
        <v>0</v>
      </c>
      <c r="P17" s="67">
        <f t="shared" si="8"/>
        <v>0</v>
      </c>
      <c r="Q17" s="67">
        <f t="shared" si="8"/>
        <v>0</v>
      </c>
      <c r="R17" s="67">
        <f t="shared" si="8"/>
        <v>0</v>
      </c>
      <c r="S17" s="67">
        <f t="shared" si="8"/>
        <v>0</v>
      </c>
      <c r="T17" s="67">
        <f t="shared" si="8"/>
        <v>0</v>
      </c>
      <c r="U17" s="87">
        <f t="shared" si="8"/>
        <v>0</v>
      </c>
      <c r="V17" s="67">
        <f t="shared" si="8"/>
        <v>0</v>
      </c>
      <c r="W17" s="67">
        <f t="shared" si="8"/>
        <v>0</v>
      </c>
      <c r="X17" s="67">
        <f t="shared" si="8"/>
        <v>0</v>
      </c>
      <c r="Y17" s="67">
        <f t="shared" si="8"/>
        <v>0</v>
      </c>
      <c r="Z17" s="67">
        <f t="shared" si="8"/>
        <v>0</v>
      </c>
      <c r="AA17" s="67">
        <f t="shared" si="8"/>
        <v>0</v>
      </c>
      <c r="AB17" s="67">
        <f t="shared" si="8"/>
        <v>0</v>
      </c>
      <c r="AC17" s="66">
        <f t="shared" si="8"/>
        <v>0</v>
      </c>
      <c r="AD17" s="66">
        <f t="shared" si="8"/>
        <v>0</v>
      </c>
      <c r="AE17" s="66">
        <f t="shared" si="8"/>
        <v>0</v>
      </c>
      <c r="AF17" s="66">
        <f t="shared" si="8"/>
        <v>0</v>
      </c>
      <c r="AG17" s="66">
        <f t="shared" si="8"/>
        <v>0</v>
      </c>
      <c r="AH17" s="66">
        <f t="shared" si="8"/>
        <v>0</v>
      </c>
      <c r="AI17" s="66">
        <f t="shared" si="8"/>
        <v>0</v>
      </c>
      <c r="AJ17" s="66">
        <f t="shared" si="8"/>
        <v>0</v>
      </c>
      <c r="AK17" s="66">
        <f t="shared" si="8"/>
        <v>0</v>
      </c>
      <c r="AL17" s="66">
        <f t="shared" si="8"/>
        <v>0</v>
      </c>
      <c r="AM17" s="66">
        <f t="shared" si="8"/>
        <v>0</v>
      </c>
      <c r="AN17" s="66">
        <f t="shared" si="8"/>
        <v>0</v>
      </c>
      <c r="AO17" s="66">
        <f t="shared" si="8"/>
        <v>0</v>
      </c>
      <c r="AP17" s="66">
        <f t="shared" si="8"/>
        <v>0</v>
      </c>
      <c r="AQ17" s="66">
        <f t="shared" si="8"/>
        <v>0</v>
      </c>
      <c r="AR17" s="66">
        <f t="shared" si="8"/>
        <v>0</v>
      </c>
      <c r="AS17" s="66">
        <f t="shared" si="8"/>
        <v>0</v>
      </c>
      <c r="AT17" s="66">
        <f t="shared" si="8"/>
        <v>0</v>
      </c>
      <c r="AU17" s="66">
        <f t="shared" si="8"/>
        <v>0</v>
      </c>
      <c r="AV17" s="66">
        <f t="shared" si="8"/>
        <v>0</v>
      </c>
      <c r="AW17" s="66">
        <f t="shared" si="8"/>
        <v>0</v>
      </c>
      <c r="AX17" s="66">
        <f t="shared" si="8"/>
        <v>0</v>
      </c>
      <c r="AY17" s="66">
        <f t="shared" si="8"/>
        <v>0</v>
      </c>
      <c r="AZ17" s="66">
        <f t="shared" si="8"/>
        <v>0</v>
      </c>
      <c r="BA17" s="66">
        <f t="shared" si="8"/>
        <v>0</v>
      </c>
      <c r="BB17" s="66">
        <f t="shared" si="8"/>
        <v>0</v>
      </c>
      <c r="BC17" s="66">
        <f t="shared" si="8"/>
        <v>0</v>
      </c>
      <c r="BD17" s="66">
        <f t="shared" si="8"/>
        <v>0</v>
      </c>
      <c r="BE17" s="66">
        <f t="shared" si="8"/>
        <v>0</v>
      </c>
      <c r="BF17" s="66">
        <f t="shared" si="8"/>
        <v>0</v>
      </c>
      <c r="BG17" s="66">
        <f t="shared" si="8"/>
        <v>0</v>
      </c>
      <c r="BH17" s="66">
        <f t="shared" si="8"/>
        <v>0</v>
      </c>
      <c r="BI17" s="66">
        <f t="shared" si="8"/>
        <v>0</v>
      </c>
      <c r="BJ17" s="66">
        <f t="shared" si="8"/>
        <v>0</v>
      </c>
      <c r="BK17" s="66">
        <f t="shared" si="8"/>
        <v>0</v>
      </c>
      <c r="BL17" s="66">
        <f t="shared" si="8"/>
        <v>0</v>
      </c>
      <c r="BM17" s="66">
        <f t="shared" si="8"/>
        <v>0</v>
      </c>
      <c r="BN17" s="66">
        <f t="shared" si="8"/>
        <v>0</v>
      </c>
      <c r="BO17" s="66">
        <f t="shared" si="8"/>
        <v>0</v>
      </c>
      <c r="BP17" s="66">
        <f t="shared" si="8"/>
        <v>0</v>
      </c>
      <c r="BQ17" s="66">
        <f t="shared" si="8"/>
        <v>0</v>
      </c>
      <c r="BR17" s="66">
        <f t="shared" ref="BR17:CF17" si="9">IF(ISERROR(BR10*(1-BR14)/(BR11*BR12/12)),0,BR10*(1-BR14)/(BR11*BR12/12))</f>
        <v>0</v>
      </c>
      <c r="BS17" s="66">
        <f t="shared" si="9"/>
        <v>0</v>
      </c>
      <c r="BT17" s="66">
        <f t="shared" si="9"/>
        <v>0</v>
      </c>
      <c r="BU17" s="66">
        <f t="shared" si="9"/>
        <v>0</v>
      </c>
      <c r="BV17" s="66">
        <f t="shared" si="9"/>
        <v>0</v>
      </c>
      <c r="BW17" s="66">
        <f t="shared" si="9"/>
        <v>0</v>
      </c>
      <c r="BX17" s="66">
        <f t="shared" si="9"/>
        <v>0</v>
      </c>
      <c r="BY17" s="66">
        <f t="shared" si="9"/>
        <v>0</v>
      </c>
      <c r="BZ17" s="66">
        <f t="shared" si="9"/>
        <v>0</v>
      </c>
      <c r="CA17" s="66">
        <f t="shared" si="9"/>
        <v>0</v>
      </c>
      <c r="CB17" s="66">
        <f t="shared" si="9"/>
        <v>0</v>
      </c>
      <c r="CC17" s="66">
        <f t="shared" si="9"/>
        <v>0</v>
      </c>
      <c r="CD17" s="66">
        <f t="shared" si="9"/>
        <v>0</v>
      </c>
      <c r="CE17" s="66">
        <f t="shared" si="9"/>
        <v>0</v>
      </c>
      <c r="CF17" s="66">
        <f t="shared" si="9"/>
        <v>0</v>
      </c>
    </row>
    <row r="18" spans="1:84" s="43" customFormat="1" ht="12" customHeight="1">
      <c r="A18" s="65"/>
      <c r="B18" s="62" t="str">
        <f>[2]Language!A122</f>
        <v>Interest</v>
      </c>
      <c r="C18" s="42"/>
      <c r="D18" s="11">
        <f t="shared" ref="D18:D21" si="10">SUM(E18:CF18)</f>
        <v>0</v>
      </c>
      <c r="E18" s="66">
        <f>IFERROR((E10*(1-E14)/2*E15)/(E11),0)</f>
        <v>0</v>
      </c>
      <c r="F18" s="66">
        <f t="shared" ref="F18:BQ18" si="11">IFERROR((F10*(1-F14)/2*F15)/(F11),0)</f>
        <v>0</v>
      </c>
      <c r="G18" s="66">
        <f t="shared" si="11"/>
        <v>0</v>
      </c>
      <c r="H18" s="66">
        <f t="shared" si="11"/>
        <v>0</v>
      </c>
      <c r="I18" s="67">
        <f t="shared" si="11"/>
        <v>0</v>
      </c>
      <c r="J18" s="67">
        <f t="shared" si="11"/>
        <v>0</v>
      </c>
      <c r="K18" s="67">
        <f t="shared" si="11"/>
        <v>0</v>
      </c>
      <c r="L18" s="67">
        <f t="shared" si="11"/>
        <v>0</v>
      </c>
      <c r="M18" s="67">
        <f t="shared" si="11"/>
        <v>0</v>
      </c>
      <c r="N18" s="67">
        <f t="shared" si="11"/>
        <v>0</v>
      </c>
      <c r="O18" s="67">
        <f t="shared" si="11"/>
        <v>0</v>
      </c>
      <c r="P18" s="67">
        <f t="shared" si="11"/>
        <v>0</v>
      </c>
      <c r="Q18" s="67">
        <f t="shared" si="11"/>
        <v>0</v>
      </c>
      <c r="R18" s="67">
        <f t="shared" si="11"/>
        <v>0</v>
      </c>
      <c r="S18" s="67">
        <f t="shared" si="11"/>
        <v>0</v>
      </c>
      <c r="T18" s="67">
        <f t="shared" si="11"/>
        <v>0</v>
      </c>
      <c r="U18" s="87">
        <f t="shared" si="11"/>
        <v>0</v>
      </c>
      <c r="V18" s="67">
        <f t="shared" si="11"/>
        <v>0</v>
      </c>
      <c r="W18" s="67">
        <f t="shared" si="11"/>
        <v>0</v>
      </c>
      <c r="X18" s="67">
        <f t="shared" si="11"/>
        <v>0</v>
      </c>
      <c r="Y18" s="67">
        <f t="shared" si="11"/>
        <v>0</v>
      </c>
      <c r="Z18" s="67">
        <f t="shared" si="11"/>
        <v>0</v>
      </c>
      <c r="AA18" s="67">
        <f t="shared" si="11"/>
        <v>0</v>
      </c>
      <c r="AB18" s="67">
        <f t="shared" si="11"/>
        <v>0</v>
      </c>
      <c r="AC18" s="66">
        <f t="shared" si="11"/>
        <v>0</v>
      </c>
      <c r="AD18" s="66">
        <f t="shared" si="11"/>
        <v>0</v>
      </c>
      <c r="AE18" s="66">
        <f t="shared" si="11"/>
        <v>0</v>
      </c>
      <c r="AF18" s="66">
        <f t="shared" si="11"/>
        <v>0</v>
      </c>
      <c r="AG18" s="66">
        <f t="shared" si="11"/>
        <v>0</v>
      </c>
      <c r="AH18" s="66">
        <f t="shared" si="11"/>
        <v>0</v>
      </c>
      <c r="AI18" s="66">
        <f t="shared" si="11"/>
        <v>0</v>
      </c>
      <c r="AJ18" s="66">
        <f t="shared" si="11"/>
        <v>0</v>
      </c>
      <c r="AK18" s="66">
        <f t="shared" si="11"/>
        <v>0</v>
      </c>
      <c r="AL18" s="66">
        <f t="shared" si="11"/>
        <v>0</v>
      </c>
      <c r="AM18" s="66">
        <f t="shared" si="11"/>
        <v>0</v>
      </c>
      <c r="AN18" s="66">
        <f t="shared" si="11"/>
        <v>0</v>
      </c>
      <c r="AO18" s="66">
        <f t="shared" si="11"/>
        <v>0</v>
      </c>
      <c r="AP18" s="66">
        <f t="shared" si="11"/>
        <v>0</v>
      </c>
      <c r="AQ18" s="66">
        <f t="shared" si="11"/>
        <v>0</v>
      </c>
      <c r="AR18" s="66">
        <f t="shared" si="11"/>
        <v>0</v>
      </c>
      <c r="AS18" s="66">
        <f t="shared" si="11"/>
        <v>0</v>
      </c>
      <c r="AT18" s="66">
        <f t="shared" si="11"/>
        <v>0</v>
      </c>
      <c r="AU18" s="66">
        <f t="shared" si="11"/>
        <v>0</v>
      </c>
      <c r="AV18" s="66">
        <f t="shared" si="11"/>
        <v>0</v>
      </c>
      <c r="AW18" s="66">
        <f t="shared" si="11"/>
        <v>0</v>
      </c>
      <c r="AX18" s="66">
        <f t="shared" si="11"/>
        <v>0</v>
      </c>
      <c r="AY18" s="66">
        <f t="shared" si="11"/>
        <v>0</v>
      </c>
      <c r="AZ18" s="66">
        <f t="shared" si="11"/>
        <v>0</v>
      </c>
      <c r="BA18" s="66">
        <f t="shared" si="11"/>
        <v>0</v>
      </c>
      <c r="BB18" s="66">
        <f t="shared" si="11"/>
        <v>0</v>
      </c>
      <c r="BC18" s="66">
        <f t="shared" si="11"/>
        <v>0</v>
      </c>
      <c r="BD18" s="66">
        <f t="shared" si="11"/>
        <v>0</v>
      </c>
      <c r="BE18" s="66">
        <f t="shared" si="11"/>
        <v>0</v>
      </c>
      <c r="BF18" s="66">
        <f t="shared" si="11"/>
        <v>0</v>
      </c>
      <c r="BG18" s="66">
        <f t="shared" si="11"/>
        <v>0</v>
      </c>
      <c r="BH18" s="66">
        <f t="shared" si="11"/>
        <v>0</v>
      </c>
      <c r="BI18" s="66">
        <f t="shared" si="11"/>
        <v>0</v>
      </c>
      <c r="BJ18" s="66">
        <f t="shared" si="11"/>
        <v>0</v>
      </c>
      <c r="BK18" s="66">
        <f t="shared" si="11"/>
        <v>0</v>
      </c>
      <c r="BL18" s="66">
        <f t="shared" si="11"/>
        <v>0</v>
      </c>
      <c r="BM18" s="66">
        <f t="shared" si="11"/>
        <v>0</v>
      </c>
      <c r="BN18" s="66">
        <f t="shared" si="11"/>
        <v>0</v>
      </c>
      <c r="BO18" s="66">
        <f t="shared" si="11"/>
        <v>0</v>
      </c>
      <c r="BP18" s="66">
        <f t="shared" si="11"/>
        <v>0</v>
      </c>
      <c r="BQ18" s="66">
        <f t="shared" si="11"/>
        <v>0</v>
      </c>
      <c r="BR18" s="66">
        <f t="shared" ref="BR18:CF18" si="12">IFERROR((BR10*(1-BR14)/2*BR15)/(BR11),0)</f>
        <v>0</v>
      </c>
      <c r="BS18" s="66">
        <f t="shared" si="12"/>
        <v>0</v>
      </c>
      <c r="BT18" s="66">
        <f t="shared" si="12"/>
        <v>0</v>
      </c>
      <c r="BU18" s="66">
        <f t="shared" si="12"/>
        <v>0</v>
      </c>
      <c r="BV18" s="66">
        <f t="shared" si="12"/>
        <v>0</v>
      </c>
      <c r="BW18" s="66">
        <f t="shared" si="12"/>
        <v>0</v>
      </c>
      <c r="BX18" s="66">
        <f t="shared" si="12"/>
        <v>0</v>
      </c>
      <c r="BY18" s="66">
        <f t="shared" si="12"/>
        <v>0</v>
      </c>
      <c r="BZ18" s="66">
        <f t="shared" si="12"/>
        <v>0</v>
      </c>
      <c r="CA18" s="66">
        <f t="shared" si="12"/>
        <v>0</v>
      </c>
      <c r="CB18" s="66">
        <f t="shared" si="12"/>
        <v>0</v>
      </c>
      <c r="CC18" s="66">
        <f t="shared" si="12"/>
        <v>0</v>
      </c>
      <c r="CD18" s="66">
        <f t="shared" si="12"/>
        <v>0</v>
      </c>
      <c r="CE18" s="66">
        <f t="shared" si="12"/>
        <v>0</v>
      </c>
      <c r="CF18" s="66">
        <f t="shared" si="12"/>
        <v>0</v>
      </c>
    </row>
    <row r="19" spans="1:84" s="43" customFormat="1" ht="12" customHeight="1">
      <c r="A19" s="65"/>
      <c r="B19" s="62" t="str">
        <f>[2]Language!A46</f>
        <v>Maintenance</v>
      </c>
      <c r="C19" s="42"/>
      <c r="D19" s="11">
        <f t="shared" si="10"/>
        <v>0</v>
      </c>
      <c r="E19" s="66">
        <f>IFERROR(E10*E16/E11,0)</f>
        <v>0</v>
      </c>
      <c r="F19" s="66">
        <f t="shared" ref="F19:BQ19" si="13">IFERROR(F10*F16/F11,0)</f>
        <v>0</v>
      </c>
      <c r="G19" s="66">
        <f t="shared" si="13"/>
        <v>0</v>
      </c>
      <c r="H19" s="66">
        <f t="shared" si="13"/>
        <v>0</v>
      </c>
      <c r="I19" s="67">
        <f t="shared" si="13"/>
        <v>0</v>
      </c>
      <c r="J19" s="67">
        <f t="shared" si="13"/>
        <v>0</v>
      </c>
      <c r="K19" s="67">
        <f t="shared" si="13"/>
        <v>0</v>
      </c>
      <c r="L19" s="67">
        <f t="shared" si="13"/>
        <v>0</v>
      </c>
      <c r="M19" s="67">
        <f t="shared" si="13"/>
        <v>0</v>
      </c>
      <c r="N19" s="67">
        <f t="shared" si="13"/>
        <v>0</v>
      </c>
      <c r="O19" s="67">
        <f t="shared" si="13"/>
        <v>0</v>
      </c>
      <c r="P19" s="67">
        <f t="shared" si="13"/>
        <v>0</v>
      </c>
      <c r="Q19" s="67">
        <f t="shared" si="13"/>
        <v>0</v>
      </c>
      <c r="R19" s="67">
        <f t="shared" si="13"/>
        <v>0</v>
      </c>
      <c r="S19" s="67">
        <f t="shared" si="13"/>
        <v>0</v>
      </c>
      <c r="T19" s="67">
        <f t="shared" si="13"/>
        <v>0</v>
      </c>
      <c r="U19" s="87">
        <f t="shared" si="13"/>
        <v>0</v>
      </c>
      <c r="V19" s="67">
        <f t="shared" si="13"/>
        <v>0</v>
      </c>
      <c r="W19" s="67">
        <f t="shared" si="13"/>
        <v>0</v>
      </c>
      <c r="X19" s="67">
        <f t="shared" si="13"/>
        <v>0</v>
      </c>
      <c r="Y19" s="67">
        <f t="shared" si="13"/>
        <v>0</v>
      </c>
      <c r="Z19" s="67">
        <f t="shared" si="13"/>
        <v>0</v>
      </c>
      <c r="AA19" s="67">
        <f t="shared" si="13"/>
        <v>0</v>
      </c>
      <c r="AB19" s="67">
        <f t="shared" si="13"/>
        <v>0</v>
      </c>
      <c r="AC19" s="66">
        <f t="shared" si="13"/>
        <v>0</v>
      </c>
      <c r="AD19" s="66">
        <f t="shared" si="13"/>
        <v>0</v>
      </c>
      <c r="AE19" s="66">
        <f t="shared" si="13"/>
        <v>0</v>
      </c>
      <c r="AF19" s="66">
        <f t="shared" si="13"/>
        <v>0</v>
      </c>
      <c r="AG19" s="66">
        <f t="shared" si="13"/>
        <v>0</v>
      </c>
      <c r="AH19" s="66">
        <f t="shared" si="13"/>
        <v>0</v>
      </c>
      <c r="AI19" s="66">
        <f t="shared" si="13"/>
        <v>0</v>
      </c>
      <c r="AJ19" s="66">
        <f t="shared" si="13"/>
        <v>0</v>
      </c>
      <c r="AK19" s="66">
        <f t="shared" si="13"/>
        <v>0</v>
      </c>
      <c r="AL19" s="66">
        <f t="shared" si="13"/>
        <v>0</v>
      </c>
      <c r="AM19" s="66">
        <f t="shared" si="13"/>
        <v>0</v>
      </c>
      <c r="AN19" s="66">
        <f t="shared" si="13"/>
        <v>0</v>
      </c>
      <c r="AO19" s="66">
        <f t="shared" si="13"/>
        <v>0</v>
      </c>
      <c r="AP19" s="66">
        <f t="shared" si="13"/>
        <v>0</v>
      </c>
      <c r="AQ19" s="66">
        <f t="shared" si="13"/>
        <v>0</v>
      </c>
      <c r="AR19" s="66">
        <f t="shared" si="13"/>
        <v>0</v>
      </c>
      <c r="AS19" s="66">
        <f t="shared" si="13"/>
        <v>0</v>
      </c>
      <c r="AT19" s="66">
        <f t="shared" si="13"/>
        <v>0</v>
      </c>
      <c r="AU19" s="66">
        <f t="shared" si="13"/>
        <v>0</v>
      </c>
      <c r="AV19" s="66">
        <f t="shared" si="13"/>
        <v>0</v>
      </c>
      <c r="AW19" s="66">
        <f t="shared" si="13"/>
        <v>0</v>
      </c>
      <c r="AX19" s="66">
        <f t="shared" si="13"/>
        <v>0</v>
      </c>
      <c r="AY19" s="66">
        <f t="shared" si="13"/>
        <v>0</v>
      </c>
      <c r="AZ19" s="66">
        <f t="shared" si="13"/>
        <v>0</v>
      </c>
      <c r="BA19" s="66">
        <f t="shared" si="13"/>
        <v>0</v>
      </c>
      <c r="BB19" s="66">
        <f t="shared" si="13"/>
        <v>0</v>
      </c>
      <c r="BC19" s="66">
        <f t="shared" si="13"/>
        <v>0</v>
      </c>
      <c r="BD19" s="66">
        <f t="shared" si="13"/>
        <v>0</v>
      </c>
      <c r="BE19" s="66">
        <f t="shared" si="13"/>
        <v>0</v>
      </c>
      <c r="BF19" s="66">
        <f t="shared" si="13"/>
        <v>0</v>
      </c>
      <c r="BG19" s="66">
        <f t="shared" si="13"/>
        <v>0</v>
      </c>
      <c r="BH19" s="66">
        <f t="shared" si="13"/>
        <v>0</v>
      </c>
      <c r="BI19" s="66">
        <f t="shared" si="13"/>
        <v>0</v>
      </c>
      <c r="BJ19" s="66">
        <f t="shared" si="13"/>
        <v>0</v>
      </c>
      <c r="BK19" s="66">
        <f t="shared" si="13"/>
        <v>0</v>
      </c>
      <c r="BL19" s="66">
        <f t="shared" si="13"/>
        <v>0</v>
      </c>
      <c r="BM19" s="66">
        <f t="shared" si="13"/>
        <v>0</v>
      </c>
      <c r="BN19" s="66">
        <f t="shared" si="13"/>
        <v>0</v>
      </c>
      <c r="BO19" s="66">
        <f t="shared" si="13"/>
        <v>0</v>
      </c>
      <c r="BP19" s="66">
        <f t="shared" si="13"/>
        <v>0</v>
      </c>
      <c r="BQ19" s="66">
        <f t="shared" si="13"/>
        <v>0</v>
      </c>
      <c r="BR19" s="66">
        <f t="shared" ref="BR19:CF19" si="14">IFERROR(BR10*BR16/BR11,0)</f>
        <v>0</v>
      </c>
      <c r="BS19" s="66">
        <f t="shared" si="14"/>
        <v>0</v>
      </c>
      <c r="BT19" s="66">
        <f t="shared" si="14"/>
        <v>0</v>
      </c>
      <c r="BU19" s="66">
        <f t="shared" si="14"/>
        <v>0</v>
      </c>
      <c r="BV19" s="66">
        <f t="shared" si="14"/>
        <v>0</v>
      </c>
      <c r="BW19" s="66">
        <f t="shared" si="14"/>
        <v>0</v>
      </c>
      <c r="BX19" s="66">
        <f t="shared" si="14"/>
        <v>0</v>
      </c>
      <c r="BY19" s="66">
        <f t="shared" si="14"/>
        <v>0</v>
      </c>
      <c r="BZ19" s="66">
        <f t="shared" si="14"/>
        <v>0</v>
      </c>
      <c r="CA19" s="66">
        <f t="shared" si="14"/>
        <v>0</v>
      </c>
      <c r="CB19" s="66">
        <f t="shared" si="14"/>
        <v>0</v>
      </c>
      <c r="CC19" s="66">
        <f t="shared" si="14"/>
        <v>0</v>
      </c>
      <c r="CD19" s="66">
        <f t="shared" si="14"/>
        <v>0</v>
      </c>
      <c r="CE19" s="66">
        <f t="shared" si="14"/>
        <v>0</v>
      </c>
      <c r="CF19" s="66">
        <f t="shared" si="14"/>
        <v>0</v>
      </c>
    </row>
    <row r="20" spans="1:84" s="43" customFormat="1" ht="24" customHeight="1">
      <c r="A20" s="65"/>
      <c r="B20" s="62" t="str">
        <f>[2]Language!A118</f>
        <v>Tooling Amortization Costs</v>
      </c>
      <c r="C20" s="42"/>
      <c r="D20" s="11">
        <f t="shared" si="10"/>
        <v>0</v>
      </c>
      <c r="E20" s="66">
        <f>IF(E3="werkzeuge",E17+E18+E19,IF(E3="tools",E17+E18+E19,0))</f>
        <v>0</v>
      </c>
      <c r="F20" s="66">
        <f t="shared" ref="F20:BQ20" si="15">IF(F3="werkzeuge",F17+F18+F19,IF(F3="tools",F17+F18+F19,0))</f>
        <v>0</v>
      </c>
      <c r="G20" s="66">
        <f t="shared" si="15"/>
        <v>0</v>
      </c>
      <c r="H20" s="66">
        <f t="shared" si="15"/>
        <v>0</v>
      </c>
      <c r="I20" s="67">
        <f t="shared" si="15"/>
        <v>0</v>
      </c>
      <c r="J20" s="67">
        <f t="shared" si="15"/>
        <v>0</v>
      </c>
      <c r="K20" s="67">
        <f t="shared" si="15"/>
        <v>0</v>
      </c>
      <c r="L20" s="67">
        <f t="shared" si="15"/>
        <v>0</v>
      </c>
      <c r="M20" s="67">
        <f t="shared" si="15"/>
        <v>0</v>
      </c>
      <c r="N20" s="67">
        <f t="shared" si="15"/>
        <v>0</v>
      </c>
      <c r="O20" s="67">
        <f t="shared" si="15"/>
        <v>0</v>
      </c>
      <c r="P20" s="67">
        <f t="shared" si="15"/>
        <v>0</v>
      </c>
      <c r="Q20" s="67">
        <f t="shared" si="15"/>
        <v>0</v>
      </c>
      <c r="R20" s="67">
        <f t="shared" si="15"/>
        <v>0</v>
      </c>
      <c r="S20" s="67">
        <f t="shared" si="15"/>
        <v>0</v>
      </c>
      <c r="T20" s="67">
        <f t="shared" si="15"/>
        <v>0</v>
      </c>
      <c r="U20" s="87">
        <f t="shared" si="15"/>
        <v>0</v>
      </c>
      <c r="V20" s="67">
        <f t="shared" si="15"/>
        <v>0</v>
      </c>
      <c r="W20" s="67">
        <f t="shared" si="15"/>
        <v>0</v>
      </c>
      <c r="X20" s="67">
        <f t="shared" si="15"/>
        <v>0</v>
      </c>
      <c r="Y20" s="67">
        <f t="shared" si="15"/>
        <v>0</v>
      </c>
      <c r="Z20" s="67">
        <f t="shared" si="15"/>
        <v>0</v>
      </c>
      <c r="AA20" s="67">
        <f t="shared" si="15"/>
        <v>0</v>
      </c>
      <c r="AB20" s="67">
        <f t="shared" si="15"/>
        <v>0</v>
      </c>
      <c r="AC20" s="66">
        <f t="shared" si="15"/>
        <v>0</v>
      </c>
      <c r="AD20" s="66">
        <f t="shared" si="15"/>
        <v>0</v>
      </c>
      <c r="AE20" s="66">
        <f t="shared" si="15"/>
        <v>0</v>
      </c>
      <c r="AF20" s="66">
        <f t="shared" si="15"/>
        <v>0</v>
      </c>
      <c r="AG20" s="66">
        <f t="shared" si="15"/>
        <v>0</v>
      </c>
      <c r="AH20" s="66">
        <f t="shared" si="15"/>
        <v>0</v>
      </c>
      <c r="AI20" s="66">
        <f t="shared" si="15"/>
        <v>0</v>
      </c>
      <c r="AJ20" s="66">
        <f t="shared" si="15"/>
        <v>0</v>
      </c>
      <c r="AK20" s="66">
        <f t="shared" si="15"/>
        <v>0</v>
      </c>
      <c r="AL20" s="66">
        <f t="shared" si="15"/>
        <v>0</v>
      </c>
      <c r="AM20" s="66">
        <f t="shared" si="15"/>
        <v>0</v>
      </c>
      <c r="AN20" s="66">
        <f t="shared" si="15"/>
        <v>0</v>
      </c>
      <c r="AO20" s="66">
        <f t="shared" si="15"/>
        <v>0</v>
      </c>
      <c r="AP20" s="66">
        <f t="shared" si="15"/>
        <v>0</v>
      </c>
      <c r="AQ20" s="66">
        <f t="shared" si="15"/>
        <v>0</v>
      </c>
      <c r="AR20" s="66">
        <f t="shared" si="15"/>
        <v>0</v>
      </c>
      <c r="AS20" s="66">
        <f t="shared" si="15"/>
        <v>0</v>
      </c>
      <c r="AT20" s="66">
        <f t="shared" si="15"/>
        <v>0</v>
      </c>
      <c r="AU20" s="66">
        <f t="shared" si="15"/>
        <v>0</v>
      </c>
      <c r="AV20" s="66">
        <f t="shared" si="15"/>
        <v>0</v>
      </c>
      <c r="AW20" s="66">
        <f t="shared" si="15"/>
        <v>0</v>
      </c>
      <c r="AX20" s="66">
        <f t="shared" si="15"/>
        <v>0</v>
      </c>
      <c r="AY20" s="66">
        <f t="shared" si="15"/>
        <v>0</v>
      </c>
      <c r="AZ20" s="66">
        <f t="shared" si="15"/>
        <v>0</v>
      </c>
      <c r="BA20" s="66">
        <f t="shared" si="15"/>
        <v>0</v>
      </c>
      <c r="BB20" s="66">
        <f t="shared" si="15"/>
        <v>0</v>
      </c>
      <c r="BC20" s="66">
        <f t="shared" si="15"/>
        <v>0</v>
      </c>
      <c r="BD20" s="66">
        <f t="shared" si="15"/>
        <v>0</v>
      </c>
      <c r="BE20" s="66">
        <f t="shared" si="15"/>
        <v>0</v>
      </c>
      <c r="BF20" s="66">
        <f t="shared" si="15"/>
        <v>0</v>
      </c>
      <c r="BG20" s="66">
        <f t="shared" si="15"/>
        <v>0</v>
      </c>
      <c r="BH20" s="66">
        <f t="shared" si="15"/>
        <v>0</v>
      </c>
      <c r="BI20" s="66">
        <f t="shared" si="15"/>
        <v>0</v>
      </c>
      <c r="BJ20" s="66">
        <f t="shared" si="15"/>
        <v>0</v>
      </c>
      <c r="BK20" s="66">
        <f t="shared" si="15"/>
        <v>0</v>
      </c>
      <c r="BL20" s="66">
        <f t="shared" si="15"/>
        <v>0</v>
      </c>
      <c r="BM20" s="66">
        <f t="shared" si="15"/>
        <v>0</v>
      </c>
      <c r="BN20" s="66">
        <f t="shared" si="15"/>
        <v>0</v>
      </c>
      <c r="BO20" s="66">
        <f t="shared" si="15"/>
        <v>0</v>
      </c>
      <c r="BP20" s="66">
        <f t="shared" si="15"/>
        <v>0</v>
      </c>
      <c r="BQ20" s="66">
        <f t="shared" si="15"/>
        <v>0</v>
      </c>
      <c r="BR20" s="66">
        <f t="shared" ref="BR20:CF20" si="16">IF(BR3="werkzeuge",BR17+BR18+BR19,IF(BR3="tools",BR17+BR18+BR19,0))</f>
        <v>0</v>
      </c>
      <c r="BS20" s="66">
        <f t="shared" si="16"/>
        <v>0</v>
      </c>
      <c r="BT20" s="66">
        <f t="shared" si="16"/>
        <v>0</v>
      </c>
      <c r="BU20" s="66">
        <f t="shared" si="16"/>
        <v>0</v>
      </c>
      <c r="BV20" s="66">
        <f t="shared" si="16"/>
        <v>0</v>
      </c>
      <c r="BW20" s="66">
        <f t="shared" si="16"/>
        <v>0</v>
      </c>
      <c r="BX20" s="66">
        <f t="shared" si="16"/>
        <v>0</v>
      </c>
      <c r="BY20" s="66">
        <f t="shared" si="16"/>
        <v>0</v>
      </c>
      <c r="BZ20" s="66">
        <f t="shared" si="16"/>
        <v>0</v>
      </c>
      <c r="CA20" s="66">
        <f t="shared" si="16"/>
        <v>0</v>
      </c>
      <c r="CB20" s="66">
        <f t="shared" si="16"/>
        <v>0</v>
      </c>
      <c r="CC20" s="66">
        <f t="shared" si="16"/>
        <v>0</v>
      </c>
      <c r="CD20" s="66">
        <f t="shared" si="16"/>
        <v>0</v>
      </c>
      <c r="CE20" s="66">
        <f t="shared" si="16"/>
        <v>0</v>
      </c>
      <c r="CF20" s="66">
        <f t="shared" si="16"/>
        <v>0</v>
      </c>
    </row>
    <row r="21" spans="1:84" s="43" customFormat="1" ht="24" customHeight="1">
      <c r="A21" s="65"/>
      <c r="B21" s="62" t="str">
        <f>[2]Language!A115</f>
        <v>Fixtures/Gauges Amortization Cost</v>
      </c>
      <c r="C21" s="42"/>
      <c r="D21" s="11">
        <f t="shared" si="10"/>
        <v>0</v>
      </c>
      <c r="E21" s="66">
        <f>IF(E20=0,E17+E18+E19,0)</f>
        <v>0</v>
      </c>
      <c r="F21" s="66">
        <f t="shared" ref="F21:BQ21" si="17">IF(F20=0,F17+F18+F19,0)</f>
        <v>0</v>
      </c>
      <c r="G21" s="66">
        <f t="shared" si="17"/>
        <v>0</v>
      </c>
      <c r="H21" s="66">
        <f t="shared" si="17"/>
        <v>0</v>
      </c>
      <c r="I21" s="67">
        <f t="shared" si="17"/>
        <v>0</v>
      </c>
      <c r="J21" s="67">
        <f t="shared" si="17"/>
        <v>0</v>
      </c>
      <c r="K21" s="67">
        <f t="shared" si="17"/>
        <v>0</v>
      </c>
      <c r="L21" s="67">
        <f t="shared" si="17"/>
        <v>0</v>
      </c>
      <c r="M21" s="67">
        <f t="shared" si="17"/>
        <v>0</v>
      </c>
      <c r="N21" s="67">
        <f t="shared" si="17"/>
        <v>0</v>
      </c>
      <c r="O21" s="67">
        <f t="shared" si="17"/>
        <v>0</v>
      </c>
      <c r="P21" s="67">
        <f t="shared" si="17"/>
        <v>0</v>
      </c>
      <c r="Q21" s="67">
        <f t="shared" si="17"/>
        <v>0</v>
      </c>
      <c r="R21" s="67">
        <f t="shared" si="17"/>
        <v>0</v>
      </c>
      <c r="S21" s="67">
        <f t="shared" si="17"/>
        <v>0</v>
      </c>
      <c r="T21" s="67">
        <f t="shared" si="17"/>
        <v>0</v>
      </c>
      <c r="U21" s="87">
        <f t="shared" si="17"/>
        <v>0</v>
      </c>
      <c r="V21" s="67">
        <f t="shared" si="17"/>
        <v>0</v>
      </c>
      <c r="W21" s="67">
        <f t="shared" si="17"/>
        <v>0</v>
      </c>
      <c r="X21" s="67">
        <f t="shared" si="17"/>
        <v>0</v>
      </c>
      <c r="Y21" s="67">
        <f t="shared" si="17"/>
        <v>0</v>
      </c>
      <c r="Z21" s="67">
        <f t="shared" si="17"/>
        <v>0</v>
      </c>
      <c r="AA21" s="67">
        <f t="shared" si="17"/>
        <v>0</v>
      </c>
      <c r="AB21" s="67">
        <f t="shared" si="17"/>
        <v>0</v>
      </c>
      <c r="AC21" s="66">
        <f t="shared" si="17"/>
        <v>0</v>
      </c>
      <c r="AD21" s="66">
        <f t="shared" si="17"/>
        <v>0</v>
      </c>
      <c r="AE21" s="66">
        <f t="shared" si="17"/>
        <v>0</v>
      </c>
      <c r="AF21" s="66">
        <f t="shared" si="17"/>
        <v>0</v>
      </c>
      <c r="AG21" s="66">
        <f t="shared" si="17"/>
        <v>0</v>
      </c>
      <c r="AH21" s="66">
        <f t="shared" si="17"/>
        <v>0</v>
      </c>
      <c r="AI21" s="66">
        <f t="shared" si="17"/>
        <v>0</v>
      </c>
      <c r="AJ21" s="66">
        <f t="shared" si="17"/>
        <v>0</v>
      </c>
      <c r="AK21" s="66">
        <f t="shared" si="17"/>
        <v>0</v>
      </c>
      <c r="AL21" s="66">
        <f t="shared" si="17"/>
        <v>0</v>
      </c>
      <c r="AM21" s="66">
        <f t="shared" si="17"/>
        <v>0</v>
      </c>
      <c r="AN21" s="66">
        <f t="shared" si="17"/>
        <v>0</v>
      </c>
      <c r="AO21" s="66">
        <f t="shared" si="17"/>
        <v>0</v>
      </c>
      <c r="AP21" s="66">
        <f t="shared" si="17"/>
        <v>0</v>
      </c>
      <c r="AQ21" s="66">
        <f t="shared" si="17"/>
        <v>0</v>
      </c>
      <c r="AR21" s="66">
        <f t="shared" si="17"/>
        <v>0</v>
      </c>
      <c r="AS21" s="66">
        <f t="shared" si="17"/>
        <v>0</v>
      </c>
      <c r="AT21" s="66">
        <f t="shared" si="17"/>
        <v>0</v>
      </c>
      <c r="AU21" s="66">
        <f t="shared" si="17"/>
        <v>0</v>
      </c>
      <c r="AV21" s="66">
        <f t="shared" si="17"/>
        <v>0</v>
      </c>
      <c r="AW21" s="66">
        <f t="shared" si="17"/>
        <v>0</v>
      </c>
      <c r="AX21" s="66">
        <f t="shared" si="17"/>
        <v>0</v>
      </c>
      <c r="AY21" s="66">
        <f t="shared" si="17"/>
        <v>0</v>
      </c>
      <c r="AZ21" s="66">
        <f t="shared" si="17"/>
        <v>0</v>
      </c>
      <c r="BA21" s="66">
        <f t="shared" si="17"/>
        <v>0</v>
      </c>
      <c r="BB21" s="66">
        <f t="shared" si="17"/>
        <v>0</v>
      </c>
      <c r="BC21" s="66">
        <f t="shared" si="17"/>
        <v>0</v>
      </c>
      <c r="BD21" s="66">
        <f t="shared" si="17"/>
        <v>0</v>
      </c>
      <c r="BE21" s="66">
        <f t="shared" si="17"/>
        <v>0</v>
      </c>
      <c r="BF21" s="66">
        <f t="shared" si="17"/>
        <v>0</v>
      </c>
      <c r="BG21" s="66">
        <f t="shared" si="17"/>
        <v>0</v>
      </c>
      <c r="BH21" s="66">
        <f t="shared" si="17"/>
        <v>0</v>
      </c>
      <c r="BI21" s="66">
        <f t="shared" si="17"/>
        <v>0</v>
      </c>
      <c r="BJ21" s="66">
        <f t="shared" si="17"/>
        <v>0</v>
      </c>
      <c r="BK21" s="66">
        <f t="shared" si="17"/>
        <v>0</v>
      </c>
      <c r="BL21" s="66">
        <f t="shared" si="17"/>
        <v>0</v>
      </c>
      <c r="BM21" s="66">
        <f t="shared" si="17"/>
        <v>0</v>
      </c>
      <c r="BN21" s="66">
        <f t="shared" si="17"/>
        <v>0</v>
      </c>
      <c r="BO21" s="66">
        <f t="shared" si="17"/>
        <v>0</v>
      </c>
      <c r="BP21" s="66">
        <f t="shared" si="17"/>
        <v>0</v>
      </c>
      <c r="BQ21" s="66">
        <f t="shared" si="17"/>
        <v>0</v>
      </c>
      <c r="BR21" s="66">
        <f t="shared" ref="BR21:CF21" si="18">IF(BR20=0,BR17+BR18+BR19,0)</f>
        <v>0</v>
      </c>
      <c r="BS21" s="66">
        <f t="shared" si="18"/>
        <v>0</v>
      </c>
      <c r="BT21" s="66">
        <f t="shared" si="18"/>
        <v>0</v>
      </c>
      <c r="BU21" s="66">
        <f t="shared" si="18"/>
        <v>0</v>
      </c>
      <c r="BV21" s="66">
        <f t="shared" si="18"/>
        <v>0</v>
      </c>
      <c r="BW21" s="66">
        <f t="shared" si="18"/>
        <v>0</v>
      </c>
      <c r="BX21" s="66">
        <f t="shared" si="18"/>
        <v>0</v>
      </c>
      <c r="BY21" s="66">
        <f t="shared" si="18"/>
        <v>0</v>
      </c>
      <c r="BZ21" s="66">
        <f t="shared" si="18"/>
        <v>0</v>
      </c>
      <c r="CA21" s="66">
        <f t="shared" si="18"/>
        <v>0</v>
      </c>
      <c r="CB21" s="66">
        <f t="shared" si="18"/>
        <v>0</v>
      </c>
      <c r="CC21" s="66">
        <f t="shared" si="18"/>
        <v>0</v>
      </c>
      <c r="CD21" s="66">
        <f t="shared" si="18"/>
        <v>0</v>
      </c>
      <c r="CE21" s="66">
        <f t="shared" si="18"/>
        <v>0</v>
      </c>
      <c r="CF21" s="66">
        <f t="shared" si="18"/>
        <v>0</v>
      </c>
    </row>
    <row r="22" spans="1:84" s="43" customFormat="1" ht="24" customHeight="1">
      <c r="A22" s="68"/>
      <c r="B22" s="9" t="str">
        <f>[2]Language!A22</f>
        <v>Directly paid invest</v>
      </c>
      <c r="C22" s="42"/>
      <c r="D22" s="8">
        <f>SUM(E22:CF22)</f>
        <v>2471375</v>
      </c>
      <c r="E22" s="69">
        <f>E10*E14</f>
        <v>54000</v>
      </c>
      <c r="F22" s="69">
        <f t="shared" ref="F22:BQ22" si="19">F10*F14</f>
        <v>350000</v>
      </c>
      <c r="G22" s="69">
        <f t="shared" si="19"/>
        <v>150000</v>
      </c>
      <c r="H22" s="69">
        <f t="shared" si="19"/>
        <v>150000</v>
      </c>
      <c r="I22" s="70">
        <f t="shared" si="19"/>
        <v>15000</v>
      </c>
      <c r="J22" s="70">
        <f t="shared" si="19"/>
        <v>0</v>
      </c>
      <c r="K22" s="70">
        <f t="shared" si="19"/>
        <v>0</v>
      </c>
      <c r="L22" s="70">
        <f t="shared" si="19"/>
        <v>45000</v>
      </c>
      <c r="M22" s="70">
        <f t="shared" si="19"/>
        <v>0</v>
      </c>
      <c r="N22" s="70">
        <f t="shared" si="19"/>
        <v>0</v>
      </c>
      <c r="O22" s="70">
        <f t="shared" si="19"/>
        <v>0</v>
      </c>
      <c r="P22" s="70">
        <f t="shared" si="19"/>
        <v>332375</v>
      </c>
      <c r="Q22" s="70">
        <f t="shared" si="19"/>
        <v>35000</v>
      </c>
      <c r="R22" s="70">
        <f t="shared" si="19"/>
        <v>45000</v>
      </c>
      <c r="S22" s="70">
        <f t="shared" si="19"/>
        <v>80000</v>
      </c>
      <c r="T22" s="70">
        <f t="shared" si="19"/>
        <v>160000</v>
      </c>
      <c r="U22" s="88">
        <f t="shared" si="19"/>
        <v>160000</v>
      </c>
      <c r="V22" s="70">
        <f t="shared" si="19"/>
        <v>220000</v>
      </c>
      <c r="W22" s="70">
        <f t="shared" si="19"/>
        <v>100000</v>
      </c>
      <c r="X22" s="70">
        <f t="shared" si="19"/>
        <v>330000</v>
      </c>
      <c r="Y22" s="70">
        <f t="shared" si="19"/>
        <v>45000</v>
      </c>
      <c r="Z22" s="70">
        <f t="shared" si="19"/>
        <v>200000</v>
      </c>
      <c r="AA22" s="70">
        <f t="shared" si="19"/>
        <v>0</v>
      </c>
      <c r="AB22" s="70">
        <f t="shared" si="19"/>
        <v>0</v>
      </c>
      <c r="AC22" s="69">
        <f t="shared" si="19"/>
        <v>0</v>
      </c>
      <c r="AD22" s="69">
        <f t="shared" si="19"/>
        <v>0</v>
      </c>
      <c r="AE22" s="69">
        <f t="shared" si="19"/>
        <v>0</v>
      </c>
      <c r="AF22" s="69">
        <f t="shared" si="19"/>
        <v>0</v>
      </c>
      <c r="AG22" s="69">
        <f t="shared" si="19"/>
        <v>0</v>
      </c>
      <c r="AH22" s="69">
        <f t="shared" si="19"/>
        <v>0</v>
      </c>
      <c r="AI22" s="69">
        <f t="shared" si="19"/>
        <v>0</v>
      </c>
      <c r="AJ22" s="69">
        <f t="shared" si="19"/>
        <v>0</v>
      </c>
      <c r="AK22" s="69">
        <f t="shared" si="19"/>
        <v>0</v>
      </c>
      <c r="AL22" s="69">
        <f t="shared" si="19"/>
        <v>0</v>
      </c>
      <c r="AM22" s="69">
        <f t="shared" si="19"/>
        <v>0</v>
      </c>
      <c r="AN22" s="69">
        <f t="shared" si="19"/>
        <v>0</v>
      </c>
      <c r="AO22" s="69">
        <f t="shared" si="19"/>
        <v>0</v>
      </c>
      <c r="AP22" s="69">
        <f t="shared" si="19"/>
        <v>0</v>
      </c>
      <c r="AQ22" s="69">
        <f t="shared" si="19"/>
        <v>0</v>
      </c>
      <c r="AR22" s="69">
        <f t="shared" si="19"/>
        <v>0</v>
      </c>
      <c r="AS22" s="69">
        <f t="shared" si="19"/>
        <v>0</v>
      </c>
      <c r="AT22" s="69">
        <f t="shared" si="19"/>
        <v>0</v>
      </c>
      <c r="AU22" s="69">
        <f t="shared" si="19"/>
        <v>0</v>
      </c>
      <c r="AV22" s="69">
        <f t="shared" si="19"/>
        <v>0</v>
      </c>
      <c r="AW22" s="69">
        <f t="shared" si="19"/>
        <v>0</v>
      </c>
      <c r="AX22" s="69">
        <f t="shared" si="19"/>
        <v>0</v>
      </c>
      <c r="AY22" s="69">
        <f t="shared" si="19"/>
        <v>0</v>
      </c>
      <c r="AZ22" s="69">
        <f t="shared" si="19"/>
        <v>0</v>
      </c>
      <c r="BA22" s="69">
        <f t="shared" si="19"/>
        <v>0</v>
      </c>
      <c r="BB22" s="69">
        <f t="shared" si="19"/>
        <v>0</v>
      </c>
      <c r="BC22" s="69">
        <f t="shared" si="19"/>
        <v>0</v>
      </c>
      <c r="BD22" s="69">
        <f t="shared" si="19"/>
        <v>0</v>
      </c>
      <c r="BE22" s="69">
        <f t="shared" si="19"/>
        <v>0</v>
      </c>
      <c r="BF22" s="69">
        <f t="shared" si="19"/>
        <v>0</v>
      </c>
      <c r="BG22" s="69">
        <f t="shared" si="19"/>
        <v>0</v>
      </c>
      <c r="BH22" s="69">
        <f t="shared" si="19"/>
        <v>0</v>
      </c>
      <c r="BI22" s="69">
        <f t="shared" si="19"/>
        <v>0</v>
      </c>
      <c r="BJ22" s="69">
        <f t="shared" si="19"/>
        <v>0</v>
      </c>
      <c r="BK22" s="69">
        <f t="shared" si="19"/>
        <v>0</v>
      </c>
      <c r="BL22" s="69">
        <f t="shared" si="19"/>
        <v>0</v>
      </c>
      <c r="BM22" s="69">
        <f t="shared" si="19"/>
        <v>0</v>
      </c>
      <c r="BN22" s="69">
        <f t="shared" si="19"/>
        <v>0</v>
      </c>
      <c r="BO22" s="69">
        <f t="shared" si="19"/>
        <v>0</v>
      </c>
      <c r="BP22" s="69">
        <f t="shared" si="19"/>
        <v>0</v>
      </c>
      <c r="BQ22" s="69">
        <f t="shared" si="19"/>
        <v>0</v>
      </c>
      <c r="BR22" s="69">
        <f t="shared" ref="BR22:CF22" si="20">BR10*BR14</f>
        <v>0</v>
      </c>
      <c r="BS22" s="69">
        <f t="shared" si="20"/>
        <v>0</v>
      </c>
      <c r="BT22" s="69">
        <f t="shared" si="20"/>
        <v>0</v>
      </c>
      <c r="BU22" s="69">
        <f t="shared" si="20"/>
        <v>0</v>
      </c>
      <c r="BV22" s="69">
        <f t="shared" si="20"/>
        <v>0</v>
      </c>
      <c r="BW22" s="69">
        <f t="shared" si="20"/>
        <v>0</v>
      </c>
      <c r="BX22" s="69">
        <f t="shared" si="20"/>
        <v>0</v>
      </c>
      <c r="BY22" s="69">
        <f t="shared" si="20"/>
        <v>0</v>
      </c>
      <c r="BZ22" s="69">
        <f t="shared" si="20"/>
        <v>0</v>
      </c>
      <c r="CA22" s="69">
        <f t="shared" si="20"/>
        <v>0</v>
      </c>
      <c r="CB22" s="69">
        <f t="shared" si="20"/>
        <v>0</v>
      </c>
      <c r="CC22" s="69">
        <f t="shared" si="20"/>
        <v>0</v>
      </c>
      <c r="CD22" s="69">
        <f t="shared" si="20"/>
        <v>0</v>
      </c>
      <c r="CE22" s="69">
        <f t="shared" si="20"/>
        <v>0</v>
      </c>
      <c r="CF22" s="69">
        <f t="shared" si="20"/>
        <v>0</v>
      </c>
    </row>
    <row r="23" spans="1:84" ht="24" customHeight="1"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</row>
    <row r="24" spans="1:84" ht="24" customHeight="1">
      <c r="B24" s="72" t="str">
        <f>[2]Language!A94</f>
        <v>Sum depreciation tools</v>
      </c>
      <c r="C24" s="42"/>
      <c r="D24" s="6">
        <f>SUM(E24:CF24)</f>
        <v>0</v>
      </c>
      <c r="E24" s="73">
        <f>IF(OR(E3="werkzeuge",E3="tools"),E17,0)</f>
        <v>0</v>
      </c>
      <c r="F24" s="73">
        <f t="shared" ref="F24:BQ24" si="21">IF(OR(F3="werkzeuge",F3="tools"),F17,0)</f>
        <v>0</v>
      </c>
      <c r="G24" s="73">
        <f t="shared" si="21"/>
        <v>0</v>
      </c>
      <c r="H24" s="73">
        <f t="shared" si="21"/>
        <v>0</v>
      </c>
      <c r="I24" s="74">
        <f t="shared" si="21"/>
        <v>0</v>
      </c>
      <c r="J24" s="74">
        <f t="shared" si="21"/>
        <v>0</v>
      </c>
      <c r="K24" s="74">
        <f t="shared" si="21"/>
        <v>0</v>
      </c>
      <c r="L24" s="74">
        <f t="shared" si="21"/>
        <v>0</v>
      </c>
      <c r="M24" s="74">
        <f t="shared" si="21"/>
        <v>0</v>
      </c>
      <c r="N24" s="74">
        <f t="shared" si="21"/>
        <v>0</v>
      </c>
      <c r="O24" s="74">
        <f t="shared" si="21"/>
        <v>0</v>
      </c>
      <c r="P24" s="74">
        <f t="shared" si="21"/>
        <v>0</v>
      </c>
      <c r="Q24" s="74">
        <f t="shared" si="21"/>
        <v>0</v>
      </c>
      <c r="R24" s="74">
        <f t="shared" si="21"/>
        <v>0</v>
      </c>
      <c r="S24" s="74">
        <f t="shared" si="21"/>
        <v>0</v>
      </c>
      <c r="T24" s="74">
        <f t="shared" si="21"/>
        <v>0</v>
      </c>
      <c r="U24" s="74">
        <f t="shared" si="21"/>
        <v>0</v>
      </c>
      <c r="V24" s="74">
        <f t="shared" si="21"/>
        <v>0</v>
      </c>
      <c r="W24" s="74">
        <f t="shared" si="21"/>
        <v>0</v>
      </c>
      <c r="X24" s="74">
        <f t="shared" si="21"/>
        <v>0</v>
      </c>
      <c r="Y24" s="74">
        <f t="shared" si="21"/>
        <v>0</v>
      </c>
      <c r="Z24" s="74">
        <f t="shared" si="21"/>
        <v>0</v>
      </c>
      <c r="AA24" s="74">
        <f t="shared" si="21"/>
        <v>0</v>
      </c>
      <c r="AB24" s="74">
        <f t="shared" si="21"/>
        <v>0</v>
      </c>
      <c r="AC24" s="73">
        <f t="shared" si="21"/>
        <v>0</v>
      </c>
      <c r="AD24" s="73">
        <f t="shared" si="21"/>
        <v>0</v>
      </c>
      <c r="AE24" s="73">
        <f t="shared" si="21"/>
        <v>0</v>
      </c>
      <c r="AF24" s="73">
        <f t="shared" si="21"/>
        <v>0</v>
      </c>
      <c r="AG24" s="73">
        <f t="shared" si="21"/>
        <v>0</v>
      </c>
      <c r="AH24" s="73">
        <f t="shared" si="21"/>
        <v>0</v>
      </c>
      <c r="AI24" s="73">
        <f t="shared" si="21"/>
        <v>0</v>
      </c>
      <c r="AJ24" s="73">
        <f t="shared" si="21"/>
        <v>0</v>
      </c>
      <c r="AK24" s="73">
        <f t="shared" si="21"/>
        <v>0</v>
      </c>
      <c r="AL24" s="73">
        <f t="shared" si="21"/>
        <v>0</v>
      </c>
      <c r="AM24" s="73">
        <f t="shared" si="21"/>
        <v>0</v>
      </c>
      <c r="AN24" s="73">
        <f t="shared" si="21"/>
        <v>0</v>
      </c>
      <c r="AO24" s="73">
        <f t="shared" si="21"/>
        <v>0</v>
      </c>
      <c r="AP24" s="73">
        <f t="shared" si="21"/>
        <v>0</v>
      </c>
      <c r="AQ24" s="73">
        <f t="shared" si="21"/>
        <v>0</v>
      </c>
      <c r="AR24" s="73">
        <f t="shared" si="21"/>
        <v>0</v>
      </c>
      <c r="AS24" s="73">
        <f t="shared" si="21"/>
        <v>0</v>
      </c>
      <c r="AT24" s="73">
        <f t="shared" si="21"/>
        <v>0</v>
      </c>
      <c r="AU24" s="73">
        <f t="shared" si="21"/>
        <v>0</v>
      </c>
      <c r="AV24" s="73">
        <f t="shared" si="21"/>
        <v>0</v>
      </c>
      <c r="AW24" s="73">
        <f t="shared" si="21"/>
        <v>0</v>
      </c>
      <c r="AX24" s="73">
        <f t="shared" si="21"/>
        <v>0</v>
      </c>
      <c r="AY24" s="73">
        <f t="shared" si="21"/>
        <v>0</v>
      </c>
      <c r="AZ24" s="73">
        <f t="shared" si="21"/>
        <v>0</v>
      </c>
      <c r="BA24" s="73">
        <f t="shared" si="21"/>
        <v>0</v>
      </c>
      <c r="BB24" s="73">
        <f t="shared" si="21"/>
        <v>0</v>
      </c>
      <c r="BC24" s="73">
        <f t="shared" si="21"/>
        <v>0</v>
      </c>
      <c r="BD24" s="73">
        <f t="shared" si="21"/>
        <v>0</v>
      </c>
      <c r="BE24" s="73">
        <f t="shared" si="21"/>
        <v>0</v>
      </c>
      <c r="BF24" s="73">
        <f t="shared" si="21"/>
        <v>0</v>
      </c>
      <c r="BG24" s="73">
        <f t="shared" si="21"/>
        <v>0</v>
      </c>
      <c r="BH24" s="73">
        <f t="shared" si="21"/>
        <v>0</v>
      </c>
      <c r="BI24" s="73">
        <f t="shared" si="21"/>
        <v>0</v>
      </c>
      <c r="BJ24" s="73">
        <f t="shared" si="21"/>
        <v>0</v>
      </c>
      <c r="BK24" s="73">
        <f t="shared" si="21"/>
        <v>0</v>
      </c>
      <c r="BL24" s="73">
        <f t="shared" si="21"/>
        <v>0</v>
      </c>
      <c r="BM24" s="73">
        <f t="shared" si="21"/>
        <v>0</v>
      </c>
      <c r="BN24" s="73">
        <f t="shared" si="21"/>
        <v>0</v>
      </c>
      <c r="BO24" s="73">
        <f t="shared" si="21"/>
        <v>0</v>
      </c>
      <c r="BP24" s="73">
        <f t="shared" si="21"/>
        <v>0</v>
      </c>
      <c r="BQ24" s="73">
        <f t="shared" si="21"/>
        <v>0</v>
      </c>
      <c r="BR24" s="73">
        <f t="shared" ref="BR24:CF24" si="22">IF(OR(BR3="werkzeuge",BR3="tools"),BR17,0)</f>
        <v>0</v>
      </c>
      <c r="BS24" s="73">
        <f t="shared" si="22"/>
        <v>0</v>
      </c>
      <c r="BT24" s="73">
        <f t="shared" si="22"/>
        <v>0</v>
      </c>
      <c r="BU24" s="73">
        <f t="shared" si="22"/>
        <v>0</v>
      </c>
      <c r="BV24" s="73">
        <f t="shared" si="22"/>
        <v>0</v>
      </c>
      <c r="BW24" s="73">
        <f t="shared" si="22"/>
        <v>0</v>
      </c>
      <c r="BX24" s="73">
        <f t="shared" si="22"/>
        <v>0</v>
      </c>
      <c r="BY24" s="73">
        <f t="shared" si="22"/>
        <v>0</v>
      </c>
      <c r="BZ24" s="73">
        <f t="shared" si="22"/>
        <v>0</v>
      </c>
      <c r="CA24" s="73">
        <f t="shared" si="22"/>
        <v>0</v>
      </c>
      <c r="CB24" s="73">
        <f t="shared" si="22"/>
        <v>0</v>
      </c>
      <c r="CC24" s="73">
        <f t="shared" si="22"/>
        <v>0</v>
      </c>
      <c r="CD24" s="73">
        <f t="shared" si="22"/>
        <v>0</v>
      </c>
      <c r="CE24" s="73">
        <f t="shared" si="22"/>
        <v>0</v>
      </c>
      <c r="CF24" s="73">
        <f t="shared" si="22"/>
        <v>0</v>
      </c>
    </row>
    <row r="25" spans="1:84" ht="24" customHeight="1">
      <c r="B25" s="7" t="str">
        <f>[2]Language!A95</f>
        <v>Sum depreciation Fixtures/Gauges</v>
      </c>
      <c r="C25" s="42"/>
      <c r="D25" s="6">
        <f>SUM(E25:CF25)</f>
        <v>0</v>
      </c>
      <c r="E25" s="73">
        <f>E17-E24</f>
        <v>0</v>
      </c>
      <c r="F25" s="73">
        <f t="shared" ref="F25:BQ25" si="23">F17-F24</f>
        <v>0</v>
      </c>
      <c r="G25" s="73">
        <f t="shared" si="23"/>
        <v>0</v>
      </c>
      <c r="H25" s="73">
        <f t="shared" si="23"/>
        <v>0</v>
      </c>
      <c r="I25" s="74">
        <f t="shared" si="23"/>
        <v>0</v>
      </c>
      <c r="J25" s="74">
        <f t="shared" si="23"/>
        <v>0</v>
      </c>
      <c r="K25" s="74">
        <f t="shared" si="23"/>
        <v>0</v>
      </c>
      <c r="L25" s="74">
        <f t="shared" si="23"/>
        <v>0</v>
      </c>
      <c r="M25" s="74">
        <f t="shared" si="23"/>
        <v>0</v>
      </c>
      <c r="N25" s="74">
        <f t="shared" si="23"/>
        <v>0</v>
      </c>
      <c r="O25" s="74">
        <f t="shared" si="23"/>
        <v>0</v>
      </c>
      <c r="P25" s="74">
        <f t="shared" si="23"/>
        <v>0</v>
      </c>
      <c r="Q25" s="74">
        <f t="shared" si="23"/>
        <v>0</v>
      </c>
      <c r="R25" s="74">
        <f t="shared" si="23"/>
        <v>0</v>
      </c>
      <c r="S25" s="74">
        <f t="shared" si="23"/>
        <v>0</v>
      </c>
      <c r="T25" s="74">
        <f t="shared" si="23"/>
        <v>0</v>
      </c>
      <c r="U25" s="74">
        <f t="shared" si="23"/>
        <v>0</v>
      </c>
      <c r="V25" s="74">
        <f t="shared" si="23"/>
        <v>0</v>
      </c>
      <c r="W25" s="74">
        <f t="shared" si="23"/>
        <v>0</v>
      </c>
      <c r="X25" s="74">
        <f t="shared" si="23"/>
        <v>0</v>
      </c>
      <c r="Y25" s="74">
        <f t="shared" si="23"/>
        <v>0</v>
      </c>
      <c r="Z25" s="74">
        <f t="shared" si="23"/>
        <v>0</v>
      </c>
      <c r="AA25" s="74">
        <f t="shared" si="23"/>
        <v>0</v>
      </c>
      <c r="AB25" s="74">
        <f t="shared" si="23"/>
        <v>0</v>
      </c>
      <c r="AC25" s="73">
        <f t="shared" si="23"/>
        <v>0</v>
      </c>
      <c r="AD25" s="73">
        <f t="shared" si="23"/>
        <v>0</v>
      </c>
      <c r="AE25" s="73">
        <f t="shared" si="23"/>
        <v>0</v>
      </c>
      <c r="AF25" s="73">
        <f t="shared" si="23"/>
        <v>0</v>
      </c>
      <c r="AG25" s="73">
        <f t="shared" si="23"/>
        <v>0</v>
      </c>
      <c r="AH25" s="73">
        <f t="shared" si="23"/>
        <v>0</v>
      </c>
      <c r="AI25" s="73">
        <f t="shared" si="23"/>
        <v>0</v>
      </c>
      <c r="AJ25" s="73">
        <f t="shared" si="23"/>
        <v>0</v>
      </c>
      <c r="AK25" s="73">
        <f t="shared" si="23"/>
        <v>0</v>
      </c>
      <c r="AL25" s="73">
        <f t="shared" si="23"/>
        <v>0</v>
      </c>
      <c r="AM25" s="73">
        <f t="shared" si="23"/>
        <v>0</v>
      </c>
      <c r="AN25" s="73">
        <f t="shared" si="23"/>
        <v>0</v>
      </c>
      <c r="AO25" s="73">
        <f t="shared" si="23"/>
        <v>0</v>
      </c>
      <c r="AP25" s="73">
        <f t="shared" si="23"/>
        <v>0</v>
      </c>
      <c r="AQ25" s="73">
        <f t="shared" si="23"/>
        <v>0</v>
      </c>
      <c r="AR25" s="73">
        <f t="shared" si="23"/>
        <v>0</v>
      </c>
      <c r="AS25" s="73">
        <f t="shared" si="23"/>
        <v>0</v>
      </c>
      <c r="AT25" s="73">
        <f t="shared" si="23"/>
        <v>0</v>
      </c>
      <c r="AU25" s="73">
        <f t="shared" si="23"/>
        <v>0</v>
      </c>
      <c r="AV25" s="73">
        <f t="shared" si="23"/>
        <v>0</v>
      </c>
      <c r="AW25" s="73">
        <f t="shared" si="23"/>
        <v>0</v>
      </c>
      <c r="AX25" s="73">
        <f t="shared" si="23"/>
        <v>0</v>
      </c>
      <c r="AY25" s="73">
        <f t="shared" si="23"/>
        <v>0</v>
      </c>
      <c r="AZ25" s="73">
        <f t="shared" si="23"/>
        <v>0</v>
      </c>
      <c r="BA25" s="73">
        <f t="shared" si="23"/>
        <v>0</v>
      </c>
      <c r="BB25" s="73">
        <f t="shared" si="23"/>
        <v>0</v>
      </c>
      <c r="BC25" s="73">
        <f t="shared" si="23"/>
        <v>0</v>
      </c>
      <c r="BD25" s="73">
        <f t="shared" si="23"/>
        <v>0</v>
      </c>
      <c r="BE25" s="73">
        <f t="shared" si="23"/>
        <v>0</v>
      </c>
      <c r="BF25" s="73">
        <f t="shared" si="23"/>
        <v>0</v>
      </c>
      <c r="BG25" s="73">
        <f t="shared" si="23"/>
        <v>0</v>
      </c>
      <c r="BH25" s="73">
        <f t="shared" si="23"/>
        <v>0</v>
      </c>
      <c r="BI25" s="73">
        <f t="shared" si="23"/>
        <v>0</v>
      </c>
      <c r="BJ25" s="73">
        <f t="shared" si="23"/>
        <v>0</v>
      </c>
      <c r="BK25" s="73">
        <f t="shared" si="23"/>
        <v>0</v>
      </c>
      <c r="BL25" s="73">
        <f t="shared" si="23"/>
        <v>0</v>
      </c>
      <c r="BM25" s="73">
        <f t="shared" si="23"/>
        <v>0</v>
      </c>
      <c r="BN25" s="73">
        <f t="shared" si="23"/>
        <v>0</v>
      </c>
      <c r="BO25" s="73">
        <f t="shared" si="23"/>
        <v>0</v>
      </c>
      <c r="BP25" s="73">
        <f t="shared" si="23"/>
        <v>0</v>
      </c>
      <c r="BQ25" s="73">
        <f t="shared" si="23"/>
        <v>0</v>
      </c>
      <c r="BR25" s="73">
        <f t="shared" ref="BR25:CF25" si="24">BR17-BR24</f>
        <v>0</v>
      </c>
      <c r="BS25" s="73">
        <f t="shared" si="24"/>
        <v>0</v>
      </c>
      <c r="BT25" s="73">
        <f t="shared" si="24"/>
        <v>0</v>
      </c>
      <c r="BU25" s="73">
        <f t="shared" si="24"/>
        <v>0</v>
      </c>
      <c r="BV25" s="73">
        <f t="shared" si="24"/>
        <v>0</v>
      </c>
      <c r="BW25" s="73">
        <f t="shared" si="24"/>
        <v>0</v>
      </c>
      <c r="BX25" s="73">
        <f t="shared" si="24"/>
        <v>0</v>
      </c>
      <c r="BY25" s="73">
        <f t="shared" si="24"/>
        <v>0</v>
      </c>
      <c r="BZ25" s="73">
        <f t="shared" si="24"/>
        <v>0</v>
      </c>
      <c r="CA25" s="73">
        <f t="shared" si="24"/>
        <v>0</v>
      </c>
      <c r="CB25" s="73">
        <f t="shared" si="24"/>
        <v>0</v>
      </c>
      <c r="CC25" s="73">
        <f t="shared" si="24"/>
        <v>0</v>
      </c>
      <c r="CD25" s="73">
        <f t="shared" si="24"/>
        <v>0</v>
      </c>
      <c r="CE25" s="73">
        <f t="shared" si="24"/>
        <v>0</v>
      </c>
      <c r="CF25" s="73">
        <f t="shared" si="24"/>
        <v>0</v>
      </c>
    </row>
    <row r="26" spans="1:84" ht="15.75" customHeight="1"/>
    <row r="27" spans="1:84" ht="12.75" customHeight="1">
      <c r="B27" s="5" t="s">
        <v>1</v>
      </c>
      <c r="C27" s="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ht="12.75" customHeight="1">
      <c r="B28" s="4" t="s">
        <v>0</v>
      </c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ht="12.75" customHeight="1">
      <c r="C29" s="3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ht="12.75" customHeight="1">
      <c r="C30" s="3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ht="12.75" customHeight="1">
      <c r="C31" s="3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 ht="12.75" customHeight="1">
      <c r="C32" s="3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</row>
    <row r="33" spans="3:84" ht="12.75" customHeight="1">
      <c r="C33" s="3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</row>
    <row r="34" spans="3:84" ht="12.75" customHeight="1">
      <c r="C34" s="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</row>
    <row r="35" spans="3:84" ht="12.75" customHeight="1">
      <c r="C35" s="3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</row>
    <row r="36" spans="3:84" ht="12.75" customHeight="1">
      <c r="C36" s="3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</row>
    <row r="37" spans="3:84" ht="12.75" customHeight="1">
      <c r="C37" s="3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</row>
    <row r="38" spans="3:84" ht="12.75" customHeight="1"/>
    <row r="39" spans="3:84" ht="12.75" customHeight="1"/>
    <row r="40" spans="3:84" ht="12.75" customHeight="1"/>
    <row r="41" spans="3:84" ht="12.75" customHeight="1"/>
    <row r="42" spans="3:84" ht="12.75" customHeight="1"/>
    <row r="43" spans="3:84" ht="12.75" customHeight="1"/>
    <row r="44" spans="3:84" ht="12.75" customHeight="1"/>
    <row r="45" spans="3:84" ht="12.75" customHeight="1"/>
    <row r="46" spans="3:84" ht="12.75" customHeight="1"/>
    <row r="47" spans="3:84" ht="12.75" customHeight="1"/>
    <row r="48" spans="3:84" ht="12.75" customHeight="1"/>
    <row r="49" ht="12.75" customHeight="1"/>
  </sheetData>
  <sheetProtection algorithmName="SHA-512" hashValue="rbD14npwJeJMqzwcjwOhuSFhvm5UnavCe+60T8rrvhupsRJ4t4Snbmpz3xkeKGRLmu57oDW2LwKyPlqCzGTK2g==" saltValue="7uSTQdu0VbgX/ESF3RLO9A==" spinCount="100000" sheet="1" objects="1" scenarios="1" formatCells="0" formatColumns="0" formatRows="0"/>
  <mergeCells count="4">
    <mergeCell ref="A1:B1"/>
    <mergeCell ref="I1:N1"/>
    <mergeCell ref="A2:B2"/>
    <mergeCell ref="A3:A22"/>
  </mergeCells>
  <phoneticPr fontId="2" type="noConversion"/>
  <dataValidations count="2">
    <dataValidation type="list" showInputMessage="1" showErrorMessage="1" sqref="E3:CF3">
      <formula1>BMart</formula1>
    </dataValidation>
    <dataValidation type="list" showInputMessage="1" showErrorMessage="1" sqref="D3">
      <formula1>$B$26:$B$28</formula1>
    </dataValidation>
  </dataValidations>
  <printOptions horizontalCentered="1" verticalCentered="1"/>
  <pageMargins left="0.15748031496062992" right="0.15748031496062992" top="0.94488188976377963" bottom="0.98425196850393704" header="0.19685039370078741" footer="0.51181102362204722"/>
  <pageSetup paperSize="9" orientation="landscape" r:id="rId1"/>
  <headerFooter alignWithMargins="0"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Button 1">
              <controlPr defaultSize="0" print="0" autoFill="0" autoPict="0" macro="[0]!Ausblenden">
                <anchor moveWithCells="1" sizeWithCells="1">
                  <from>
                    <xdr:col>2</xdr:col>
                    <xdr:colOff>1668780</xdr:colOff>
                    <xdr:row>1</xdr:row>
                    <xdr:rowOff>7620</xdr:rowOff>
                  </from>
                  <to>
                    <xdr:col>2</xdr:col>
                    <xdr:colOff>2324100</xdr:colOff>
                    <xdr:row>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Button 2">
              <controlPr defaultSize="0" print="0" autoFill="0" autoPict="0" macro="[0]!Einblenden">
                <anchor moveWithCells="1" sizeWithCells="1">
                  <from>
                    <xdr:col>3</xdr:col>
                    <xdr:colOff>45720</xdr:colOff>
                    <xdr:row>0</xdr:row>
                    <xdr:rowOff>76200</xdr:rowOff>
                  </from>
                  <to>
                    <xdr:col>3</xdr:col>
                    <xdr:colOff>655320</xdr:colOff>
                    <xdr:row>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Button 3">
              <controlPr defaultSize="0" print="0" autoFill="0" autoPict="0" macro="[0]!Ausblenden80">
                <anchor moveWithCells="1" sizeWithCells="1">
                  <from>
                    <xdr:col>4</xdr:col>
                    <xdr:colOff>83820</xdr:colOff>
                    <xdr:row>0</xdr:row>
                    <xdr:rowOff>83820</xdr:rowOff>
                  </from>
                  <to>
                    <xdr:col>5</xdr:col>
                    <xdr:colOff>716280</xdr:colOff>
                    <xdr:row>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Button 4">
              <controlPr defaultSize="0" print="0" autoFill="0" autoPict="0" macro="[0]!Einblenden80">
                <anchor moveWithCells="1" sizeWithCells="1">
                  <from>
                    <xdr:col>6</xdr:col>
                    <xdr:colOff>83820</xdr:colOff>
                    <xdr:row>0</xdr:row>
                    <xdr:rowOff>83820</xdr:rowOff>
                  </from>
                  <to>
                    <xdr:col>7</xdr:col>
                    <xdr:colOff>609600</xdr:colOff>
                    <xdr:row>0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Tools Fixtures Gauges</vt:lpstr>
      <vt:lpstr>'Tools Fixtures Gauges'!Print_Area</vt:lpstr>
      <vt:lpstr>'Tools Fixtures Gauges'!Print_Titles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2025-04-03T02:12:02Z</dcterms:modified>
</cp:coreProperties>
</file>