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326"/>
  </bookViews>
  <sheets>
    <sheet name="3月份座椅统计" sheetId="5" r:id="rId1"/>
    <sheet name="中车双动入库汇总表" sheetId="2" state="hidden" r:id="rId2"/>
    <sheet name="M4座椅入库汇总表" sheetId="6" r:id="rId3"/>
  </sheets>
  <definedNames>
    <definedName name="_xlnm._FilterDatabase" localSheetId="0" hidden="1">'3月份座椅统计'!$148:$209</definedName>
    <definedName name="_xlnm.Print_Area" localSheetId="2">M4座椅入库汇总表!$A$1:$J$29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S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729</t>
        </r>
      </text>
    </comment>
    <comment ref="V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729</t>
        </r>
      </text>
    </comment>
    <comment ref="X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729
</t>
        </r>
      </text>
    </comment>
    <comment ref="AA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729三个</t>
        </r>
      </text>
    </comment>
    <comment ref="AE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三个729</t>
        </r>
      </text>
    </comment>
    <comment ref="AK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729两个</t>
        </r>
      </text>
    </comment>
    <comment ref="AL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729两个</t>
        </r>
      </text>
    </comment>
    <comment ref="AO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729</t>
        </r>
      </text>
    </comment>
    <comment ref="AS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541</t>
        </r>
      </text>
    </comment>
    <comment ref="AS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425</t>
        </r>
      </text>
    </comment>
  </commentList>
</comments>
</file>

<file path=xl/sharedStrings.xml><?xml version="1.0" encoding="utf-8"?>
<sst xmlns="http://schemas.openxmlformats.org/spreadsheetml/2006/main" count="605" uniqueCount="218">
  <si>
    <t>2025年总装3月份生产报表A线前排</t>
  </si>
  <si>
    <t>NO:</t>
  </si>
  <si>
    <t>线
名</t>
  </si>
  <si>
    <t>产品名称</t>
  </si>
  <si>
    <t>单
位</t>
  </si>
  <si>
    <t>3月份</t>
  </si>
  <si>
    <t>合计</t>
  </si>
  <si>
    <t>A</t>
  </si>
  <si>
    <t>C32B前排正座    织物</t>
  </si>
  <si>
    <t>件</t>
  </si>
  <si>
    <t>C32B前排副座    织物</t>
  </si>
  <si>
    <t>C32B前排正座    豪华</t>
  </si>
  <si>
    <t>C32B前排副座    豪华</t>
  </si>
  <si>
    <t>P203前排正驾座椅  (手动）</t>
  </si>
  <si>
    <t>P203前排副驾座椅  (手动）</t>
  </si>
  <si>
    <t>P203前排正驾座框</t>
  </si>
  <si>
    <t>P203前排副驾座框</t>
  </si>
  <si>
    <t>C32B前排正驾座框</t>
  </si>
  <si>
    <t>C32B前排副驾座框</t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</si>
  <si>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舵前排正驾座椅  (电动)高配</t>
    </r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</si>
  <si>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舵前排副驾座椅  (电动）高配</t>
    </r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</si>
  <si>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舵前排正驾座椅  (电动)中配</t>
    </r>
  </si>
  <si>
    <r>
      <rPr>
        <sz val="9"/>
        <rFont val="宋体"/>
        <charset val="134"/>
        <scheme val="minor"/>
      </rPr>
      <t>P203-2022</t>
    </r>
    <r>
      <rPr>
        <b/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舵前排副驾座椅  （手动/电动）中配</t>
    </r>
  </si>
  <si>
    <t>P203-2022右舵前排正驾座椅  (手动)低配</t>
  </si>
  <si>
    <t>P203-2022右舵前排副驾座椅  (手动）低配</t>
  </si>
  <si>
    <t>P203-2022前排正驾座椅  (电动)中高配/中配</t>
  </si>
  <si>
    <t>P203-2022前排副驾座椅  (电动）中高配/中配</t>
  </si>
  <si>
    <t>P203-2022前排副驾座椅(手动)</t>
  </si>
  <si>
    <t>C40DB后排四分靠背</t>
  </si>
  <si>
    <t>C40DB后排六分靠背带扶手</t>
  </si>
  <si>
    <t>C40DB后排整体坐垫</t>
  </si>
  <si>
    <t>C40DB后排整体背(新网约车)</t>
  </si>
  <si>
    <t>C40DB后排整体坐垫(新网约车)</t>
  </si>
  <si>
    <t>C40DB后排整体背(出租车)</t>
  </si>
  <si>
    <t>C40DB后排整体坐垫(出租车)</t>
  </si>
  <si>
    <t>拆三包件前排</t>
  </si>
  <si>
    <t>P203前排正驾座椅(电动)</t>
  </si>
  <si>
    <t>P203前排副驾座椅(手动)</t>
  </si>
  <si>
    <t>C40D后排整体式靠背带扶手</t>
  </si>
  <si>
    <t>C40D后排整体坐垫</t>
  </si>
  <si>
    <t>零公里返修</t>
  </si>
  <si>
    <t>C40D-F09后排整体背</t>
  </si>
  <si>
    <t>C40D-F09后排整体座垫</t>
  </si>
  <si>
    <t>连体皮卡   
后排四分背</t>
  </si>
  <si>
    <t>连体皮卡   
后排六分背</t>
  </si>
  <si>
    <r>
      <rPr>
        <sz val="9"/>
        <color theme="1"/>
        <rFont val="宋体"/>
        <charset val="134"/>
        <scheme val="minor"/>
      </rPr>
      <t>P203前排正驾座椅(电动八项</t>
    </r>
    <r>
      <rPr>
        <sz val="9"/>
        <color theme="1"/>
        <rFont val="宋体"/>
        <charset val="134"/>
        <scheme val="minor"/>
      </rPr>
      <t>/高配</t>
    </r>
    <r>
      <rPr>
        <sz val="9"/>
        <color theme="1"/>
        <rFont val="宋体"/>
        <charset val="134"/>
        <scheme val="minor"/>
      </rPr>
      <t>)</t>
    </r>
  </si>
  <si>
    <r>
      <rPr>
        <sz val="9"/>
        <color theme="1"/>
        <rFont val="宋体"/>
        <charset val="134"/>
        <scheme val="minor"/>
      </rPr>
      <t>P203前排副驾座椅</t>
    </r>
    <r>
      <rPr>
        <sz val="9"/>
        <color theme="1"/>
        <rFont val="宋体"/>
        <charset val="134"/>
        <scheme val="minor"/>
      </rPr>
      <t>(</t>
    </r>
    <r>
      <rPr>
        <sz val="9"/>
        <color theme="1"/>
        <rFont val="宋体"/>
        <charset val="134"/>
        <scheme val="minor"/>
      </rPr>
      <t>电动八项</t>
    </r>
    <r>
      <rPr>
        <sz val="9"/>
        <color theme="1"/>
        <rFont val="宋体"/>
        <charset val="134"/>
        <scheme val="minor"/>
      </rPr>
      <t>/</t>
    </r>
    <r>
      <rPr>
        <sz val="9"/>
        <color theme="1"/>
        <rFont val="宋体"/>
        <charset val="134"/>
        <scheme val="minor"/>
      </rPr>
      <t>高配</t>
    </r>
    <r>
      <rPr>
        <sz val="9"/>
        <color theme="1"/>
        <rFont val="宋体"/>
        <charset val="134"/>
        <scheme val="minor"/>
      </rPr>
      <t>)</t>
    </r>
  </si>
  <si>
    <r>
      <rPr>
        <sz val="9"/>
        <color theme="1"/>
        <rFont val="宋体"/>
        <charset val="134"/>
        <scheme val="minor"/>
      </rPr>
      <t xml:space="preserve">P203后排座椅  </t>
    </r>
  </si>
  <si>
    <t>金琥前排正座椅</t>
  </si>
  <si>
    <t>金琥前排副座椅</t>
  </si>
  <si>
    <t>二等座椅坐垫</t>
  </si>
  <si>
    <t>二等座椅扶手</t>
  </si>
  <si>
    <t>三四等座椅靠背</t>
  </si>
  <si>
    <t>三四等座椅坐垫</t>
  </si>
  <si>
    <t>折叠座椅靠背</t>
  </si>
  <si>
    <t>折叠座椅坐垫</t>
  </si>
  <si>
    <t>CJ6中车背</t>
  </si>
  <si>
    <t>CJ6折叠背</t>
  </si>
  <si>
    <t>CJ6折叠坐</t>
  </si>
  <si>
    <t>CJ6中车头枕</t>
  </si>
  <si>
    <t>C32B后排四分背 皮革</t>
  </si>
  <si>
    <t>C32B后排六分背 皮革</t>
  </si>
  <si>
    <t>C32B后排整体坐垫 皮革</t>
  </si>
  <si>
    <t xml:space="preserve">P203后排座椅  </t>
  </si>
  <si>
    <t>中联座椅</t>
  </si>
  <si>
    <r>
      <rPr>
        <b/>
        <sz val="10"/>
        <rFont val="宋体"/>
        <charset val="134"/>
        <scheme val="minor"/>
      </rPr>
      <t>M4驾驶员座椅-奥铃织布-</t>
    </r>
    <r>
      <rPr>
        <b/>
        <sz val="10"/>
        <color rgb="FFFF0000"/>
        <rFont val="宋体"/>
        <charset val="134"/>
        <scheme val="minor"/>
      </rPr>
      <t>109（基础款）</t>
    </r>
  </si>
  <si>
    <r>
      <rPr>
        <b/>
        <sz val="10"/>
        <rFont val="宋体"/>
        <charset val="134"/>
        <scheme val="minor"/>
      </rPr>
      <t>M4驾驶员座椅-欧马可织布-</t>
    </r>
    <r>
      <rPr>
        <b/>
        <sz val="10"/>
        <color rgb="FFFF0000"/>
        <rFont val="宋体"/>
        <charset val="134"/>
        <scheme val="minor"/>
      </rPr>
      <t>113/540</t>
    </r>
  </si>
  <si>
    <r>
      <rPr>
        <b/>
        <sz val="10"/>
        <rFont val="宋体"/>
        <charset val="134"/>
        <scheme val="minor"/>
      </rPr>
      <t>M4驾驶员座椅-奥铃织布-</t>
    </r>
    <r>
      <rPr>
        <b/>
        <sz val="10"/>
        <color rgb="FFFF0000"/>
        <rFont val="宋体"/>
        <charset val="134"/>
        <scheme val="minor"/>
      </rPr>
      <t>114</t>
    </r>
  </si>
  <si>
    <r>
      <rPr>
        <b/>
        <sz val="10"/>
        <rFont val="宋体"/>
        <charset val="134"/>
        <scheme val="minor"/>
      </rPr>
      <t>M4驾驶员座椅-欧马可皮革-</t>
    </r>
    <r>
      <rPr>
        <b/>
        <sz val="10"/>
        <color rgb="FFFF0000"/>
        <rFont val="宋体"/>
        <charset val="134"/>
        <scheme val="minor"/>
      </rPr>
      <t>162/729/541</t>
    </r>
  </si>
  <si>
    <r>
      <rPr>
        <b/>
        <sz val="10"/>
        <rFont val="宋体"/>
        <charset val="134"/>
        <scheme val="minor"/>
      </rPr>
      <t>M4驾驶员座椅-奥铃仿皮-</t>
    </r>
    <r>
      <rPr>
        <b/>
        <sz val="10"/>
        <color rgb="FFFF0000"/>
        <rFont val="宋体"/>
        <charset val="134"/>
        <scheme val="minor"/>
      </rPr>
      <t>352/728</t>
    </r>
  </si>
  <si>
    <r>
      <rPr>
        <b/>
        <sz val="10"/>
        <rFont val="宋体"/>
        <charset val="134"/>
        <scheme val="minor"/>
      </rPr>
      <t>M4驾驶员座椅-欧马可织布-</t>
    </r>
    <r>
      <rPr>
        <b/>
        <sz val="10"/>
        <color rgb="FFFF0000"/>
        <rFont val="宋体"/>
        <charset val="134"/>
        <scheme val="minor"/>
      </rPr>
      <t>146/539（基础款)</t>
    </r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</si>
  <si>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147/426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</si>
  <si>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148/727</t>
    </r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</si>
  <si>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149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</si>
  <si>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150</t>
    </r>
  </si>
  <si>
    <r>
      <rPr>
        <b/>
        <sz val="10"/>
        <rFont val="宋体"/>
        <charset val="134"/>
        <scheme val="minor"/>
      </rPr>
      <t>M副驾驶员座椅-欧马可皮革-</t>
    </r>
    <r>
      <rPr>
        <b/>
        <sz val="10"/>
        <color rgb="FFFF0000"/>
        <rFont val="宋体"/>
        <charset val="134"/>
        <scheme val="minor"/>
      </rPr>
      <t>163</t>
    </r>
  </si>
  <si>
    <r>
      <rPr>
        <b/>
        <sz val="10"/>
        <rFont val="宋体"/>
        <charset val="134"/>
        <scheme val="minor"/>
      </rPr>
      <t>M4副驾驶员座椅-欧马可皮革-</t>
    </r>
    <r>
      <rPr>
        <b/>
        <sz val="10"/>
        <color rgb="FFFF0000"/>
        <rFont val="宋体"/>
        <charset val="134"/>
        <scheme val="minor"/>
      </rPr>
      <t>164</t>
    </r>
  </si>
  <si>
    <r>
      <rPr>
        <b/>
        <sz val="10"/>
        <rFont val="宋体"/>
        <charset val="134"/>
        <scheme val="minor"/>
      </rPr>
      <t>M4副驾驶员座椅-奥铃仿皮-</t>
    </r>
    <r>
      <rPr>
        <b/>
        <sz val="10"/>
        <color rgb="FFFF0000"/>
        <rFont val="宋体"/>
        <charset val="134"/>
        <scheme val="minor"/>
      </rPr>
      <t>355/726</t>
    </r>
  </si>
  <si>
    <t>M4驾驶员座椅-553(老款)/104</t>
  </si>
  <si>
    <t>CJ6中车坐垫</t>
  </si>
  <si>
    <t>M4驾驶员座椅-欧马可皮革（12V）-197</t>
  </si>
  <si>
    <t>总装产量汇总</t>
  </si>
  <si>
    <t>线名</t>
  </si>
  <si>
    <t>P203前排座椅</t>
  </si>
  <si>
    <t>C32B系列(A前)</t>
  </si>
  <si>
    <t>C40系列（A/B后）</t>
  </si>
  <si>
    <t>连体皮卡/C32B后排座椅</t>
  </si>
  <si>
    <t>C32B/P203座框系列</t>
  </si>
  <si>
    <t>右舵车系列</t>
  </si>
  <si>
    <t>电动</t>
  </si>
  <si>
    <t>手动</t>
  </si>
  <si>
    <t>豪华型</t>
  </si>
  <si>
    <t>精英型</t>
  </si>
  <si>
    <t>C40DB（出租）</t>
  </si>
  <si>
    <t>C40DB（网约）</t>
  </si>
  <si>
    <t>C40D-F09</t>
  </si>
  <si>
    <t>三包件</t>
  </si>
  <si>
    <t>连体皮卡</t>
  </si>
  <si>
    <t>C32B</t>
  </si>
  <si>
    <t>P203前排</t>
  </si>
  <si>
    <t>C32B前排</t>
  </si>
  <si>
    <r>
      <rPr>
        <sz val="10"/>
        <color theme="1"/>
        <rFont val="宋体"/>
        <charset val="134"/>
        <scheme val="minor"/>
      </rPr>
      <t>C</t>
    </r>
    <r>
      <rPr>
        <sz val="10"/>
        <color theme="1"/>
        <rFont val="宋体"/>
        <charset val="134"/>
        <scheme val="minor"/>
      </rPr>
      <t>32B/P203</t>
    </r>
  </si>
  <si>
    <t>高配前排</t>
  </si>
  <si>
    <t>中配前排</t>
  </si>
  <si>
    <t>低配前排</t>
  </si>
  <si>
    <t>前排</t>
  </si>
  <si>
    <t>金虎</t>
  </si>
  <si>
    <t>数量</t>
  </si>
  <si>
    <t>编制：</t>
  </si>
  <si>
    <t>审核：</t>
  </si>
  <si>
    <t xml:space="preserve">  </t>
  </si>
  <si>
    <t>批准：</t>
  </si>
  <si>
    <t>2024年总装12月份生产报表新线后排</t>
  </si>
  <si>
    <t>12月份</t>
  </si>
  <si>
    <t>合计：</t>
  </si>
  <si>
    <t>D</t>
  </si>
  <si>
    <t>C33D-M07前排正座（中配）</t>
  </si>
  <si>
    <t>C40DB后排整体背(网约车)</t>
  </si>
  <si>
    <t>C40DB后排整体坐垫(网约车)</t>
  </si>
  <si>
    <t>皮卡座椅</t>
  </si>
  <si>
    <t>高铁头枕</t>
  </si>
  <si>
    <t>中车落地沙发靠背</t>
  </si>
  <si>
    <t>中车落地沙发坐垫</t>
  </si>
  <si>
    <t>C40DB-F09/F01后排整体背</t>
  </si>
  <si>
    <t>C40DB-F09/F01后排整体座垫</t>
  </si>
  <si>
    <t>C40D-F09后排四分背</t>
  </si>
  <si>
    <t>C40D-F09后排六分背</t>
  </si>
  <si>
    <t>C40D后排整体背-F09</t>
  </si>
  <si>
    <t>P202前排正驾座椅  试制</t>
  </si>
  <si>
    <t>P202前排副驾座椅  试制</t>
  </si>
  <si>
    <t>中连座椅</t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</si>
  <si>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147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</si>
  <si>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148</t>
    </r>
  </si>
  <si>
    <r>
      <rPr>
        <b/>
        <sz val="10"/>
        <rFont val="宋体"/>
        <charset val="134"/>
        <scheme val="minor"/>
      </rPr>
      <t>M4副驾驶员座椅-奥铃织布</t>
    </r>
    <r>
      <rPr>
        <b/>
        <sz val="10"/>
        <color rgb="FFFF0000"/>
        <rFont val="宋体"/>
        <charset val="134"/>
        <scheme val="minor"/>
      </rPr>
      <t>-150</t>
    </r>
  </si>
  <si>
    <r>
      <rPr>
        <b/>
        <sz val="10"/>
        <rFont val="宋体"/>
        <charset val="134"/>
        <scheme val="minor"/>
      </rPr>
      <t>M4副驾驶员座椅-欧马可皮革-</t>
    </r>
    <r>
      <rPr>
        <b/>
        <sz val="10"/>
        <color rgb="FFFF0000"/>
        <rFont val="宋体"/>
        <charset val="134"/>
        <scheme val="minor"/>
      </rPr>
      <t>163</t>
    </r>
  </si>
  <si>
    <t>P203后排座椅</t>
  </si>
  <si>
    <t>P203座椅（电动））</t>
  </si>
  <si>
    <t>P203座椅（手动）</t>
  </si>
  <si>
    <t>P203系列（A/后）</t>
  </si>
  <si>
    <t>零公里</t>
  </si>
  <si>
    <t>返修</t>
  </si>
  <si>
    <t>金琥座椅</t>
  </si>
  <si>
    <t>中联座框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</si>
  <si>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40DB四六分</t>
    </r>
  </si>
  <si>
    <r>
      <rPr>
        <sz val="11"/>
        <color theme="1"/>
        <rFont val="宋体"/>
        <charset val="134"/>
        <scheme val="minor"/>
      </rPr>
      <t>C40D</t>
    </r>
    <r>
      <rPr>
        <sz val="11"/>
        <color theme="1"/>
        <rFont val="宋体"/>
        <charset val="134"/>
        <scheme val="minor"/>
      </rPr>
      <t>-F09</t>
    </r>
  </si>
  <si>
    <t>C40DB（新网约）</t>
  </si>
  <si>
    <t>前排座椅</t>
  </si>
  <si>
    <t>后排座椅</t>
  </si>
  <si>
    <t>前排座框</t>
  </si>
  <si>
    <t>后排</t>
  </si>
  <si>
    <t>B</t>
  </si>
  <si>
    <t>/</t>
  </si>
  <si>
    <t xml:space="preserve"> </t>
  </si>
  <si>
    <t>2025年总装3月份生产报表新线后排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</si>
  <si>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32B</t>
    </r>
    <r>
      <rPr>
        <sz val="11"/>
        <color theme="1"/>
        <rFont val="宋体"/>
        <charset val="134"/>
        <scheme val="minor"/>
      </rPr>
      <t>系列（</t>
    </r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宋体"/>
        <charset val="134"/>
        <scheme val="minor"/>
      </rPr>
      <t>/后）</t>
    </r>
  </si>
  <si>
    <r>
      <rPr>
        <b/>
        <sz val="22"/>
        <color rgb="FF0070C0"/>
        <rFont val="Tahoma"/>
        <charset val="134"/>
      </rPr>
      <t>2025</t>
    </r>
    <r>
      <rPr>
        <b/>
        <sz val="22"/>
        <color rgb="FF0070C0"/>
        <rFont val="宋体"/>
        <charset val="134"/>
      </rPr>
      <t>年</t>
    </r>
    <r>
      <rPr>
        <b/>
        <sz val="22"/>
        <color rgb="FF0070C0"/>
        <rFont val="Tahoma"/>
        <charset val="134"/>
      </rPr>
      <t>3</t>
    </r>
    <r>
      <rPr>
        <b/>
        <sz val="22"/>
        <color rgb="FF0070C0"/>
        <rFont val="宋体"/>
        <charset val="134"/>
      </rPr>
      <t>月份总装车间产量</t>
    </r>
  </si>
  <si>
    <t>序
号</t>
  </si>
  <si>
    <t>班
组</t>
  </si>
  <si>
    <t>班长</t>
  </si>
  <si>
    <t>总产量</t>
  </si>
  <si>
    <t>P203座框（套）</t>
  </si>
  <si>
    <t>C32B座框(套)</t>
  </si>
  <si>
    <t>右舵车低配/套</t>
  </si>
  <si>
    <t>C40DB（新网约）（单位套）</t>
  </si>
  <si>
    <t>C40D-F09（单位：套）</t>
  </si>
  <si>
    <t>C32B精英（单位：套）</t>
  </si>
  <si>
    <t>C32B豪华（单位：套）</t>
  </si>
  <si>
    <t>拆解三包件（1.5倍）</t>
  </si>
  <si>
    <t>右舵车中配/套</t>
  </si>
  <si>
    <t>计划返修（2倍）单位：套</t>
  </si>
  <si>
    <t>C32B后排座椅单位：套</t>
  </si>
  <si>
    <t>连体皮卡（后排）单位：套</t>
  </si>
  <si>
    <t>P203座椅（手动）单位：套</t>
  </si>
  <si>
    <t>右舵车高配/套</t>
  </si>
  <si>
    <t>P203座椅（电动）单位：套</t>
  </si>
  <si>
    <t>金琥座椅/单位：套</t>
  </si>
  <si>
    <t>人员</t>
  </si>
  <si>
    <t>累计应出勤天数</t>
  </si>
  <si>
    <t>欧响亮</t>
  </si>
  <si>
    <t>彭健</t>
  </si>
  <si>
    <t>罗亚南</t>
  </si>
  <si>
    <r>
      <rPr>
        <sz val="14"/>
        <color rgb="FF000000"/>
        <rFont val="宋体"/>
        <charset val="134"/>
      </rPr>
      <t>备注：</t>
    </r>
    <r>
      <rPr>
        <sz val="14"/>
        <color indexed="8"/>
        <rFont val="宋体"/>
        <charset val="134"/>
      </rPr>
      <t>C40D|</t>
    </r>
    <r>
      <rPr>
        <sz val="14"/>
        <color indexed="8"/>
        <rFont val="Tahoma"/>
        <charset val="134"/>
      </rPr>
      <t>C40DB</t>
    </r>
    <r>
      <rPr>
        <sz val="14"/>
        <color indexed="8"/>
        <rFont val="宋体"/>
        <charset val="134"/>
      </rPr>
      <t>、！</t>
    </r>
    <r>
      <rPr>
        <sz val="14"/>
        <color indexed="8"/>
        <rFont val="Tahoma"/>
        <charset val="134"/>
      </rPr>
      <t>P202/P203/</t>
    </r>
    <r>
      <rPr>
        <sz val="14"/>
        <color indexed="8"/>
        <rFont val="宋体"/>
        <charset val="134"/>
      </rPr>
      <t>是按（套）数计算，C</t>
    </r>
    <r>
      <rPr>
        <sz val="14"/>
        <color indexed="8"/>
        <rFont val="Tahoma"/>
        <charset val="134"/>
      </rPr>
      <t>32B</t>
    </r>
    <r>
      <rPr>
        <sz val="14"/>
        <color indexed="8"/>
        <rFont val="宋体"/>
        <charset val="134"/>
      </rPr>
      <t>、H32B、是按（个）计算</t>
    </r>
    <r>
      <rPr>
        <sz val="14"/>
        <color indexed="8"/>
        <rFont val="Tahoma"/>
        <charset val="134"/>
      </rPr>
      <t xml:space="preserve">                              </t>
    </r>
    <r>
      <rPr>
        <sz val="14"/>
        <color indexed="8"/>
        <rFont val="方正舒体"/>
        <charset val="134"/>
      </rPr>
      <t xml:space="preserve">  </t>
    </r>
    <r>
      <rPr>
        <sz val="14"/>
        <color indexed="8"/>
        <rFont val="Tahoma"/>
        <charset val="134"/>
      </rPr>
      <t xml:space="preserve">                           </t>
    </r>
  </si>
  <si>
    <t xml:space="preserve">编制：                审核：                         批准：         </t>
  </si>
  <si>
    <t>1月份中车双动项目各产品入库汇总表</t>
  </si>
  <si>
    <t>序号</t>
  </si>
  <si>
    <t>名称</t>
  </si>
  <si>
    <t>供货需求</t>
  </si>
  <si>
    <t>入库总产量</t>
  </si>
  <si>
    <t>落地沙发左坐垫组件</t>
  </si>
  <si>
    <t>落地沙发左背垫组件</t>
  </si>
  <si>
    <t>落地沙发中坐垫组件</t>
  </si>
  <si>
    <t>落地沙发中背垫组件-左</t>
  </si>
  <si>
    <t>一等座椅头枕</t>
  </si>
  <si>
    <t>一等座椅靠背</t>
  </si>
  <si>
    <t>一等座椅坐垫</t>
  </si>
  <si>
    <t>一等座椅左扶手</t>
  </si>
  <si>
    <t>一等座椅右扶手</t>
  </si>
  <si>
    <t>二等座椅头枕</t>
  </si>
  <si>
    <t>二等座椅靠背</t>
  </si>
  <si>
    <t xml:space="preserve">           批准：</t>
  </si>
  <si>
    <t>长沙福田M4座椅3月份入库汇总表</t>
  </si>
  <si>
    <t>单位</t>
  </si>
  <si>
    <t>备注</t>
  </si>
  <si>
    <r>
      <rPr>
        <b/>
        <sz val="12"/>
        <rFont val="宋体"/>
        <charset val="134"/>
        <scheme val="minor"/>
      </rPr>
      <t>M4驾驶员座椅-奥铃织布-</t>
    </r>
    <r>
      <rPr>
        <b/>
        <sz val="12"/>
        <color rgb="FFFF0000"/>
        <rFont val="宋体"/>
        <charset val="134"/>
        <scheme val="minor"/>
      </rPr>
      <t>109（基础款）</t>
    </r>
  </si>
  <si>
    <r>
      <rPr>
        <b/>
        <sz val="12"/>
        <rFont val="宋体"/>
        <charset val="134"/>
        <scheme val="minor"/>
      </rPr>
      <t>M4驾驶员座椅-欧马可织布-</t>
    </r>
    <r>
      <rPr>
        <b/>
        <sz val="12"/>
        <color rgb="FFFF0000"/>
        <rFont val="宋体"/>
        <charset val="134"/>
        <scheme val="minor"/>
      </rPr>
      <t>113</t>
    </r>
  </si>
  <si>
    <r>
      <rPr>
        <b/>
        <sz val="12"/>
        <rFont val="宋体"/>
        <charset val="134"/>
        <scheme val="minor"/>
      </rPr>
      <t>M4驾驶员座椅-奥铃织布-</t>
    </r>
    <r>
      <rPr>
        <b/>
        <sz val="12"/>
        <color rgb="FFFF0000"/>
        <rFont val="宋体"/>
        <charset val="134"/>
        <scheme val="minor"/>
      </rPr>
      <t>114</t>
    </r>
  </si>
  <si>
    <r>
      <rPr>
        <b/>
        <sz val="12"/>
        <rFont val="宋体"/>
        <charset val="134"/>
        <scheme val="minor"/>
      </rPr>
      <t>M4驾驶员座椅-欧马可皮革-</t>
    </r>
    <r>
      <rPr>
        <b/>
        <sz val="12"/>
        <color rgb="FFFF0000"/>
        <rFont val="宋体"/>
        <charset val="134"/>
        <scheme val="minor"/>
      </rPr>
      <t>162</t>
    </r>
  </si>
  <si>
    <r>
      <rPr>
        <b/>
        <sz val="12"/>
        <rFont val="宋体"/>
        <charset val="134"/>
        <scheme val="minor"/>
      </rPr>
      <t>M4驾驶员座椅-奥铃仿皮-</t>
    </r>
    <r>
      <rPr>
        <b/>
        <sz val="12"/>
        <color rgb="FFFF0000"/>
        <rFont val="宋体"/>
        <charset val="134"/>
        <scheme val="minor"/>
      </rPr>
      <t>352</t>
    </r>
  </si>
  <si>
    <r>
      <rPr>
        <b/>
        <sz val="12"/>
        <rFont val="宋体"/>
        <charset val="134"/>
        <scheme val="minor"/>
      </rPr>
      <t>M4驾驶员座椅-欧马可织布-</t>
    </r>
    <r>
      <rPr>
        <b/>
        <sz val="12"/>
        <color rgb="FFFF0000"/>
        <rFont val="宋体"/>
        <charset val="134"/>
        <scheme val="minor"/>
      </rPr>
      <t>146（基础款)</t>
    </r>
  </si>
  <si>
    <r>
      <rPr>
        <b/>
        <sz val="12"/>
        <rFont val="宋体"/>
        <charset val="134"/>
        <scheme val="minor"/>
      </rPr>
      <t>M4副驾驶员座椅-欧马可织布-</t>
    </r>
    <r>
      <rPr>
        <b/>
        <sz val="12"/>
        <color rgb="FFFF0000"/>
        <rFont val="宋体"/>
        <charset val="134"/>
        <scheme val="minor"/>
      </rPr>
      <t>147</t>
    </r>
  </si>
  <si>
    <r>
      <rPr>
        <b/>
        <sz val="12"/>
        <rFont val="宋体"/>
        <charset val="134"/>
        <scheme val="minor"/>
      </rPr>
      <t>M4副驾驶员座椅-奥铃织布-</t>
    </r>
    <r>
      <rPr>
        <b/>
        <sz val="12"/>
        <color rgb="FFFF0000"/>
        <rFont val="宋体"/>
        <charset val="134"/>
        <scheme val="minor"/>
      </rPr>
      <t>148</t>
    </r>
  </si>
  <si>
    <r>
      <rPr>
        <b/>
        <sz val="12"/>
        <rFont val="宋体"/>
        <charset val="134"/>
        <scheme val="minor"/>
      </rPr>
      <t>M4副驾驶员座椅-欧马可织布-</t>
    </r>
    <r>
      <rPr>
        <b/>
        <sz val="12"/>
        <color rgb="FFFF0000"/>
        <rFont val="宋体"/>
        <charset val="134"/>
        <scheme val="minor"/>
      </rPr>
      <t>149</t>
    </r>
  </si>
  <si>
    <r>
      <rPr>
        <b/>
        <sz val="12"/>
        <rFont val="宋体"/>
        <charset val="134"/>
        <scheme val="minor"/>
      </rPr>
      <t>M4副驾驶员座椅-奥铃织布-</t>
    </r>
    <r>
      <rPr>
        <b/>
        <sz val="12"/>
        <color rgb="FFFF0000"/>
        <rFont val="宋体"/>
        <charset val="134"/>
        <scheme val="minor"/>
      </rPr>
      <t>150</t>
    </r>
  </si>
  <si>
    <r>
      <rPr>
        <b/>
        <sz val="12"/>
        <rFont val="宋体"/>
        <charset val="134"/>
        <scheme val="minor"/>
      </rPr>
      <t>M副驾驶员座椅-欧马可皮革-</t>
    </r>
    <r>
      <rPr>
        <b/>
        <sz val="12"/>
        <color rgb="FFFF0000"/>
        <rFont val="宋体"/>
        <charset val="134"/>
        <scheme val="minor"/>
      </rPr>
      <t>163</t>
    </r>
  </si>
  <si>
    <r>
      <rPr>
        <b/>
        <sz val="12"/>
        <rFont val="宋体"/>
        <charset val="134"/>
        <scheme val="minor"/>
      </rPr>
      <t>M4副驾驶员座椅-欧马可皮革-</t>
    </r>
    <r>
      <rPr>
        <b/>
        <sz val="12"/>
        <color rgb="FFFF0000"/>
        <rFont val="宋体"/>
        <charset val="134"/>
        <scheme val="minor"/>
      </rPr>
      <t>164</t>
    </r>
  </si>
  <si>
    <r>
      <rPr>
        <b/>
        <sz val="12"/>
        <rFont val="宋体"/>
        <charset val="134"/>
        <scheme val="minor"/>
      </rPr>
      <t>M4副驾驶员座椅-奥铃仿皮-</t>
    </r>
    <r>
      <rPr>
        <b/>
        <sz val="12"/>
        <color rgb="FFFF0000"/>
        <rFont val="宋体"/>
        <charset val="134"/>
        <scheme val="minor"/>
      </rPr>
      <t>355</t>
    </r>
  </si>
  <si>
    <r>
      <rPr>
        <b/>
        <sz val="12"/>
        <rFont val="宋体"/>
        <charset val="134"/>
        <scheme val="minor"/>
      </rPr>
      <t>驾驶员座椅链接-</t>
    </r>
    <r>
      <rPr>
        <b/>
        <sz val="12"/>
        <color rgb="FFFF0000"/>
        <rFont val="宋体"/>
        <charset val="134"/>
        <scheme val="minor"/>
      </rPr>
      <t>104A0/553</t>
    </r>
    <r>
      <rPr>
        <b/>
        <sz val="12"/>
        <rFont val="宋体"/>
        <charset val="134"/>
        <scheme val="minor"/>
      </rPr>
      <t>老款</t>
    </r>
  </si>
  <si>
    <r>
      <rPr>
        <b/>
        <sz val="12"/>
        <rFont val="宋体"/>
        <charset val="134"/>
        <scheme val="minor"/>
      </rPr>
      <t>M4驾驶员座椅-欧马可皮革</t>
    </r>
    <r>
      <rPr>
        <b/>
        <sz val="12"/>
        <color rgb="FFFF0000"/>
        <rFont val="宋体"/>
        <charset val="134"/>
        <scheme val="minor"/>
      </rPr>
      <t>（12V）-197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</si>
</sst>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804]aaa;@"/>
    <numFmt numFmtId="178" formatCode="0.00_ "/>
    <numFmt numFmtId="179" formatCode="000000"/>
  </numFmts>
  <fonts count="7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0"/>
      <name val="楷体"/>
      <charset val="134"/>
    </font>
    <font>
      <sz val="11"/>
      <name val="楷体"/>
      <charset val="134"/>
    </font>
    <font>
      <sz val="11"/>
      <name val="宋体"/>
      <charset val="134"/>
    </font>
    <font>
      <sz val="11"/>
      <color indexed="8"/>
      <name val="Tahoma"/>
      <charset val="134"/>
    </font>
    <font>
      <b/>
      <sz val="11"/>
      <color indexed="8"/>
      <name val="Tahoma"/>
      <charset val="134"/>
    </font>
    <font>
      <b/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8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Tahoma"/>
      <charset val="134"/>
    </font>
    <font>
      <b/>
      <sz val="11"/>
      <name val="Tahoma"/>
      <charset val="134"/>
    </font>
    <font>
      <b/>
      <sz val="22"/>
      <color rgb="FF0070C0"/>
      <name val="Tahoma"/>
      <charset val="134"/>
    </font>
    <font>
      <sz val="22"/>
      <color rgb="FF0070C0"/>
      <name val="Tahoma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Tahoma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6"/>
      <color theme="1"/>
      <name val="宋体"/>
      <charset val="134"/>
      <scheme val="minor"/>
    </font>
    <font>
      <b/>
      <sz val="22"/>
      <name val="Tahoma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22"/>
      <color rgb="FF0070C0"/>
      <name val="宋体"/>
      <charset val="134"/>
    </font>
    <font>
      <sz val="14"/>
      <color indexed="8"/>
      <name val="宋体"/>
      <charset val="134"/>
    </font>
    <font>
      <sz val="14"/>
      <color indexed="8"/>
      <name val="方正舒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177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7" fontId="48" fillId="0" borderId="0"/>
    <xf numFmtId="44" fontId="0" fillId="0" borderId="0" applyFont="0" applyFill="0" applyBorder="0" applyAlignment="0" applyProtection="0">
      <alignment vertical="center"/>
    </xf>
    <xf numFmtId="177" fontId="48" fillId="0" borderId="0"/>
    <xf numFmtId="0" fontId="49" fillId="6" borderId="0" applyNumberFormat="0" applyBorder="0" applyAlignment="0" applyProtection="0">
      <alignment vertical="center"/>
    </xf>
    <xf numFmtId="0" fontId="50" fillId="7" borderId="31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1" borderId="32" applyNumberFormat="0" applyFont="0" applyAlignment="0" applyProtection="0">
      <alignment vertical="center"/>
    </xf>
    <xf numFmtId="177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5" fillId="0" borderId="34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61" fillId="15" borderId="35" applyNumberFormat="0" applyAlignment="0" applyProtection="0">
      <alignment vertical="center"/>
    </xf>
    <xf numFmtId="0" fontId="62" fillId="15" borderId="31" applyNumberFormat="0" applyAlignment="0" applyProtection="0">
      <alignment vertical="center"/>
    </xf>
    <xf numFmtId="0" fontId="63" fillId="16" borderId="36" applyNumberForma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4" fillId="0" borderId="37" applyNumberFormat="0" applyFill="0" applyAlignment="0" applyProtection="0">
      <alignment vertical="center"/>
    </xf>
    <xf numFmtId="0" fontId="65" fillId="0" borderId="38" applyNumberFormat="0" applyFill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177" fontId="48" fillId="0" borderId="0"/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177" fontId="48" fillId="0" borderId="0"/>
    <xf numFmtId="0" fontId="4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177" fontId="48" fillId="0" borderId="0"/>
    <xf numFmtId="0" fontId="49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177" fontId="0" fillId="0" borderId="0">
      <alignment vertical="center"/>
    </xf>
    <xf numFmtId="0" fontId="49" fillId="35" borderId="0" applyNumberFormat="0" applyBorder="0" applyAlignment="0" applyProtection="0">
      <alignment vertical="center"/>
    </xf>
    <xf numFmtId="177" fontId="0" fillId="0" borderId="0">
      <alignment vertical="center"/>
    </xf>
    <xf numFmtId="0" fontId="52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>
      <alignment vertical="center"/>
    </xf>
    <xf numFmtId="177" fontId="48" fillId="0" borderId="0"/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48" fillId="0" borderId="0"/>
    <xf numFmtId="177" fontId="48" fillId="0" borderId="0"/>
    <xf numFmtId="177" fontId="48" fillId="0" borderId="0"/>
    <xf numFmtId="177" fontId="48" fillId="0" borderId="0"/>
    <xf numFmtId="177" fontId="48" fillId="0" borderId="0"/>
    <xf numFmtId="177" fontId="48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</cellStyleXfs>
  <cellXfs count="299">
    <xf numFmtId="177" fontId="0" fillId="0" borderId="0" xfId="0">
      <alignment vertical="center"/>
    </xf>
    <xf numFmtId="177" fontId="1" fillId="0" borderId="0" xfId="0" applyFont="1">
      <alignment vertical="center"/>
    </xf>
    <xf numFmtId="177" fontId="2" fillId="0" borderId="0" xfId="81" applyFont="1" applyAlignment="1">
      <alignment horizontal="center" vertical="center"/>
    </xf>
    <xf numFmtId="177" fontId="2" fillId="0" borderId="0" xfId="81" applyFont="1" applyAlignment="1">
      <alignment horizontal="left" vertical="center"/>
    </xf>
    <xf numFmtId="177" fontId="3" fillId="0" borderId="1" xfId="81" applyFont="1" applyBorder="1" applyAlignment="1">
      <alignment horizontal="center" vertical="center"/>
    </xf>
    <xf numFmtId="177" fontId="3" fillId="0" borderId="2" xfId="81" applyFont="1" applyBorder="1" applyAlignment="1">
      <alignment horizontal="center" vertical="center"/>
    </xf>
    <xf numFmtId="177" fontId="3" fillId="0" borderId="3" xfId="81" applyFont="1" applyBorder="1" applyAlignment="1">
      <alignment horizontal="center" vertical="center"/>
    </xf>
    <xf numFmtId="177" fontId="3" fillId="0" borderId="4" xfId="81" applyFont="1" applyBorder="1" applyAlignment="1">
      <alignment horizontal="center" vertical="center"/>
    </xf>
    <xf numFmtId="176" fontId="4" fillId="2" borderId="1" xfId="81" applyNumberFormat="1" applyFont="1" applyFill="1" applyBorder="1" applyAlignment="1">
      <alignment horizontal="center" vertical="center"/>
    </xf>
    <xf numFmtId="177" fontId="5" fillId="2" borderId="1" xfId="81" applyNumberFormat="1" applyFont="1" applyFill="1" applyBorder="1" applyAlignment="1">
      <alignment horizontal="left" vertical="center" shrinkToFit="1"/>
    </xf>
    <xf numFmtId="177" fontId="6" fillId="2" borderId="1" xfId="81" applyNumberFormat="1" applyFont="1" applyFill="1" applyBorder="1" applyAlignment="1">
      <alignment horizontal="center" vertical="center"/>
    </xf>
    <xf numFmtId="176" fontId="6" fillId="2" borderId="1" xfId="81" applyNumberFormat="1" applyFont="1" applyFill="1" applyBorder="1" applyAlignment="1">
      <alignment horizontal="center" vertical="center"/>
    </xf>
    <xf numFmtId="176" fontId="0" fillId="2" borderId="1" xfId="81" applyNumberFormat="1" applyFill="1" applyBorder="1" applyAlignment="1">
      <alignment horizontal="center" vertical="center"/>
    </xf>
    <xf numFmtId="177" fontId="7" fillId="2" borderId="1" xfId="81" applyNumberFormat="1" applyFont="1" applyFill="1" applyBorder="1" applyAlignment="1">
      <alignment horizontal="center" vertical="center"/>
    </xf>
    <xf numFmtId="177" fontId="5" fillId="0" borderId="1" xfId="81" applyNumberFormat="1" applyFont="1" applyFill="1" applyBorder="1" applyAlignment="1">
      <alignment horizontal="left" vertical="center" shrinkToFit="1"/>
    </xf>
    <xf numFmtId="177" fontId="6" fillId="0" borderId="1" xfId="81" applyNumberFormat="1" applyFont="1" applyFill="1" applyBorder="1" applyAlignment="1">
      <alignment horizontal="center" vertical="center"/>
    </xf>
    <xf numFmtId="177" fontId="7" fillId="0" borderId="1" xfId="81" applyNumberFormat="1" applyFont="1" applyFill="1" applyBorder="1" applyAlignment="1">
      <alignment horizontal="center" vertical="center"/>
    </xf>
    <xf numFmtId="177" fontId="5" fillId="2" borderId="1" xfId="81" applyNumberFormat="1" applyFont="1" applyFill="1" applyBorder="1" applyAlignment="1">
      <alignment horizontal="left" vertical="center" wrapText="1" shrinkToFit="1"/>
    </xf>
    <xf numFmtId="176" fontId="0" fillId="2" borderId="0" xfId="81" applyNumberFormat="1" applyFill="1" applyBorder="1" applyAlignment="1">
      <alignment horizontal="center" vertical="center"/>
    </xf>
    <xf numFmtId="177" fontId="5" fillId="2" borderId="0" xfId="81" applyNumberFormat="1" applyFont="1" applyFill="1" applyBorder="1" applyAlignment="1">
      <alignment horizontal="left" vertical="center" shrinkToFit="1"/>
    </xf>
    <xf numFmtId="177" fontId="7" fillId="2" borderId="0" xfId="81" applyNumberFormat="1" applyFont="1" applyFill="1" applyBorder="1" applyAlignment="1">
      <alignment horizontal="center" vertical="center"/>
    </xf>
    <xf numFmtId="176" fontId="7" fillId="2" borderId="0" xfId="81" applyNumberFormat="1" applyFont="1" applyFill="1" applyBorder="1" applyAlignment="1">
      <alignment horizontal="center" vertical="center"/>
    </xf>
    <xf numFmtId="176" fontId="5" fillId="2" borderId="1" xfId="81" applyNumberFormat="1" applyFont="1" applyFill="1" applyBorder="1" applyAlignment="1">
      <alignment horizontal="center" vertical="center"/>
    </xf>
    <xf numFmtId="176" fontId="7" fillId="2" borderId="1" xfId="81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5" fillId="2" borderId="0" xfId="81" applyNumberFormat="1" applyFont="1" applyFill="1" applyBorder="1" applyAlignment="1">
      <alignment horizontal="center" vertical="center"/>
    </xf>
    <xf numFmtId="177" fontId="0" fillId="0" borderId="0" xfId="0" applyNumberFormat="1" applyFont="1">
      <alignment vertical="center"/>
    </xf>
    <xf numFmtId="177" fontId="8" fillId="0" borderId="1" xfId="74" applyFont="1" applyBorder="1" applyAlignment="1">
      <alignment horizontal="center" vertical="center"/>
    </xf>
    <xf numFmtId="177" fontId="9" fillId="0" borderId="1" xfId="74" applyFont="1" applyBorder="1" applyAlignment="1">
      <alignment horizontal="center" vertical="center"/>
    </xf>
    <xf numFmtId="58" fontId="10" fillId="0" borderId="1" xfId="74" applyNumberFormat="1" applyBorder="1" applyAlignment="1">
      <alignment horizontal="center" vertical="center"/>
    </xf>
    <xf numFmtId="177" fontId="9" fillId="0" borderId="1" xfId="74" applyNumberFormat="1" applyFont="1" applyBorder="1" applyAlignment="1">
      <alignment horizontal="center" vertical="center"/>
    </xf>
    <xf numFmtId="177" fontId="10" fillId="2" borderId="1" xfId="74" applyNumberFormat="1" applyFill="1" applyBorder="1" applyAlignment="1">
      <alignment horizontal="center" vertical="center"/>
    </xf>
    <xf numFmtId="177" fontId="9" fillId="2" borderId="1" xfId="74" applyNumberFormat="1" applyFont="1" applyFill="1" applyBorder="1" applyAlignment="1">
      <alignment horizontal="center" vertical="center"/>
    </xf>
    <xf numFmtId="177" fontId="9" fillId="2" borderId="1" xfId="74" applyFont="1" applyFill="1" applyBorder="1" applyAlignment="1">
      <alignment horizontal="center" vertical="center"/>
    </xf>
    <xf numFmtId="177" fontId="0" fillId="0" borderId="2" xfId="79" applyNumberFormat="1" applyFont="1" applyBorder="1" applyAlignment="1">
      <alignment horizontal="center" vertical="center"/>
    </xf>
    <xf numFmtId="177" fontId="0" fillId="0" borderId="4" xfId="79" applyNumberFormat="1" applyFont="1" applyBorder="1" applyAlignment="1">
      <alignment horizontal="center" vertical="center"/>
    </xf>
    <xf numFmtId="177" fontId="0" fillId="0" borderId="1" xfId="79" applyNumberFormat="1" applyFont="1" applyBorder="1" applyAlignment="1">
      <alignment horizontal="center" vertical="center"/>
    </xf>
    <xf numFmtId="177" fontId="0" fillId="0" borderId="0" xfId="79" applyNumberFormat="1" applyFont="1" applyBorder="1" applyAlignment="1">
      <alignment horizontal="center" vertical="center"/>
    </xf>
    <xf numFmtId="177" fontId="0" fillId="0" borderId="0" xfId="79">
      <alignment vertical="center"/>
    </xf>
    <xf numFmtId="177" fontId="0" fillId="0" borderId="0" xfId="79" applyNumberFormat="1" applyFont="1">
      <alignment vertical="center"/>
    </xf>
    <xf numFmtId="177" fontId="0" fillId="2" borderId="0" xfId="0" applyFill="1">
      <alignment vertical="center"/>
    </xf>
    <xf numFmtId="177" fontId="0" fillId="0" borderId="0" xfId="0" applyFill="1">
      <alignment vertical="center"/>
    </xf>
    <xf numFmtId="177" fontId="4" fillId="0" borderId="0" xfId="0" applyFont="1" applyFill="1">
      <alignment vertical="center"/>
    </xf>
    <xf numFmtId="177" fontId="4" fillId="2" borderId="0" xfId="0" applyFont="1" applyFill="1">
      <alignment vertical="center"/>
    </xf>
    <xf numFmtId="177" fontId="7" fillId="2" borderId="0" xfId="0" applyFont="1" applyFill="1">
      <alignment vertical="center"/>
    </xf>
    <xf numFmtId="179" fontId="11" fillId="2" borderId="0" xfId="0" applyNumberFormat="1" applyFont="1" applyFill="1" applyBorder="1" applyAlignment="1"/>
    <xf numFmtId="179" fontId="12" fillId="2" borderId="0" xfId="0" applyNumberFormat="1" applyFont="1" applyFill="1" applyBorder="1" applyAlignment="1"/>
    <xf numFmtId="179" fontId="0" fillId="2" borderId="0" xfId="0" applyNumberFormat="1" applyFont="1" applyFill="1" applyBorder="1" applyAlignment="1"/>
    <xf numFmtId="177" fontId="4" fillId="0" borderId="0" xfId="0" applyFont="1" applyFill="1" applyBorder="1" applyAlignment="1">
      <alignment vertical="center"/>
    </xf>
    <xf numFmtId="177" fontId="13" fillId="2" borderId="0" xfId="0" applyFont="1" applyFill="1" applyBorder="1" applyAlignment="1">
      <alignment vertical="center"/>
    </xf>
    <xf numFmtId="177" fontId="0" fillId="0" borderId="0" xfId="0" applyFont="1" applyFill="1" applyBorder="1" applyAlignment="1">
      <alignment vertical="center"/>
    </xf>
    <xf numFmtId="177" fontId="0" fillId="2" borderId="0" xfId="0" applyNumberFormat="1" applyFill="1" applyAlignment="1">
      <alignment horizontal="center" vertical="center"/>
    </xf>
    <xf numFmtId="177" fontId="0" fillId="2" borderId="0" xfId="0" applyNumberFormat="1" applyFill="1">
      <alignment vertical="center"/>
    </xf>
    <xf numFmtId="177" fontId="0" fillId="2" borderId="0" xfId="0" applyNumberFormat="1" applyFont="1" applyFill="1" applyAlignment="1">
      <alignment vertical="center" shrinkToFit="1"/>
    </xf>
    <xf numFmtId="177" fontId="4" fillId="0" borderId="0" xfId="0" applyNumberFormat="1" applyFont="1" applyFill="1">
      <alignment vertical="center"/>
    </xf>
    <xf numFmtId="177" fontId="14" fillId="2" borderId="1" xfId="0" applyNumberFormat="1" applyFont="1" applyFill="1" applyBorder="1" applyAlignment="1">
      <alignment horizontal="center" vertical="center"/>
    </xf>
    <xf numFmtId="177" fontId="14" fillId="2" borderId="5" xfId="0" applyNumberFormat="1" applyFon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177" fontId="0" fillId="2" borderId="7" xfId="0" applyNumberForma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shrinkToFit="1"/>
    </xf>
    <xf numFmtId="177" fontId="0" fillId="2" borderId="8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10" xfId="0" applyNumberFormat="1" applyFont="1" applyFill="1" applyBorder="1" applyAlignment="1">
      <alignment horizontal="center" vertical="center" shrinkToFit="1"/>
    </xf>
    <xf numFmtId="177" fontId="0" fillId="2" borderId="11" xfId="0" applyNumberFormat="1" applyFont="1" applyFill="1" applyBorder="1" applyAlignment="1">
      <alignment horizontal="center" vertical="center" shrinkToFit="1"/>
    </xf>
    <xf numFmtId="176" fontId="0" fillId="0" borderId="12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177" fontId="15" fillId="0" borderId="3" xfId="0" applyNumberFormat="1" applyFon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 shrinkToFit="1"/>
    </xf>
    <xf numFmtId="177" fontId="16" fillId="0" borderId="3" xfId="0" applyNumberFormat="1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5" fillId="0" borderId="13" xfId="0" applyNumberFormat="1" applyFont="1" applyFill="1" applyBorder="1" applyAlignment="1">
      <alignment horizontal="center" vertical="center" shrinkToFit="1"/>
    </xf>
    <xf numFmtId="177" fontId="15" fillId="0" borderId="14" xfId="0" applyNumberFormat="1" applyFont="1" applyFill="1" applyBorder="1" applyAlignment="1">
      <alignment horizontal="center" vertical="center" shrinkToFit="1"/>
    </xf>
    <xf numFmtId="177" fontId="15" fillId="0" borderId="15" xfId="0" applyNumberFormat="1" applyFont="1" applyFill="1" applyBorder="1" applyAlignment="1">
      <alignment horizontal="center" vertical="center" shrinkToFit="1"/>
    </xf>
    <xf numFmtId="177" fontId="15" fillId="0" borderId="16" xfId="0" applyNumberFormat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center" vertical="center" wrapText="1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17" fillId="2" borderId="3" xfId="0" applyNumberFormat="1" applyFont="1" applyFill="1" applyBorder="1" applyAlignment="1">
      <alignment horizontal="center" vertical="center" shrinkToFit="1"/>
    </xf>
    <xf numFmtId="177" fontId="0" fillId="2" borderId="17" xfId="0" applyNumberFormat="1" applyFont="1" applyFill="1" applyBorder="1" applyAlignment="1">
      <alignment horizontal="center" vertical="center" shrinkToFit="1"/>
    </xf>
    <xf numFmtId="177" fontId="15" fillId="0" borderId="4" xfId="0" applyNumberFormat="1" applyFont="1" applyFill="1" applyBorder="1" applyAlignment="1">
      <alignment horizontal="center" vertical="center" shrinkToFit="1"/>
    </xf>
    <xf numFmtId="177" fontId="16" fillId="0" borderId="4" xfId="0" applyNumberFormat="1" applyFont="1" applyFill="1" applyBorder="1" applyAlignment="1">
      <alignment horizontal="center" vertical="center" shrinkToFit="1"/>
    </xf>
    <xf numFmtId="177" fontId="15" fillId="0" borderId="18" xfId="0" applyNumberFormat="1" applyFont="1" applyFill="1" applyBorder="1" applyAlignment="1">
      <alignment horizontal="center" vertical="center" shrinkToFit="1"/>
    </xf>
    <xf numFmtId="177" fontId="15" fillId="0" borderId="19" xfId="0" applyNumberFormat="1" applyFont="1" applyFill="1" applyBorder="1" applyAlignment="1">
      <alignment horizontal="center" vertical="center" shrinkToFit="1"/>
    </xf>
    <xf numFmtId="176" fontId="15" fillId="0" borderId="4" xfId="0" applyNumberFormat="1" applyFont="1" applyFill="1" applyBorder="1" applyAlignment="1">
      <alignment horizontal="center" vertical="center" shrinkToFit="1"/>
    </xf>
    <xf numFmtId="177" fontId="17" fillId="2" borderId="4" xfId="0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0" fillId="2" borderId="3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1" fillId="3" borderId="20" xfId="0" applyNumberFormat="1" applyFont="1" applyFill="1" applyBorder="1" applyAlignment="1">
      <alignment horizontal="center" vertical="center"/>
    </xf>
    <xf numFmtId="176" fontId="21" fillId="4" borderId="20" xfId="0" applyNumberFormat="1" applyFont="1" applyFill="1" applyBorder="1" applyAlignment="1">
      <alignment horizontal="center" vertical="center"/>
    </xf>
    <xf numFmtId="176" fontId="21" fillId="5" borderId="20" xfId="0" applyNumberFormat="1" applyFont="1" applyFill="1" applyBorder="1" applyAlignment="1">
      <alignment horizontal="center" vertical="center"/>
    </xf>
    <xf numFmtId="176" fontId="21" fillId="0" borderId="20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6" fontId="0" fillId="2" borderId="12" xfId="0" applyNumberFormat="1" applyFill="1" applyBorder="1" applyAlignment="1">
      <alignment horizontal="center" vertical="center"/>
    </xf>
    <xf numFmtId="177" fontId="0" fillId="2" borderId="12" xfId="0" applyNumberFormat="1" applyFill="1" applyBorder="1" applyAlignment="1">
      <alignment horizontal="center" vertical="center"/>
    </xf>
    <xf numFmtId="177" fontId="15" fillId="2" borderId="3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/>
    </xf>
    <xf numFmtId="177" fontId="22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77" fontId="0" fillId="2" borderId="0" xfId="0" applyNumberFormat="1" applyFill="1" applyBorder="1" applyAlignment="1">
      <alignment horizontal="center" vertical="center"/>
    </xf>
    <xf numFmtId="177" fontId="0" fillId="2" borderId="0" xfId="0" applyNumberFormat="1" applyFont="1" applyFill="1" applyBorder="1" applyAlignment="1">
      <alignment horizontal="center" vertical="center"/>
    </xf>
    <xf numFmtId="177" fontId="0" fillId="2" borderId="0" xfId="0" applyNumberFormat="1" applyFont="1" applyFill="1" applyBorder="1" applyAlignment="1">
      <alignment vertical="center" shrinkToFit="1"/>
    </xf>
    <xf numFmtId="177" fontId="23" fillId="2" borderId="1" xfId="0" applyNumberFormat="1" applyFont="1" applyFill="1" applyBorder="1" applyAlignment="1">
      <alignment horizontal="center" vertical="center"/>
    </xf>
    <xf numFmtId="177" fontId="0" fillId="2" borderId="21" xfId="0" applyNumberFormat="1" applyFont="1" applyFill="1" applyBorder="1" applyAlignment="1">
      <alignment horizontal="center" vertical="center"/>
    </xf>
    <xf numFmtId="177" fontId="0" fillId="2" borderId="22" xfId="0" applyNumberFormat="1" applyFont="1" applyFill="1" applyBorder="1" applyAlignment="1">
      <alignment horizontal="center" vertical="center" wrapText="1"/>
    </xf>
    <xf numFmtId="177" fontId="0" fillId="2" borderId="23" xfId="0" applyNumberFormat="1" applyFont="1" applyFill="1" applyBorder="1" applyAlignment="1">
      <alignment horizontal="center" vertical="center" shrinkToFit="1"/>
    </xf>
    <xf numFmtId="177" fontId="0" fillId="2" borderId="0" xfId="0" applyNumberFormat="1" applyFont="1" applyFill="1" applyBorder="1" applyAlignment="1">
      <alignment horizontal="center" vertical="center" shrinkToFit="1"/>
    </xf>
    <xf numFmtId="176" fontId="0" fillId="2" borderId="8" xfId="0" applyNumberFormat="1" applyFont="1" applyFill="1" applyBorder="1" applyAlignment="1">
      <alignment horizontal="center" vertical="center"/>
    </xf>
    <xf numFmtId="176" fontId="0" fillId="2" borderId="9" xfId="0" applyNumberFormat="1" applyFont="1" applyFill="1" applyBorder="1" applyAlignment="1">
      <alignment horizontal="center" vertical="center" wrapText="1"/>
    </xf>
    <xf numFmtId="176" fontId="0" fillId="2" borderId="10" xfId="0" applyNumberFormat="1" applyFont="1" applyFill="1" applyBorder="1" applyAlignment="1">
      <alignment horizontal="center" vertical="center" shrinkToFit="1"/>
    </xf>
    <xf numFmtId="176" fontId="0" fillId="2" borderId="11" xfId="0" applyNumberFormat="1" applyFont="1" applyFill="1" applyBorder="1" applyAlignment="1">
      <alignment horizontal="center" vertical="center" shrinkToFit="1"/>
    </xf>
    <xf numFmtId="176" fontId="0" fillId="2" borderId="24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 shrinkToFit="1"/>
    </xf>
    <xf numFmtId="176" fontId="15" fillId="2" borderId="3" xfId="0" applyNumberFormat="1" applyFont="1" applyFill="1" applyBorder="1" applyAlignment="1">
      <alignment horizontal="center" vertical="center" shrinkToFit="1"/>
    </xf>
    <xf numFmtId="176" fontId="0" fillId="0" borderId="24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 vertical="center" shrinkToFit="1"/>
    </xf>
    <xf numFmtId="176" fontId="24" fillId="0" borderId="3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3" xfId="0" applyNumberFormat="1" applyFont="1" applyFill="1" applyBorder="1" applyAlignment="1">
      <alignment horizontal="center" vertical="center" shrinkToFit="1"/>
    </xf>
    <xf numFmtId="176" fontId="15" fillId="0" borderId="13" xfId="0" applyNumberFormat="1" applyFont="1" applyFill="1" applyBorder="1" applyAlignment="1">
      <alignment horizontal="center" vertical="center" shrinkToFit="1"/>
    </xf>
    <xf numFmtId="176" fontId="15" fillId="0" borderId="14" xfId="0" applyNumberFormat="1" applyFont="1" applyFill="1" applyBorder="1" applyAlignment="1">
      <alignment horizontal="center" vertical="center" shrinkToFit="1"/>
    </xf>
    <xf numFmtId="177" fontId="15" fillId="2" borderId="4" xfId="0" applyNumberFormat="1" applyFont="1" applyFill="1" applyBorder="1" applyAlignment="1">
      <alignment horizontal="center" vertical="center" shrinkToFit="1"/>
    </xf>
    <xf numFmtId="177" fontId="0" fillId="2" borderId="1" xfId="0" applyNumberFormat="1" applyFill="1" applyBorder="1" applyAlignment="1">
      <alignment horizontal="center" vertical="center" shrinkToFit="1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shrinkToFit="1"/>
    </xf>
    <xf numFmtId="176" fontId="7" fillId="2" borderId="4" xfId="0" applyNumberFormat="1" applyFont="1" applyFill="1" applyBorder="1" applyAlignment="1">
      <alignment horizontal="center" vertical="center" shrinkToFit="1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7" fontId="0" fillId="2" borderId="0" xfId="0" applyNumberFormat="1" applyFill="1" applyBorder="1">
      <alignment vertical="center"/>
    </xf>
    <xf numFmtId="177" fontId="0" fillId="2" borderId="25" xfId="0" applyNumberFormat="1" applyFont="1" applyFill="1" applyBorder="1" applyAlignment="1">
      <alignment horizontal="center" vertical="center" shrinkToFit="1"/>
    </xf>
    <xf numFmtId="176" fontId="0" fillId="2" borderId="17" xfId="0" applyNumberFormat="1" applyFont="1" applyFill="1" applyBorder="1" applyAlignment="1">
      <alignment horizontal="center" vertical="center" shrinkToFit="1"/>
    </xf>
    <xf numFmtId="176" fontId="15" fillId="2" borderId="4" xfId="0" applyNumberFormat="1" applyFont="1" applyFill="1" applyBorder="1" applyAlignment="1">
      <alignment horizontal="center" vertical="center" shrinkToFit="1"/>
    </xf>
    <xf numFmtId="176" fontId="24" fillId="0" borderId="4" xfId="0" applyNumberFormat="1" applyFon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/>
    </xf>
    <xf numFmtId="176" fontId="25" fillId="0" borderId="4" xfId="0" applyNumberFormat="1" applyFont="1" applyFill="1" applyBorder="1" applyAlignment="1">
      <alignment horizontal="center" vertical="center" shrinkToFit="1"/>
    </xf>
    <xf numFmtId="176" fontId="15" fillId="0" borderId="18" xfId="0" applyNumberFormat="1" applyFont="1" applyFill="1" applyBorder="1" applyAlignment="1">
      <alignment horizontal="center" vertical="center" shrinkToFit="1"/>
    </xf>
    <xf numFmtId="176" fontId="26" fillId="2" borderId="0" xfId="0" applyNumberFormat="1" applyFont="1" applyFill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7" fontId="2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176" fontId="18" fillId="0" borderId="26" xfId="0" applyNumberFormat="1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7" fontId="26" fillId="2" borderId="2" xfId="0" applyNumberFormat="1" applyFont="1" applyFill="1" applyBorder="1" applyAlignment="1">
      <alignment horizontal="center" vertical="center"/>
    </xf>
    <xf numFmtId="177" fontId="26" fillId="2" borderId="3" xfId="0" applyNumberFormat="1" applyFont="1" applyFill="1" applyBorder="1" applyAlignment="1">
      <alignment horizontal="center" vertical="center"/>
    </xf>
    <xf numFmtId="177" fontId="26" fillId="2" borderId="4" xfId="0" applyNumberFormat="1" applyFont="1" applyFill="1" applyBorder="1" applyAlignment="1">
      <alignment horizontal="center" vertical="center"/>
    </xf>
    <xf numFmtId="177" fontId="26" fillId="2" borderId="2" xfId="0" applyNumberFormat="1" applyFont="1" applyFill="1" applyBorder="1" applyAlignment="1">
      <alignment vertical="center"/>
    </xf>
    <xf numFmtId="177" fontId="26" fillId="2" borderId="1" xfId="0" applyNumberFormat="1" applyFont="1" applyFill="1" applyBorder="1" applyAlignment="1">
      <alignment horizontal="center" vertical="center"/>
    </xf>
    <xf numFmtId="177" fontId="26" fillId="2" borderId="4" xfId="0" applyNumberFormat="1" applyFont="1" applyFill="1" applyBorder="1" applyAlignment="1">
      <alignment vertical="center"/>
    </xf>
    <xf numFmtId="176" fontId="27" fillId="0" borderId="1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Alignment="1">
      <alignment horizontal="center" vertical="center"/>
    </xf>
    <xf numFmtId="177" fontId="28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>
      <alignment vertical="center"/>
    </xf>
    <xf numFmtId="177" fontId="29" fillId="0" borderId="1" xfId="0" applyNumberFormat="1" applyFont="1" applyFill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/>
    </xf>
    <xf numFmtId="177" fontId="19" fillId="0" borderId="9" xfId="0" applyNumberFormat="1" applyFont="1" applyFill="1" applyBorder="1" applyAlignment="1">
      <alignment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16" fillId="0" borderId="20" xfId="0" applyNumberFormat="1" applyFont="1" applyFill="1" applyBorder="1" applyAlignment="1">
      <alignment horizontal="center" vertical="center"/>
    </xf>
    <xf numFmtId="177" fontId="0" fillId="2" borderId="0" xfId="0" applyFill="1" applyBorder="1">
      <alignment vertical="center"/>
    </xf>
    <xf numFmtId="177" fontId="30" fillId="2" borderId="0" xfId="0" applyFont="1" applyFill="1">
      <alignment vertical="center"/>
    </xf>
    <xf numFmtId="177" fontId="23" fillId="0" borderId="0" xfId="0" applyFont="1" applyFill="1">
      <alignment vertical="center"/>
    </xf>
    <xf numFmtId="176" fontId="17" fillId="0" borderId="3" xfId="0" applyNumberFormat="1" applyFont="1" applyFill="1" applyBorder="1" applyAlignment="1">
      <alignment horizontal="center" vertical="center" shrinkToFit="1"/>
    </xf>
    <xf numFmtId="176" fontId="17" fillId="2" borderId="3" xfId="0" applyNumberFormat="1" applyFont="1" applyFill="1" applyBorder="1" applyAlignment="1">
      <alignment horizontal="center" vertical="center" shrinkToFit="1"/>
    </xf>
    <xf numFmtId="176" fontId="0" fillId="2" borderId="11" xfId="0" applyNumberFormat="1" applyFont="1" applyFill="1" applyBorder="1" applyAlignment="1">
      <alignment horizontal="center" vertical="center"/>
    </xf>
    <xf numFmtId="176" fontId="31" fillId="2" borderId="2" xfId="0" applyNumberFormat="1" applyFont="1" applyFill="1" applyBorder="1" applyAlignment="1">
      <alignment horizontal="center" vertical="center"/>
    </xf>
    <xf numFmtId="176" fontId="31" fillId="2" borderId="3" xfId="0" applyNumberFormat="1" applyFont="1" applyFill="1" applyBorder="1" applyAlignment="1">
      <alignment horizontal="center" vertical="center"/>
    </xf>
    <xf numFmtId="176" fontId="0" fillId="2" borderId="28" xfId="0" applyNumberFormat="1" applyFill="1" applyBorder="1" applyAlignment="1">
      <alignment horizontal="center" vertical="center"/>
    </xf>
    <xf numFmtId="176" fontId="0" fillId="2" borderId="29" xfId="0" applyNumberFormat="1" applyFill="1" applyBorder="1" applyAlignment="1">
      <alignment horizontal="center" vertical="center"/>
    </xf>
    <xf numFmtId="176" fontId="0" fillId="2" borderId="28" xfId="0" applyNumberFormat="1" applyFont="1" applyFill="1" applyBorder="1" applyAlignment="1">
      <alignment horizontal="center" vertical="center"/>
    </xf>
    <xf numFmtId="176" fontId="0" fillId="2" borderId="30" xfId="0" applyNumberFormat="1" applyFont="1" applyFill="1" applyBorder="1" applyAlignment="1">
      <alignment horizontal="center" vertical="center"/>
    </xf>
    <xf numFmtId="176" fontId="0" fillId="2" borderId="29" xfId="0" applyNumberFormat="1" applyFont="1" applyFill="1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/>
    </xf>
    <xf numFmtId="176" fontId="0" fillId="2" borderId="10" xfId="0" applyNumberFormat="1" applyFont="1" applyFill="1" applyBorder="1" applyAlignment="1">
      <alignment horizontal="center" vertical="center"/>
    </xf>
    <xf numFmtId="176" fontId="0" fillId="2" borderId="17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Border="1" applyAlignment="1"/>
    <xf numFmtId="177" fontId="12" fillId="2" borderId="0" xfId="0" applyNumberFormat="1" applyFont="1" applyFill="1" applyBorder="1" applyAlignment="1"/>
    <xf numFmtId="176" fontId="17" fillId="0" borderId="4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18" fillId="2" borderId="9" xfId="0" applyNumberFormat="1" applyFont="1" applyFill="1" applyBorder="1" applyAlignment="1">
      <alignment horizontal="center" vertical="center"/>
    </xf>
    <xf numFmtId="176" fontId="32" fillId="2" borderId="28" xfId="0" applyNumberFormat="1" applyFont="1" applyFill="1" applyBorder="1" applyAlignment="1">
      <alignment horizontal="center" vertical="center" wrapText="1"/>
    </xf>
    <xf numFmtId="176" fontId="26" fillId="2" borderId="1" xfId="0" applyNumberFormat="1" applyFont="1" applyFill="1" applyBorder="1" applyAlignment="1">
      <alignment horizontal="center" vertical="center" wrapText="1"/>
    </xf>
    <xf numFmtId="176" fontId="26" fillId="2" borderId="1" xfId="0" applyNumberFormat="1" applyFont="1" applyFill="1" applyBorder="1" applyAlignment="1">
      <alignment vertical="center" wrapText="1"/>
    </xf>
    <xf numFmtId="176" fontId="32" fillId="2" borderId="10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horizontal="center" vertical="center" shrinkToFit="1"/>
    </xf>
    <xf numFmtId="177" fontId="11" fillId="2" borderId="0" xfId="0" applyNumberFormat="1" applyFont="1" applyFill="1" applyBorder="1" applyAlignment="1">
      <alignment horizontal="center"/>
    </xf>
    <xf numFmtId="177" fontId="12" fillId="2" borderId="0" xfId="0" applyNumberFormat="1" applyFont="1" applyFill="1" applyBorder="1" applyAlignment="1">
      <alignment horizontal="center"/>
    </xf>
    <xf numFmtId="176" fontId="32" fillId="2" borderId="29" xfId="0" applyNumberFormat="1" applyFont="1" applyFill="1" applyBorder="1" applyAlignment="1">
      <alignment horizontal="center" vertical="center" wrapText="1"/>
    </xf>
    <xf numFmtId="176" fontId="26" fillId="2" borderId="28" xfId="0" applyNumberFormat="1" applyFont="1" applyFill="1" applyBorder="1" applyAlignment="1">
      <alignment horizontal="center" vertical="center" wrapText="1"/>
    </xf>
    <xf numFmtId="176" fontId="26" fillId="2" borderId="29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vertical="center"/>
    </xf>
    <xf numFmtId="176" fontId="32" fillId="2" borderId="17" xfId="0" applyNumberFormat="1" applyFont="1" applyFill="1" applyBorder="1" applyAlignment="1">
      <alignment horizontal="center" vertical="center" wrapText="1"/>
    </xf>
    <xf numFmtId="176" fontId="26" fillId="2" borderId="10" xfId="0" applyNumberFormat="1" applyFont="1" applyFill="1" applyBorder="1" applyAlignment="1">
      <alignment horizontal="center" vertical="center" wrapText="1"/>
    </xf>
    <xf numFmtId="176" fontId="26" fillId="2" borderId="17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 shrinkToFit="1"/>
    </xf>
    <xf numFmtId="176" fontId="0" fillId="2" borderId="4" xfId="0" applyNumberFormat="1" applyFont="1" applyFill="1" applyBorder="1" applyAlignment="1">
      <alignment vertical="center"/>
    </xf>
    <xf numFmtId="176" fontId="33" fillId="0" borderId="3" xfId="0" applyNumberFormat="1" applyFont="1" applyFill="1" applyBorder="1" applyAlignment="1">
      <alignment horizontal="center" vertical="center"/>
    </xf>
    <xf numFmtId="176" fontId="0" fillId="2" borderId="28" xfId="0" applyNumberFormat="1" applyFont="1" applyFill="1" applyBorder="1" applyAlignment="1">
      <alignment horizontal="center" vertical="center" wrapText="1"/>
    </xf>
    <xf numFmtId="176" fontId="0" fillId="2" borderId="29" xfId="0" applyNumberForma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 wrapText="1"/>
    </xf>
    <xf numFmtId="176" fontId="0" fillId="2" borderId="17" xfId="0" applyNumberFormat="1" applyFill="1" applyBorder="1" applyAlignment="1">
      <alignment horizontal="center" vertical="center" wrapText="1"/>
    </xf>
    <xf numFmtId="176" fontId="26" fillId="2" borderId="2" xfId="0" applyNumberFormat="1" applyFont="1" applyFill="1" applyBorder="1" applyAlignment="1">
      <alignment horizontal="center" vertical="center"/>
    </xf>
    <xf numFmtId="176" fontId="26" fillId="2" borderId="4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177" fontId="34" fillId="0" borderId="0" xfId="0" applyNumberFormat="1" applyFont="1" applyFill="1" applyBorder="1" applyAlignment="1"/>
    <xf numFmtId="177" fontId="35" fillId="0" borderId="0" xfId="0" applyNumberFormat="1" applyFont="1" applyFill="1" applyBorder="1" applyAlignment="1"/>
    <xf numFmtId="177" fontId="36" fillId="2" borderId="2" xfId="0" applyNumberFormat="1" applyFont="1" applyFill="1" applyBorder="1" applyAlignment="1">
      <alignment horizontal="center"/>
    </xf>
    <xf numFmtId="177" fontId="36" fillId="2" borderId="3" xfId="0" applyNumberFormat="1" applyFont="1" applyFill="1" applyBorder="1" applyAlignment="1">
      <alignment horizontal="center"/>
    </xf>
    <xf numFmtId="177" fontId="37" fillId="2" borderId="3" xfId="0" applyNumberFormat="1" applyFont="1" applyFill="1" applyBorder="1" applyAlignment="1">
      <alignment horizontal="center"/>
    </xf>
    <xf numFmtId="177" fontId="38" fillId="2" borderId="9" xfId="0" applyNumberFormat="1" applyFont="1" applyFill="1" applyBorder="1" applyAlignment="1">
      <alignment horizontal="center" vertical="center" wrapText="1"/>
    </xf>
    <xf numFmtId="177" fontId="38" fillId="2" borderId="10" xfId="0" applyNumberFormat="1" applyFont="1" applyFill="1" applyBorder="1" applyAlignment="1">
      <alignment horizontal="center" vertical="center" textRotation="255"/>
    </xf>
    <xf numFmtId="177" fontId="38" fillId="2" borderId="17" xfId="0" applyNumberFormat="1" applyFont="1" applyFill="1" applyBorder="1" applyAlignment="1">
      <alignment horizontal="center" vertical="center" textRotation="255"/>
    </xf>
    <xf numFmtId="177" fontId="38" fillId="2" borderId="10" xfId="0" applyNumberFormat="1" applyFont="1" applyFill="1" applyBorder="1" applyAlignment="1">
      <alignment horizontal="center" vertical="center" wrapText="1"/>
    </xf>
    <xf numFmtId="177" fontId="38" fillId="2" borderId="11" xfId="0" applyNumberFormat="1" applyFont="1" applyFill="1" applyBorder="1" applyAlignment="1">
      <alignment horizontal="center" vertical="center" wrapText="1"/>
    </xf>
    <xf numFmtId="177" fontId="38" fillId="2" borderId="17" xfId="0" applyNumberFormat="1" applyFont="1" applyFill="1" applyBorder="1" applyAlignment="1">
      <alignment horizontal="center" vertical="center" wrapText="1"/>
    </xf>
    <xf numFmtId="176" fontId="20" fillId="0" borderId="9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 textRotation="255"/>
    </xf>
    <xf numFmtId="176" fontId="10" fillId="0" borderId="17" xfId="0" applyNumberFormat="1" applyFont="1" applyFill="1" applyBorder="1" applyAlignment="1">
      <alignment horizontal="center" vertical="center" textRotation="255"/>
    </xf>
    <xf numFmtId="176" fontId="39" fillId="0" borderId="2" xfId="0" applyNumberFormat="1" applyFont="1" applyFill="1" applyBorder="1" applyAlignment="1">
      <alignment horizontal="center" vertical="center" wrapText="1"/>
    </xf>
    <xf numFmtId="176" fontId="39" fillId="0" borderId="3" xfId="0" applyNumberFormat="1" applyFont="1" applyFill="1" applyBorder="1" applyAlignment="1">
      <alignment horizontal="center" vertical="center" wrapText="1"/>
    </xf>
    <xf numFmtId="176" fontId="39" fillId="0" borderId="4" xfId="0" applyNumberFormat="1" applyFont="1" applyFill="1" applyBorder="1" applyAlignment="1">
      <alignment horizontal="center" vertical="center" wrapText="1"/>
    </xf>
    <xf numFmtId="176" fontId="39" fillId="4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textRotation="255"/>
    </xf>
    <xf numFmtId="176" fontId="10" fillId="0" borderId="4" xfId="0" applyNumberFormat="1" applyFont="1" applyFill="1" applyBorder="1" applyAlignment="1">
      <alignment horizontal="center" vertical="center" textRotation="255"/>
    </xf>
    <xf numFmtId="176" fontId="39" fillId="0" borderId="1" xfId="0" applyNumberFormat="1" applyFont="1" applyFill="1" applyBorder="1" applyAlignment="1">
      <alignment horizontal="center" vertical="center" wrapText="1"/>
    </xf>
    <xf numFmtId="176" fontId="40" fillId="2" borderId="2" xfId="0" applyNumberFormat="1" applyFont="1" applyFill="1" applyBorder="1" applyAlignment="1">
      <alignment horizontal="center" vertical="center"/>
    </xf>
    <xf numFmtId="176" fontId="40" fillId="2" borderId="3" xfId="0" applyNumberFormat="1" applyFont="1" applyFill="1" applyBorder="1" applyAlignment="1">
      <alignment horizontal="center" vertical="center"/>
    </xf>
    <xf numFmtId="176" fontId="40" fillId="2" borderId="4" xfId="0" applyNumberFormat="1" applyFont="1" applyFill="1" applyBorder="1" applyAlignment="1">
      <alignment horizontal="center" vertical="center"/>
    </xf>
    <xf numFmtId="176" fontId="41" fillId="2" borderId="2" xfId="0" applyNumberFormat="1" applyFont="1" applyFill="1" applyBorder="1" applyAlignment="1">
      <alignment horizontal="center" vertical="center" wrapText="1"/>
    </xf>
    <xf numFmtId="176" fontId="41" fillId="2" borderId="3" xfId="0" applyNumberFormat="1" applyFont="1" applyFill="1" applyBorder="1" applyAlignment="1">
      <alignment horizontal="center" vertical="center" wrapText="1"/>
    </xf>
    <xf numFmtId="176" fontId="41" fillId="2" borderId="4" xfId="0" applyNumberFormat="1" applyFont="1" applyFill="1" applyBorder="1" applyAlignment="1">
      <alignment horizontal="center" vertical="center" wrapText="1"/>
    </xf>
    <xf numFmtId="177" fontId="42" fillId="2" borderId="2" xfId="0" applyNumberFormat="1" applyFont="1" applyFill="1" applyBorder="1" applyAlignment="1">
      <alignment horizontal="left" vertical="center" wrapText="1"/>
    </xf>
    <xf numFmtId="177" fontId="42" fillId="2" borderId="3" xfId="0" applyNumberFormat="1" applyFont="1" applyFill="1" applyBorder="1" applyAlignment="1">
      <alignment horizontal="left" vertical="center" wrapText="1"/>
    </xf>
    <xf numFmtId="177" fontId="42" fillId="2" borderId="0" xfId="0" applyNumberFormat="1" applyFont="1" applyFill="1" applyBorder="1" applyAlignment="1">
      <alignment horizontal="left" vertical="center" wrapText="1"/>
    </xf>
    <xf numFmtId="177" fontId="43" fillId="2" borderId="0" xfId="0" applyNumberFormat="1" applyFont="1" applyFill="1" applyBorder="1" applyAlignment="1">
      <alignment horizontal="left" vertical="center" wrapText="1"/>
    </xf>
    <xf numFmtId="177" fontId="44" fillId="2" borderId="10" xfId="0" applyNumberFormat="1" applyFont="1" applyFill="1" applyBorder="1" applyAlignment="1">
      <alignment horizontal="center" vertical="center" wrapText="1"/>
    </xf>
    <xf numFmtId="177" fontId="44" fillId="2" borderId="11" xfId="0" applyNumberFormat="1" applyFont="1" applyFill="1" applyBorder="1" applyAlignment="1">
      <alignment horizontal="center" vertical="center" wrapText="1"/>
    </xf>
    <xf numFmtId="177" fontId="45" fillId="2" borderId="1" xfId="0" applyNumberFormat="1" applyFont="1" applyFill="1" applyBorder="1" applyAlignment="1">
      <alignment horizontal="center" vertical="center" wrapText="1"/>
    </xf>
    <xf numFmtId="177" fontId="45" fillId="2" borderId="10" xfId="0" applyNumberFormat="1" applyFont="1" applyFill="1" applyBorder="1" applyAlignment="1">
      <alignment horizontal="left" vertical="center" wrapText="1"/>
    </xf>
    <xf numFmtId="176" fontId="39" fillId="4" borderId="2" xfId="0" applyNumberFormat="1" applyFont="1" applyFill="1" applyBorder="1" applyAlignment="1">
      <alignment horizontal="center" vertical="center" wrapText="1"/>
    </xf>
    <xf numFmtId="176" fontId="39" fillId="4" borderId="4" xfId="0" applyNumberFormat="1" applyFont="1" applyFill="1" applyBorder="1" applyAlignment="1">
      <alignment horizontal="center" vertical="center" wrapText="1"/>
    </xf>
    <xf numFmtId="177" fontId="0" fillId="2" borderId="0" xfId="0" applyNumberFormat="1" applyFont="1" applyFill="1" applyAlignment="1">
      <alignment horizontal="center" vertical="center" shrinkToFit="1"/>
    </xf>
    <xf numFmtId="177" fontId="45" fillId="2" borderId="17" xfId="0" applyNumberFormat="1" applyFont="1" applyFill="1" applyBorder="1" applyAlignment="1">
      <alignment horizontal="left" vertical="center" wrapText="1"/>
    </xf>
    <xf numFmtId="177" fontId="45" fillId="2" borderId="10" xfId="0" applyNumberFormat="1" applyFont="1" applyFill="1" applyBorder="1" applyAlignment="1">
      <alignment horizontal="center" vertical="center" wrapText="1"/>
    </xf>
    <xf numFmtId="177" fontId="45" fillId="2" borderId="17" xfId="0" applyNumberFormat="1" applyFont="1" applyFill="1" applyBorder="1" applyAlignment="1">
      <alignment horizontal="center" vertical="center" wrapText="1"/>
    </xf>
    <xf numFmtId="177" fontId="42" fillId="2" borderId="4" xfId="0" applyNumberFormat="1" applyFont="1" applyFill="1" applyBorder="1" applyAlignment="1">
      <alignment horizontal="left" vertical="center" wrapText="1"/>
    </xf>
    <xf numFmtId="177" fontId="0" fillId="0" borderId="1" xfId="0" applyNumberFormat="1" applyFont="1" applyBorder="1" applyAlignment="1">
      <alignment horizontal="left" vertical="center"/>
    </xf>
    <xf numFmtId="177" fontId="43" fillId="2" borderId="0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left" vertical="center"/>
    </xf>
    <xf numFmtId="177" fontId="38" fillId="2" borderId="1" xfId="0" applyNumberFormat="1" applyFont="1" applyFill="1" applyBorder="1" applyAlignment="1">
      <alignment horizontal="center" vertical="center" wrapText="1"/>
    </xf>
    <xf numFmtId="176" fontId="41" fillId="0" borderId="1" xfId="0" applyNumberFormat="1" applyFont="1" applyFill="1" applyBorder="1" applyAlignment="1">
      <alignment horizontal="center" vertical="center" wrapText="1"/>
    </xf>
    <xf numFmtId="177" fontId="46" fillId="2" borderId="0" xfId="0" applyNumberFormat="1" applyFont="1" applyFill="1" applyAlignment="1">
      <alignment horizontal="center" vertical="center"/>
    </xf>
    <xf numFmtId="177" fontId="47" fillId="0" borderId="3" xfId="0" applyNumberFormat="1" applyFont="1" applyFill="1" applyBorder="1" applyAlignment="1">
      <alignment horizontal="center"/>
    </xf>
    <xf numFmtId="177" fontId="40" fillId="0" borderId="1" xfId="0" applyNumberFormat="1" applyFont="1" applyFill="1" applyBorder="1" applyAlignment="1">
      <alignment horizontal="center" vertical="center" wrapText="1"/>
    </xf>
    <xf numFmtId="176" fontId="39" fillId="4" borderId="1" xfId="0" applyNumberFormat="1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/>
    </xf>
    <xf numFmtId="176" fontId="40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79" fontId="36" fillId="2" borderId="3" xfId="0" applyNumberFormat="1" applyFont="1" applyFill="1" applyBorder="1" applyAlignment="1">
      <alignment horizontal="center"/>
    </xf>
    <xf numFmtId="179" fontId="38" fillId="2" borderId="1" xfId="0" applyNumberFormat="1" applyFont="1" applyFill="1" applyBorder="1" applyAlignment="1">
      <alignment horizontal="center" vertical="center" wrapText="1"/>
    </xf>
    <xf numFmtId="176" fontId="38" fillId="2" borderId="1" xfId="0" applyNumberFormat="1" applyFont="1" applyFill="1" applyBorder="1" applyAlignment="1">
      <alignment horizontal="center" vertical="center" wrapText="1"/>
    </xf>
    <xf numFmtId="177" fontId="0" fillId="0" borderId="1" xfId="0" applyBorder="1" applyAlignment="1">
      <alignment horizontal="left" vertical="center"/>
    </xf>
    <xf numFmtId="178" fontId="0" fillId="0" borderId="0" xfId="0" applyNumberFormat="1" applyFont="1" applyFill="1" applyBorder="1" applyAlignment="1">
      <alignment horizontal="left" vertical="center"/>
    </xf>
  </cellXfs>
  <cellStyles count="82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百分比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百分比 2 2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常规 2 2 3" xfId="44"/>
    <cellStyle name="20% - 强调文字颜色 2" xfId="45" builtinId="34"/>
    <cellStyle name="百分比 3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百分比 3" xfId="61"/>
    <cellStyle name="常规 2" xfId="62"/>
    <cellStyle name="常规 2 2 3 2" xfId="63"/>
    <cellStyle name="常规 2 4" xfId="64"/>
    <cellStyle name="常规 2 4 2" xfId="65"/>
    <cellStyle name="常规 2 5" xfId="66"/>
    <cellStyle name="常规 3" xfId="67"/>
    <cellStyle name="常规 3 2" xfId="68"/>
    <cellStyle name="常规 3 2 2" xfId="69"/>
    <cellStyle name="常规 3 3" xfId="70"/>
    <cellStyle name="常规 3 3 2" xfId="71"/>
    <cellStyle name="常规 3 4" xfId="72"/>
    <cellStyle name="常规 4" xfId="73"/>
    <cellStyle name="常规 4 2" xfId="74"/>
    <cellStyle name="常规 4 2 2" xfId="75"/>
    <cellStyle name="常规 4 4" xfId="76"/>
    <cellStyle name="常规 4 3" xfId="77"/>
    <cellStyle name="常规 4 3 2" xfId="78"/>
    <cellStyle name="常规 5" xfId="79"/>
    <cellStyle name="常规 6 2" xfId="80"/>
    <cellStyle name="常规 7" xfId="8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AW215"/>
  <sheetViews>
    <sheetView tabSelected="1" zoomScalePageLayoutView="110" workbookViewId="0">
      <pane xSplit="16" ySplit="3" topLeftCell="Q4" activePane="bottomRight" state="frozen"/>
      <selection/>
      <selection pane="topRight"/>
      <selection pane="bottomLeft"/>
      <selection pane="bottomRight" activeCell="AB13" sqref="AB13"/>
    </sheetView>
  </sheetViews>
  <sheetFormatPr defaultColWidth="9" defaultRowHeight="13.5"/>
  <cols>
    <col min="1" max="1" width="3.25" style="51" customWidth="1"/>
    <col min="2" max="2" width="0.125" style="52" customWidth="1"/>
    <col min="3" max="8" width="3" style="53" customWidth="1"/>
    <col min="9" max="9" width="4.25" style="53" customWidth="1"/>
    <col min="10" max="10" width="3" style="53" customWidth="1"/>
    <col min="11" max="11" width="3.375" style="53" customWidth="1"/>
    <col min="12" max="12" width="0.25" style="53" customWidth="1"/>
    <col min="13" max="13" width="5.875" style="53" customWidth="1"/>
    <col min="14" max="14" width="1.125" style="53" customWidth="1"/>
    <col min="15" max="15" width="6.375" style="53" customWidth="1"/>
    <col min="16" max="16" width="3.5" style="52" customWidth="1"/>
    <col min="17" max="17" width="4.375" style="51" customWidth="1"/>
    <col min="18" max="18" width="3.875" style="51" customWidth="1"/>
    <col min="19" max="19" width="4.125" style="51" customWidth="1"/>
    <col min="20" max="20" width="5.125" style="51" customWidth="1"/>
    <col min="21" max="21" width="4.125" style="51" customWidth="1"/>
    <col min="22" max="22" width="5.25" style="51" customWidth="1"/>
    <col min="23" max="23" width="4.75" style="51" customWidth="1"/>
    <col min="24" max="25" width="5.125" style="51" customWidth="1"/>
    <col min="26" max="26" width="4" style="51" customWidth="1"/>
    <col min="27" max="27" width="5.25" style="51" customWidth="1"/>
    <col min="28" max="31" width="4.875" style="51" customWidth="1"/>
    <col min="32" max="32" width="4.625" style="51" customWidth="1"/>
    <col min="33" max="33" width="5" style="51" customWidth="1"/>
    <col min="34" max="35" width="4.875" style="51" customWidth="1"/>
    <col min="36" max="36" width="4.75" style="51" customWidth="1"/>
    <col min="37" max="37" width="5.25" style="51" customWidth="1"/>
    <col min="38" max="38" width="4.625" style="51" customWidth="1"/>
    <col min="39" max="39" width="4.875" style="51" customWidth="1"/>
    <col min="40" max="40" width="4.25" style="51" customWidth="1"/>
    <col min="41" max="41" width="3.75" style="51" customWidth="1"/>
    <col min="42" max="42" width="4.625" style="51" customWidth="1"/>
    <col min="43" max="43" width="4.875" style="51" customWidth="1"/>
    <col min="44" max="44" width="4.75" style="51" customWidth="1"/>
    <col min="45" max="45" width="4.625" style="51" customWidth="1"/>
    <col min="46" max="47" width="4.875" style="51" customWidth="1"/>
    <col min="48" max="48" width="10.875" style="54" customWidth="1"/>
    <col min="49" max="49" width="3" customWidth="1"/>
  </cols>
  <sheetData>
    <row r="1" s="40" customFormat="1" ht="33" customHeight="1" spans="1:48">
      <c r="A1" s="55" t="s">
        <v>0</v>
      </c>
      <c r="B1" s="5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101"/>
    </row>
    <row r="2" s="40" customFormat="1" ht="27" customHeight="1" spans="1:48">
      <c r="A2" s="57" t="s">
        <v>1</v>
      </c>
      <c r="B2" s="58" t="s">
        <v>2</v>
      </c>
      <c r="C2" s="59" t="s">
        <v>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8" t="s">
        <v>4</v>
      </c>
      <c r="Q2" s="91" t="s">
        <v>5</v>
      </c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102"/>
    </row>
    <row r="3" s="40" customFormat="1" ht="17.25" customHeight="1" spans="1:48">
      <c r="A3" s="60"/>
      <c r="B3" s="61"/>
      <c r="C3" s="62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83"/>
      <c r="P3" s="61"/>
      <c r="Q3" s="93">
        <v>1</v>
      </c>
      <c r="R3" s="93">
        <v>2</v>
      </c>
      <c r="S3" s="93">
        <v>3</v>
      </c>
      <c r="T3" s="93">
        <v>4</v>
      </c>
      <c r="U3" s="93">
        <v>5</v>
      </c>
      <c r="V3" s="93">
        <v>6</v>
      </c>
      <c r="W3" s="93">
        <v>7</v>
      </c>
      <c r="X3" s="93">
        <v>8</v>
      </c>
      <c r="Y3" s="93">
        <v>9</v>
      </c>
      <c r="Z3" s="93">
        <v>10</v>
      </c>
      <c r="AA3" s="93">
        <v>11</v>
      </c>
      <c r="AB3" s="93">
        <v>12</v>
      </c>
      <c r="AC3" s="93">
        <v>13</v>
      </c>
      <c r="AD3" s="93">
        <v>14</v>
      </c>
      <c r="AE3" s="93">
        <v>15</v>
      </c>
      <c r="AF3" s="93">
        <v>16</v>
      </c>
      <c r="AG3" s="93">
        <v>17</v>
      </c>
      <c r="AH3" s="93">
        <v>18</v>
      </c>
      <c r="AI3" s="93">
        <v>19</v>
      </c>
      <c r="AJ3" s="93">
        <v>20</v>
      </c>
      <c r="AK3" s="93">
        <v>21</v>
      </c>
      <c r="AL3" s="93">
        <v>22</v>
      </c>
      <c r="AM3" s="93">
        <v>23</v>
      </c>
      <c r="AN3" s="93">
        <v>24</v>
      </c>
      <c r="AO3" s="93">
        <v>25</v>
      </c>
      <c r="AP3" s="93">
        <v>26</v>
      </c>
      <c r="AQ3" s="93">
        <v>27</v>
      </c>
      <c r="AR3" s="93">
        <v>28</v>
      </c>
      <c r="AS3" s="93">
        <v>29</v>
      </c>
      <c r="AT3" s="93">
        <v>30</v>
      </c>
      <c r="AU3" s="93">
        <v>31</v>
      </c>
      <c r="AV3" s="103" t="s">
        <v>6</v>
      </c>
    </row>
    <row r="4" s="41" customFormat="1" ht="17.25" customHeight="1" spans="1:48">
      <c r="A4" s="64">
        <v>1</v>
      </c>
      <c r="B4" s="65" t="s">
        <v>7</v>
      </c>
      <c r="C4" s="66" t="s">
        <v>8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84"/>
      <c r="P4" s="68" t="s">
        <v>9</v>
      </c>
      <c r="Q4" s="94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>
        <v>34</v>
      </c>
      <c r="AM4" s="95"/>
      <c r="AN4" s="95"/>
      <c r="AO4" s="95"/>
      <c r="AP4" s="95"/>
      <c r="AQ4" s="95"/>
      <c r="AR4" s="95"/>
      <c r="AS4" s="95"/>
      <c r="AT4" s="95"/>
      <c r="AU4" s="95"/>
      <c r="AV4" s="104">
        <f t="shared" ref="AV4:AV19" si="0">SUM(Q4:AU4)</f>
        <v>34</v>
      </c>
    </row>
    <row r="5" s="41" customFormat="1" ht="17.25" customHeight="1" spans="1:48">
      <c r="A5" s="64">
        <v>2</v>
      </c>
      <c r="B5" s="68"/>
      <c r="C5" s="66" t="s">
        <v>10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84"/>
      <c r="P5" s="68" t="s">
        <v>9</v>
      </c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>
        <v>9</v>
      </c>
      <c r="AM5" s="95"/>
      <c r="AN5" s="95"/>
      <c r="AO5" s="95"/>
      <c r="AP5" s="95"/>
      <c r="AQ5" s="95"/>
      <c r="AR5" s="95"/>
      <c r="AS5" s="95"/>
      <c r="AT5" s="95"/>
      <c r="AU5" s="95"/>
      <c r="AV5" s="104">
        <f t="shared" si="0"/>
        <v>9</v>
      </c>
    </row>
    <row r="6" s="41" customFormat="1" ht="17.25" customHeight="1" spans="1:48">
      <c r="A6" s="64">
        <v>3</v>
      </c>
      <c r="B6" s="68"/>
      <c r="C6" s="66" t="s">
        <v>11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84"/>
      <c r="P6" s="68" t="s">
        <v>9</v>
      </c>
      <c r="Q6" s="95"/>
      <c r="R6" s="95"/>
      <c r="S6" s="95"/>
      <c r="T6" s="95">
        <v>60</v>
      </c>
      <c r="U6" s="95"/>
      <c r="V6" s="95"/>
      <c r="W6" s="95"/>
      <c r="X6" s="95">
        <v>60</v>
      </c>
      <c r="Y6" s="95"/>
      <c r="Z6" s="95"/>
      <c r="AA6" s="95"/>
      <c r="AB6" s="95"/>
      <c r="AC6" s="95">
        <v>60</v>
      </c>
      <c r="AD6" s="95"/>
      <c r="AE6" s="95"/>
      <c r="AF6" s="95"/>
      <c r="AG6" s="95">
        <v>60</v>
      </c>
      <c r="AH6" s="95"/>
      <c r="AI6" s="95">
        <v>2</v>
      </c>
      <c r="AJ6" s="95"/>
      <c r="AK6" s="95">
        <v>60</v>
      </c>
      <c r="AL6" s="95">
        <v>30</v>
      </c>
      <c r="AM6" s="95"/>
      <c r="AN6" s="95"/>
      <c r="AO6" s="95"/>
      <c r="AP6" s="95">
        <v>60</v>
      </c>
      <c r="AQ6" s="95"/>
      <c r="AR6" s="95"/>
      <c r="AS6" s="95"/>
      <c r="AT6" s="95"/>
      <c r="AU6" s="95">
        <v>15</v>
      </c>
      <c r="AV6" s="105">
        <f t="shared" si="0"/>
        <v>407</v>
      </c>
    </row>
    <row r="7" s="41" customFormat="1" ht="17.25" customHeight="1" spans="1:48">
      <c r="A7" s="64">
        <v>4</v>
      </c>
      <c r="B7" s="68"/>
      <c r="C7" s="66" t="s">
        <v>12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84"/>
      <c r="P7" s="68" t="s">
        <v>9</v>
      </c>
      <c r="Q7" s="96"/>
      <c r="R7" s="96"/>
      <c r="S7" s="96"/>
      <c r="T7" s="96">
        <v>60</v>
      </c>
      <c r="U7" s="96"/>
      <c r="V7" s="96"/>
      <c r="W7" s="96"/>
      <c r="X7" s="96">
        <v>60</v>
      </c>
      <c r="Y7" s="96"/>
      <c r="Z7" s="96"/>
      <c r="AA7" s="96"/>
      <c r="AB7" s="96"/>
      <c r="AC7" s="96">
        <v>60</v>
      </c>
      <c r="AD7" s="96"/>
      <c r="AE7" s="96"/>
      <c r="AF7" s="96"/>
      <c r="AG7" s="96">
        <v>60</v>
      </c>
      <c r="AH7" s="96"/>
      <c r="AI7" s="96"/>
      <c r="AJ7" s="96"/>
      <c r="AK7" s="96">
        <v>60</v>
      </c>
      <c r="AL7" s="96">
        <v>6</v>
      </c>
      <c r="AM7" s="96"/>
      <c r="AN7" s="96"/>
      <c r="AO7" s="96"/>
      <c r="AP7" s="96">
        <v>62</v>
      </c>
      <c r="AQ7" s="96"/>
      <c r="AR7" s="96"/>
      <c r="AS7" s="96"/>
      <c r="AT7" s="96"/>
      <c r="AU7" s="96"/>
      <c r="AV7" s="105">
        <f t="shared" si="0"/>
        <v>368</v>
      </c>
    </row>
    <row r="8" s="41" customFormat="1" ht="17.25" customHeight="1" spans="1:48">
      <c r="A8" s="64">
        <v>5</v>
      </c>
      <c r="B8" s="68"/>
      <c r="C8" s="66" t="s">
        <v>13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84"/>
      <c r="P8" s="68" t="s">
        <v>9</v>
      </c>
      <c r="Q8" s="96">
        <v>10</v>
      </c>
      <c r="R8" s="96">
        <v>30</v>
      </c>
      <c r="S8" s="96"/>
      <c r="T8" s="96"/>
      <c r="U8" s="96">
        <v>1</v>
      </c>
      <c r="V8" s="96">
        <v>46</v>
      </c>
      <c r="W8" s="96">
        <v>20</v>
      </c>
      <c r="X8" s="96"/>
      <c r="Y8" s="96"/>
      <c r="Z8" s="96"/>
      <c r="AA8" s="96"/>
      <c r="AB8" s="96"/>
      <c r="AC8" s="96"/>
      <c r="AD8" s="96"/>
      <c r="AE8" s="96">
        <v>27</v>
      </c>
      <c r="AF8" s="96"/>
      <c r="AG8" s="96">
        <v>8</v>
      </c>
      <c r="AH8" s="95"/>
      <c r="AI8" s="96">
        <v>30</v>
      </c>
      <c r="AJ8" s="96">
        <v>65</v>
      </c>
      <c r="AK8" s="96">
        <v>78</v>
      </c>
      <c r="AL8" s="96">
        <v>78</v>
      </c>
      <c r="AM8" s="96"/>
      <c r="AN8" s="96">
        <v>65</v>
      </c>
      <c r="AO8" s="96"/>
      <c r="AP8" s="96">
        <v>76</v>
      </c>
      <c r="AQ8" s="96">
        <v>47</v>
      </c>
      <c r="AR8" s="96"/>
      <c r="AS8" s="96"/>
      <c r="AT8" s="96"/>
      <c r="AU8" s="96"/>
      <c r="AV8" s="104">
        <f t="shared" si="0"/>
        <v>581</v>
      </c>
    </row>
    <row r="9" s="41" customFormat="1" ht="17.25" customHeight="1" spans="1:48">
      <c r="A9" s="64">
        <v>6</v>
      </c>
      <c r="B9" s="68"/>
      <c r="C9" s="66" t="s">
        <v>14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84"/>
      <c r="P9" s="68" t="s">
        <v>9</v>
      </c>
      <c r="Q9" s="96">
        <v>10</v>
      </c>
      <c r="R9" s="96">
        <v>30</v>
      </c>
      <c r="S9" s="96"/>
      <c r="T9" s="96"/>
      <c r="U9" s="96">
        <v>1</v>
      </c>
      <c r="V9" s="96">
        <v>46</v>
      </c>
      <c r="W9" s="96">
        <v>20</v>
      </c>
      <c r="X9" s="96"/>
      <c r="Y9" s="96"/>
      <c r="Z9" s="96"/>
      <c r="AA9" s="96"/>
      <c r="AB9" s="96"/>
      <c r="AC9" s="96"/>
      <c r="AD9" s="96"/>
      <c r="AE9" s="96">
        <v>27</v>
      </c>
      <c r="AF9" s="96"/>
      <c r="AG9" s="96">
        <v>8</v>
      </c>
      <c r="AH9" s="96"/>
      <c r="AI9" s="96">
        <v>30</v>
      </c>
      <c r="AJ9" s="96">
        <v>65</v>
      </c>
      <c r="AK9" s="96">
        <v>78</v>
      </c>
      <c r="AL9" s="96">
        <v>78</v>
      </c>
      <c r="AM9" s="96"/>
      <c r="AN9" s="96">
        <v>65</v>
      </c>
      <c r="AO9" s="96"/>
      <c r="AP9" s="96">
        <v>76</v>
      </c>
      <c r="AQ9" s="96">
        <v>47</v>
      </c>
      <c r="AR9" s="96"/>
      <c r="AS9" s="96"/>
      <c r="AT9" s="96"/>
      <c r="AU9" s="96"/>
      <c r="AV9" s="104">
        <f t="shared" si="0"/>
        <v>581</v>
      </c>
    </row>
    <row r="10" s="41" customFormat="1" ht="17.25" customHeight="1" spans="1:48">
      <c r="A10" s="64">
        <v>7</v>
      </c>
      <c r="B10" s="68"/>
      <c r="C10" s="66" t="s">
        <v>15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84"/>
      <c r="P10" s="68" t="s">
        <v>9</v>
      </c>
      <c r="Q10" s="96">
        <v>90</v>
      </c>
      <c r="R10" s="96">
        <v>90</v>
      </c>
      <c r="S10" s="96"/>
      <c r="T10" s="96">
        <v>90</v>
      </c>
      <c r="U10" s="96"/>
      <c r="V10" s="96">
        <v>90</v>
      </c>
      <c r="W10" s="96">
        <v>90</v>
      </c>
      <c r="X10" s="96">
        <v>90</v>
      </c>
      <c r="Y10" s="96"/>
      <c r="Z10" s="96">
        <v>90</v>
      </c>
      <c r="AA10" s="96">
        <v>90</v>
      </c>
      <c r="AB10" s="96"/>
      <c r="AC10" s="96">
        <v>90</v>
      </c>
      <c r="AD10" s="96">
        <v>90</v>
      </c>
      <c r="AE10" s="96">
        <v>90</v>
      </c>
      <c r="AF10" s="96"/>
      <c r="AG10" s="96">
        <v>90</v>
      </c>
      <c r="AH10" s="96">
        <v>90</v>
      </c>
      <c r="AI10" s="96">
        <v>90</v>
      </c>
      <c r="AJ10" s="96">
        <v>90</v>
      </c>
      <c r="AK10" s="96">
        <v>90</v>
      </c>
      <c r="AL10" s="96">
        <v>91</v>
      </c>
      <c r="AM10" s="96"/>
      <c r="AN10" s="96">
        <v>90</v>
      </c>
      <c r="AO10" s="96">
        <v>90</v>
      </c>
      <c r="AP10" s="96">
        <v>91</v>
      </c>
      <c r="AQ10" s="96">
        <v>90</v>
      </c>
      <c r="AR10" s="96">
        <v>265</v>
      </c>
      <c r="AS10" s="96">
        <v>100</v>
      </c>
      <c r="AT10" s="96"/>
      <c r="AU10" s="96">
        <v>90</v>
      </c>
      <c r="AV10" s="105">
        <f t="shared" si="0"/>
        <v>2347</v>
      </c>
    </row>
    <row r="11" s="41" customFormat="1" ht="17.25" customHeight="1" spans="1:48">
      <c r="A11" s="64">
        <v>8</v>
      </c>
      <c r="B11" s="68"/>
      <c r="C11" s="66" t="s">
        <v>16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84"/>
      <c r="P11" s="68" t="s">
        <v>9</v>
      </c>
      <c r="Q11" s="96">
        <v>90</v>
      </c>
      <c r="R11" s="96">
        <v>90</v>
      </c>
      <c r="S11" s="96"/>
      <c r="T11" s="96">
        <v>90</v>
      </c>
      <c r="U11" s="96"/>
      <c r="V11" s="96">
        <v>90</v>
      </c>
      <c r="W11" s="96">
        <v>90</v>
      </c>
      <c r="X11" s="96">
        <v>90</v>
      </c>
      <c r="Y11" s="96"/>
      <c r="Z11" s="96">
        <v>90</v>
      </c>
      <c r="AA11" s="96">
        <v>90</v>
      </c>
      <c r="AB11" s="96"/>
      <c r="AC11" s="96">
        <v>90</v>
      </c>
      <c r="AD11" s="96">
        <v>90</v>
      </c>
      <c r="AE11" s="96">
        <v>90</v>
      </c>
      <c r="AF11" s="96"/>
      <c r="AG11" s="96">
        <v>90</v>
      </c>
      <c r="AH11" s="96">
        <v>90</v>
      </c>
      <c r="AI11" s="96">
        <v>90</v>
      </c>
      <c r="AJ11" s="96">
        <v>90</v>
      </c>
      <c r="AK11" s="96">
        <v>90</v>
      </c>
      <c r="AL11" s="96">
        <v>90</v>
      </c>
      <c r="AM11" s="96"/>
      <c r="AN11" s="96">
        <v>90</v>
      </c>
      <c r="AO11" s="96">
        <v>90</v>
      </c>
      <c r="AP11" s="96">
        <v>91</v>
      </c>
      <c r="AQ11" s="96">
        <v>90</v>
      </c>
      <c r="AR11" s="96">
        <v>265</v>
      </c>
      <c r="AS11" s="96">
        <v>100</v>
      </c>
      <c r="AT11" s="96"/>
      <c r="AU11" s="96">
        <v>90</v>
      </c>
      <c r="AV11" s="105">
        <f t="shared" si="0"/>
        <v>2346</v>
      </c>
    </row>
    <row r="12" s="41" customFormat="1" ht="17.25" customHeight="1" spans="1:48">
      <c r="A12" s="64">
        <v>9</v>
      </c>
      <c r="B12" s="68"/>
      <c r="C12" s="66" t="s">
        <v>17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84"/>
      <c r="P12" s="68" t="s">
        <v>9</v>
      </c>
      <c r="Q12" s="96"/>
      <c r="R12" s="96"/>
      <c r="S12" s="96">
        <v>60</v>
      </c>
      <c r="T12" s="96"/>
      <c r="U12" s="96"/>
      <c r="V12" s="96"/>
      <c r="W12" s="96"/>
      <c r="X12" s="96">
        <v>60</v>
      </c>
      <c r="Y12" s="96"/>
      <c r="Z12" s="96"/>
      <c r="AA12" s="96"/>
      <c r="AB12" s="96">
        <v>60</v>
      </c>
      <c r="AC12" s="96"/>
      <c r="AD12" s="96">
        <v>60</v>
      </c>
      <c r="AE12" s="96"/>
      <c r="AF12" s="96"/>
      <c r="AG12" s="96"/>
      <c r="AH12" s="96"/>
      <c r="AI12" s="96"/>
      <c r="AJ12" s="96"/>
      <c r="AK12" s="96">
        <v>60</v>
      </c>
      <c r="AL12" s="96">
        <v>64</v>
      </c>
      <c r="AM12" s="96"/>
      <c r="AN12" s="96"/>
      <c r="AO12" s="96"/>
      <c r="AP12" s="96">
        <v>60</v>
      </c>
      <c r="AQ12" s="96"/>
      <c r="AR12" s="96"/>
      <c r="AS12" s="96"/>
      <c r="AT12" s="96"/>
      <c r="AU12" s="96">
        <v>15</v>
      </c>
      <c r="AV12" s="104">
        <f t="shared" si="0"/>
        <v>439</v>
      </c>
    </row>
    <row r="13" s="41" customFormat="1" ht="17.25" customHeight="1" spans="1:48">
      <c r="A13" s="64">
        <v>10</v>
      </c>
      <c r="B13" s="68"/>
      <c r="C13" s="66" t="s">
        <v>18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84"/>
      <c r="P13" s="68" t="s">
        <v>9</v>
      </c>
      <c r="Q13" s="96"/>
      <c r="R13" s="96"/>
      <c r="S13" s="96">
        <v>60</v>
      </c>
      <c r="T13" s="96"/>
      <c r="U13" s="96"/>
      <c r="V13" s="96"/>
      <c r="W13" s="96"/>
      <c r="X13" s="96">
        <v>60</v>
      </c>
      <c r="Y13" s="96"/>
      <c r="Z13" s="96"/>
      <c r="AA13" s="96"/>
      <c r="AB13" s="96">
        <v>60</v>
      </c>
      <c r="AC13" s="96"/>
      <c r="AD13" s="96">
        <v>60</v>
      </c>
      <c r="AE13" s="96"/>
      <c r="AF13" s="96"/>
      <c r="AG13" s="96"/>
      <c r="AH13" s="96"/>
      <c r="AI13" s="96"/>
      <c r="AJ13" s="96"/>
      <c r="AK13" s="96">
        <v>60</v>
      </c>
      <c r="AL13" s="96">
        <v>15</v>
      </c>
      <c r="AM13" s="96"/>
      <c r="AN13" s="96"/>
      <c r="AO13" s="96"/>
      <c r="AP13" s="96">
        <v>62</v>
      </c>
      <c r="AQ13" s="96"/>
      <c r="AR13" s="96"/>
      <c r="AS13" s="96"/>
      <c r="AT13" s="96"/>
      <c r="AU13" s="96"/>
      <c r="AV13" s="104">
        <f t="shared" si="0"/>
        <v>377</v>
      </c>
    </row>
    <row r="14" s="41" customFormat="1" ht="17.25" customHeight="1" spans="1:48">
      <c r="A14" s="64"/>
      <c r="B14" s="68"/>
      <c r="C14" s="69" t="s">
        <v>19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85"/>
      <c r="P14" s="68" t="s">
        <v>9</v>
      </c>
      <c r="Q14" s="96">
        <v>33</v>
      </c>
      <c r="R14" s="96"/>
      <c r="S14" s="96"/>
      <c r="T14" s="96"/>
      <c r="U14" s="96">
        <v>2</v>
      </c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>
        <v>4</v>
      </c>
      <c r="AI14" s="96">
        <v>2</v>
      </c>
      <c r="AJ14" s="96"/>
      <c r="AK14" s="96"/>
      <c r="AL14" s="96"/>
      <c r="AM14" s="96"/>
      <c r="AN14" s="96">
        <v>25</v>
      </c>
      <c r="AO14" s="96"/>
      <c r="AP14" s="96"/>
      <c r="AQ14" s="96"/>
      <c r="AR14" s="96"/>
      <c r="AS14" s="96"/>
      <c r="AT14" s="96"/>
      <c r="AU14" s="96"/>
      <c r="AV14" s="105">
        <f t="shared" si="0"/>
        <v>66</v>
      </c>
    </row>
    <row r="15" s="41" customFormat="1" ht="17.25" customHeight="1" spans="1:48">
      <c r="A15" s="64"/>
      <c r="B15" s="68"/>
      <c r="C15" s="69" t="s">
        <v>20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85"/>
      <c r="P15" s="68" t="s">
        <v>9</v>
      </c>
      <c r="Q15" s="96">
        <v>33</v>
      </c>
      <c r="R15" s="96"/>
      <c r="S15" s="96"/>
      <c r="T15" s="96"/>
      <c r="U15" s="96">
        <v>2</v>
      </c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>
        <v>4</v>
      </c>
      <c r="AI15" s="96">
        <v>2</v>
      </c>
      <c r="AJ15" s="96"/>
      <c r="AK15" s="96"/>
      <c r="AL15" s="96"/>
      <c r="AM15" s="96"/>
      <c r="AN15" s="96">
        <v>25</v>
      </c>
      <c r="AO15" s="96"/>
      <c r="AP15" s="96"/>
      <c r="AQ15" s="96"/>
      <c r="AR15" s="96"/>
      <c r="AS15" s="96"/>
      <c r="AT15" s="96"/>
      <c r="AU15" s="96"/>
      <c r="AV15" s="105">
        <f t="shared" si="0"/>
        <v>66</v>
      </c>
    </row>
    <row r="16" s="41" customFormat="1" ht="17.25" customHeight="1" spans="1:48">
      <c r="A16" s="64"/>
      <c r="B16" s="68"/>
      <c r="C16" s="69" t="s">
        <v>21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85"/>
      <c r="P16" s="68" t="s">
        <v>9</v>
      </c>
      <c r="Q16" s="96"/>
      <c r="R16" s="96">
        <v>38</v>
      </c>
      <c r="S16" s="96"/>
      <c r="T16" s="96"/>
      <c r="U16" s="96"/>
      <c r="V16" s="96"/>
      <c r="W16" s="96">
        <v>6</v>
      </c>
      <c r="X16" s="96">
        <v>18</v>
      </c>
      <c r="Y16" s="96"/>
      <c r="Z16" s="96"/>
      <c r="AA16" s="96"/>
      <c r="AB16" s="96"/>
      <c r="AC16" s="96"/>
      <c r="AD16" s="96"/>
      <c r="AE16" s="96"/>
      <c r="AF16" s="96"/>
      <c r="AG16" s="96"/>
      <c r="AH16" s="96">
        <v>3</v>
      </c>
      <c r="AI16" s="96">
        <v>4</v>
      </c>
      <c r="AJ16" s="96"/>
      <c r="AK16" s="96"/>
      <c r="AL16" s="96">
        <v>13</v>
      </c>
      <c r="AM16" s="96"/>
      <c r="AN16" s="96"/>
      <c r="AO16" s="96"/>
      <c r="AP16" s="96">
        <v>5</v>
      </c>
      <c r="AQ16" s="96"/>
      <c r="AR16" s="96">
        <v>72</v>
      </c>
      <c r="AS16" s="96"/>
      <c r="AT16" s="96"/>
      <c r="AU16" s="96"/>
      <c r="AV16" s="104">
        <f t="shared" si="0"/>
        <v>159</v>
      </c>
    </row>
    <row r="17" s="41" customFormat="1" ht="17.25" customHeight="1" spans="1:48">
      <c r="A17" s="64"/>
      <c r="B17" s="68"/>
      <c r="C17" s="69" t="s">
        <v>22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85"/>
      <c r="P17" s="68" t="s">
        <v>9</v>
      </c>
      <c r="Q17" s="96"/>
      <c r="R17" s="96">
        <v>38</v>
      </c>
      <c r="S17" s="96"/>
      <c r="T17" s="96"/>
      <c r="U17" s="96"/>
      <c r="V17" s="96"/>
      <c r="W17" s="96">
        <v>6</v>
      </c>
      <c r="X17" s="96">
        <v>18</v>
      </c>
      <c r="Y17" s="96"/>
      <c r="Z17" s="96"/>
      <c r="AA17" s="96"/>
      <c r="AB17" s="96"/>
      <c r="AC17" s="96"/>
      <c r="AD17" s="96"/>
      <c r="AE17" s="96"/>
      <c r="AF17" s="96"/>
      <c r="AG17" s="96"/>
      <c r="AH17" s="96">
        <v>3</v>
      </c>
      <c r="AI17" s="96">
        <v>4</v>
      </c>
      <c r="AJ17" s="96"/>
      <c r="AK17" s="96"/>
      <c r="AL17" s="96">
        <v>12</v>
      </c>
      <c r="AM17" s="96"/>
      <c r="AN17" s="96"/>
      <c r="AO17" s="96"/>
      <c r="AP17" s="96">
        <v>5</v>
      </c>
      <c r="AQ17" s="96"/>
      <c r="AR17" s="96">
        <v>72</v>
      </c>
      <c r="AS17" s="96"/>
      <c r="AT17" s="96"/>
      <c r="AU17" s="96"/>
      <c r="AV17" s="104">
        <f t="shared" si="0"/>
        <v>158</v>
      </c>
    </row>
    <row r="18" s="41" customFormat="1" ht="17.25" customHeight="1" spans="1:48">
      <c r="A18" s="64"/>
      <c r="B18" s="68"/>
      <c r="C18" s="69" t="s">
        <v>23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85"/>
      <c r="P18" s="68" t="s">
        <v>9</v>
      </c>
      <c r="Q18" s="96">
        <v>47</v>
      </c>
      <c r="R18" s="96"/>
      <c r="S18" s="96"/>
      <c r="T18" s="96"/>
      <c r="U18" s="96">
        <v>56</v>
      </c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>
        <v>4</v>
      </c>
      <c r="AI18" s="96"/>
      <c r="AJ18" s="96"/>
      <c r="AK18" s="96"/>
      <c r="AL18" s="96"/>
      <c r="AM18" s="96"/>
      <c r="AN18" s="96"/>
      <c r="AO18" s="96">
        <v>10</v>
      </c>
      <c r="AP18" s="96"/>
      <c r="AQ18" s="96"/>
      <c r="AR18" s="96"/>
      <c r="AS18" s="96"/>
      <c r="AT18" s="96"/>
      <c r="AU18" s="96"/>
      <c r="AV18" s="106">
        <f t="shared" si="0"/>
        <v>117</v>
      </c>
    </row>
    <row r="19" s="41" customFormat="1" ht="16" customHeight="1" spans="1:48">
      <c r="A19" s="64"/>
      <c r="B19" s="68"/>
      <c r="C19" s="69" t="s">
        <v>24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85"/>
      <c r="P19" s="68" t="s">
        <v>9</v>
      </c>
      <c r="Q19" s="96">
        <v>47</v>
      </c>
      <c r="R19" s="96"/>
      <c r="S19" s="96"/>
      <c r="T19" s="96"/>
      <c r="U19" s="96">
        <v>56</v>
      </c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>
        <v>4</v>
      </c>
      <c r="AI19" s="96"/>
      <c r="AJ19" s="96"/>
      <c r="AK19" s="96"/>
      <c r="AL19" s="96"/>
      <c r="AM19" s="96"/>
      <c r="AN19" s="96"/>
      <c r="AO19" s="96">
        <v>10</v>
      </c>
      <c r="AP19" s="96"/>
      <c r="AQ19" s="96"/>
      <c r="AR19" s="96"/>
      <c r="AS19" s="96"/>
      <c r="AT19" s="96"/>
      <c r="AU19" s="96"/>
      <c r="AV19" s="106">
        <f t="shared" si="0"/>
        <v>117</v>
      </c>
    </row>
    <row r="20" s="42" customFormat="1" ht="3" hidden="1" customHeight="1" spans="1:48">
      <c r="A20" s="71">
        <v>11</v>
      </c>
      <c r="B20" s="72"/>
      <c r="C20" s="69" t="s">
        <v>25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85"/>
      <c r="P20" s="72" t="s">
        <v>9</v>
      </c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107">
        <f t="shared" ref="AV20:AV26" si="1">SUM(Q20:AU20)</f>
        <v>0</v>
      </c>
    </row>
    <row r="21" s="42" customFormat="1" ht="16" hidden="1" customHeight="1" spans="1:48">
      <c r="A21" s="71">
        <v>12</v>
      </c>
      <c r="B21" s="72"/>
      <c r="C21" s="69" t="s">
        <v>26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85"/>
      <c r="P21" s="72" t="s">
        <v>9</v>
      </c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107">
        <f t="shared" si="1"/>
        <v>0</v>
      </c>
    </row>
    <row r="22" s="42" customFormat="1" ht="19" hidden="1" customHeight="1" spans="1:48">
      <c r="A22" s="71">
        <v>12</v>
      </c>
      <c r="B22" s="72"/>
      <c r="C22" s="69" t="s">
        <v>27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85"/>
      <c r="P22" s="72" t="s">
        <v>9</v>
      </c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107">
        <f t="shared" si="1"/>
        <v>0</v>
      </c>
    </row>
    <row r="23" s="42" customFormat="1" ht="6.95" hidden="1" customHeight="1" spans="1:48">
      <c r="A23" s="71">
        <v>13</v>
      </c>
      <c r="B23" s="72"/>
      <c r="C23" s="69" t="s">
        <v>28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85"/>
      <c r="P23" s="72" t="s">
        <v>9</v>
      </c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107">
        <f t="shared" si="1"/>
        <v>0</v>
      </c>
    </row>
    <row r="24" s="42" customFormat="1" ht="17.25" hidden="1" customHeight="1" spans="1:48">
      <c r="A24" s="71">
        <v>14</v>
      </c>
      <c r="B24" s="72"/>
      <c r="C24" s="69" t="s">
        <v>29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85"/>
      <c r="P24" s="72" t="s">
        <v>9</v>
      </c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107">
        <f t="shared" si="1"/>
        <v>0</v>
      </c>
    </row>
    <row r="25" s="42" customFormat="1" ht="2" hidden="1" customHeight="1" spans="1:48">
      <c r="A25" s="71">
        <v>15</v>
      </c>
      <c r="B25" s="72"/>
      <c r="C25" s="69" t="s">
        <v>30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85"/>
      <c r="P25" s="72" t="s">
        <v>9</v>
      </c>
      <c r="Q25" s="97"/>
      <c r="R25" s="97"/>
      <c r="S25" s="97"/>
      <c r="T25" s="97"/>
      <c r="U25" s="97"/>
      <c r="V25" s="97"/>
      <c r="W25" s="97"/>
      <c r="X25" s="97"/>
      <c r="Y25" s="97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108"/>
      <c r="AS25" s="98"/>
      <c r="AT25" s="98"/>
      <c r="AU25" s="98"/>
      <c r="AV25" s="107">
        <f t="shared" si="1"/>
        <v>0</v>
      </c>
    </row>
    <row r="26" s="42" customFormat="1" ht="17.25" customHeight="1" spans="1:48">
      <c r="A26" s="71">
        <f>SUM(AX30)</f>
        <v>0</v>
      </c>
      <c r="B26" s="72"/>
      <c r="C26" s="69" t="s">
        <v>31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85"/>
      <c r="P26" s="72" t="s">
        <v>9</v>
      </c>
      <c r="Q26" s="97">
        <v>60</v>
      </c>
      <c r="R26" s="97">
        <v>40</v>
      </c>
      <c r="S26" s="97"/>
      <c r="T26" s="97"/>
      <c r="U26" s="97"/>
      <c r="V26" s="97">
        <v>200</v>
      </c>
      <c r="W26" s="97"/>
      <c r="X26" s="97">
        <v>80</v>
      </c>
      <c r="Y26" s="97"/>
      <c r="Z26" s="98">
        <v>140</v>
      </c>
      <c r="AA26" s="98">
        <v>60</v>
      </c>
      <c r="AB26" s="98">
        <v>240</v>
      </c>
      <c r="AC26" s="98">
        <v>220</v>
      </c>
      <c r="AD26" s="98"/>
      <c r="AE26" s="98">
        <v>60</v>
      </c>
      <c r="AF26" s="98"/>
      <c r="AG26" s="98">
        <v>120</v>
      </c>
      <c r="AH26" s="98">
        <v>80</v>
      </c>
      <c r="AI26" s="98">
        <v>120</v>
      </c>
      <c r="AJ26" s="98">
        <v>60</v>
      </c>
      <c r="AK26" s="98"/>
      <c r="AL26" s="98">
        <v>40</v>
      </c>
      <c r="AM26" s="98"/>
      <c r="AN26" s="98">
        <v>40</v>
      </c>
      <c r="AO26" s="98">
        <v>40</v>
      </c>
      <c r="AP26" s="98"/>
      <c r="AQ26" s="98"/>
      <c r="AR26" s="98">
        <v>40</v>
      </c>
      <c r="AS26" s="98"/>
      <c r="AT26" s="98"/>
      <c r="AU26" s="98"/>
      <c r="AV26" s="105">
        <f t="shared" si="1"/>
        <v>1640</v>
      </c>
    </row>
    <row r="27" s="42" customFormat="1" ht="17.25" customHeight="1" spans="1:48">
      <c r="A27" s="71">
        <v>17</v>
      </c>
      <c r="B27" s="72"/>
      <c r="C27" s="69" t="s">
        <v>32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85"/>
      <c r="P27" s="72" t="s">
        <v>9</v>
      </c>
      <c r="Q27" s="97">
        <v>60</v>
      </c>
      <c r="R27" s="97">
        <v>40</v>
      </c>
      <c r="S27" s="97"/>
      <c r="T27" s="97"/>
      <c r="U27" s="97"/>
      <c r="V27" s="97">
        <v>200</v>
      </c>
      <c r="W27" s="97"/>
      <c r="X27" s="97">
        <v>80</v>
      </c>
      <c r="Y27" s="97"/>
      <c r="Z27" s="97">
        <v>140</v>
      </c>
      <c r="AA27" s="97">
        <v>60</v>
      </c>
      <c r="AB27" s="97">
        <v>240</v>
      </c>
      <c r="AC27" s="97">
        <v>220</v>
      </c>
      <c r="AD27" s="97"/>
      <c r="AE27" s="97">
        <v>60</v>
      </c>
      <c r="AF27" s="97"/>
      <c r="AG27" s="97">
        <v>120</v>
      </c>
      <c r="AH27" s="97">
        <v>80</v>
      </c>
      <c r="AI27" s="98">
        <v>120</v>
      </c>
      <c r="AJ27" s="98">
        <v>60</v>
      </c>
      <c r="AK27" s="97"/>
      <c r="AL27" s="97">
        <v>40</v>
      </c>
      <c r="AM27" s="100"/>
      <c r="AN27" s="97">
        <v>40</v>
      </c>
      <c r="AO27" s="97">
        <v>40</v>
      </c>
      <c r="AP27" s="97"/>
      <c r="AQ27" s="97"/>
      <c r="AR27" s="97">
        <v>40</v>
      </c>
      <c r="AS27" s="97"/>
      <c r="AT27" s="97"/>
      <c r="AU27" s="97"/>
      <c r="AV27" s="105">
        <f t="shared" ref="AV27:AV76" si="2">SUM(Q27:AU27)</f>
        <v>1640</v>
      </c>
    </row>
    <row r="28" s="41" customFormat="1" ht="16" customHeight="1" spans="1:48">
      <c r="A28" s="64">
        <v>16</v>
      </c>
      <c r="B28" s="68"/>
      <c r="C28" s="66" t="s">
        <v>33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84"/>
      <c r="P28" s="68" t="s">
        <v>9</v>
      </c>
      <c r="Q28" s="96"/>
      <c r="R28" s="96">
        <v>40</v>
      </c>
      <c r="S28" s="96">
        <v>160</v>
      </c>
      <c r="T28" s="96"/>
      <c r="U28" s="96"/>
      <c r="V28" s="96"/>
      <c r="W28" s="96"/>
      <c r="X28" s="96"/>
      <c r="Y28" s="96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>
        <v>40</v>
      </c>
      <c r="AM28" s="95"/>
      <c r="AN28" s="95"/>
      <c r="AO28" s="95"/>
      <c r="AP28" s="95"/>
      <c r="AQ28" s="95"/>
      <c r="AR28" s="95"/>
      <c r="AS28" s="95"/>
      <c r="AT28" s="95"/>
      <c r="AU28" s="95">
        <v>60</v>
      </c>
      <c r="AV28" s="104">
        <f t="shared" si="2"/>
        <v>300</v>
      </c>
    </row>
    <row r="29" s="41" customFormat="1" ht="18" customHeight="1" spans="1:48">
      <c r="A29" s="64">
        <v>17</v>
      </c>
      <c r="B29" s="68"/>
      <c r="C29" s="66" t="s">
        <v>34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84"/>
      <c r="P29" s="68" t="s">
        <v>9</v>
      </c>
      <c r="Q29" s="96"/>
      <c r="R29" s="96">
        <v>40</v>
      </c>
      <c r="S29" s="96">
        <v>160</v>
      </c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5"/>
      <c r="AJ29" s="95"/>
      <c r="AK29" s="96"/>
      <c r="AL29" s="96">
        <v>40</v>
      </c>
      <c r="AM29" s="99"/>
      <c r="AN29" s="96"/>
      <c r="AO29" s="96"/>
      <c r="AP29" s="96"/>
      <c r="AQ29" s="96"/>
      <c r="AR29" s="96"/>
      <c r="AS29" s="96"/>
      <c r="AT29" s="96"/>
      <c r="AU29" s="96">
        <v>60</v>
      </c>
      <c r="AV29" s="104">
        <f t="shared" si="2"/>
        <v>300</v>
      </c>
    </row>
    <row r="30" s="41" customFormat="1" ht="16" hidden="1" customHeight="1" spans="1:48">
      <c r="A30" s="64">
        <v>18</v>
      </c>
      <c r="B30" s="68"/>
      <c r="C30" s="66" t="s">
        <v>35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84"/>
      <c r="P30" s="68" t="s">
        <v>9</v>
      </c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107">
        <f t="shared" si="2"/>
        <v>0</v>
      </c>
    </row>
    <row r="31" s="41" customFormat="1" ht="17.25" customHeight="1" spans="1:48">
      <c r="A31" s="64">
        <v>19</v>
      </c>
      <c r="B31" s="68"/>
      <c r="C31" s="66" t="s">
        <v>36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84"/>
      <c r="P31" s="68" t="s">
        <v>9</v>
      </c>
      <c r="Q31" s="96"/>
      <c r="R31" s="96">
        <v>22</v>
      </c>
      <c r="S31" s="96"/>
      <c r="T31" s="96"/>
      <c r="U31" s="96">
        <v>31</v>
      </c>
      <c r="V31" s="96">
        <v>44</v>
      </c>
      <c r="W31" s="96">
        <v>64</v>
      </c>
      <c r="X31" s="96">
        <v>72</v>
      </c>
      <c r="Y31" s="96"/>
      <c r="Z31" s="96">
        <v>90</v>
      </c>
      <c r="AA31" s="96"/>
      <c r="AB31" s="96">
        <v>90</v>
      </c>
      <c r="AC31" s="96">
        <v>90</v>
      </c>
      <c r="AD31" s="96">
        <v>90</v>
      </c>
      <c r="AE31" s="96">
        <v>63</v>
      </c>
      <c r="AF31" s="95"/>
      <c r="AG31" s="96">
        <v>82</v>
      </c>
      <c r="AH31" s="96">
        <v>79</v>
      </c>
      <c r="AI31" s="96">
        <v>54</v>
      </c>
      <c r="AJ31" s="96">
        <v>25</v>
      </c>
      <c r="AK31" s="96">
        <v>12</v>
      </c>
      <c r="AL31" s="96"/>
      <c r="AM31" s="96"/>
      <c r="AN31" s="96"/>
      <c r="AO31" s="96">
        <v>80</v>
      </c>
      <c r="AP31" s="96">
        <v>3</v>
      </c>
      <c r="AQ31" s="96">
        <v>43</v>
      </c>
      <c r="AR31" s="96">
        <v>36</v>
      </c>
      <c r="AS31" s="96"/>
      <c r="AT31" s="96"/>
      <c r="AU31" s="96"/>
      <c r="AV31" s="105">
        <f t="shared" si="2"/>
        <v>1070</v>
      </c>
    </row>
    <row r="32" s="41" customFormat="1" ht="17" customHeight="1" spans="1:48">
      <c r="A32" s="64">
        <v>20</v>
      </c>
      <c r="B32" s="68"/>
      <c r="C32" s="66" t="s">
        <v>37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84"/>
      <c r="P32" s="68" t="s">
        <v>9</v>
      </c>
      <c r="Q32" s="96"/>
      <c r="R32" s="96">
        <v>22</v>
      </c>
      <c r="S32" s="96"/>
      <c r="T32" s="96"/>
      <c r="U32" s="96">
        <v>31</v>
      </c>
      <c r="V32" s="96">
        <v>44</v>
      </c>
      <c r="W32" s="96">
        <v>64</v>
      </c>
      <c r="X32" s="96">
        <v>72</v>
      </c>
      <c r="Y32" s="96"/>
      <c r="Z32" s="96">
        <v>90</v>
      </c>
      <c r="AA32" s="96"/>
      <c r="AB32" s="96">
        <v>90</v>
      </c>
      <c r="AC32" s="96">
        <v>90</v>
      </c>
      <c r="AD32" s="96">
        <v>90</v>
      </c>
      <c r="AE32" s="96">
        <v>63</v>
      </c>
      <c r="AF32" s="96"/>
      <c r="AG32" s="96">
        <v>82</v>
      </c>
      <c r="AH32" s="96">
        <v>79</v>
      </c>
      <c r="AI32" s="96">
        <v>54</v>
      </c>
      <c r="AJ32" s="96">
        <v>25</v>
      </c>
      <c r="AK32" s="96">
        <v>12</v>
      </c>
      <c r="AL32" s="96"/>
      <c r="AM32" s="96"/>
      <c r="AN32" s="96"/>
      <c r="AO32" s="96">
        <v>80</v>
      </c>
      <c r="AP32" s="96">
        <v>3</v>
      </c>
      <c r="AQ32" s="96">
        <v>43</v>
      </c>
      <c r="AR32" s="96">
        <v>36</v>
      </c>
      <c r="AS32" s="96"/>
      <c r="AT32" s="96"/>
      <c r="AU32" s="96"/>
      <c r="AV32" s="105">
        <f t="shared" si="2"/>
        <v>1070</v>
      </c>
    </row>
    <row r="33" s="41" customFormat="1" ht="20" hidden="1" customHeight="1" spans="1:48">
      <c r="A33" s="64">
        <v>23</v>
      </c>
      <c r="B33" s="68"/>
      <c r="C33" s="66" t="s">
        <v>38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84"/>
      <c r="P33" s="68" t="s">
        <v>9</v>
      </c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9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107">
        <f t="shared" si="2"/>
        <v>0</v>
      </c>
    </row>
    <row r="34" s="41" customFormat="1" ht="35" hidden="1" customHeight="1" spans="1:48">
      <c r="A34" s="64">
        <v>24</v>
      </c>
      <c r="B34" s="68"/>
      <c r="C34" s="66" t="s">
        <v>39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84"/>
      <c r="P34" s="68" t="s">
        <v>9</v>
      </c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107">
        <f t="shared" si="2"/>
        <v>0</v>
      </c>
    </row>
    <row r="35" s="41" customFormat="1" ht="17.25" customHeight="1" spans="1:48">
      <c r="A35" s="64">
        <v>25</v>
      </c>
      <c r="B35" s="68"/>
      <c r="C35" s="73" t="s">
        <v>40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86"/>
      <c r="P35" s="68" t="s">
        <v>9</v>
      </c>
      <c r="Q35" s="95">
        <v>21</v>
      </c>
      <c r="R35" s="95">
        <v>18</v>
      </c>
      <c r="S35" s="95">
        <v>28</v>
      </c>
      <c r="T35" s="95">
        <v>35</v>
      </c>
      <c r="U35" s="95">
        <v>26</v>
      </c>
      <c r="V35" s="95">
        <v>45</v>
      </c>
      <c r="W35" s="95">
        <v>18</v>
      </c>
      <c r="X35" s="95">
        <v>48</v>
      </c>
      <c r="Y35" s="95"/>
      <c r="Z35" s="95">
        <v>5</v>
      </c>
      <c r="AA35" s="95">
        <v>18</v>
      </c>
      <c r="AB35" s="95">
        <v>35</v>
      </c>
      <c r="AC35" s="95">
        <v>28</v>
      </c>
      <c r="AD35" s="95">
        <v>6</v>
      </c>
      <c r="AE35" s="95">
        <v>52</v>
      </c>
      <c r="AF35" s="94"/>
      <c r="AG35" s="95">
        <v>12</v>
      </c>
      <c r="AH35" s="95">
        <v>31</v>
      </c>
      <c r="AI35" s="95">
        <v>45</v>
      </c>
      <c r="AJ35" s="95">
        <v>13</v>
      </c>
      <c r="AK35" s="95">
        <v>11</v>
      </c>
      <c r="AL35" s="95">
        <v>15</v>
      </c>
      <c r="AM35" s="95"/>
      <c r="AN35" s="95">
        <v>12</v>
      </c>
      <c r="AO35" s="95">
        <v>15</v>
      </c>
      <c r="AP35" s="95">
        <v>3</v>
      </c>
      <c r="AQ35" s="95">
        <v>8</v>
      </c>
      <c r="AR35" s="95">
        <v>21</v>
      </c>
      <c r="AS35" s="95">
        <v>7</v>
      </c>
      <c r="AT35" s="95">
        <v>6</v>
      </c>
      <c r="AU35" s="95"/>
      <c r="AV35" s="104">
        <f t="shared" si="2"/>
        <v>582</v>
      </c>
    </row>
    <row r="36" s="41" customFormat="1" ht="17.25" customHeight="1" spans="1:48">
      <c r="A36" s="64">
        <v>26</v>
      </c>
      <c r="B36" s="68"/>
      <c r="C36" s="75" t="s">
        <v>41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87"/>
      <c r="P36" s="68" t="s">
        <v>9</v>
      </c>
      <c r="Q36" s="95"/>
      <c r="R36" s="95"/>
      <c r="S36" s="95">
        <v>2</v>
      </c>
      <c r="T36" s="95">
        <v>120</v>
      </c>
      <c r="U36" s="95">
        <v>195</v>
      </c>
      <c r="V36" s="95">
        <v>75</v>
      </c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105">
        <f t="shared" si="2"/>
        <v>392</v>
      </c>
    </row>
    <row r="37" s="41" customFormat="1" ht="18" customHeight="1" spans="1:48">
      <c r="A37" s="64">
        <v>27</v>
      </c>
      <c r="B37" s="68"/>
      <c r="C37" s="66" t="s">
        <v>42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84"/>
      <c r="P37" s="68" t="s">
        <v>9</v>
      </c>
      <c r="Q37" s="95"/>
      <c r="R37" s="95"/>
      <c r="S37" s="95">
        <v>5</v>
      </c>
      <c r="T37" s="95">
        <v>120</v>
      </c>
      <c r="U37" s="95">
        <v>195</v>
      </c>
      <c r="V37" s="95">
        <v>84</v>
      </c>
      <c r="W37" s="95"/>
      <c r="X37" s="95"/>
      <c r="Y37" s="95"/>
      <c r="Z37" s="95"/>
      <c r="AA37" s="95"/>
      <c r="AB37" s="95"/>
      <c r="AC37" s="95"/>
      <c r="AD37" s="95"/>
      <c r="AE37" s="96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105">
        <f t="shared" si="2"/>
        <v>404</v>
      </c>
    </row>
    <row r="38" s="41" customFormat="1" ht="18" customHeight="1" spans="1:48">
      <c r="A38" s="64">
        <v>28</v>
      </c>
      <c r="B38" s="68"/>
      <c r="C38" s="77" t="s">
        <v>43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84"/>
      <c r="P38" s="68" t="s">
        <v>9</v>
      </c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>
        <v>30</v>
      </c>
      <c r="AB38" s="96"/>
      <c r="AC38" s="96"/>
      <c r="AD38" s="96"/>
      <c r="AE38" s="96">
        <v>13</v>
      </c>
      <c r="AF38" s="96"/>
      <c r="AG38" s="96"/>
      <c r="AH38" s="96"/>
      <c r="AI38" s="96"/>
      <c r="AJ38" s="96"/>
      <c r="AK38" s="96">
        <v>14</v>
      </c>
      <c r="AL38" s="96"/>
      <c r="AM38" s="96"/>
      <c r="AN38" s="96"/>
      <c r="AO38" s="96"/>
      <c r="AP38" s="96"/>
      <c r="AQ38" s="96"/>
      <c r="AR38" s="96">
        <v>1</v>
      </c>
      <c r="AS38" s="96"/>
      <c r="AT38" s="96"/>
      <c r="AU38" s="96"/>
      <c r="AV38" s="107">
        <f t="shared" si="2"/>
        <v>58</v>
      </c>
    </row>
    <row r="39" s="41" customFormat="1" ht="15" customHeight="1" spans="1:48">
      <c r="A39" s="64">
        <v>29</v>
      </c>
      <c r="B39" s="68"/>
      <c r="C39" s="77" t="s">
        <v>44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84"/>
      <c r="P39" s="68" t="s">
        <v>9</v>
      </c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>
        <v>30</v>
      </c>
      <c r="AB39" s="96"/>
      <c r="AC39" s="96"/>
      <c r="AD39" s="96"/>
      <c r="AE39" s="96">
        <v>13</v>
      </c>
      <c r="AF39" s="96"/>
      <c r="AG39" s="96"/>
      <c r="AH39" s="96"/>
      <c r="AI39" s="96"/>
      <c r="AJ39" s="96"/>
      <c r="AK39" s="96">
        <v>14</v>
      </c>
      <c r="AL39" s="96"/>
      <c r="AM39" s="96"/>
      <c r="AN39" s="96"/>
      <c r="AO39" s="96"/>
      <c r="AP39" s="96"/>
      <c r="AQ39" s="96"/>
      <c r="AR39" s="96">
        <v>1</v>
      </c>
      <c r="AS39" s="96"/>
      <c r="AT39" s="96"/>
      <c r="AU39" s="96"/>
      <c r="AV39" s="107">
        <f t="shared" si="2"/>
        <v>58</v>
      </c>
    </row>
    <row r="40" s="41" customFormat="1" ht="1" hidden="1" customHeight="1" spans="1:48">
      <c r="A40" s="64">
        <v>30</v>
      </c>
      <c r="B40" s="68"/>
      <c r="C40" s="66" t="s">
        <v>45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84"/>
      <c r="P40" s="68" t="s">
        <v>9</v>
      </c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107">
        <f t="shared" si="2"/>
        <v>0</v>
      </c>
    </row>
    <row r="41" s="41" customFormat="1" ht="18" hidden="1" customHeight="1" spans="1:48">
      <c r="A41" s="64">
        <v>31</v>
      </c>
      <c r="B41" s="68"/>
      <c r="C41" s="66" t="s">
        <v>46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84"/>
      <c r="P41" s="68" t="s">
        <v>9</v>
      </c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107">
        <f t="shared" si="2"/>
        <v>0</v>
      </c>
    </row>
    <row r="42" s="41" customFormat="1" ht="1" hidden="1" customHeight="1" spans="1:48">
      <c r="A42" s="64">
        <v>32</v>
      </c>
      <c r="B42" s="68"/>
      <c r="C42" s="67" t="s">
        <v>47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84"/>
      <c r="P42" s="68" t="s">
        <v>9</v>
      </c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107">
        <f t="shared" si="2"/>
        <v>0</v>
      </c>
    </row>
    <row r="43" s="41" customFormat="1" ht="18" hidden="1" customHeight="1" spans="1:48">
      <c r="A43" s="64">
        <v>33</v>
      </c>
      <c r="B43" s="68"/>
      <c r="C43" s="66" t="s">
        <v>48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84"/>
      <c r="P43" s="68" t="s">
        <v>9</v>
      </c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107">
        <f t="shared" si="2"/>
        <v>0</v>
      </c>
    </row>
    <row r="44" s="41" customFormat="1" ht="15" hidden="1" customHeight="1" spans="1:48">
      <c r="A44" s="64">
        <v>34</v>
      </c>
      <c r="B44" s="68"/>
      <c r="C44" s="66" t="s">
        <v>49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84"/>
      <c r="P44" s="68" t="s">
        <v>9</v>
      </c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107">
        <f t="shared" si="2"/>
        <v>0</v>
      </c>
    </row>
    <row r="45" s="41" customFormat="1" ht="40" hidden="1" customHeight="1" spans="1:48">
      <c r="A45" s="64">
        <v>35</v>
      </c>
      <c r="B45" s="68"/>
      <c r="C45" s="66" t="s">
        <v>50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84"/>
      <c r="P45" s="68" t="s">
        <v>9</v>
      </c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107">
        <f t="shared" si="2"/>
        <v>0</v>
      </c>
    </row>
    <row r="46" s="41" customFormat="1" ht="13" hidden="1" customHeight="1" spans="1:48">
      <c r="A46" s="64">
        <v>36</v>
      </c>
      <c r="B46" s="68"/>
      <c r="C46" s="66" t="s">
        <v>51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84"/>
      <c r="P46" s="68" t="s">
        <v>9</v>
      </c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107">
        <f t="shared" si="2"/>
        <v>0</v>
      </c>
    </row>
    <row r="47" s="41" customFormat="1" ht="19" hidden="1" customHeight="1" spans="1:48">
      <c r="A47" s="64">
        <v>42</v>
      </c>
      <c r="B47" s="68"/>
      <c r="C47" s="66" t="s">
        <v>52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84"/>
      <c r="P47" s="68" t="s">
        <v>9</v>
      </c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107">
        <f t="shared" si="2"/>
        <v>0</v>
      </c>
    </row>
    <row r="48" s="41" customFormat="1" ht="27" hidden="1" customHeight="1" spans="1:48">
      <c r="A48" s="64">
        <v>37</v>
      </c>
      <c r="B48" s="68"/>
      <c r="C48" s="66" t="s">
        <v>53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84"/>
      <c r="P48" s="68" t="s">
        <v>9</v>
      </c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107">
        <f t="shared" si="2"/>
        <v>0</v>
      </c>
    </row>
    <row r="49" s="41" customFormat="1" ht="13" hidden="1" customHeight="1" spans="1:48">
      <c r="A49" s="64">
        <v>38</v>
      </c>
      <c r="B49" s="68"/>
      <c r="C49" s="66" t="s">
        <v>54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84"/>
      <c r="P49" s="68" t="s">
        <v>9</v>
      </c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107">
        <f t="shared" si="2"/>
        <v>0</v>
      </c>
    </row>
    <row r="50" s="41" customFormat="1" ht="19" hidden="1" customHeight="1" spans="1:48">
      <c r="A50" s="64">
        <v>39</v>
      </c>
      <c r="B50" s="68"/>
      <c r="C50" s="66" t="s">
        <v>55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84"/>
      <c r="P50" s="68" t="s">
        <v>9</v>
      </c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107">
        <f t="shared" si="2"/>
        <v>0</v>
      </c>
    </row>
    <row r="51" s="41" customFormat="1" ht="16" hidden="1" customHeight="1" spans="1:48">
      <c r="A51" s="64">
        <v>41</v>
      </c>
      <c r="B51" s="68"/>
      <c r="C51" s="66" t="s">
        <v>56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84"/>
      <c r="P51" s="68" t="s">
        <v>9</v>
      </c>
      <c r="Q51" s="96"/>
      <c r="R51" s="96"/>
      <c r="S51" s="96"/>
      <c r="T51" s="96"/>
      <c r="U51" s="96"/>
      <c r="V51" s="96"/>
      <c r="W51" s="96"/>
      <c r="X51" s="96"/>
      <c r="Y51" s="96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107">
        <f t="shared" si="2"/>
        <v>0</v>
      </c>
    </row>
    <row r="52" s="41" customFormat="1" ht="19" hidden="1" customHeight="1" spans="1:48">
      <c r="A52" s="64">
        <v>44</v>
      </c>
      <c r="B52" s="68"/>
      <c r="C52" s="66" t="s">
        <v>57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84"/>
      <c r="P52" s="68" t="s">
        <v>9</v>
      </c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107">
        <f t="shared" si="2"/>
        <v>0</v>
      </c>
    </row>
    <row r="53" s="41" customFormat="1" ht="5" hidden="1" customHeight="1" spans="1:48">
      <c r="A53" s="64">
        <v>45</v>
      </c>
      <c r="B53" s="68"/>
      <c r="C53" s="66" t="s">
        <v>58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84"/>
      <c r="P53" s="68" t="s">
        <v>9</v>
      </c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107">
        <f t="shared" si="2"/>
        <v>0</v>
      </c>
    </row>
    <row r="54" s="41" customFormat="1" ht="15" hidden="1" customHeight="1" spans="1:48">
      <c r="A54" s="64">
        <v>46</v>
      </c>
      <c r="B54" s="68"/>
      <c r="C54" s="66" t="s">
        <v>59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84"/>
      <c r="P54" s="68" t="s">
        <v>9</v>
      </c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107">
        <f t="shared" si="2"/>
        <v>0</v>
      </c>
    </row>
    <row r="55" s="41" customFormat="1" ht="18" customHeight="1" spans="1:48">
      <c r="A55" s="64">
        <v>47</v>
      </c>
      <c r="B55" s="68"/>
      <c r="C55" s="66" t="s">
        <v>60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84"/>
      <c r="P55" s="68" t="s">
        <v>9</v>
      </c>
      <c r="Q55" s="96">
        <v>60</v>
      </c>
      <c r="R55" s="96"/>
      <c r="S55" s="96"/>
      <c r="T55" s="96"/>
      <c r="U55" s="96"/>
      <c r="V55" s="96"/>
      <c r="W55" s="96">
        <v>60</v>
      </c>
      <c r="X55" s="96"/>
      <c r="Y55" s="96"/>
      <c r="Z55" s="96"/>
      <c r="AA55" s="96">
        <v>60</v>
      </c>
      <c r="AB55" s="96"/>
      <c r="AC55" s="96"/>
      <c r="AD55" s="96">
        <v>60</v>
      </c>
      <c r="AE55" s="96"/>
      <c r="AF55" s="96"/>
      <c r="AG55" s="96"/>
      <c r="AH55" s="96">
        <v>60</v>
      </c>
      <c r="AI55" s="96"/>
      <c r="AJ55" s="96">
        <v>30</v>
      </c>
      <c r="AK55" s="96">
        <v>30</v>
      </c>
      <c r="AL55" s="96">
        <v>3</v>
      </c>
      <c r="AM55" s="96"/>
      <c r="AN55" s="96"/>
      <c r="AO55" s="96"/>
      <c r="AP55" s="96"/>
      <c r="AQ55" s="96">
        <v>94</v>
      </c>
      <c r="AR55" s="96"/>
      <c r="AS55" s="96"/>
      <c r="AT55" s="96"/>
      <c r="AU55" s="96"/>
      <c r="AV55" s="104">
        <f t="shared" si="2"/>
        <v>457</v>
      </c>
    </row>
    <row r="56" s="41" customFormat="1" ht="17" customHeight="1" spans="1:48">
      <c r="A56" s="64">
        <v>48</v>
      </c>
      <c r="B56" s="68"/>
      <c r="C56" s="66" t="s">
        <v>61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84"/>
      <c r="P56" s="68" t="s">
        <v>9</v>
      </c>
      <c r="Q56" s="96">
        <v>60</v>
      </c>
      <c r="R56" s="96"/>
      <c r="S56" s="96"/>
      <c r="T56" s="96"/>
      <c r="U56" s="96"/>
      <c r="V56" s="96"/>
      <c r="W56" s="96">
        <v>60</v>
      </c>
      <c r="X56" s="96"/>
      <c r="Y56" s="96"/>
      <c r="Z56" s="96"/>
      <c r="AA56" s="96">
        <v>60</v>
      </c>
      <c r="AB56" s="96"/>
      <c r="AC56" s="96"/>
      <c r="AD56" s="96">
        <v>60</v>
      </c>
      <c r="AE56" s="96"/>
      <c r="AF56" s="96"/>
      <c r="AG56" s="96"/>
      <c r="AH56" s="96">
        <v>60</v>
      </c>
      <c r="AI56" s="96"/>
      <c r="AJ56" s="96">
        <v>30</v>
      </c>
      <c r="AK56" s="96">
        <v>30</v>
      </c>
      <c r="AL56" s="96">
        <v>3</v>
      </c>
      <c r="AM56" s="96"/>
      <c r="AN56" s="96"/>
      <c r="AO56" s="96"/>
      <c r="AP56" s="96"/>
      <c r="AQ56" s="96">
        <v>94</v>
      </c>
      <c r="AR56" s="96"/>
      <c r="AS56" s="96"/>
      <c r="AT56" s="96"/>
      <c r="AU56" s="96"/>
      <c r="AV56" s="104">
        <f t="shared" si="2"/>
        <v>457</v>
      </c>
    </row>
    <row r="57" s="41" customFormat="1" ht="17" customHeight="1" spans="1:48">
      <c r="A57" s="64">
        <v>49</v>
      </c>
      <c r="B57" s="68"/>
      <c r="C57" s="66" t="s">
        <v>62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84"/>
      <c r="P57" s="68" t="s">
        <v>9</v>
      </c>
      <c r="Q57" s="96">
        <v>60</v>
      </c>
      <c r="R57" s="96"/>
      <c r="S57" s="96"/>
      <c r="T57" s="96"/>
      <c r="U57" s="96"/>
      <c r="V57" s="96"/>
      <c r="W57" s="96">
        <v>60</v>
      </c>
      <c r="X57" s="96"/>
      <c r="Y57" s="96"/>
      <c r="Z57" s="96"/>
      <c r="AA57" s="96">
        <v>60</v>
      </c>
      <c r="AB57" s="96"/>
      <c r="AC57" s="96"/>
      <c r="AD57" s="96">
        <v>60</v>
      </c>
      <c r="AE57" s="96"/>
      <c r="AF57" s="96"/>
      <c r="AG57" s="96"/>
      <c r="AH57" s="96">
        <v>60</v>
      </c>
      <c r="AI57" s="96"/>
      <c r="AJ57" s="96">
        <v>30</v>
      </c>
      <c r="AK57" s="96">
        <v>30</v>
      </c>
      <c r="AL57" s="96">
        <v>3</v>
      </c>
      <c r="AM57" s="96"/>
      <c r="AN57" s="96"/>
      <c r="AO57" s="96"/>
      <c r="AP57" s="96"/>
      <c r="AQ57" s="96">
        <v>94</v>
      </c>
      <c r="AR57" s="96"/>
      <c r="AS57" s="96"/>
      <c r="AT57" s="96"/>
      <c r="AU57" s="96"/>
      <c r="AV57" s="104">
        <f t="shared" si="2"/>
        <v>457</v>
      </c>
    </row>
    <row r="58" s="41" customFormat="1" ht="17.25" hidden="1" customHeight="1" spans="1:48">
      <c r="A58" s="64">
        <v>53</v>
      </c>
      <c r="B58" s="68"/>
      <c r="C58" s="67" t="s">
        <v>63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84"/>
      <c r="P58" s="68" t="s">
        <v>9</v>
      </c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107">
        <f t="shared" si="2"/>
        <v>0</v>
      </c>
    </row>
    <row r="59" s="41" customFormat="1" ht="17.25" customHeight="1" spans="1:48">
      <c r="A59" s="64">
        <v>54</v>
      </c>
      <c r="B59" s="68"/>
      <c r="C59" s="67" t="s">
        <v>64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84"/>
      <c r="P59" s="68" t="s">
        <v>9</v>
      </c>
      <c r="Q59" s="96"/>
      <c r="R59" s="96"/>
      <c r="S59" s="96"/>
      <c r="T59" s="96"/>
      <c r="U59" s="96"/>
      <c r="V59" s="96"/>
      <c r="W59" s="96">
        <v>20</v>
      </c>
      <c r="X59" s="96"/>
      <c r="Y59" s="96"/>
      <c r="Z59" s="96"/>
      <c r="AA59" s="96"/>
      <c r="AB59" s="96"/>
      <c r="AC59" s="96"/>
      <c r="AD59" s="96"/>
      <c r="AE59" s="96">
        <v>4</v>
      </c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105">
        <f t="shared" si="2"/>
        <v>24</v>
      </c>
    </row>
    <row r="60" s="41" customFormat="1" ht="15" customHeight="1" spans="1:48">
      <c r="A60" s="64">
        <v>59</v>
      </c>
      <c r="B60" s="68"/>
      <c r="C60" s="78" t="s">
        <v>48</v>
      </c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88"/>
      <c r="P60" s="68" t="s">
        <v>9</v>
      </c>
      <c r="Q60" s="96"/>
      <c r="R60" s="96"/>
      <c r="S60" s="96"/>
      <c r="T60" s="96">
        <v>90</v>
      </c>
      <c r="U60" s="96">
        <v>10</v>
      </c>
      <c r="V60" s="96"/>
      <c r="W60" s="96"/>
      <c r="X60" s="96">
        <v>90</v>
      </c>
      <c r="Y60" s="96"/>
      <c r="Z60" s="96"/>
      <c r="AA60" s="96"/>
      <c r="AB60" s="96"/>
      <c r="AC60" s="96"/>
      <c r="AD60" s="96">
        <v>100</v>
      </c>
      <c r="AE60" s="96"/>
      <c r="AF60" s="96"/>
      <c r="AG60" s="96"/>
      <c r="AH60" s="96">
        <v>2</v>
      </c>
      <c r="AI60" s="96"/>
      <c r="AJ60" s="96">
        <v>90</v>
      </c>
      <c r="AK60" s="96"/>
      <c r="AL60" s="96"/>
      <c r="AM60" s="96"/>
      <c r="AN60" s="96"/>
      <c r="AO60" s="96">
        <v>90</v>
      </c>
      <c r="AP60" s="96"/>
      <c r="AQ60" s="96"/>
      <c r="AR60" s="96"/>
      <c r="AS60" s="96"/>
      <c r="AT60" s="96"/>
      <c r="AU60" s="96">
        <v>110</v>
      </c>
      <c r="AV60" s="104">
        <f t="shared" si="2"/>
        <v>582</v>
      </c>
    </row>
    <row r="61" s="41" customFormat="1" ht="15" customHeight="1" spans="1:48">
      <c r="A61" s="64">
        <v>60</v>
      </c>
      <c r="B61" s="68"/>
      <c r="C61" s="78" t="s">
        <v>49</v>
      </c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88"/>
      <c r="P61" s="68" t="s">
        <v>9</v>
      </c>
      <c r="Q61" s="96"/>
      <c r="R61" s="96"/>
      <c r="S61" s="96">
        <v>80</v>
      </c>
      <c r="T61" s="96"/>
      <c r="U61" s="96"/>
      <c r="V61" s="96"/>
      <c r="W61" s="96">
        <v>90</v>
      </c>
      <c r="X61" s="96"/>
      <c r="Y61" s="96"/>
      <c r="Z61" s="96">
        <v>80</v>
      </c>
      <c r="AA61" s="96"/>
      <c r="AB61" s="96"/>
      <c r="AC61" s="96"/>
      <c r="AD61" s="96"/>
      <c r="AE61" s="96">
        <v>120</v>
      </c>
      <c r="AF61" s="96"/>
      <c r="AG61" s="96">
        <v>60</v>
      </c>
      <c r="AH61" s="96">
        <v>2</v>
      </c>
      <c r="AI61" s="96"/>
      <c r="AJ61" s="96">
        <v>90</v>
      </c>
      <c r="AK61" s="96"/>
      <c r="AL61" s="96"/>
      <c r="AM61" s="96"/>
      <c r="AN61" s="96">
        <v>90</v>
      </c>
      <c r="AO61" s="96"/>
      <c r="AP61" s="96"/>
      <c r="AQ61" s="96"/>
      <c r="AR61" s="96"/>
      <c r="AS61" s="96">
        <v>70</v>
      </c>
      <c r="AT61" s="96"/>
      <c r="AU61" s="96"/>
      <c r="AV61" s="104">
        <f t="shared" si="2"/>
        <v>682</v>
      </c>
    </row>
    <row r="62" s="43" customFormat="1" ht="16" customHeight="1" spans="1:48">
      <c r="A62" s="80">
        <v>61</v>
      </c>
      <c r="B62" s="81"/>
      <c r="C62" s="82" t="s">
        <v>65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9"/>
      <c r="P62" s="90" t="s">
        <v>9</v>
      </c>
      <c r="Q62" s="97">
        <v>1</v>
      </c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>
        <v>1</v>
      </c>
      <c r="AJ62" s="97"/>
      <c r="AK62" s="97"/>
      <c r="AL62" s="97"/>
      <c r="AM62" s="97"/>
      <c r="AN62" s="97"/>
      <c r="AO62" s="97">
        <v>1</v>
      </c>
      <c r="AP62" s="97"/>
      <c r="AQ62" s="97"/>
      <c r="AR62" s="97"/>
      <c r="AS62" s="97"/>
      <c r="AT62" s="97"/>
      <c r="AU62" s="97"/>
      <c r="AV62" s="107">
        <f t="shared" ref="AV62" si="3">SUM(Q62:AU62)</f>
        <v>3</v>
      </c>
    </row>
    <row r="63" s="43" customFormat="1" ht="18" customHeight="1" spans="1:48">
      <c r="A63" s="80">
        <v>61</v>
      </c>
      <c r="B63" s="81"/>
      <c r="C63" s="82" t="s">
        <v>66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9"/>
      <c r="P63" s="90" t="s">
        <v>9</v>
      </c>
      <c r="Q63" s="97">
        <v>60</v>
      </c>
      <c r="R63" s="97">
        <v>95</v>
      </c>
      <c r="S63" s="97">
        <v>47</v>
      </c>
      <c r="T63" s="97">
        <v>44</v>
      </c>
      <c r="U63" s="97">
        <v>52</v>
      </c>
      <c r="V63" s="97">
        <v>37</v>
      </c>
      <c r="W63" s="97">
        <v>35</v>
      </c>
      <c r="X63" s="97">
        <v>82</v>
      </c>
      <c r="Y63" s="97"/>
      <c r="Z63" s="97"/>
      <c r="AA63" s="97">
        <v>17</v>
      </c>
      <c r="AB63" s="97">
        <v>64</v>
      </c>
      <c r="AC63" s="97">
        <v>70</v>
      </c>
      <c r="AD63" s="97"/>
      <c r="AE63" s="97">
        <v>21</v>
      </c>
      <c r="AF63" s="97"/>
      <c r="AG63" s="97">
        <v>30</v>
      </c>
      <c r="AH63" s="97">
        <v>94</v>
      </c>
      <c r="AI63" s="97">
        <v>97</v>
      </c>
      <c r="AJ63" s="97">
        <v>25</v>
      </c>
      <c r="AK63" s="97">
        <v>35</v>
      </c>
      <c r="AL63" s="97">
        <v>100</v>
      </c>
      <c r="AM63" s="97"/>
      <c r="AN63" s="97">
        <v>96</v>
      </c>
      <c r="AO63" s="97">
        <v>33</v>
      </c>
      <c r="AP63" s="97"/>
      <c r="AQ63" s="97">
        <v>47</v>
      </c>
      <c r="AR63" s="97">
        <v>37</v>
      </c>
      <c r="AS63" s="97">
        <v>60</v>
      </c>
      <c r="AT63" s="97">
        <v>60</v>
      </c>
      <c r="AU63" s="97"/>
      <c r="AV63" s="107">
        <f t="shared" si="2"/>
        <v>1338</v>
      </c>
    </row>
    <row r="64" s="43" customFormat="1" ht="17" customHeight="1" spans="1:48">
      <c r="A64" s="80">
        <v>62</v>
      </c>
      <c r="B64" s="81"/>
      <c r="C64" s="82" t="s">
        <v>67</v>
      </c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9"/>
      <c r="P64" s="90" t="s">
        <v>9</v>
      </c>
      <c r="Q64" s="97">
        <v>8</v>
      </c>
      <c r="R64" s="97"/>
      <c r="S64" s="97">
        <v>29</v>
      </c>
      <c r="T64" s="97">
        <v>29</v>
      </c>
      <c r="U64" s="97">
        <v>13</v>
      </c>
      <c r="V64" s="97">
        <v>28</v>
      </c>
      <c r="W64" s="97">
        <v>11</v>
      </c>
      <c r="X64" s="97">
        <v>51</v>
      </c>
      <c r="Y64" s="97"/>
      <c r="Z64" s="97"/>
      <c r="AA64" s="97">
        <v>35</v>
      </c>
      <c r="AB64" s="97"/>
      <c r="AC64" s="97"/>
      <c r="AD64" s="97"/>
      <c r="AE64" s="97"/>
      <c r="AF64" s="97"/>
      <c r="AG64" s="97"/>
      <c r="AH64" s="97"/>
      <c r="AI64" s="97"/>
      <c r="AJ64" s="97"/>
      <c r="AK64" s="97">
        <v>27</v>
      </c>
      <c r="AL64" s="97">
        <v>13</v>
      </c>
      <c r="AM64" s="97"/>
      <c r="AN64" s="97"/>
      <c r="AO64" s="97">
        <v>43</v>
      </c>
      <c r="AP64" s="97"/>
      <c r="AQ64" s="97">
        <v>38</v>
      </c>
      <c r="AR64" s="97">
        <v>12</v>
      </c>
      <c r="AS64" s="97">
        <v>20</v>
      </c>
      <c r="AT64" s="97">
        <v>30</v>
      </c>
      <c r="AU64" s="97"/>
      <c r="AV64" s="107">
        <f t="shared" si="2"/>
        <v>387</v>
      </c>
    </row>
    <row r="65" s="43" customFormat="1" ht="17.25" customHeight="1" spans="1:48">
      <c r="A65" s="80">
        <v>63</v>
      </c>
      <c r="B65" s="81"/>
      <c r="C65" s="82" t="s">
        <v>68</v>
      </c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9"/>
      <c r="P65" s="90" t="s">
        <v>9</v>
      </c>
      <c r="Q65" s="97"/>
      <c r="R65" s="97"/>
      <c r="S65" s="97">
        <v>1</v>
      </c>
      <c r="T65" s="97"/>
      <c r="U65" s="97">
        <v>4</v>
      </c>
      <c r="V65" s="97">
        <v>1</v>
      </c>
      <c r="W65" s="97"/>
      <c r="X65" s="97">
        <v>3</v>
      </c>
      <c r="Y65" s="97"/>
      <c r="Z65" s="97"/>
      <c r="AA65" s="97">
        <v>6</v>
      </c>
      <c r="AB65" s="97"/>
      <c r="AC65" s="97"/>
      <c r="AD65" s="97"/>
      <c r="AE65" s="97">
        <v>13</v>
      </c>
      <c r="AF65" s="97"/>
      <c r="AG65" s="97"/>
      <c r="AH65" s="97"/>
      <c r="AI65" s="97"/>
      <c r="AJ65" s="97">
        <v>1</v>
      </c>
      <c r="AK65" s="97">
        <v>3</v>
      </c>
      <c r="AL65" s="97">
        <v>4</v>
      </c>
      <c r="AM65" s="97"/>
      <c r="AN65" s="97"/>
      <c r="AO65" s="97">
        <v>4</v>
      </c>
      <c r="AP65" s="97"/>
      <c r="AQ65" s="97"/>
      <c r="AR65" s="97">
        <v>6</v>
      </c>
      <c r="AS65" s="97">
        <v>1</v>
      </c>
      <c r="AT65" s="97">
        <v>2</v>
      </c>
      <c r="AU65" s="97"/>
      <c r="AV65" s="107">
        <f t="shared" si="2"/>
        <v>49</v>
      </c>
    </row>
    <row r="66" s="40" customFormat="1" ht="16.5" customHeight="1" spans="1:48">
      <c r="A66" s="109">
        <v>64</v>
      </c>
      <c r="B66" s="81"/>
      <c r="C66" s="82" t="s">
        <v>69</v>
      </c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9"/>
      <c r="P66" s="81" t="s">
        <v>9</v>
      </c>
      <c r="Q66" s="96"/>
      <c r="R66" s="96"/>
      <c r="S66" s="96"/>
      <c r="T66" s="96"/>
      <c r="U66" s="96"/>
      <c r="V66" s="96"/>
      <c r="W66" s="96">
        <v>2</v>
      </c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>
        <v>2</v>
      </c>
      <c r="AK66" s="96"/>
      <c r="AL66" s="96"/>
      <c r="AM66" s="96"/>
      <c r="AN66" s="96"/>
      <c r="AO66" s="97"/>
      <c r="AP66" s="96"/>
      <c r="AQ66" s="96">
        <v>4</v>
      </c>
      <c r="AR66" s="96"/>
      <c r="AS66" s="96"/>
      <c r="AT66" s="96"/>
      <c r="AU66" s="96"/>
      <c r="AV66" s="107">
        <f t="shared" ref="AV66:AV67" si="4">SUM(Q66:AU66)</f>
        <v>8</v>
      </c>
    </row>
    <row r="67" s="43" customFormat="1" ht="17" customHeight="1" spans="1:48">
      <c r="A67" s="80">
        <v>65</v>
      </c>
      <c r="B67" s="81"/>
      <c r="C67" s="82" t="s">
        <v>70</v>
      </c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9"/>
      <c r="P67" s="90" t="s">
        <v>9</v>
      </c>
      <c r="Q67" s="97"/>
      <c r="R67" s="97"/>
      <c r="S67" s="97"/>
      <c r="T67" s="97"/>
      <c r="U67" s="97"/>
      <c r="V67" s="97">
        <v>4</v>
      </c>
      <c r="W67" s="97"/>
      <c r="X67" s="97"/>
      <c r="Y67" s="97"/>
      <c r="Z67" s="97"/>
      <c r="AA67" s="97"/>
      <c r="AB67" s="97"/>
      <c r="AC67" s="97"/>
      <c r="AD67" s="97"/>
      <c r="AE67" s="97">
        <v>13</v>
      </c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107">
        <f t="shared" si="4"/>
        <v>17</v>
      </c>
    </row>
    <row r="68" s="43" customFormat="1" ht="18" customHeight="1" spans="1:48">
      <c r="A68" s="80">
        <v>65</v>
      </c>
      <c r="B68" s="81"/>
      <c r="C68" s="82" t="s">
        <v>71</v>
      </c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9"/>
      <c r="P68" s="90" t="s">
        <v>9</v>
      </c>
      <c r="Q68" s="97">
        <v>60</v>
      </c>
      <c r="R68" s="97">
        <v>95</v>
      </c>
      <c r="S68" s="97">
        <v>47</v>
      </c>
      <c r="T68" s="97">
        <v>42</v>
      </c>
      <c r="U68" s="97">
        <v>52</v>
      </c>
      <c r="V68" s="97">
        <v>29</v>
      </c>
      <c r="W68" s="97">
        <v>35</v>
      </c>
      <c r="X68" s="97">
        <v>78</v>
      </c>
      <c r="Y68" s="97"/>
      <c r="Z68" s="97"/>
      <c r="AA68" s="97">
        <v>17</v>
      </c>
      <c r="AB68" s="97">
        <v>61</v>
      </c>
      <c r="AC68" s="97">
        <v>70</v>
      </c>
      <c r="AD68" s="97"/>
      <c r="AE68" s="97">
        <v>9</v>
      </c>
      <c r="AF68" s="97"/>
      <c r="AG68" s="97">
        <v>40</v>
      </c>
      <c r="AH68" s="97">
        <v>92</v>
      </c>
      <c r="AI68" s="97">
        <v>97</v>
      </c>
      <c r="AJ68" s="97">
        <v>25</v>
      </c>
      <c r="AK68" s="97">
        <v>24</v>
      </c>
      <c r="AL68" s="97">
        <v>97</v>
      </c>
      <c r="AM68" s="97"/>
      <c r="AN68" s="97">
        <v>90</v>
      </c>
      <c r="AO68" s="97">
        <v>38</v>
      </c>
      <c r="AP68" s="97">
        <v>47</v>
      </c>
      <c r="AQ68" s="97"/>
      <c r="AR68" s="97">
        <v>37</v>
      </c>
      <c r="AS68" s="97">
        <v>40</v>
      </c>
      <c r="AT68" s="97">
        <v>34</v>
      </c>
      <c r="AU68" s="97"/>
      <c r="AV68" s="107">
        <f t="shared" si="2"/>
        <v>1256</v>
      </c>
    </row>
    <row r="69" s="43" customFormat="1" ht="16" customHeight="1" spans="1:48">
      <c r="A69" s="80">
        <v>66</v>
      </c>
      <c r="B69" s="81"/>
      <c r="C69" s="82" t="s">
        <v>72</v>
      </c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9"/>
      <c r="P69" s="90" t="s">
        <v>9</v>
      </c>
      <c r="Q69" s="97">
        <v>4</v>
      </c>
      <c r="R69" s="97"/>
      <c r="S69" s="97">
        <v>7</v>
      </c>
      <c r="T69" s="97">
        <v>25</v>
      </c>
      <c r="U69" s="97">
        <v>13</v>
      </c>
      <c r="V69" s="97">
        <v>28</v>
      </c>
      <c r="W69" s="97">
        <v>24</v>
      </c>
      <c r="X69" s="97">
        <v>36</v>
      </c>
      <c r="Y69" s="97"/>
      <c r="Z69" s="97"/>
      <c r="AA69" s="97">
        <v>29</v>
      </c>
      <c r="AB69" s="97"/>
      <c r="AC69" s="97"/>
      <c r="AD69" s="97"/>
      <c r="AE69" s="97">
        <v>18</v>
      </c>
      <c r="AF69" s="97"/>
      <c r="AG69" s="97"/>
      <c r="AH69" s="97"/>
      <c r="AI69" s="97"/>
      <c r="AJ69" s="97">
        <v>56</v>
      </c>
      <c r="AK69" s="97">
        <v>13</v>
      </c>
      <c r="AL69" s="97">
        <v>13</v>
      </c>
      <c r="AM69" s="97"/>
      <c r="AN69" s="97"/>
      <c r="AO69" s="97">
        <v>37</v>
      </c>
      <c r="AP69" s="97">
        <v>30</v>
      </c>
      <c r="AQ69" s="97"/>
      <c r="AR69" s="97">
        <v>11</v>
      </c>
      <c r="AS69" s="97">
        <v>8</v>
      </c>
      <c r="AT69" s="97">
        <v>50</v>
      </c>
      <c r="AU69" s="97"/>
      <c r="AV69" s="107">
        <f t="shared" ref="AV69" si="5">SUM(Q69:AU69)</f>
        <v>402</v>
      </c>
    </row>
    <row r="70" s="43" customFormat="1" ht="17" customHeight="1" spans="1:48">
      <c r="A70" s="80">
        <v>67</v>
      </c>
      <c r="B70" s="81"/>
      <c r="C70" s="82" t="s">
        <v>73</v>
      </c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9"/>
      <c r="P70" s="90" t="s">
        <v>9</v>
      </c>
      <c r="Q70" s="97"/>
      <c r="R70" s="97"/>
      <c r="S70" s="97"/>
      <c r="T70" s="97">
        <v>2</v>
      </c>
      <c r="U70" s="97"/>
      <c r="V70" s="97">
        <v>12</v>
      </c>
      <c r="W70" s="97"/>
      <c r="X70" s="97">
        <v>4</v>
      </c>
      <c r="Y70" s="97"/>
      <c r="Z70" s="97"/>
      <c r="AA70" s="97">
        <v>3</v>
      </c>
      <c r="AB70" s="97"/>
      <c r="AC70" s="97"/>
      <c r="AD70" s="97"/>
      <c r="AE70" s="97">
        <v>17</v>
      </c>
      <c r="AF70" s="97"/>
      <c r="AG70" s="97"/>
      <c r="AH70" s="97"/>
      <c r="AI70" s="97"/>
      <c r="AJ70" s="97"/>
      <c r="AK70" s="97">
        <v>14</v>
      </c>
      <c r="AL70" s="97"/>
      <c r="AM70" s="97"/>
      <c r="AN70" s="97"/>
      <c r="AO70" s="97">
        <v>1</v>
      </c>
      <c r="AP70" s="97"/>
      <c r="AQ70" s="97"/>
      <c r="AR70" s="97"/>
      <c r="AS70" s="97">
        <v>40</v>
      </c>
      <c r="AT70" s="97"/>
      <c r="AU70" s="97"/>
      <c r="AV70" s="107">
        <f t="shared" si="2"/>
        <v>93</v>
      </c>
    </row>
    <row r="71" s="40" customFormat="1" ht="16.5" customHeight="1" spans="1:48">
      <c r="A71" s="109">
        <v>68</v>
      </c>
      <c r="B71" s="81"/>
      <c r="C71" s="82" t="s">
        <v>74</v>
      </c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9"/>
      <c r="P71" s="81" t="s">
        <v>9</v>
      </c>
      <c r="Q71" s="96">
        <v>5</v>
      </c>
      <c r="R71" s="96"/>
      <c r="S71" s="96">
        <v>22</v>
      </c>
      <c r="T71" s="96">
        <v>4</v>
      </c>
      <c r="U71" s="96"/>
      <c r="V71" s="96"/>
      <c r="W71" s="96">
        <v>7</v>
      </c>
      <c r="X71" s="96">
        <v>15</v>
      </c>
      <c r="Y71" s="96"/>
      <c r="Z71" s="96"/>
      <c r="AA71" s="96">
        <v>6</v>
      </c>
      <c r="AB71" s="96"/>
      <c r="AC71" s="96">
        <v>10</v>
      </c>
      <c r="AD71" s="96"/>
      <c r="AE71" s="96"/>
      <c r="AF71" s="96"/>
      <c r="AG71" s="96"/>
      <c r="AH71" s="96"/>
      <c r="AI71" s="96"/>
      <c r="AJ71" s="96"/>
      <c r="AK71" s="96">
        <v>14</v>
      </c>
      <c r="AL71" s="96"/>
      <c r="AM71" s="96"/>
      <c r="AN71" s="96"/>
      <c r="AO71" s="97">
        <v>7</v>
      </c>
      <c r="AP71" s="96">
        <v>9</v>
      </c>
      <c r="AQ71" s="96"/>
      <c r="AR71" s="96"/>
      <c r="AS71" s="96"/>
      <c r="AT71" s="96"/>
      <c r="AU71" s="96"/>
      <c r="AV71" s="107">
        <f t="shared" si="2"/>
        <v>99</v>
      </c>
    </row>
    <row r="72" s="43" customFormat="1" ht="17" customHeight="1" spans="1:48">
      <c r="A72" s="80">
        <v>63</v>
      </c>
      <c r="B72" s="81"/>
      <c r="C72" s="82" t="s">
        <v>75</v>
      </c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9"/>
      <c r="P72" s="90" t="s">
        <v>9</v>
      </c>
      <c r="Q72" s="97"/>
      <c r="R72" s="97"/>
      <c r="S72" s="97">
        <v>21</v>
      </c>
      <c r="T72" s="97"/>
      <c r="U72" s="97">
        <v>4</v>
      </c>
      <c r="V72" s="97"/>
      <c r="W72" s="97"/>
      <c r="X72" s="97">
        <v>3</v>
      </c>
      <c r="Y72" s="97"/>
      <c r="Z72" s="97"/>
      <c r="AA72" s="97">
        <v>6</v>
      </c>
      <c r="AB72" s="97"/>
      <c r="AC72" s="97"/>
      <c r="AD72" s="97"/>
      <c r="AE72" s="97">
        <v>13</v>
      </c>
      <c r="AF72" s="97"/>
      <c r="AG72" s="97"/>
      <c r="AH72" s="97"/>
      <c r="AI72" s="97"/>
      <c r="AJ72" s="97">
        <v>1</v>
      </c>
      <c r="AK72" s="97">
        <v>3</v>
      </c>
      <c r="AL72" s="97">
        <v>4</v>
      </c>
      <c r="AM72" s="97"/>
      <c r="AN72" s="97"/>
      <c r="AO72" s="97">
        <v>4</v>
      </c>
      <c r="AP72" s="97"/>
      <c r="AQ72" s="97"/>
      <c r="AR72" s="97">
        <v>6</v>
      </c>
      <c r="AS72" s="97">
        <v>1</v>
      </c>
      <c r="AT72" s="97">
        <v>2</v>
      </c>
      <c r="AU72" s="97"/>
      <c r="AV72" s="107">
        <f t="shared" si="2"/>
        <v>68</v>
      </c>
    </row>
    <row r="73" s="40" customFormat="1" ht="16.5" customHeight="1" spans="1:48">
      <c r="A73" s="109">
        <v>68</v>
      </c>
      <c r="B73" s="81"/>
      <c r="C73" s="82" t="s">
        <v>76</v>
      </c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9"/>
      <c r="P73" s="81" t="s">
        <v>9</v>
      </c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176"/>
      <c r="AP73" s="96"/>
      <c r="AQ73" s="96"/>
      <c r="AR73" s="96"/>
      <c r="AS73" s="96"/>
      <c r="AT73" s="96"/>
      <c r="AU73" s="96"/>
      <c r="AV73" s="107">
        <f t="shared" ref="AV73" si="6">SUM(Q73:AU73)</f>
        <v>0</v>
      </c>
    </row>
    <row r="74" s="40" customFormat="1" ht="16.5" customHeight="1" spans="1:48">
      <c r="A74" s="109">
        <v>69</v>
      </c>
      <c r="B74" s="81"/>
      <c r="C74" s="82" t="s">
        <v>77</v>
      </c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9"/>
      <c r="P74" s="81" t="s">
        <v>9</v>
      </c>
      <c r="Q74" s="96"/>
      <c r="R74" s="96"/>
      <c r="S74" s="96"/>
      <c r="T74" s="96"/>
      <c r="U74" s="96"/>
      <c r="V74" s="96"/>
      <c r="W74" s="96">
        <v>2</v>
      </c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>
        <v>2</v>
      </c>
      <c r="AK74" s="96"/>
      <c r="AL74" s="96"/>
      <c r="AM74" s="96"/>
      <c r="AN74" s="96"/>
      <c r="AO74" s="96"/>
      <c r="AP74" s="96">
        <v>4</v>
      </c>
      <c r="AQ74" s="96"/>
      <c r="AR74" s="96"/>
      <c r="AS74" s="96"/>
      <c r="AT74" s="96"/>
      <c r="AU74" s="96"/>
      <c r="AV74" s="107">
        <f t="shared" si="2"/>
        <v>8</v>
      </c>
    </row>
    <row r="75" s="40" customFormat="1" ht="15" customHeight="1" spans="1:48">
      <c r="A75" s="109">
        <v>69</v>
      </c>
      <c r="B75" s="81"/>
      <c r="C75" s="82" t="s">
        <v>78</v>
      </c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9"/>
      <c r="P75" s="81" t="s">
        <v>9</v>
      </c>
      <c r="Q75" s="96"/>
      <c r="R75" s="96"/>
      <c r="S75" s="96">
        <v>55</v>
      </c>
      <c r="T75" s="96"/>
      <c r="U75" s="96"/>
      <c r="V75" s="96"/>
      <c r="W75" s="96"/>
      <c r="X75" s="96">
        <v>31</v>
      </c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>
        <v>20</v>
      </c>
      <c r="AL75" s="96"/>
      <c r="AM75" s="96"/>
      <c r="AN75" s="96"/>
      <c r="AO75" s="96"/>
      <c r="AP75" s="96">
        <v>9</v>
      </c>
      <c r="AQ75" s="96">
        <v>34</v>
      </c>
      <c r="AR75" s="96"/>
      <c r="AS75" s="96"/>
      <c r="AT75" s="96"/>
      <c r="AU75" s="96"/>
      <c r="AV75" s="107">
        <f t="shared" ref="AV75" si="7">SUM(Q75:AU75)</f>
        <v>149</v>
      </c>
    </row>
    <row r="76" s="40" customFormat="1" ht="16.5" hidden="1" customHeight="1" spans="1:48">
      <c r="A76" s="110">
        <v>64</v>
      </c>
      <c r="B76" s="81"/>
      <c r="C76" s="111" t="s">
        <v>54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42"/>
      <c r="P76" s="81" t="s">
        <v>9</v>
      </c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107">
        <f t="shared" si="2"/>
        <v>0</v>
      </c>
    </row>
    <row r="77" s="40" customFormat="1" ht="16.5" hidden="1" customHeight="1" spans="1:48">
      <c r="A77" s="110">
        <v>65</v>
      </c>
      <c r="B77" s="81"/>
      <c r="C77" s="111" t="s">
        <v>55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42"/>
      <c r="P77" s="81" t="s">
        <v>9</v>
      </c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107">
        <f t="shared" ref="AV77:AV79" si="8">SUM(Q77:AU77)</f>
        <v>0</v>
      </c>
    </row>
    <row r="78" s="40" customFormat="1" ht="15" hidden="1" customHeight="1" spans="1:48">
      <c r="A78" s="110">
        <v>66</v>
      </c>
      <c r="B78" s="81"/>
      <c r="C78" s="111" t="s">
        <v>79</v>
      </c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42"/>
      <c r="P78" s="81" t="s">
        <v>9</v>
      </c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107">
        <f t="shared" si="8"/>
        <v>0</v>
      </c>
    </row>
    <row r="79" s="40" customFormat="1" ht="15" customHeight="1" spans="1:48">
      <c r="A79" s="110">
        <v>67</v>
      </c>
      <c r="B79" s="81"/>
      <c r="C79" s="82" t="s">
        <v>80</v>
      </c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9"/>
      <c r="P79" s="81" t="s">
        <v>9</v>
      </c>
      <c r="Q79" s="96"/>
      <c r="R79" s="96"/>
      <c r="S79" s="96">
        <v>20</v>
      </c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107">
        <f t="shared" si="8"/>
        <v>20</v>
      </c>
    </row>
    <row r="80" s="40" customFormat="1" customHeight="1" spans="1:48">
      <c r="A80" s="51"/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2"/>
      <c r="Q80" s="160">
        <f>SUM(Q4:Q79)</f>
        <v>819</v>
      </c>
      <c r="R80" s="160">
        <f t="shared" ref="R80:AV80" si="9">SUM(R4:R79)</f>
        <v>728</v>
      </c>
      <c r="S80" s="161">
        <f t="shared" si="9"/>
        <v>804</v>
      </c>
      <c r="T80" s="160">
        <f t="shared" si="9"/>
        <v>811</v>
      </c>
      <c r="U80" s="160">
        <f t="shared" si="9"/>
        <v>744</v>
      </c>
      <c r="V80" s="160">
        <f t="shared" si="9"/>
        <v>1103</v>
      </c>
      <c r="W80" s="160">
        <f t="shared" si="9"/>
        <v>784</v>
      </c>
      <c r="X80" s="160">
        <f t="shared" si="9"/>
        <v>1201</v>
      </c>
      <c r="Y80" s="160">
        <f t="shared" si="9"/>
        <v>0</v>
      </c>
      <c r="Z80" s="160">
        <f t="shared" si="9"/>
        <v>725</v>
      </c>
      <c r="AA80" s="160">
        <f t="shared" si="9"/>
        <v>677</v>
      </c>
      <c r="AB80" s="160">
        <f t="shared" si="9"/>
        <v>940</v>
      </c>
      <c r="AC80" s="160">
        <f t="shared" si="9"/>
        <v>1098</v>
      </c>
      <c r="AD80" s="160">
        <f t="shared" si="9"/>
        <v>766</v>
      </c>
      <c r="AE80" s="160">
        <f t="shared" si="9"/>
        <v>786</v>
      </c>
      <c r="AF80" s="160">
        <f t="shared" si="9"/>
        <v>0</v>
      </c>
      <c r="AG80" s="160">
        <f t="shared" si="9"/>
        <v>862</v>
      </c>
      <c r="AH80" s="160">
        <f t="shared" si="9"/>
        <v>921</v>
      </c>
      <c r="AI80" s="160">
        <f t="shared" si="9"/>
        <v>842</v>
      </c>
      <c r="AJ80" s="160">
        <f t="shared" si="9"/>
        <v>875</v>
      </c>
      <c r="AK80" s="160">
        <f t="shared" si="9"/>
        <v>882</v>
      </c>
      <c r="AL80" s="160">
        <f t="shared" si="9"/>
        <v>935</v>
      </c>
      <c r="AM80" s="160">
        <f t="shared" si="9"/>
        <v>0</v>
      </c>
      <c r="AN80" s="160">
        <f t="shared" si="9"/>
        <v>728</v>
      </c>
      <c r="AO80" s="160">
        <f t="shared" si="9"/>
        <v>713</v>
      </c>
      <c r="AP80" s="160">
        <f t="shared" si="9"/>
        <v>696</v>
      </c>
      <c r="AQ80" s="160">
        <f t="shared" si="9"/>
        <v>773</v>
      </c>
      <c r="AR80" s="160">
        <f t="shared" si="9"/>
        <v>958</v>
      </c>
      <c r="AS80" s="160">
        <f t="shared" si="9"/>
        <v>447</v>
      </c>
      <c r="AT80" s="160">
        <f t="shared" si="9"/>
        <v>184</v>
      </c>
      <c r="AU80" s="160">
        <f t="shared" si="9"/>
        <v>440</v>
      </c>
      <c r="AV80" s="177">
        <f t="shared" si="9"/>
        <v>22242</v>
      </c>
    </row>
    <row r="81" s="40" customFormat="1" ht="27" customHeight="1" spans="1:48">
      <c r="A81" s="112" t="s">
        <v>81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78"/>
    </row>
    <row r="82" s="40" customFormat="1" ht="29.25" customHeight="1" spans="1:48">
      <c r="A82" s="81" t="s">
        <v>82</v>
      </c>
      <c r="B82" s="81"/>
      <c r="C82" s="114" t="s">
        <v>3</v>
      </c>
      <c r="D82" s="114"/>
      <c r="E82" s="114"/>
      <c r="F82" s="59" t="s">
        <v>83</v>
      </c>
      <c r="G82" s="59"/>
      <c r="H82" s="59"/>
      <c r="I82" s="59"/>
      <c r="J82" s="59"/>
      <c r="K82" s="59"/>
      <c r="L82" s="59" t="s">
        <v>84</v>
      </c>
      <c r="M82" s="59"/>
      <c r="N82" s="59"/>
      <c r="O82" s="59"/>
      <c r="P82" s="143"/>
      <c r="Q82" s="143"/>
      <c r="R82" s="162" t="s">
        <v>85</v>
      </c>
      <c r="S82" s="163"/>
      <c r="T82" s="163"/>
      <c r="U82" s="163"/>
      <c r="V82" s="163"/>
      <c r="W82" s="163"/>
      <c r="X82" s="163"/>
      <c r="Y82" s="169"/>
      <c r="Z82" s="93" t="s">
        <v>40</v>
      </c>
      <c r="AA82" s="93"/>
      <c r="AB82" s="170" t="s">
        <v>86</v>
      </c>
      <c r="AC82" s="171"/>
      <c r="AD82" s="171"/>
      <c r="AE82" s="172"/>
      <c r="AF82" s="173" t="s">
        <v>87</v>
      </c>
      <c r="AG82" s="175"/>
      <c r="AH82" s="173"/>
      <c r="AI82" s="175"/>
      <c r="AJ82" s="93" t="s">
        <v>40</v>
      </c>
      <c r="AK82" s="93"/>
      <c r="AL82" s="162" t="s">
        <v>88</v>
      </c>
      <c r="AM82" s="163"/>
      <c r="AN82" s="163"/>
      <c r="AO82" s="163"/>
      <c r="AP82" s="163"/>
      <c r="AQ82" s="169"/>
      <c r="AR82" s="114" t="s">
        <v>64</v>
      </c>
      <c r="AS82" s="81"/>
      <c r="AT82" s="81"/>
      <c r="AU82" s="81"/>
      <c r="AV82" s="72" t="s">
        <v>6</v>
      </c>
    </row>
    <row r="83" s="40" customFormat="1" ht="29.25" customHeight="1" spans="1:48">
      <c r="A83" s="81"/>
      <c r="B83" s="81"/>
      <c r="C83" s="114"/>
      <c r="D83" s="114"/>
      <c r="E83" s="114"/>
      <c r="F83" s="59" t="s">
        <v>89</v>
      </c>
      <c r="G83" s="59"/>
      <c r="H83" s="59" t="s">
        <v>90</v>
      </c>
      <c r="I83" s="59"/>
      <c r="J83" s="59" t="s">
        <v>91</v>
      </c>
      <c r="K83" s="59"/>
      <c r="L83" s="59" t="s">
        <v>92</v>
      </c>
      <c r="M83" s="59"/>
      <c r="N83" s="59"/>
      <c r="O83" s="59" t="s">
        <v>91</v>
      </c>
      <c r="P83" s="143"/>
      <c r="Q83" s="143"/>
      <c r="R83" s="164" t="s">
        <v>93</v>
      </c>
      <c r="S83" s="164"/>
      <c r="T83" s="164"/>
      <c r="U83" s="164" t="s">
        <v>94</v>
      </c>
      <c r="V83" s="164"/>
      <c r="W83" s="164"/>
      <c r="X83" s="164" t="s">
        <v>95</v>
      </c>
      <c r="Y83" s="164"/>
      <c r="Z83" s="164" t="s">
        <v>96</v>
      </c>
      <c r="AA83" s="164"/>
      <c r="AB83" s="174" t="s">
        <v>97</v>
      </c>
      <c r="AC83" s="174"/>
      <c r="AD83" s="174" t="s">
        <v>98</v>
      </c>
      <c r="AE83" s="174"/>
      <c r="AF83" s="174" t="s">
        <v>99</v>
      </c>
      <c r="AG83" s="174"/>
      <c r="AH83" s="174" t="s">
        <v>100</v>
      </c>
      <c r="AI83" s="174"/>
      <c r="AJ83" s="174" t="s">
        <v>101</v>
      </c>
      <c r="AK83" s="174"/>
      <c r="AL83" s="174" t="s">
        <v>102</v>
      </c>
      <c r="AM83" s="174"/>
      <c r="AN83" s="93" t="s">
        <v>103</v>
      </c>
      <c r="AO83" s="93"/>
      <c r="AP83" s="93" t="s">
        <v>104</v>
      </c>
      <c r="AQ83" s="93"/>
      <c r="AR83" s="174" t="s">
        <v>105</v>
      </c>
      <c r="AS83" s="174"/>
      <c r="AT83" s="174" t="s">
        <v>106</v>
      </c>
      <c r="AU83" s="174"/>
      <c r="AV83" s="72"/>
    </row>
    <row r="84" s="40" customFormat="1" ht="29.25" customHeight="1" spans="1:48">
      <c r="A84" s="114" t="s">
        <v>7</v>
      </c>
      <c r="B84" s="81"/>
      <c r="C84" s="114" t="s">
        <v>107</v>
      </c>
      <c r="D84" s="114"/>
      <c r="E84" s="114"/>
      <c r="F84" s="115">
        <v>0</v>
      </c>
      <c r="G84" s="115"/>
      <c r="H84" s="115">
        <v>0</v>
      </c>
      <c r="I84" s="115"/>
      <c r="J84" s="115">
        <v>0</v>
      </c>
      <c r="K84" s="115"/>
      <c r="L84" s="144">
        <v>0</v>
      </c>
      <c r="M84" s="145"/>
      <c r="N84" s="146"/>
      <c r="O84" s="144">
        <v>0</v>
      </c>
      <c r="P84" s="145"/>
      <c r="Q84" s="146"/>
      <c r="R84" s="93">
        <v>0</v>
      </c>
      <c r="S84" s="93"/>
      <c r="T84" s="93"/>
      <c r="U84" s="93">
        <v>0</v>
      </c>
      <c r="V84" s="93"/>
      <c r="W84" s="93"/>
      <c r="X84" s="93">
        <f>AV45/2</f>
        <v>0</v>
      </c>
      <c r="Y84" s="93"/>
      <c r="Z84" s="93">
        <v>0</v>
      </c>
      <c r="AA84" s="93"/>
      <c r="AB84" s="93">
        <v>0</v>
      </c>
      <c r="AC84" s="93"/>
      <c r="AD84" s="93">
        <v>0</v>
      </c>
      <c r="AE84" s="93"/>
      <c r="AF84" s="93">
        <v>0</v>
      </c>
      <c r="AG84" s="93"/>
      <c r="AH84" s="93">
        <v>0</v>
      </c>
      <c r="AI84" s="93"/>
      <c r="AJ84" s="93">
        <v>0</v>
      </c>
      <c r="AK84" s="93"/>
      <c r="AL84" s="93">
        <v>0</v>
      </c>
      <c r="AM84" s="93"/>
      <c r="AN84" s="93">
        <v>0</v>
      </c>
      <c r="AO84" s="93"/>
      <c r="AP84" s="93">
        <v>0</v>
      </c>
      <c r="AQ84" s="93"/>
      <c r="AR84" s="93">
        <v>0</v>
      </c>
      <c r="AS84" s="93"/>
      <c r="AT84" s="93">
        <v>0</v>
      </c>
      <c r="AU84" s="93"/>
      <c r="AV84" s="103">
        <f>SUM(F84:AU84)</f>
        <v>0</v>
      </c>
    </row>
    <row r="85" s="40" customFormat="1" ht="29.25" customHeight="1" spans="1:48">
      <c r="A85" s="81"/>
      <c r="B85" s="81"/>
      <c r="C85" s="114"/>
      <c r="D85" s="114"/>
      <c r="E85" s="114"/>
      <c r="F85" s="116">
        <f>(AV31+AV32)/2</f>
        <v>1070</v>
      </c>
      <c r="G85" s="116"/>
      <c r="H85" s="117">
        <f>(AV8+AV9)/2</f>
        <v>581</v>
      </c>
      <c r="I85" s="117"/>
      <c r="J85" s="147">
        <v>0</v>
      </c>
      <c r="K85" s="148"/>
      <c r="L85" s="149">
        <f>(AV4+AV5)/2</f>
        <v>21.5</v>
      </c>
      <c r="M85" s="150"/>
      <c r="N85" s="151"/>
      <c r="O85" s="149">
        <f>(AV6+AV7)/2</f>
        <v>387.5</v>
      </c>
      <c r="P85" s="150"/>
      <c r="Q85" s="151"/>
      <c r="R85" s="165">
        <f>(AV28+AV29)/2</f>
        <v>300</v>
      </c>
      <c r="S85" s="165"/>
      <c r="T85" s="165"/>
      <c r="U85" s="165">
        <f>(AV26+AV27)/2</f>
        <v>1640</v>
      </c>
      <c r="V85" s="165"/>
      <c r="W85" s="165"/>
      <c r="X85" s="165">
        <f>(AV36+AV37)/2</f>
        <v>398</v>
      </c>
      <c r="Y85" s="165"/>
      <c r="Z85" s="165">
        <f>AV30</f>
        <v>0</v>
      </c>
      <c r="AA85" s="165"/>
      <c r="AB85" s="165">
        <f>(AV38+AV39)/2</f>
        <v>58</v>
      </c>
      <c r="AC85" s="165"/>
      <c r="AD85" s="165">
        <f>(AV55+AV56+AV57)/3</f>
        <v>457</v>
      </c>
      <c r="AE85" s="165"/>
      <c r="AF85" s="165">
        <f>(AV10+AV11)/2</f>
        <v>2346.5</v>
      </c>
      <c r="AG85" s="165"/>
      <c r="AH85" s="165">
        <f>(AV12+AV13)/2</f>
        <v>408</v>
      </c>
      <c r="AI85" s="165"/>
      <c r="AJ85" s="165">
        <f>AV35</f>
        <v>582</v>
      </c>
      <c r="AK85" s="165"/>
      <c r="AL85" s="165">
        <f>(AV14+AV15)/2</f>
        <v>66</v>
      </c>
      <c r="AM85" s="165"/>
      <c r="AN85" s="165">
        <f>(AV16+AV17)/2</f>
        <v>158.5</v>
      </c>
      <c r="AO85" s="165"/>
      <c r="AP85" s="165">
        <f>(AV18+AV19)/2</f>
        <v>117</v>
      </c>
      <c r="AQ85" s="165"/>
      <c r="AR85" s="165">
        <f>AV59</f>
        <v>24</v>
      </c>
      <c r="AS85" s="165"/>
      <c r="AT85" s="165">
        <f>(AV60+AV61)/2</f>
        <v>632</v>
      </c>
      <c r="AU85" s="165"/>
      <c r="AV85" s="103">
        <f>SUM(F85:AU85)</f>
        <v>9247</v>
      </c>
    </row>
    <row r="86" s="40" customFormat="1" ht="18.75" customHeight="1" spans="1:48">
      <c r="A86" s="81"/>
      <c r="B86" s="81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72"/>
    </row>
    <row r="87" s="40" customFormat="1" ht="34" customHeight="1" spans="1:49">
      <c r="A87" s="118" t="s">
        <v>108</v>
      </c>
      <c r="B87" s="118"/>
      <c r="C87" s="119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52"/>
      <c r="Q87" s="118"/>
      <c r="R87" s="118"/>
      <c r="S87" s="118"/>
      <c r="T87" s="118" t="s">
        <v>109</v>
      </c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 t="s">
        <v>110</v>
      </c>
      <c r="AH87" s="118"/>
      <c r="AI87" s="118"/>
      <c r="AJ87" s="118"/>
      <c r="AK87" s="118"/>
      <c r="AL87" s="51"/>
      <c r="AM87" s="51"/>
      <c r="AN87" s="118" t="s">
        <v>111</v>
      </c>
      <c r="AO87" s="118"/>
      <c r="AP87" s="118"/>
      <c r="AQ87" s="118"/>
      <c r="AR87" s="118"/>
      <c r="AS87" s="118"/>
      <c r="AT87" s="51"/>
      <c r="AU87" s="51"/>
      <c r="AV87" s="179"/>
      <c r="AW87" s="185"/>
    </row>
    <row r="88" s="40" customFormat="1" ht="21" hidden="1" customHeight="1" spans="1:49">
      <c r="A88" s="118"/>
      <c r="B88" s="118"/>
      <c r="C88" s="119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52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51"/>
      <c r="AM88" s="51"/>
      <c r="AN88" s="118"/>
      <c r="AO88" s="118"/>
      <c r="AP88" s="118"/>
      <c r="AQ88" s="118"/>
      <c r="AR88" s="118"/>
      <c r="AS88" s="118"/>
      <c r="AT88" s="51"/>
      <c r="AU88" s="51"/>
      <c r="AV88" s="179"/>
      <c r="AW88" s="185"/>
    </row>
    <row r="89" s="40" customFormat="1" ht="48.75" hidden="1" customHeight="1" spans="1:48">
      <c r="A89" s="121" t="s">
        <v>112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80"/>
    </row>
    <row r="90" s="40" customFormat="1" ht="17.25" hidden="1" customHeight="1" spans="1:48">
      <c r="A90" s="122" t="s">
        <v>1</v>
      </c>
      <c r="B90" s="123" t="s">
        <v>2</v>
      </c>
      <c r="C90" s="124" t="s">
        <v>3</v>
      </c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53"/>
      <c r="P90" s="123" t="s">
        <v>4</v>
      </c>
      <c r="Q90" s="91" t="s">
        <v>113</v>
      </c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181"/>
      <c r="AV90" s="182"/>
    </row>
    <row r="91" s="40" customFormat="1" ht="13" hidden="1" customHeight="1" spans="1:48">
      <c r="A91" s="126"/>
      <c r="B91" s="127"/>
      <c r="C91" s="128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54"/>
      <c r="P91" s="127"/>
      <c r="Q91" s="131">
        <v>1</v>
      </c>
      <c r="R91" s="131">
        <v>2</v>
      </c>
      <c r="S91" s="131">
        <v>3</v>
      </c>
      <c r="T91" s="131">
        <v>4</v>
      </c>
      <c r="U91" s="131">
        <v>5</v>
      </c>
      <c r="V91" s="131">
        <v>6</v>
      </c>
      <c r="W91" s="131">
        <v>7</v>
      </c>
      <c r="X91" s="131">
        <v>8</v>
      </c>
      <c r="Y91" s="131">
        <v>9</v>
      </c>
      <c r="Z91" s="131">
        <v>10</v>
      </c>
      <c r="AA91" s="131">
        <v>11</v>
      </c>
      <c r="AB91" s="131">
        <v>12</v>
      </c>
      <c r="AC91" s="131">
        <v>13</v>
      </c>
      <c r="AD91" s="131">
        <v>14</v>
      </c>
      <c r="AE91" s="131">
        <v>15</v>
      </c>
      <c r="AF91" s="131">
        <v>16</v>
      </c>
      <c r="AG91" s="131">
        <v>17</v>
      </c>
      <c r="AH91" s="131">
        <v>18</v>
      </c>
      <c r="AI91" s="131">
        <v>19</v>
      </c>
      <c r="AJ91" s="131">
        <v>20</v>
      </c>
      <c r="AK91" s="131">
        <v>21</v>
      </c>
      <c r="AL91" s="131">
        <v>22</v>
      </c>
      <c r="AM91" s="131">
        <v>23</v>
      </c>
      <c r="AN91" s="131">
        <v>24</v>
      </c>
      <c r="AO91" s="131">
        <v>25</v>
      </c>
      <c r="AP91" s="131">
        <v>26</v>
      </c>
      <c r="AQ91" s="131">
        <v>27</v>
      </c>
      <c r="AR91" s="131">
        <v>28</v>
      </c>
      <c r="AS91" s="131">
        <v>29</v>
      </c>
      <c r="AT91" s="131">
        <v>30</v>
      </c>
      <c r="AU91" s="131">
        <v>31</v>
      </c>
      <c r="AV91" s="183" t="s">
        <v>114</v>
      </c>
    </row>
    <row r="92" s="40" customFormat="1" ht="3" hidden="1" customHeight="1" spans="1:48">
      <c r="A92" s="130">
        <v>1</v>
      </c>
      <c r="B92" s="131" t="s">
        <v>115</v>
      </c>
      <c r="C92" s="132" t="s">
        <v>45</v>
      </c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55"/>
      <c r="P92" s="131" t="s">
        <v>9</v>
      </c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84">
        <f t="shared" ref="AV92:AV138" si="10">SUM(Q92:AU92)</f>
        <v>0</v>
      </c>
    </row>
    <row r="93" s="40" customFormat="1" hidden="1" spans="1:48">
      <c r="A93" s="130">
        <v>2</v>
      </c>
      <c r="B93" s="131"/>
      <c r="C93" s="132" t="s">
        <v>46</v>
      </c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55"/>
      <c r="P93" s="131" t="s">
        <v>9</v>
      </c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84">
        <f t="shared" si="10"/>
        <v>0</v>
      </c>
    </row>
    <row r="94" s="40" customFormat="1" hidden="1" spans="1:48">
      <c r="A94" s="130">
        <v>3</v>
      </c>
      <c r="B94" s="131"/>
      <c r="C94" s="133" t="s">
        <v>47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55"/>
      <c r="P94" s="131" t="s">
        <v>9</v>
      </c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84">
        <f t="shared" si="10"/>
        <v>0</v>
      </c>
    </row>
    <row r="95" s="40" customFormat="1" hidden="1" spans="1:48">
      <c r="A95" s="130">
        <v>4</v>
      </c>
      <c r="B95" s="131"/>
      <c r="C95" s="132" t="s">
        <v>116</v>
      </c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55"/>
      <c r="P95" s="131" t="s">
        <v>9</v>
      </c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84">
        <f t="shared" si="10"/>
        <v>0</v>
      </c>
    </row>
    <row r="96" s="40" customFormat="1" hidden="1" spans="1:49">
      <c r="A96" s="130">
        <v>5</v>
      </c>
      <c r="B96" s="131"/>
      <c r="C96" s="132" t="s">
        <v>8</v>
      </c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55"/>
      <c r="P96" s="131" t="s">
        <v>9</v>
      </c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166"/>
      <c r="AV96" s="184">
        <f t="shared" si="10"/>
        <v>0</v>
      </c>
      <c r="AW96" s="186"/>
    </row>
    <row r="97" s="40" customFormat="1" ht="12" hidden="1" customHeight="1" spans="1:48">
      <c r="A97" s="130">
        <v>6</v>
      </c>
      <c r="B97" s="131"/>
      <c r="C97" s="132" t="s">
        <v>10</v>
      </c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55"/>
      <c r="P97" s="131" t="s">
        <v>9</v>
      </c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84">
        <f t="shared" si="10"/>
        <v>0</v>
      </c>
    </row>
    <row r="98" s="41" customFormat="1" hidden="1" spans="1:48">
      <c r="A98" s="134">
        <v>7</v>
      </c>
      <c r="B98" s="135"/>
      <c r="C98" s="78" t="s">
        <v>48</v>
      </c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88"/>
      <c r="P98" s="135" t="s">
        <v>9</v>
      </c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184">
        <f t="shared" si="10"/>
        <v>0</v>
      </c>
    </row>
    <row r="99" s="41" customFormat="1" hidden="1" spans="1:48">
      <c r="A99" s="134">
        <v>8</v>
      </c>
      <c r="B99" s="135"/>
      <c r="C99" s="78" t="s">
        <v>49</v>
      </c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88"/>
      <c r="P99" s="135" t="s">
        <v>9</v>
      </c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184">
        <f t="shared" si="10"/>
        <v>0</v>
      </c>
    </row>
    <row r="100" s="41" customFormat="1" hidden="1" spans="1:48">
      <c r="A100" s="134">
        <v>9</v>
      </c>
      <c r="B100" s="135"/>
      <c r="C100" s="136" t="s">
        <v>33</v>
      </c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56"/>
      <c r="P100" s="135" t="s">
        <v>9</v>
      </c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184">
        <f t="shared" si="10"/>
        <v>0</v>
      </c>
    </row>
    <row r="101" s="41" customFormat="1" hidden="1" spans="1:48">
      <c r="A101" s="134">
        <v>10</v>
      </c>
      <c r="B101" s="135"/>
      <c r="C101" s="136" t="s">
        <v>34</v>
      </c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56"/>
      <c r="P101" s="135" t="s">
        <v>9</v>
      </c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184">
        <f t="shared" si="10"/>
        <v>0</v>
      </c>
    </row>
    <row r="102" s="41" customFormat="1" hidden="1" spans="1:48">
      <c r="A102" s="134">
        <v>11</v>
      </c>
      <c r="B102" s="135"/>
      <c r="C102" s="78" t="s">
        <v>15</v>
      </c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88"/>
      <c r="P102" s="135" t="s">
        <v>9</v>
      </c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184">
        <f t="shared" si="10"/>
        <v>0</v>
      </c>
    </row>
    <row r="103" s="41" customFormat="1" hidden="1" spans="1:48">
      <c r="A103" s="134">
        <v>12</v>
      </c>
      <c r="B103" s="135"/>
      <c r="C103" s="78" t="s">
        <v>16</v>
      </c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88"/>
      <c r="P103" s="135" t="s">
        <v>9</v>
      </c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184">
        <f t="shared" si="10"/>
        <v>0</v>
      </c>
    </row>
    <row r="104" s="41" customFormat="1" hidden="1" spans="1:48">
      <c r="A104" s="134">
        <v>13</v>
      </c>
      <c r="B104" s="135"/>
      <c r="C104" s="78" t="s">
        <v>17</v>
      </c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88"/>
      <c r="P104" s="157" t="s">
        <v>9</v>
      </c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84">
        <f t="shared" si="10"/>
        <v>0</v>
      </c>
    </row>
    <row r="105" s="41" customFormat="1" hidden="1" spans="1:48">
      <c r="A105" s="134">
        <v>14</v>
      </c>
      <c r="B105" s="135"/>
      <c r="C105" s="78" t="s">
        <v>18</v>
      </c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88"/>
      <c r="P105" s="157" t="s">
        <v>9</v>
      </c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84">
        <f t="shared" si="10"/>
        <v>0</v>
      </c>
    </row>
    <row r="106" s="41" customFormat="1" ht="2" hidden="1" customHeight="1" spans="1:48">
      <c r="A106" s="134">
        <v>17</v>
      </c>
      <c r="B106" s="135"/>
      <c r="C106" s="78" t="s">
        <v>28</v>
      </c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88"/>
      <c r="P106" s="157" t="s">
        <v>9</v>
      </c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84">
        <f t="shared" si="10"/>
        <v>0</v>
      </c>
    </row>
    <row r="107" s="41" customFormat="1" ht="2" hidden="1" customHeight="1" spans="1:48">
      <c r="A107" s="134">
        <v>18</v>
      </c>
      <c r="B107" s="135"/>
      <c r="C107" s="78" t="s">
        <v>29</v>
      </c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88"/>
      <c r="P107" s="157" t="s">
        <v>9</v>
      </c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84">
        <f t="shared" si="10"/>
        <v>0</v>
      </c>
    </row>
    <row r="108" s="41" customFormat="1" hidden="1" spans="1:48">
      <c r="A108" s="134">
        <v>19</v>
      </c>
      <c r="B108" s="135"/>
      <c r="C108" s="78" t="s">
        <v>30</v>
      </c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88"/>
      <c r="P108" s="157" t="s">
        <v>9</v>
      </c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84">
        <f t="shared" si="10"/>
        <v>0</v>
      </c>
    </row>
    <row r="109" s="41" customFormat="1" ht="22.5" hidden="1" spans="1:49">
      <c r="A109" s="134">
        <v>20</v>
      </c>
      <c r="B109" s="135"/>
      <c r="C109" s="138" t="s">
        <v>117</v>
      </c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58"/>
      <c r="P109" s="157" t="s">
        <v>9</v>
      </c>
      <c r="Q109" s="96"/>
      <c r="R109" s="96"/>
      <c r="S109" s="96"/>
      <c r="T109" s="96"/>
      <c r="U109" s="96"/>
      <c r="V109" s="96"/>
      <c r="W109" s="96"/>
      <c r="X109" s="96"/>
      <c r="Y109" s="96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107">
        <f t="shared" si="10"/>
        <v>0</v>
      </c>
      <c r="AW109" s="187"/>
    </row>
    <row r="110" s="41" customFormat="1" hidden="1" spans="1:48">
      <c r="A110" s="134">
        <v>21</v>
      </c>
      <c r="B110" s="135"/>
      <c r="C110" s="138" t="s">
        <v>118</v>
      </c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58"/>
      <c r="P110" s="157" t="s">
        <v>9</v>
      </c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5"/>
      <c r="AJ110" s="96"/>
      <c r="AK110" s="96"/>
      <c r="AL110" s="96"/>
      <c r="AM110" s="99"/>
      <c r="AN110" s="96"/>
      <c r="AO110" s="96"/>
      <c r="AP110" s="96"/>
      <c r="AQ110" s="96"/>
      <c r="AR110" s="96"/>
      <c r="AS110" s="96"/>
      <c r="AT110" s="96"/>
      <c r="AU110" s="96"/>
      <c r="AV110" s="107">
        <f t="shared" si="10"/>
        <v>0</v>
      </c>
    </row>
    <row r="111" s="41" customFormat="1" hidden="1" spans="1:48">
      <c r="A111" s="134">
        <v>22</v>
      </c>
      <c r="B111" s="135"/>
      <c r="C111" s="78" t="s">
        <v>35</v>
      </c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88"/>
      <c r="P111" s="157" t="s">
        <v>9</v>
      </c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84">
        <f t="shared" si="10"/>
        <v>0</v>
      </c>
    </row>
    <row r="112" s="41" customFormat="1" hidden="1" spans="1:48">
      <c r="A112" s="134">
        <v>23</v>
      </c>
      <c r="B112" s="135"/>
      <c r="C112" s="78" t="s">
        <v>36</v>
      </c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88"/>
      <c r="P112" s="157" t="s">
        <v>9</v>
      </c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84">
        <f t="shared" si="10"/>
        <v>0</v>
      </c>
    </row>
    <row r="113" s="41" customFormat="1" hidden="1" spans="1:48">
      <c r="A113" s="134">
        <v>24</v>
      </c>
      <c r="B113" s="135"/>
      <c r="C113" s="78" t="s">
        <v>37</v>
      </c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88"/>
      <c r="P113" s="157" t="s">
        <v>9</v>
      </c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84">
        <f t="shared" si="10"/>
        <v>0</v>
      </c>
    </row>
    <row r="114" s="41" customFormat="1" hidden="1" spans="1:48">
      <c r="A114" s="134">
        <v>25</v>
      </c>
      <c r="B114" s="135"/>
      <c r="C114" s="78" t="s">
        <v>119</v>
      </c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88"/>
      <c r="P114" s="157" t="s">
        <v>9</v>
      </c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84">
        <f t="shared" si="10"/>
        <v>0</v>
      </c>
    </row>
    <row r="115" s="41" customFormat="1" hidden="1" spans="1:48">
      <c r="A115" s="134">
        <v>26</v>
      </c>
      <c r="B115" s="135"/>
      <c r="C115" s="78" t="s">
        <v>120</v>
      </c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88"/>
      <c r="P115" s="157" t="s">
        <v>9</v>
      </c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84">
        <f t="shared" si="10"/>
        <v>0</v>
      </c>
    </row>
    <row r="116" s="41" customFormat="1" hidden="1" spans="1:48">
      <c r="A116" s="134">
        <v>27</v>
      </c>
      <c r="B116" s="135"/>
      <c r="C116" s="78" t="s">
        <v>121</v>
      </c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88"/>
      <c r="P116" s="157" t="s">
        <v>9</v>
      </c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84">
        <f t="shared" si="10"/>
        <v>0</v>
      </c>
    </row>
    <row r="117" s="41" customFormat="1" hidden="1" spans="1:48">
      <c r="A117" s="134">
        <v>28</v>
      </c>
      <c r="B117" s="135"/>
      <c r="C117" s="78" t="s">
        <v>122</v>
      </c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88"/>
      <c r="P117" s="157" t="s">
        <v>9</v>
      </c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84">
        <f t="shared" si="10"/>
        <v>0</v>
      </c>
    </row>
    <row r="118" s="41" customFormat="1" ht="14.25" hidden="1" spans="1:48">
      <c r="A118" s="134">
        <v>29</v>
      </c>
      <c r="B118" s="135"/>
      <c r="C118" s="140" t="s">
        <v>40</v>
      </c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9"/>
      <c r="P118" s="157" t="s">
        <v>9</v>
      </c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96"/>
      <c r="AO118" s="96"/>
      <c r="AP118" s="96"/>
      <c r="AQ118" s="168"/>
      <c r="AR118" s="168"/>
      <c r="AS118" s="96"/>
      <c r="AT118" s="96"/>
      <c r="AU118" s="96"/>
      <c r="AV118" s="184">
        <f t="shared" si="10"/>
        <v>0</v>
      </c>
    </row>
    <row r="119" s="41" customFormat="1" hidden="1" spans="1:48">
      <c r="A119" s="134">
        <v>30</v>
      </c>
      <c r="B119" s="135"/>
      <c r="C119" s="79" t="s">
        <v>123</v>
      </c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88"/>
      <c r="P119" s="157" t="s">
        <v>9</v>
      </c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84">
        <f t="shared" si="10"/>
        <v>0</v>
      </c>
    </row>
    <row r="120" s="41" customFormat="1" ht="16" hidden="1" customHeight="1" spans="1:48">
      <c r="A120" s="134">
        <v>31</v>
      </c>
      <c r="B120" s="135"/>
      <c r="C120" s="79" t="s">
        <v>124</v>
      </c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88"/>
      <c r="P120" s="157" t="s">
        <v>9</v>
      </c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84">
        <f t="shared" si="10"/>
        <v>0</v>
      </c>
    </row>
    <row r="121" s="41" customFormat="1" ht="17" hidden="1" customHeight="1" spans="1:48">
      <c r="A121" s="64">
        <v>32</v>
      </c>
      <c r="B121" s="135"/>
      <c r="C121" s="79" t="s">
        <v>125</v>
      </c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88"/>
      <c r="P121" s="157" t="s">
        <v>9</v>
      </c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184">
        <f t="shared" si="10"/>
        <v>0</v>
      </c>
    </row>
    <row r="122" s="41" customFormat="1" ht="15" hidden="1" customHeight="1" spans="1:48">
      <c r="A122" s="64">
        <v>33</v>
      </c>
      <c r="B122" s="135"/>
      <c r="C122" s="79" t="s">
        <v>126</v>
      </c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88"/>
      <c r="P122" s="157" t="s">
        <v>9</v>
      </c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184">
        <f t="shared" si="10"/>
        <v>0</v>
      </c>
    </row>
    <row r="123" s="41" customFormat="1" ht="27" hidden="1" customHeight="1" spans="1:48">
      <c r="A123" s="64">
        <v>45</v>
      </c>
      <c r="B123" s="135"/>
      <c r="C123" s="78" t="s">
        <v>127</v>
      </c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88"/>
      <c r="P123" s="157" t="s">
        <v>9</v>
      </c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184">
        <f t="shared" si="10"/>
        <v>0</v>
      </c>
    </row>
    <row r="124" s="41" customFormat="1" ht="19" hidden="1" customHeight="1" spans="1:48">
      <c r="A124" s="64">
        <v>50</v>
      </c>
      <c r="B124" s="135"/>
      <c r="C124" s="79" t="s">
        <v>60</v>
      </c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88"/>
      <c r="P124" s="157" t="s">
        <v>9</v>
      </c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184">
        <f t="shared" si="10"/>
        <v>0</v>
      </c>
    </row>
    <row r="125" s="41" customFormat="1" ht="18" hidden="1" customHeight="1" spans="1:48">
      <c r="A125" s="64">
        <v>51</v>
      </c>
      <c r="B125" s="135"/>
      <c r="C125" s="79" t="s">
        <v>61</v>
      </c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88"/>
      <c r="P125" s="157" t="s">
        <v>9</v>
      </c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184">
        <f t="shared" si="10"/>
        <v>0</v>
      </c>
    </row>
    <row r="126" s="41" customFormat="1" ht="17" hidden="1" customHeight="1" spans="1:48">
      <c r="A126" s="64">
        <v>52</v>
      </c>
      <c r="B126" s="135"/>
      <c r="C126" s="79" t="s">
        <v>62</v>
      </c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88"/>
      <c r="P126" s="157" t="s">
        <v>9</v>
      </c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184">
        <f t="shared" si="10"/>
        <v>0</v>
      </c>
    </row>
    <row r="127" s="41" customFormat="1" ht="15" hidden="1" customHeight="1" spans="1:48">
      <c r="A127" s="64">
        <v>53</v>
      </c>
      <c r="B127" s="135"/>
      <c r="C127" s="78" t="s">
        <v>128</v>
      </c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88"/>
      <c r="P127" s="157" t="s">
        <v>9</v>
      </c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184">
        <f t="shared" si="10"/>
        <v>0</v>
      </c>
    </row>
    <row r="128" s="41" customFormat="1" ht="18" hidden="1" customHeight="1" spans="1:48">
      <c r="A128" s="64">
        <v>54</v>
      </c>
      <c r="B128" s="135"/>
      <c r="C128" s="78" t="s">
        <v>129</v>
      </c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88"/>
      <c r="P128" s="157" t="s">
        <v>9</v>
      </c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184">
        <f t="shared" si="10"/>
        <v>0</v>
      </c>
    </row>
    <row r="129" s="41" customFormat="1" ht="18.75" hidden="1" customHeight="1" spans="1:48">
      <c r="A129" s="64">
        <v>55</v>
      </c>
      <c r="B129" s="135"/>
      <c r="C129" s="79" t="s">
        <v>63</v>
      </c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88"/>
      <c r="P129" s="157" t="s">
        <v>9</v>
      </c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184">
        <f t="shared" si="10"/>
        <v>0</v>
      </c>
    </row>
    <row r="130" s="40" customFormat="1" ht="18.75" hidden="1" customHeight="1" spans="1:48">
      <c r="A130" s="109">
        <v>55</v>
      </c>
      <c r="B130" s="131"/>
      <c r="C130" s="79" t="s">
        <v>130</v>
      </c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88"/>
      <c r="P130" s="93" t="s">
        <v>9</v>
      </c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166"/>
      <c r="AV130" s="184">
        <f t="shared" si="10"/>
        <v>0</v>
      </c>
    </row>
    <row r="131" s="40" customFormat="1" ht="18.75" hidden="1" customHeight="1" spans="1:48">
      <c r="A131" s="109">
        <v>55</v>
      </c>
      <c r="B131" s="131"/>
      <c r="C131" s="79" t="s">
        <v>97</v>
      </c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88"/>
      <c r="P131" s="93" t="s">
        <v>9</v>
      </c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166"/>
      <c r="AV131" s="184">
        <f t="shared" si="10"/>
        <v>0</v>
      </c>
    </row>
    <row r="132" s="40" customFormat="1" ht="18.75" hidden="1" customHeight="1" spans="1:48">
      <c r="A132" s="109">
        <v>55</v>
      </c>
      <c r="B132" s="131"/>
      <c r="C132" s="79" t="s">
        <v>35</v>
      </c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88"/>
      <c r="P132" s="93" t="s">
        <v>9</v>
      </c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84">
        <f t="shared" si="10"/>
        <v>0</v>
      </c>
    </row>
    <row r="133" s="40" customFormat="1" ht="19.5" hidden="1" customHeight="1" spans="1:48">
      <c r="A133" s="109">
        <v>49</v>
      </c>
      <c r="B133" s="131"/>
      <c r="C133" s="188" t="s">
        <v>131</v>
      </c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204"/>
      <c r="P133" s="205" t="s">
        <v>9</v>
      </c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84">
        <f t="shared" si="10"/>
        <v>0</v>
      </c>
    </row>
    <row r="134" s="40" customFormat="1" ht="19.5" hidden="1" customHeight="1" spans="1:48">
      <c r="A134" s="109">
        <v>49</v>
      </c>
      <c r="B134" s="131"/>
      <c r="C134" s="188" t="s">
        <v>132</v>
      </c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204"/>
      <c r="P134" s="205" t="s">
        <v>9</v>
      </c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84">
        <f t="shared" si="10"/>
        <v>0</v>
      </c>
    </row>
    <row r="135" s="40" customFormat="1" ht="19.5" hidden="1" customHeight="1" spans="1:48">
      <c r="A135" s="109">
        <v>48</v>
      </c>
      <c r="B135" s="131"/>
      <c r="C135" s="189" t="s">
        <v>73</v>
      </c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206"/>
      <c r="P135" s="205" t="s">
        <v>9</v>
      </c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84">
        <f t="shared" si="10"/>
        <v>0</v>
      </c>
    </row>
    <row r="136" s="40" customFormat="1" ht="19.5" hidden="1" customHeight="1" spans="1:48">
      <c r="A136" s="109">
        <v>49</v>
      </c>
      <c r="B136" s="131"/>
      <c r="C136" s="189" t="s">
        <v>133</v>
      </c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206"/>
      <c r="P136" s="205" t="s">
        <v>9</v>
      </c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84">
        <f t="shared" si="10"/>
        <v>0</v>
      </c>
    </row>
    <row r="137" s="40" customFormat="1" ht="19.5" hidden="1" customHeight="1" spans="1:48">
      <c r="A137" s="109">
        <v>49</v>
      </c>
      <c r="B137" s="131"/>
      <c r="C137" s="189" t="s">
        <v>134</v>
      </c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206"/>
      <c r="P137" s="205" t="s">
        <v>9</v>
      </c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84">
        <f t="shared" si="10"/>
        <v>0</v>
      </c>
    </row>
    <row r="138" s="40" customFormat="1" ht="20.25" hidden="1" customHeight="1" spans="1:48">
      <c r="A138" s="190" t="s">
        <v>6</v>
      </c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201"/>
      <c r="Q138" s="208">
        <f t="shared" ref="Q138:T138" si="11">SUM(Q92:Q137)</f>
        <v>0</v>
      </c>
      <c r="R138" s="208">
        <f t="shared" si="11"/>
        <v>0</v>
      </c>
      <c r="S138" s="208">
        <f t="shared" si="11"/>
        <v>0</v>
      </c>
      <c r="T138" s="208">
        <f t="shared" si="11"/>
        <v>0</v>
      </c>
      <c r="U138" s="208"/>
      <c r="V138" s="208">
        <f t="shared" ref="V138:AU138" si="12">SUM(V92:V137)</f>
        <v>0</v>
      </c>
      <c r="W138" s="208">
        <f t="shared" si="12"/>
        <v>0</v>
      </c>
      <c r="X138" s="208">
        <f t="shared" si="12"/>
        <v>0</v>
      </c>
      <c r="Y138" s="208">
        <f t="shared" si="12"/>
        <v>0</v>
      </c>
      <c r="Z138" s="208">
        <f t="shared" si="12"/>
        <v>0</v>
      </c>
      <c r="AA138" s="208">
        <f t="shared" si="12"/>
        <v>0</v>
      </c>
      <c r="AB138" s="208">
        <f t="shared" si="12"/>
        <v>0</v>
      </c>
      <c r="AC138" s="208">
        <f t="shared" si="12"/>
        <v>0</v>
      </c>
      <c r="AD138" s="208">
        <f t="shared" si="12"/>
        <v>0</v>
      </c>
      <c r="AE138" s="208">
        <f t="shared" si="12"/>
        <v>0</v>
      </c>
      <c r="AF138" s="208">
        <f t="shared" si="12"/>
        <v>0</v>
      </c>
      <c r="AG138" s="208">
        <f t="shared" si="12"/>
        <v>0</v>
      </c>
      <c r="AH138" s="208">
        <f t="shared" si="12"/>
        <v>0</v>
      </c>
      <c r="AI138" s="208">
        <f t="shared" si="12"/>
        <v>0</v>
      </c>
      <c r="AJ138" s="208">
        <f t="shared" si="12"/>
        <v>0</v>
      </c>
      <c r="AK138" s="208">
        <f t="shared" si="12"/>
        <v>0</v>
      </c>
      <c r="AL138" s="208">
        <f t="shared" si="12"/>
        <v>0</v>
      </c>
      <c r="AM138" s="208">
        <f t="shared" si="12"/>
        <v>0</v>
      </c>
      <c r="AN138" s="208">
        <f t="shared" si="12"/>
        <v>0</v>
      </c>
      <c r="AO138" s="208">
        <f t="shared" si="12"/>
        <v>0</v>
      </c>
      <c r="AP138" s="208">
        <f t="shared" si="12"/>
        <v>0</v>
      </c>
      <c r="AQ138" s="208">
        <f t="shared" si="12"/>
        <v>0</v>
      </c>
      <c r="AR138" s="208">
        <f t="shared" si="12"/>
        <v>0</v>
      </c>
      <c r="AS138" s="208">
        <f t="shared" si="12"/>
        <v>0</v>
      </c>
      <c r="AT138" s="208">
        <f t="shared" si="12"/>
        <v>0</v>
      </c>
      <c r="AU138" s="208">
        <f t="shared" si="12"/>
        <v>0</v>
      </c>
      <c r="AV138" s="184">
        <f t="shared" si="10"/>
        <v>0</v>
      </c>
    </row>
    <row r="139" s="40" customFormat="1" ht="38.25" hidden="1" customHeight="1" spans="1:48">
      <c r="A139" s="191" t="s">
        <v>81</v>
      </c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  <c r="AF139" s="192"/>
      <c r="AG139" s="192"/>
      <c r="AH139" s="192"/>
      <c r="AI139" s="192"/>
      <c r="AJ139" s="192"/>
      <c r="AK139" s="192"/>
      <c r="AL139" s="192"/>
      <c r="AM139" s="192"/>
      <c r="AN139" s="192"/>
      <c r="AO139" s="192"/>
      <c r="AP139" s="192"/>
      <c r="AQ139" s="192"/>
      <c r="AR139" s="192"/>
      <c r="AS139" s="192"/>
      <c r="AT139" s="192"/>
      <c r="AU139" s="192"/>
      <c r="AV139" s="228"/>
    </row>
    <row r="140" s="40" customFormat="1" ht="28.5" hidden="1" customHeight="1" spans="1:48">
      <c r="A140" s="193" t="s">
        <v>82</v>
      </c>
      <c r="B140" s="194"/>
      <c r="C140" s="195" t="s">
        <v>3</v>
      </c>
      <c r="D140" s="196"/>
      <c r="E140" s="197"/>
      <c r="F140" s="59" t="s">
        <v>83</v>
      </c>
      <c r="G140" s="59"/>
      <c r="H140" s="59"/>
      <c r="I140" s="59"/>
      <c r="J140" s="59"/>
      <c r="K140" s="59"/>
      <c r="L140" s="115" t="s">
        <v>100</v>
      </c>
      <c r="M140" s="207"/>
      <c r="N140" s="207"/>
      <c r="O140" s="93" t="s">
        <v>85</v>
      </c>
      <c r="P140" s="93"/>
      <c r="Q140" s="93"/>
      <c r="R140" s="93"/>
      <c r="S140" s="93"/>
      <c r="T140" s="93"/>
      <c r="U140" s="93"/>
      <c r="V140" s="93"/>
      <c r="W140" s="93"/>
      <c r="X140" s="209" t="s">
        <v>135</v>
      </c>
      <c r="Y140" s="218"/>
      <c r="Z140" s="209" t="s">
        <v>136</v>
      </c>
      <c r="AA140" s="218"/>
      <c r="AB140" s="209" t="s">
        <v>137</v>
      </c>
      <c r="AC140" s="218"/>
      <c r="AD140" s="219" t="s">
        <v>96</v>
      </c>
      <c r="AE140" s="220"/>
      <c r="AF140" s="221" t="s">
        <v>138</v>
      </c>
      <c r="AG140" s="227"/>
      <c r="AH140" s="221"/>
      <c r="AI140" s="227"/>
      <c r="AJ140" s="225" t="s">
        <v>98</v>
      </c>
      <c r="AK140" s="169"/>
      <c r="AL140" s="162" t="s">
        <v>139</v>
      </c>
      <c r="AM140" s="169"/>
      <c r="AN140" s="162" t="s">
        <v>140</v>
      </c>
      <c r="AO140" s="169"/>
      <c r="AP140" s="229" t="s">
        <v>141</v>
      </c>
      <c r="AQ140" s="230"/>
      <c r="AR140" s="225" t="s">
        <v>142</v>
      </c>
      <c r="AS140" s="163"/>
      <c r="AT140" s="163"/>
      <c r="AU140" s="169"/>
      <c r="AV140" s="231" t="s">
        <v>6</v>
      </c>
    </row>
    <row r="141" s="40" customFormat="1" ht="43.5" hidden="1" customHeight="1" spans="1:48">
      <c r="A141" s="198"/>
      <c r="B141" s="199"/>
      <c r="C141" s="200"/>
      <c r="D141" s="190"/>
      <c r="E141" s="201"/>
      <c r="F141" s="59" t="s">
        <v>89</v>
      </c>
      <c r="G141" s="59"/>
      <c r="H141" s="59" t="s">
        <v>90</v>
      </c>
      <c r="I141" s="59"/>
      <c r="J141" s="59" t="s">
        <v>91</v>
      </c>
      <c r="K141" s="59"/>
      <c r="L141" s="115" t="s">
        <v>92</v>
      </c>
      <c r="M141" s="115"/>
      <c r="N141" s="115"/>
      <c r="O141" s="115" t="s">
        <v>143</v>
      </c>
      <c r="P141" s="207"/>
      <c r="Q141" s="207"/>
      <c r="R141" s="131" t="s">
        <v>144</v>
      </c>
      <c r="S141" s="131"/>
      <c r="T141" s="210" t="s">
        <v>145</v>
      </c>
      <c r="U141" s="211"/>
      <c r="V141" s="210" t="s">
        <v>93</v>
      </c>
      <c r="W141" s="210"/>
      <c r="X141" s="212"/>
      <c r="Y141" s="222"/>
      <c r="Z141" s="212"/>
      <c r="AA141" s="222"/>
      <c r="AB141" s="212"/>
      <c r="AC141" s="222"/>
      <c r="AD141" s="223"/>
      <c r="AE141" s="224"/>
      <c r="AF141" s="225" t="s">
        <v>146</v>
      </c>
      <c r="AG141" s="169"/>
      <c r="AH141" s="225" t="s">
        <v>147</v>
      </c>
      <c r="AI141" s="169"/>
      <c r="AJ141" s="149" t="s">
        <v>148</v>
      </c>
      <c r="AK141" s="151"/>
      <c r="AL141" s="174" t="s">
        <v>101</v>
      </c>
      <c r="AM141" s="174"/>
      <c r="AN141" s="162" t="s">
        <v>98</v>
      </c>
      <c r="AO141" s="169"/>
      <c r="AP141" s="232"/>
      <c r="AQ141" s="233"/>
      <c r="AR141" s="234" t="s">
        <v>105</v>
      </c>
      <c r="AS141" s="235"/>
      <c r="AT141" s="234" t="s">
        <v>149</v>
      </c>
      <c r="AU141" s="235"/>
      <c r="AV141" s="236"/>
    </row>
    <row r="142" s="40" customFormat="1" ht="21" hidden="1" customHeight="1" spans="1:48">
      <c r="A142" s="195" t="s">
        <v>150</v>
      </c>
      <c r="B142" s="194"/>
      <c r="C142" s="195" t="s">
        <v>107</v>
      </c>
      <c r="D142" s="196"/>
      <c r="E142" s="197"/>
      <c r="F142" s="115">
        <v>0</v>
      </c>
      <c r="G142" s="115"/>
      <c r="H142" s="115">
        <v>0</v>
      </c>
      <c r="I142" s="115"/>
      <c r="J142" s="115">
        <v>0</v>
      </c>
      <c r="K142" s="115"/>
      <c r="L142" s="115" t="s">
        <v>151</v>
      </c>
      <c r="M142" s="115"/>
      <c r="N142" s="115"/>
      <c r="O142" s="115" t="s">
        <v>151</v>
      </c>
      <c r="P142" s="207"/>
      <c r="Q142" s="207"/>
      <c r="R142" s="93" t="s">
        <v>151</v>
      </c>
      <c r="S142" s="93"/>
      <c r="T142" s="93"/>
      <c r="U142" s="93" t="s">
        <v>151</v>
      </c>
      <c r="V142" s="93"/>
      <c r="W142" s="93"/>
      <c r="X142" s="162" t="s">
        <v>151</v>
      </c>
      <c r="Y142" s="169"/>
      <c r="Z142" s="162" t="s">
        <v>151</v>
      </c>
      <c r="AA142" s="169"/>
      <c r="AB142" s="162" t="s">
        <v>151</v>
      </c>
      <c r="AC142" s="169"/>
      <c r="AD142" s="162" t="s">
        <v>151</v>
      </c>
      <c r="AE142" s="169"/>
      <c r="AF142" s="162" t="s">
        <v>151</v>
      </c>
      <c r="AG142" s="169"/>
      <c r="AH142" s="162"/>
      <c r="AI142" s="169"/>
      <c r="AJ142" s="162" t="s">
        <v>151</v>
      </c>
      <c r="AK142" s="169"/>
      <c r="AL142" s="162"/>
      <c r="AM142" s="169"/>
      <c r="AN142" s="162"/>
      <c r="AO142" s="169"/>
      <c r="AP142" s="162" t="s">
        <v>151</v>
      </c>
      <c r="AQ142" s="169"/>
      <c r="AR142" s="162" t="s">
        <v>151</v>
      </c>
      <c r="AS142" s="169"/>
      <c r="AT142" s="162" t="s">
        <v>151</v>
      </c>
      <c r="AU142" s="169"/>
      <c r="AV142" s="103">
        <f>SUM(F142:AU142)</f>
        <v>0</v>
      </c>
    </row>
    <row r="143" s="44" customFormat="1" ht="42.75" hidden="1" customHeight="1" spans="1:48">
      <c r="A143" s="198"/>
      <c r="B143" s="199"/>
      <c r="C143" s="200"/>
      <c r="D143" s="190"/>
      <c r="E143" s="201"/>
      <c r="F143" s="116">
        <f>(AV89+AV90)/2</f>
        <v>0</v>
      </c>
      <c r="G143" s="116"/>
      <c r="H143" s="117">
        <v>0</v>
      </c>
      <c r="I143" s="117"/>
      <c r="J143" s="147">
        <v>0</v>
      </c>
      <c r="K143" s="148"/>
      <c r="L143" s="165">
        <f>(AV96+AV97)/2</f>
        <v>0</v>
      </c>
      <c r="M143" s="165"/>
      <c r="N143" s="165"/>
      <c r="O143" s="165">
        <f>(AV121+AV122)/2</f>
        <v>0</v>
      </c>
      <c r="P143" s="165"/>
      <c r="Q143" s="165"/>
      <c r="R143" s="213">
        <f>(AV119+AV120)/2</f>
        <v>0</v>
      </c>
      <c r="S143" s="213"/>
      <c r="T143" s="165">
        <f>(AV110+AV109)/2</f>
        <v>0</v>
      </c>
      <c r="U143" s="214"/>
      <c r="V143" s="165">
        <f>(AV100+AV101)/2</f>
        <v>0</v>
      </c>
      <c r="W143" s="165"/>
      <c r="X143" s="215">
        <f>AV129</f>
        <v>0</v>
      </c>
      <c r="Y143" s="226"/>
      <c r="Z143" s="147">
        <f>(AV112+AV113)/2</f>
        <v>0</v>
      </c>
      <c r="AA143" s="148"/>
      <c r="AB143" s="147"/>
      <c r="AC143" s="148"/>
      <c r="AD143" s="147">
        <f>AV111</f>
        <v>0</v>
      </c>
      <c r="AE143" s="148"/>
      <c r="AF143" s="215">
        <f>(AV127+AV128)/2</f>
        <v>0</v>
      </c>
      <c r="AG143" s="226"/>
      <c r="AH143" s="147">
        <f>(AV124+AV125+AV126)/3</f>
        <v>0</v>
      </c>
      <c r="AI143" s="148"/>
      <c r="AJ143" s="215">
        <f>(AV104+AV105)/2</f>
        <v>0</v>
      </c>
      <c r="AK143" s="226"/>
      <c r="AL143" s="147">
        <f>AV118</f>
        <v>0</v>
      </c>
      <c r="AM143" s="148"/>
      <c r="AN143" s="147">
        <v>0</v>
      </c>
      <c r="AO143" s="148"/>
      <c r="AP143" s="147">
        <f>(AV98+AV99)/2</f>
        <v>0</v>
      </c>
      <c r="AQ143" s="148"/>
      <c r="AR143" s="147">
        <f>AV130</f>
        <v>0</v>
      </c>
      <c r="AS143" s="148"/>
      <c r="AT143" s="147">
        <f>(BZ94+BZ95)/2</f>
        <v>0</v>
      </c>
      <c r="AU143" s="148"/>
      <c r="AV143" s="237">
        <f>SUM(F143:AU143)</f>
        <v>0</v>
      </c>
    </row>
    <row r="144" s="45" customFormat="1" ht="38.25" hidden="1" customHeight="1" spans="1:48">
      <c r="A144" s="202" t="s">
        <v>108</v>
      </c>
      <c r="B144" s="202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16"/>
      <c r="R144" s="216"/>
      <c r="S144" s="216"/>
      <c r="T144" s="216" t="s">
        <v>109</v>
      </c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 t="s">
        <v>110</v>
      </c>
      <c r="AH144" s="216"/>
      <c r="AI144" s="216"/>
      <c r="AJ144" s="216"/>
      <c r="AK144" s="216"/>
      <c r="AL144" s="216" t="s">
        <v>111</v>
      </c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38"/>
    </row>
    <row r="145" s="46" customFormat="1" ht="30" hidden="1" customHeight="1" spans="1:48">
      <c r="A145" s="203" t="s">
        <v>152</v>
      </c>
      <c r="B145" s="203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3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  <c r="AA145" s="217"/>
      <c r="AB145" s="217"/>
      <c r="AC145" s="217"/>
      <c r="AD145" s="217"/>
      <c r="AE145" s="217"/>
      <c r="AF145" s="217"/>
      <c r="AG145" s="217"/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39"/>
    </row>
    <row r="146" s="40" customFormat="1" ht="32" customHeight="1" spans="1:48">
      <c r="A146" s="121" t="s">
        <v>153</v>
      </c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21"/>
      <c r="AV146" s="180"/>
    </row>
    <row r="147" s="40" customFormat="1" ht="17.25" customHeight="1" spans="1:48">
      <c r="A147" s="122" t="s">
        <v>1</v>
      </c>
      <c r="B147" s="123" t="s">
        <v>2</v>
      </c>
      <c r="C147" s="124" t="s">
        <v>3</v>
      </c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53"/>
      <c r="P147" s="123" t="s">
        <v>4</v>
      </c>
      <c r="Q147" s="91" t="s">
        <v>5</v>
      </c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181"/>
      <c r="AV147" s="182"/>
    </row>
    <row r="148" s="40" customFormat="1" ht="16" customHeight="1" spans="1:48">
      <c r="A148" s="126"/>
      <c r="B148" s="127"/>
      <c r="C148" s="128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54"/>
      <c r="P148" s="127"/>
      <c r="Q148" s="131">
        <v>1</v>
      </c>
      <c r="R148" s="131">
        <v>2</v>
      </c>
      <c r="S148" s="131">
        <v>3</v>
      </c>
      <c r="T148" s="131">
        <v>4</v>
      </c>
      <c r="U148" s="131">
        <v>5</v>
      </c>
      <c r="V148" s="131">
        <v>6</v>
      </c>
      <c r="W148" s="131">
        <v>7</v>
      </c>
      <c r="X148" s="131">
        <v>8</v>
      </c>
      <c r="Y148" s="131">
        <v>9</v>
      </c>
      <c r="Z148" s="131">
        <v>10</v>
      </c>
      <c r="AA148" s="131">
        <v>11</v>
      </c>
      <c r="AB148" s="131">
        <v>12</v>
      </c>
      <c r="AC148" s="131">
        <v>13</v>
      </c>
      <c r="AD148" s="131">
        <v>14</v>
      </c>
      <c r="AE148" s="131">
        <v>15</v>
      </c>
      <c r="AF148" s="131">
        <v>16</v>
      </c>
      <c r="AG148" s="131">
        <v>17</v>
      </c>
      <c r="AH148" s="131">
        <v>18</v>
      </c>
      <c r="AI148" s="131">
        <v>19</v>
      </c>
      <c r="AJ148" s="131">
        <v>20</v>
      </c>
      <c r="AK148" s="131">
        <v>21</v>
      </c>
      <c r="AL148" s="131">
        <v>22</v>
      </c>
      <c r="AM148" s="131">
        <v>23</v>
      </c>
      <c r="AN148" s="131">
        <v>24</v>
      </c>
      <c r="AO148" s="131">
        <v>25</v>
      </c>
      <c r="AP148" s="131">
        <v>26</v>
      </c>
      <c r="AQ148" s="131">
        <v>27</v>
      </c>
      <c r="AR148" s="131">
        <v>28</v>
      </c>
      <c r="AS148" s="131">
        <v>29</v>
      </c>
      <c r="AT148" s="131">
        <v>30</v>
      </c>
      <c r="AU148" s="131">
        <v>31</v>
      </c>
      <c r="AV148" s="183" t="s">
        <v>114</v>
      </c>
    </row>
    <row r="149" s="40" customFormat="1" hidden="1" spans="1:48">
      <c r="A149" s="130">
        <v>1</v>
      </c>
      <c r="B149" s="131" t="s">
        <v>115</v>
      </c>
      <c r="C149" s="132" t="s">
        <v>45</v>
      </c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55"/>
      <c r="P149" s="131" t="s">
        <v>9</v>
      </c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166"/>
      <c r="AV149" s="184">
        <f t="shared" ref="AV149:AV180" si="13">SUM(Q149:AU149)</f>
        <v>0</v>
      </c>
    </row>
    <row r="150" s="40" customFormat="1" hidden="1" spans="1:48">
      <c r="A150" s="130">
        <v>2</v>
      </c>
      <c r="B150" s="131"/>
      <c r="C150" s="132" t="s">
        <v>46</v>
      </c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55"/>
      <c r="P150" s="131" t="s">
        <v>9</v>
      </c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6"/>
      <c r="AT150" s="166"/>
      <c r="AU150" s="166"/>
      <c r="AV150" s="184">
        <f t="shared" si="13"/>
        <v>0</v>
      </c>
    </row>
    <row r="151" s="40" customFormat="1" hidden="1" spans="1:48">
      <c r="A151" s="130">
        <v>3</v>
      </c>
      <c r="B151" s="131"/>
      <c r="C151" s="133" t="s">
        <v>47</v>
      </c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55"/>
      <c r="P151" s="131" t="s">
        <v>9</v>
      </c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6"/>
      <c r="AT151" s="166"/>
      <c r="AU151" s="166"/>
      <c r="AV151" s="184">
        <f t="shared" si="13"/>
        <v>0</v>
      </c>
    </row>
    <row r="152" s="40" customFormat="1" hidden="1" spans="1:48">
      <c r="A152" s="130">
        <v>4</v>
      </c>
      <c r="B152" s="131"/>
      <c r="C152" s="132" t="s">
        <v>116</v>
      </c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55"/>
      <c r="P152" s="131" t="s">
        <v>9</v>
      </c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  <c r="AU152" s="166"/>
      <c r="AV152" s="184">
        <f t="shared" si="13"/>
        <v>0</v>
      </c>
    </row>
    <row r="153" s="40" customFormat="1" hidden="1" spans="1:49">
      <c r="A153" s="130">
        <v>5</v>
      </c>
      <c r="B153" s="131"/>
      <c r="C153" s="132" t="s">
        <v>8</v>
      </c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55"/>
      <c r="P153" s="131" t="s">
        <v>9</v>
      </c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166"/>
      <c r="AV153" s="184">
        <f t="shared" si="13"/>
        <v>0</v>
      </c>
      <c r="AW153" s="186"/>
    </row>
    <row r="154" s="40" customFormat="1" hidden="1" spans="1:48">
      <c r="A154" s="130">
        <v>6</v>
      </c>
      <c r="B154" s="131"/>
      <c r="C154" s="132" t="s">
        <v>10</v>
      </c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55"/>
      <c r="P154" s="131" t="s">
        <v>9</v>
      </c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6"/>
      <c r="AT154" s="166"/>
      <c r="AU154" s="166"/>
      <c r="AV154" s="184">
        <f t="shared" si="13"/>
        <v>0</v>
      </c>
    </row>
    <row r="155" s="41" customFormat="1" spans="1:48">
      <c r="A155" s="134">
        <v>7</v>
      </c>
      <c r="B155" s="135"/>
      <c r="C155" s="78" t="s">
        <v>48</v>
      </c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88"/>
      <c r="P155" s="135" t="s">
        <v>9</v>
      </c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184">
        <f t="shared" si="13"/>
        <v>0</v>
      </c>
    </row>
    <row r="156" s="41" customFormat="1" spans="1:48">
      <c r="A156" s="134">
        <v>8</v>
      </c>
      <c r="B156" s="135"/>
      <c r="C156" s="78" t="s">
        <v>49</v>
      </c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88"/>
      <c r="P156" s="135" t="s">
        <v>9</v>
      </c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184">
        <f t="shared" si="13"/>
        <v>0</v>
      </c>
    </row>
    <row r="157" s="41" customFormat="1" spans="1:48">
      <c r="A157" s="134">
        <v>9</v>
      </c>
      <c r="B157" s="135"/>
      <c r="C157" s="136" t="s">
        <v>33</v>
      </c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56"/>
      <c r="P157" s="135" t="s">
        <v>9</v>
      </c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184">
        <f t="shared" si="13"/>
        <v>0</v>
      </c>
    </row>
    <row r="158" s="41" customFormat="1" spans="1:48">
      <c r="A158" s="134">
        <v>10</v>
      </c>
      <c r="B158" s="135"/>
      <c r="C158" s="136" t="s">
        <v>34</v>
      </c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56"/>
      <c r="P158" s="135" t="s">
        <v>9</v>
      </c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184">
        <f t="shared" si="13"/>
        <v>0</v>
      </c>
    </row>
    <row r="159" s="41" customFormat="1" hidden="1" spans="1:48">
      <c r="A159" s="134">
        <v>11</v>
      </c>
      <c r="B159" s="135"/>
      <c r="C159" s="78" t="s">
        <v>15</v>
      </c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88"/>
      <c r="P159" s="135" t="s">
        <v>9</v>
      </c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184">
        <f t="shared" si="13"/>
        <v>0</v>
      </c>
    </row>
    <row r="160" s="41" customFormat="1" hidden="1" spans="1:48">
      <c r="A160" s="134">
        <v>12</v>
      </c>
      <c r="B160" s="135"/>
      <c r="C160" s="78" t="s">
        <v>16</v>
      </c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88"/>
      <c r="P160" s="135" t="s">
        <v>9</v>
      </c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184">
        <f t="shared" si="13"/>
        <v>0</v>
      </c>
    </row>
    <row r="161" s="41" customFormat="1" hidden="1" spans="1:48">
      <c r="A161" s="134">
        <v>13</v>
      </c>
      <c r="B161" s="135"/>
      <c r="C161" s="78" t="s">
        <v>17</v>
      </c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88"/>
      <c r="P161" s="157" t="s">
        <v>9</v>
      </c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84">
        <f t="shared" si="13"/>
        <v>0</v>
      </c>
    </row>
    <row r="162" s="41" customFormat="1" hidden="1" spans="1:48">
      <c r="A162" s="134">
        <v>14</v>
      </c>
      <c r="B162" s="135"/>
      <c r="C162" s="78" t="s">
        <v>18</v>
      </c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88"/>
      <c r="P162" s="157" t="s">
        <v>9</v>
      </c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84">
        <f t="shared" si="13"/>
        <v>0</v>
      </c>
    </row>
    <row r="163" s="41" customFormat="1" ht="1" hidden="1" customHeight="1" spans="1:48">
      <c r="A163" s="134">
        <v>17</v>
      </c>
      <c r="B163" s="135"/>
      <c r="C163" s="78" t="s">
        <v>28</v>
      </c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88"/>
      <c r="P163" s="157" t="s">
        <v>9</v>
      </c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84">
        <f t="shared" si="13"/>
        <v>0</v>
      </c>
    </row>
    <row r="164" s="41" customFormat="1" hidden="1" spans="1:48">
      <c r="A164" s="134">
        <v>18</v>
      </c>
      <c r="B164" s="135"/>
      <c r="C164" s="78" t="s">
        <v>29</v>
      </c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88"/>
      <c r="P164" s="157" t="s">
        <v>9</v>
      </c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84">
        <f t="shared" si="13"/>
        <v>0</v>
      </c>
    </row>
    <row r="165" s="41" customFormat="1" hidden="1" spans="1:48">
      <c r="A165" s="134">
        <v>19</v>
      </c>
      <c r="B165" s="135"/>
      <c r="C165" s="78" t="s">
        <v>30</v>
      </c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88"/>
      <c r="P165" s="157" t="s">
        <v>9</v>
      </c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84">
        <f t="shared" si="13"/>
        <v>0</v>
      </c>
    </row>
    <row r="166" s="41" customFormat="1" ht="14" customHeight="1" spans="1:49">
      <c r="A166" s="134">
        <v>20</v>
      </c>
      <c r="B166" s="135"/>
      <c r="C166" s="138" t="s">
        <v>117</v>
      </c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58"/>
      <c r="P166" s="157" t="s">
        <v>9</v>
      </c>
      <c r="Q166" s="96"/>
      <c r="R166" s="96"/>
      <c r="S166" s="96"/>
      <c r="T166" s="96"/>
      <c r="U166" s="96"/>
      <c r="V166" s="96"/>
      <c r="W166" s="96"/>
      <c r="X166" s="96"/>
      <c r="Y166" s="96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107">
        <f t="shared" si="13"/>
        <v>0</v>
      </c>
      <c r="AW166" s="187"/>
    </row>
    <row r="167" s="41" customFormat="1" spans="1:48">
      <c r="A167" s="134">
        <v>21</v>
      </c>
      <c r="B167" s="135"/>
      <c r="C167" s="138" t="s">
        <v>118</v>
      </c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58"/>
      <c r="P167" s="157" t="s">
        <v>9</v>
      </c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5"/>
      <c r="AJ167" s="96"/>
      <c r="AK167" s="96"/>
      <c r="AL167" s="96"/>
      <c r="AM167" s="99"/>
      <c r="AN167" s="96"/>
      <c r="AO167" s="96"/>
      <c r="AP167" s="96"/>
      <c r="AQ167" s="96"/>
      <c r="AR167" s="96"/>
      <c r="AS167" s="96"/>
      <c r="AT167" s="96"/>
      <c r="AU167" s="96"/>
      <c r="AV167" s="107">
        <f t="shared" si="13"/>
        <v>0</v>
      </c>
    </row>
    <row r="168" s="41" customFormat="1" ht="1" hidden="1" customHeight="1" spans="1:48">
      <c r="A168" s="134">
        <v>22</v>
      </c>
      <c r="B168" s="135"/>
      <c r="C168" s="78" t="s">
        <v>35</v>
      </c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88"/>
      <c r="P168" s="157" t="s">
        <v>9</v>
      </c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84">
        <f t="shared" si="13"/>
        <v>0</v>
      </c>
    </row>
    <row r="169" s="41" customFormat="1" hidden="1" spans="1:48">
      <c r="A169" s="134">
        <v>23</v>
      </c>
      <c r="B169" s="135"/>
      <c r="C169" s="78" t="s">
        <v>36</v>
      </c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88"/>
      <c r="P169" s="157" t="s">
        <v>9</v>
      </c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84">
        <f t="shared" si="13"/>
        <v>0</v>
      </c>
    </row>
    <row r="170" s="41" customFormat="1" hidden="1" spans="1:48">
      <c r="A170" s="134">
        <v>24</v>
      </c>
      <c r="B170" s="135"/>
      <c r="C170" s="78" t="s">
        <v>37</v>
      </c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88"/>
      <c r="P170" s="157" t="s">
        <v>9</v>
      </c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84">
        <f t="shared" si="13"/>
        <v>0</v>
      </c>
    </row>
    <row r="171" s="41" customFormat="1" hidden="1" spans="1:48">
      <c r="A171" s="134">
        <v>25</v>
      </c>
      <c r="B171" s="135"/>
      <c r="C171" s="78" t="s">
        <v>119</v>
      </c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88"/>
      <c r="P171" s="157" t="s">
        <v>9</v>
      </c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84">
        <f t="shared" si="13"/>
        <v>0</v>
      </c>
    </row>
    <row r="172" s="41" customFormat="1" hidden="1" spans="1:48">
      <c r="A172" s="134">
        <v>26</v>
      </c>
      <c r="B172" s="135"/>
      <c r="C172" s="78" t="s">
        <v>120</v>
      </c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88"/>
      <c r="P172" s="157" t="s">
        <v>9</v>
      </c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84">
        <f t="shared" si="13"/>
        <v>0</v>
      </c>
    </row>
    <row r="173" s="41" customFormat="1" hidden="1" spans="1:48">
      <c r="A173" s="134">
        <v>27</v>
      </c>
      <c r="B173" s="135"/>
      <c r="C173" s="78" t="s">
        <v>121</v>
      </c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88"/>
      <c r="P173" s="157" t="s">
        <v>9</v>
      </c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84">
        <f t="shared" si="13"/>
        <v>0</v>
      </c>
    </row>
    <row r="174" s="41" customFormat="1" hidden="1" spans="1:48">
      <c r="A174" s="134">
        <v>28</v>
      </c>
      <c r="B174" s="135"/>
      <c r="C174" s="78" t="s">
        <v>122</v>
      </c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88"/>
      <c r="P174" s="157" t="s">
        <v>9</v>
      </c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84">
        <f t="shared" si="13"/>
        <v>0</v>
      </c>
    </row>
    <row r="175" s="41" customFormat="1" ht="14.25" spans="1:48">
      <c r="A175" s="134">
        <v>29</v>
      </c>
      <c r="B175" s="135"/>
      <c r="C175" s="140" t="s">
        <v>40</v>
      </c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59"/>
      <c r="P175" s="157" t="s">
        <v>9</v>
      </c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96"/>
      <c r="AO175" s="96"/>
      <c r="AP175" s="96"/>
      <c r="AQ175" s="168"/>
      <c r="AR175" s="168"/>
      <c r="AS175" s="96"/>
      <c r="AT175" s="96"/>
      <c r="AU175" s="96"/>
      <c r="AV175" s="184">
        <f t="shared" si="13"/>
        <v>0</v>
      </c>
    </row>
    <row r="176" s="41" customFormat="1" spans="1:48">
      <c r="A176" s="134">
        <v>30</v>
      </c>
      <c r="B176" s="135"/>
      <c r="C176" s="79" t="s">
        <v>123</v>
      </c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88"/>
      <c r="P176" s="157" t="s">
        <v>9</v>
      </c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84">
        <f t="shared" si="13"/>
        <v>0</v>
      </c>
    </row>
    <row r="177" s="41" customFormat="1" ht="16" customHeight="1" spans="1:48">
      <c r="A177" s="134">
        <v>31</v>
      </c>
      <c r="B177" s="135"/>
      <c r="C177" s="79" t="s">
        <v>124</v>
      </c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88"/>
      <c r="P177" s="157" t="s">
        <v>9</v>
      </c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84">
        <f t="shared" si="13"/>
        <v>0</v>
      </c>
    </row>
    <row r="178" s="41" customFormat="1" ht="17" customHeight="1" spans="1:48">
      <c r="A178" s="64">
        <v>32</v>
      </c>
      <c r="B178" s="135"/>
      <c r="C178" s="79" t="s">
        <v>125</v>
      </c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88"/>
      <c r="P178" s="157" t="s">
        <v>9</v>
      </c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184">
        <f t="shared" si="13"/>
        <v>0</v>
      </c>
    </row>
    <row r="179" s="41" customFormat="1" ht="15" customHeight="1" spans="1:48">
      <c r="A179" s="64">
        <v>33</v>
      </c>
      <c r="B179" s="135"/>
      <c r="C179" s="79" t="s">
        <v>126</v>
      </c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88"/>
      <c r="P179" s="157" t="s">
        <v>9</v>
      </c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184">
        <f t="shared" si="13"/>
        <v>0</v>
      </c>
    </row>
    <row r="180" s="41" customFormat="1" ht="27" hidden="1" customHeight="1" spans="1:48">
      <c r="A180" s="64">
        <v>45</v>
      </c>
      <c r="B180" s="135"/>
      <c r="C180" s="78" t="s">
        <v>127</v>
      </c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88"/>
      <c r="P180" s="157" t="s">
        <v>9</v>
      </c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184">
        <f t="shared" si="13"/>
        <v>0</v>
      </c>
    </row>
    <row r="181" s="41" customFormat="1" ht="19" customHeight="1" spans="1:48">
      <c r="A181" s="64">
        <v>50</v>
      </c>
      <c r="B181" s="135"/>
      <c r="C181" s="79" t="s">
        <v>60</v>
      </c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88"/>
      <c r="P181" s="157" t="s">
        <v>9</v>
      </c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184">
        <f t="shared" ref="AV181:AV194" si="14">SUM(Q181:AU181)</f>
        <v>0</v>
      </c>
    </row>
    <row r="182" s="41" customFormat="1" ht="18" customHeight="1" spans="1:48">
      <c r="A182" s="64">
        <v>51</v>
      </c>
      <c r="B182" s="135"/>
      <c r="C182" s="79" t="s">
        <v>61</v>
      </c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88"/>
      <c r="P182" s="157" t="s">
        <v>9</v>
      </c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184">
        <f t="shared" si="14"/>
        <v>0</v>
      </c>
    </row>
    <row r="183" s="41" customFormat="1" ht="15" customHeight="1" spans="1:48">
      <c r="A183" s="64">
        <v>52</v>
      </c>
      <c r="B183" s="135"/>
      <c r="C183" s="79" t="s">
        <v>62</v>
      </c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88"/>
      <c r="P183" s="157" t="s">
        <v>9</v>
      </c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184">
        <f t="shared" si="14"/>
        <v>0</v>
      </c>
    </row>
    <row r="184" s="41" customFormat="1" ht="15" hidden="1" customHeight="1" spans="1:48">
      <c r="A184" s="64">
        <v>53</v>
      </c>
      <c r="B184" s="135"/>
      <c r="C184" s="78" t="s">
        <v>128</v>
      </c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88"/>
      <c r="P184" s="157" t="s">
        <v>9</v>
      </c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184">
        <f t="shared" si="14"/>
        <v>0</v>
      </c>
    </row>
    <row r="185" s="41" customFormat="1" ht="18" hidden="1" customHeight="1" spans="1:48">
      <c r="A185" s="64">
        <v>54</v>
      </c>
      <c r="B185" s="135"/>
      <c r="C185" s="78" t="s">
        <v>129</v>
      </c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88"/>
      <c r="P185" s="157" t="s">
        <v>9</v>
      </c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184">
        <f t="shared" si="14"/>
        <v>0</v>
      </c>
    </row>
    <row r="186" s="41" customFormat="1" ht="18.75" hidden="1" customHeight="1" spans="1:48">
      <c r="A186" s="64">
        <v>55</v>
      </c>
      <c r="B186" s="135"/>
      <c r="C186" s="79" t="s">
        <v>63</v>
      </c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88"/>
      <c r="P186" s="157" t="s">
        <v>9</v>
      </c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184">
        <f t="shared" si="14"/>
        <v>0</v>
      </c>
    </row>
    <row r="187" s="40" customFormat="1" ht="18.75" hidden="1" customHeight="1" spans="1:48">
      <c r="A187" s="109">
        <v>55</v>
      </c>
      <c r="B187" s="131"/>
      <c r="C187" s="79" t="s">
        <v>130</v>
      </c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88"/>
      <c r="P187" s="93" t="s">
        <v>9</v>
      </c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84">
        <f t="shared" si="14"/>
        <v>0</v>
      </c>
    </row>
    <row r="188" s="40" customFormat="1" ht="18.75" hidden="1" customHeight="1" spans="1:48">
      <c r="A188" s="109">
        <v>55</v>
      </c>
      <c r="B188" s="131"/>
      <c r="C188" s="79" t="s">
        <v>97</v>
      </c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88"/>
      <c r="P188" s="93" t="s">
        <v>9</v>
      </c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84">
        <f t="shared" si="14"/>
        <v>0</v>
      </c>
    </row>
    <row r="189" s="40" customFormat="1" ht="18.75" hidden="1" customHeight="1" spans="1:48">
      <c r="A189" s="109">
        <v>55</v>
      </c>
      <c r="B189" s="131"/>
      <c r="C189" s="79" t="s">
        <v>35</v>
      </c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88"/>
      <c r="P189" s="93" t="s">
        <v>9</v>
      </c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84">
        <f t="shared" si="14"/>
        <v>0</v>
      </c>
    </row>
    <row r="190" s="40" customFormat="1" ht="19.5" customHeight="1" spans="1:48">
      <c r="A190" s="109">
        <v>49</v>
      </c>
      <c r="B190" s="131"/>
      <c r="C190" s="188" t="s">
        <v>131</v>
      </c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204"/>
      <c r="P190" s="205" t="s">
        <v>9</v>
      </c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84">
        <f t="shared" si="14"/>
        <v>0</v>
      </c>
    </row>
    <row r="191" s="40" customFormat="1" ht="19.5" customHeight="1" spans="1:48">
      <c r="A191" s="109">
        <v>49</v>
      </c>
      <c r="B191" s="131"/>
      <c r="C191" s="188" t="s">
        <v>132</v>
      </c>
      <c r="D191" s="188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204"/>
      <c r="P191" s="205" t="s">
        <v>9</v>
      </c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84">
        <f t="shared" si="14"/>
        <v>0</v>
      </c>
    </row>
    <row r="192" s="40" customFormat="1" ht="19.5" customHeight="1" spans="1:48">
      <c r="A192" s="109">
        <v>48</v>
      </c>
      <c r="B192" s="131"/>
      <c r="C192" s="189" t="s">
        <v>73</v>
      </c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206"/>
      <c r="P192" s="205" t="s">
        <v>9</v>
      </c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84">
        <f t="shared" si="14"/>
        <v>0</v>
      </c>
    </row>
    <row r="193" s="40" customFormat="1" ht="19.5" customHeight="1" spans="1:48">
      <c r="A193" s="109">
        <v>49</v>
      </c>
      <c r="B193" s="131"/>
      <c r="C193" s="189" t="s">
        <v>133</v>
      </c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206"/>
      <c r="P193" s="205" t="s">
        <v>9</v>
      </c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84">
        <f t="shared" si="14"/>
        <v>0</v>
      </c>
    </row>
    <row r="194" s="40" customFormat="1" ht="19.5" customHeight="1" spans="1:48">
      <c r="A194" s="109">
        <v>49</v>
      </c>
      <c r="B194" s="131"/>
      <c r="C194" s="189" t="s">
        <v>134</v>
      </c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206"/>
      <c r="P194" s="205" t="s">
        <v>9</v>
      </c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84">
        <f t="shared" si="14"/>
        <v>0</v>
      </c>
    </row>
    <row r="195" s="40" customFormat="1" ht="20.25" customHeight="1" spans="1:48">
      <c r="A195" s="190" t="s">
        <v>6</v>
      </c>
      <c r="B195" s="190"/>
      <c r="C195" s="190"/>
      <c r="D195" s="190"/>
      <c r="E195" s="190"/>
      <c r="F195" s="190"/>
      <c r="G195" s="190"/>
      <c r="H195" s="190"/>
      <c r="I195" s="190"/>
      <c r="J195" s="190"/>
      <c r="K195" s="190"/>
      <c r="L195" s="190"/>
      <c r="M195" s="190"/>
      <c r="N195" s="190"/>
      <c r="O195" s="190"/>
      <c r="P195" s="201"/>
      <c r="Q195" s="208">
        <f t="shared" ref="Q195:AU195" si="15">SUM(Q149:Q194)</f>
        <v>0</v>
      </c>
      <c r="R195" s="208">
        <f t="shared" si="15"/>
        <v>0</v>
      </c>
      <c r="S195" s="208">
        <f t="shared" si="15"/>
        <v>0</v>
      </c>
      <c r="T195" s="208">
        <f t="shared" si="15"/>
        <v>0</v>
      </c>
      <c r="U195" s="208">
        <f t="shared" si="15"/>
        <v>0</v>
      </c>
      <c r="V195" s="208">
        <f t="shared" si="15"/>
        <v>0</v>
      </c>
      <c r="W195" s="208">
        <f t="shared" si="15"/>
        <v>0</v>
      </c>
      <c r="X195" s="208">
        <f t="shared" si="15"/>
        <v>0</v>
      </c>
      <c r="Y195" s="208">
        <f t="shared" si="15"/>
        <v>0</v>
      </c>
      <c r="Z195" s="208">
        <f t="shared" si="15"/>
        <v>0</v>
      </c>
      <c r="AA195" s="208">
        <f t="shared" si="15"/>
        <v>0</v>
      </c>
      <c r="AB195" s="208">
        <f t="shared" si="15"/>
        <v>0</v>
      </c>
      <c r="AC195" s="208">
        <f t="shared" si="15"/>
        <v>0</v>
      </c>
      <c r="AD195" s="208">
        <f t="shared" si="15"/>
        <v>0</v>
      </c>
      <c r="AE195" s="208">
        <f t="shared" si="15"/>
        <v>0</v>
      </c>
      <c r="AF195" s="208">
        <f t="shared" si="15"/>
        <v>0</v>
      </c>
      <c r="AG195" s="208">
        <f t="shared" si="15"/>
        <v>0</v>
      </c>
      <c r="AH195" s="208">
        <f t="shared" si="15"/>
        <v>0</v>
      </c>
      <c r="AI195" s="208">
        <f t="shared" si="15"/>
        <v>0</v>
      </c>
      <c r="AJ195" s="208">
        <f t="shared" si="15"/>
        <v>0</v>
      </c>
      <c r="AK195" s="208">
        <f t="shared" si="15"/>
        <v>0</v>
      </c>
      <c r="AL195" s="208">
        <f t="shared" si="15"/>
        <v>0</v>
      </c>
      <c r="AM195" s="208">
        <f t="shared" si="15"/>
        <v>0</v>
      </c>
      <c r="AN195" s="208">
        <f t="shared" si="15"/>
        <v>0</v>
      </c>
      <c r="AO195" s="208">
        <f t="shared" si="15"/>
        <v>0</v>
      </c>
      <c r="AP195" s="208">
        <f t="shared" si="15"/>
        <v>0</v>
      </c>
      <c r="AQ195" s="208">
        <f t="shared" si="15"/>
        <v>0</v>
      </c>
      <c r="AR195" s="208">
        <f t="shared" si="15"/>
        <v>0</v>
      </c>
      <c r="AS195" s="208">
        <f t="shared" si="15"/>
        <v>0</v>
      </c>
      <c r="AT195" s="208">
        <f t="shared" si="15"/>
        <v>0</v>
      </c>
      <c r="AU195" s="208">
        <f t="shared" si="15"/>
        <v>0</v>
      </c>
      <c r="AV195" s="184">
        <f t="shared" ref="AV195" si="16">SUM(Q195:AU195)</f>
        <v>0</v>
      </c>
    </row>
    <row r="196" s="40" customFormat="1" ht="38.25" customHeight="1" spans="1:48">
      <c r="A196" s="191" t="s">
        <v>81</v>
      </c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  <c r="AA196" s="192"/>
      <c r="AB196" s="192"/>
      <c r="AC196" s="192"/>
      <c r="AD196" s="192"/>
      <c r="AE196" s="192"/>
      <c r="AF196" s="192"/>
      <c r="AG196" s="192"/>
      <c r="AH196" s="192"/>
      <c r="AI196" s="192"/>
      <c r="AJ196" s="192"/>
      <c r="AK196" s="192"/>
      <c r="AL196" s="192"/>
      <c r="AM196" s="192"/>
      <c r="AN196" s="192"/>
      <c r="AO196" s="192"/>
      <c r="AP196" s="192"/>
      <c r="AQ196" s="192"/>
      <c r="AR196" s="192"/>
      <c r="AS196" s="192"/>
      <c r="AT196" s="192"/>
      <c r="AU196" s="192"/>
      <c r="AV196" s="228"/>
    </row>
    <row r="197" s="40" customFormat="1" ht="28.5" customHeight="1" spans="1:48">
      <c r="A197" s="193" t="s">
        <v>82</v>
      </c>
      <c r="B197" s="194"/>
      <c r="C197" s="195" t="s">
        <v>3</v>
      </c>
      <c r="D197" s="196"/>
      <c r="E197" s="197"/>
      <c r="F197" s="59" t="s">
        <v>83</v>
      </c>
      <c r="G197" s="59"/>
      <c r="H197" s="59"/>
      <c r="I197" s="59"/>
      <c r="J197" s="59"/>
      <c r="K197" s="59"/>
      <c r="L197" s="115" t="s">
        <v>84</v>
      </c>
      <c r="M197" s="207"/>
      <c r="N197" s="207"/>
      <c r="O197" s="93" t="s">
        <v>85</v>
      </c>
      <c r="P197" s="93"/>
      <c r="Q197" s="93"/>
      <c r="R197" s="93"/>
      <c r="S197" s="93"/>
      <c r="T197" s="93"/>
      <c r="U197" s="93"/>
      <c r="V197" s="93"/>
      <c r="W197" s="93"/>
      <c r="X197" s="209" t="s">
        <v>135</v>
      </c>
      <c r="Y197" s="218"/>
      <c r="Z197" s="209" t="s">
        <v>136</v>
      </c>
      <c r="AA197" s="218"/>
      <c r="AB197" s="209" t="s">
        <v>137</v>
      </c>
      <c r="AC197" s="218"/>
      <c r="AD197" s="219" t="s">
        <v>96</v>
      </c>
      <c r="AE197" s="220"/>
      <c r="AF197" s="225" t="s">
        <v>154</v>
      </c>
      <c r="AG197" s="163"/>
      <c r="AH197" s="163"/>
      <c r="AI197" s="163"/>
      <c r="AJ197" s="163"/>
      <c r="AK197" s="169"/>
      <c r="AL197" s="162" t="s">
        <v>139</v>
      </c>
      <c r="AM197" s="169"/>
      <c r="AN197" s="162" t="s">
        <v>140</v>
      </c>
      <c r="AO197" s="169"/>
      <c r="AP197" s="229" t="s">
        <v>141</v>
      </c>
      <c r="AQ197" s="230"/>
      <c r="AR197" s="225" t="s">
        <v>142</v>
      </c>
      <c r="AS197" s="163"/>
      <c r="AT197" s="163"/>
      <c r="AU197" s="169"/>
      <c r="AV197" s="231" t="s">
        <v>6</v>
      </c>
    </row>
    <row r="198" s="40" customFormat="1" ht="43.5" customHeight="1" spans="1:48">
      <c r="A198" s="198"/>
      <c r="B198" s="199"/>
      <c r="C198" s="200"/>
      <c r="D198" s="190"/>
      <c r="E198" s="201"/>
      <c r="F198" s="59" t="s">
        <v>89</v>
      </c>
      <c r="G198" s="59"/>
      <c r="H198" s="59" t="s">
        <v>90</v>
      </c>
      <c r="I198" s="59"/>
      <c r="J198" s="59" t="s">
        <v>91</v>
      </c>
      <c r="K198" s="59"/>
      <c r="L198" s="115" t="s">
        <v>92</v>
      </c>
      <c r="M198" s="115"/>
      <c r="N198" s="115"/>
      <c r="O198" s="115" t="s">
        <v>143</v>
      </c>
      <c r="P198" s="207"/>
      <c r="Q198" s="207"/>
      <c r="R198" s="131" t="s">
        <v>144</v>
      </c>
      <c r="S198" s="131"/>
      <c r="T198" s="210" t="s">
        <v>145</v>
      </c>
      <c r="U198" s="211"/>
      <c r="V198" s="210" t="s">
        <v>93</v>
      </c>
      <c r="W198" s="210"/>
      <c r="X198" s="212"/>
      <c r="Y198" s="222"/>
      <c r="Z198" s="212"/>
      <c r="AA198" s="222"/>
      <c r="AB198" s="212"/>
      <c r="AC198" s="222"/>
      <c r="AD198" s="223"/>
      <c r="AE198" s="224"/>
      <c r="AF198" s="225" t="s">
        <v>146</v>
      </c>
      <c r="AG198" s="169"/>
      <c r="AH198" s="225" t="s">
        <v>147</v>
      </c>
      <c r="AI198" s="169"/>
      <c r="AJ198" s="149" t="s">
        <v>148</v>
      </c>
      <c r="AK198" s="151"/>
      <c r="AL198" s="174" t="s">
        <v>101</v>
      </c>
      <c r="AM198" s="174"/>
      <c r="AN198" s="162" t="s">
        <v>98</v>
      </c>
      <c r="AO198" s="169"/>
      <c r="AP198" s="232"/>
      <c r="AQ198" s="233"/>
      <c r="AR198" s="234" t="s">
        <v>105</v>
      </c>
      <c r="AS198" s="235"/>
      <c r="AT198" s="234" t="s">
        <v>149</v>
      </c>
      <c r="AU198" s="235"/>
      <c r="AV198" s="236"/>
    </row>
    <row r="199" s="40" customFormat="1" ht="21" customHeight="1" spans="1:48">
      <c r="A199" s="195" t="s">
        <v>150</v>
      </c>
      <c r="B199" s="194"/>
      <c r="C199" s="195" t="s">
        <v>107</v>
      </c>
      <c r="D199" s="196"/>
      <c r="E199" s="197"/>
      <c r="F199" s="115">
        <v>0</v>
      </c>
      <c r="G199" s="115"/>
      <c r="H199" s="115">
        <v>0</v>
      </c>
      <c r="I199" s="115"/>
      <c r="J199" s="115">
        <v>0</v>
      </c>
      <c r="K199" s="115"/>
      <c r="L199" s="115" t="s">
        <v>151</v>
      </c>
      <c r="M199" s="115"/>
      <c r="N199" s="115"/>
      <c r="O199" s="115" t="s">
        <v>151</v>
      </c>
      <c r="P199" s="207"/>
      <c r="Q199" s="207"/>
      <c r="R199" s="93" t="s">
        <v>151</v>
      </c>
      <c r="S199" s="93"/>
      <c r="T199" s="93"/>
      <c r="U199" s="93" t="s">
        <v>151</v>
      </c>
      <c r="V199" s="93"/>
      <c r="W199" s="93"/>
      <c r="X199" s="162" t="s">
        <v>151</v>
      </c>
      <c r="Y199" s="169"/>
      <c r="Z199" s="162" t="s">
        <v>151</v>
      </c>
      <c r="AA199" s="169"/>
      <c r="AB199" s="162" t="s">
        <v>151</v>
      </c>
      <c r="AC199" s="169"/>
      <c r="AD199" s="162" t="s">
        <v>151</v>
      </c>
      <c r="AE199" s="169"/>
      <c r="AF199" s="162" t="s">
        <v>151</v>
      </c>
      <c r="AG199" s="169"/>
      <c r="AH199" s="162"/>
      <c r="AI199" s="169"/>
      <c r="AJ199" s="162" t="s">
        <v>151</v>
      </c>
      <c r="AK199" s="169"/>
      <c r="AL199" s="162"/>
      <c r="AM199" s="169"/>
      <c r="AN199" s="162"/>
      <c r="AO199" s="169"/>
      <c r="AP199" s="162" t="s">
        <v>151</v>
      </c>
      <c r="AQ199" s="169"/>
      <c r="AR199" s="162" t="s">
        <v>151</v>
      </c>
      <c r="AS199" s="169"/>
      <c r="AT199" s="162" t="s">
        <v>151</v>
      </c>
      <c r="AU199" s="169"/>
      <c r="AV199" s="103">
        <f>SUM(F199:AU199)</f>
        <v>0</v>
      </c>
    </row>
    <row r="200" s="44" customFormat="1" ht="42.75" customHeight="1" spans="1:48">
      <c r="A200" s="198"/>
      <c r="B200" s="199"/>
      <c r="C200" s="200"/>
      <c r="D200" s="190"/>
      <c r="E200" s="201"/>
      <c r="F200" s="116">
        <f>(AV146+AV147)/2</f>
        <v>0</v>
      </c>
      <c r="G200" s="116"/>
      <c r="H200" s="117">
        <f>(AV123+AV124)/2</f>
        <v>0</v>
      </c>
      <c r="I200" s="117"/>
      <c r="J200" s="147">
        <v>0</v>
      </c>
      <c r="K200" s="148"/>
      <c r="L200" s="165">
        <f>(AV153+AV154)/2</f>
        <v>0</v>
      </c>
      <c r="M200" s="165"/>
      <c r="N200" s="165"/>
      <c r="O200" s="165">
        <f>(AV178+AV179)/2</f>
        <v>0</v>
      </c>
      <c r="P200" s="165"/>
      <c r="Q200" s="165"/>
      <c r="R200" s="213">
        <f>(AV176+AV177)/2</f>
        <v>0</v>
      </c>
      <c r="S200" s="213"/>
      <c r="T200" s="165">
        <f>(AV167+AV166)/2</f>
        <v>0</v>
      </c>
      <c r="U200" s="214"/>
      <c r="V200" s="165">
        <f>(AV157+AV158)/2</f>
        <v>0</v>
      </c>
      <c r="W200" s="165"/>
      <c r="X200" s="215">
        <f>AV186</f>
        <v>0</v>
      </c>
      <c r="Y200" s="226"/>
      <c r="Z200" s="147">
        <f>(AV169+AV170)/2</f>
        <v>0</v>
      </c>
      <c r="AA200" s="148"/>
      <c r="AB200" s="147"/>
      <c r="AC200" s="148"/>
      <c r="AD200" s="147">
        <f>AV168</f>
        <v>0</v>
      </c>
      <c r="AE200" s="148"/>
      <c r="AF200" s="215">
        <f>(AV184+AV185)/2</f>
        <v>0</v>
      </c>
      <c r="AG200" s="226"/>
      <c r="AH200" s="147">
        <f>(AV181+AV182+AV183)/3</f>
        <v>0</v>
      </c>
      <c r="AI200" s="148"/>
      <c r="AJ200" s="215">
        <f>(AV161+AV162)/2</f>
        <v>0</v>
      </c>
      <c r="AK200" s="226"/>
      <c r="AL200" s="147">
        <f>AV175</f>
        <v>0</v>
      </c>
      <c r="AM200" s="148"/>
      <c r="AN200" s="147">
        <v>0</v>
      </c>
      <c r="AO200" s="148"/>
      <c r="AP200" s="147">
        <f>(AV155+AV156)/2</f>
        <v>0</v>
      </c>
      <c r="AQ200" s="148"/>
      <c r="AR200" s="147">
        <f>AV187</f>
        <v>0</v>
      </c>
      <c r="AS200" s="148"/>
      <c r="AT200" s="147">
        <f>(BZ151+BZ152)/2</f>
        <v>0</v>
      </c>
      <c r="AU200" s="148"/>
      <c r="AV200" s="237">
        <f>SUM(F200:AU200)</f>
        <v>0</v>
      </c>
    </row>
    <row r="201" s="45" customFormat="1" ht="38.25" customHeight="1" spans="1:48">
      <c r="A201" s="202" t="s">
        <v>108</v>
      </c>
      <c r="B201" s="202"/>
      <c r="C201" s="202"/>
      <c r="D201" s="20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16"/>
      <c r="R201" s="216"/>
      <c r="S201" s="216"/>
      <c r="T201" s="216" t="s">
        <v>109</v>
      </c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F201" s="216"/>
      <c r="AG201" s="216" t="s">
        <v>110</v>
      </c>
      <c r="AH201" s="216"/>
      <c r="AI201" s="216"/>
      <c r="AJ201" s="216"/>
      <c r="AK201" s="216"/>
      <c r="AL201" s="216" t="s">
        <v>111</v>
      </c>
      <c r="AM201" s="216"/>
      <c r="AN201" s="216"/>
      <c r="AO201" s="216"/>
      <c r="AP201" s="216"/>
      <c r="AQ201" s="216"/>
      <c r="AR201" s="216"/>
      <c r="AS201" s="216"/>
      <c r="AT201" s="216"/>
      <c r="AU201" s="216"/>
      <c r="AV201" s="238"/>
    </row>
    <row r="202" s="46" customFormat="1" ht="10" customHeight="1" spans="1:48">
      <c r="A202" s="203" t="s">
        <v>152</v>
      </c>
      <c r="B202" s="203"/>
      <c r="C202" s="202"/>
      <c r="D202" s="20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3"/>
      <c r="Q202" s="217"/>
      <c r="R202" s="217"/>
      <c r="S202" s="217"/>
      <c r="T202" s="217"/>
      <c r="U202" s="217"/>
      <c r="V202" s="217"/>
      <c r="W202" s="217"/>
      <c r="X202" s="217"/>
      <c r="Y202" s="217"/>
      <c r="Z202" s="217"/>
      <c r="AA202" s="217"/>
      <c r="AB202" s="217"/>
      <c r="AC202" s="217"/>
      <c r="AD202" s="217"/>
      <c r="AE202" s="217"/>
      <c r="AF202" s="217"/>
      <c r="AG202" s="217"/>
      <c r="AH202" s="217"/>
      <c r="AI202" s="217"/>
      <c r="AJ202" s="217"/>
      <c r="AK202" s="217"/>
      <c r="AL202" s="217"/>
      <c r="AM202" s="217"/>
      <c r="AN202" s="217"/>
      <c r="AO202" s="217"/>
      <c r="AP202" s="217"/>
      <c r="AQ202" s="217"/>
      <c r="AR202" s="217"/>
      <c r="AS202" s="217"/>
      <c r="AT202" s="217"/>
      <c r="AU202" s="217"/>
      <c r="AV202" s="239"/>
    </row>
    <row r="203" s="47" customFormat="1" ht="39" customHeight="1" spans="1:49">
      <c r="A203" s="240" t="s">
        <v>155</v>
      </c>
      <c r="B203" s="241"/>
      <c r="C203" s="242"/>
      <c r="D203" s="242"/>
      <c r="E203" s="242"/>
      <c r="F203" s="242"/>
      <c r="G203" s="242"/>
      <c r="H203" s="242"/>
      <c r="I203" s="242"/>
      <c r="J203" s="242"/>
      <c r="K203" s="242"/>
      <c r="L203" s="242"/>
      <c r="M203" s="242"/>
      <c r="N203" s="242"/>
      <c r="O203" s="242"/>
      <c r="P203" s="241"/>
      <c r="Q203" s="241"/>
      <c r="R203" s="241"/>
      <c r="S203" s="241"/>
      <c r="T203" s="241"/>
      <c r="U203" s="241"/>
      <c r="V203" s="241"/>
      <c r="W203" s="241"/>
      <c r="X203" s="241"/>
      <c r="Y203" s="241"/>
      <c r="Z203" s="241"/>
      <c r="AA203" s="241"/>
      <c r="AB203" s="241"/>
      <c r="AC203" s="241"/>
      <c r="AD203" s="241"/>
      <c r="AE203" s="241"/>
      <c r="AF203" s="241"/>
      <c r="AG203" s="241"/>
      <c r="AH203" s="241"/>
      <c r="AI203" s="241"/>
      <c r="AJ203" s="241"/>
      <c r="AK203" s="241"/>
      <c r="AL203" s="241"/>
      <c r="AM203" s="241"/>
      <c r="AN203" s="241"/>
      <c r="AO203" s="241"/>
      <c r="AP203" s="241"/>
      <c r="AQ203" s="241"/>
      <c r="AR203" s="241"/>
      <c r="AS203" s="241"/>
      <c r="AT203" s="241"/>
      <c r="AU203" s="241"/>
      <c r="AV203" s="287"/>
      <c r="AW203" s="294"/>
    </row>
    <row r="204" s="46" customFormat="1" ht="73" customHeight="1" spans="1:49">
      <c r="A204" s="243" t="s">
        <v>156</v>
      </c>
      <c r="B204" s="243" t="s">
        <v>157</v>
      </c>
      <c r="C204" s="244" t="s">
        <v>158</v>
      </c>
      <c r="D204" s="245"/>
      <c r="E204" s="246" t="s">
        <v>159</v>
      </c>
      <c r="F204" s="247"/>
      <c r="G204" s="248"/>
      <c r="H204" s="246" t="s">
        <v>160</v>
      </c>
      <c r="I204" s="247"/>
      <c r="J204" s="270" t="s">
        <v>161</v>
      </c>
      <c r="K204" s="271"/>
      <c r="L204" s="270" t="s">
        <v>93</v>
      </c>
      <c r="M204" s="271"/>
      <c r="N204" s="272" t="s">
        <v>162</v>
      </c>
      <c r="O204" s="272"/>
      <c r="P204" s="273" t="s">
        <v>163</v>
      </c>
      <c r="Q204" s="277"/>
      <c r="R204" s="278" t="s">
        <v>164</v>
      </c>
      <c r="S204" s="279"/>
      <c r="T204" s="278" t="s">
        <v>165</v>
      </c>
      <c r="U204" s="279"/>
      <c r="V204" s="278" t="s">
        <v>166</v>
      </c>
      <c r="W204" s="279"/>
      <c r="X204" s="272" t="s">
        <v>167</v>
      </c>
      <c r="Y204" s="272"/>
      <c r="Z204" s="272" t="s">
        <v>64</v>
      </c>
      <c r="AA204" s="272"/>
      <c r="AB204" s="272" t="s">
        <v>168</v>
      </c>
      <c r="AC204" s="272"/>
      <c r="AD204" s="272" t="s">
        <v>169</v>
      </c>
      <c r="AE204" s="272"/>
      <c r="AF204" s="272" t="s">
        <v>170</v>
      </c>
      <c r="AG204" s="272"/>
      <c r="AH204" s="272" t="s">
        <v>171</v>
      </c>
      <c r="AI204" s="272"/>
      <c r="AJ204" s="272" t="s">
        <v>172</v>
      </c>
      <c r="AK204" s="272"/>
      <c r="AL204" s="272"/>
      <c r="AM204" s="284" t="s">
        <v>173</v>
      </c>
      <c r="AN204" s="272"/>
      <c r="AO204" s="272"/>
      <c r="AP204" s="272" t="s">
        <v>174</v>
      </c>
      <c r="AQ204" s="272"/>
      <c r="AR204" s="272" t="s">
        <v>175</v>
      </c>
      <c r="AS204" s="272"/>
      <c r="AT204" s="284" t="s">
        <v>176</v>
      </c>
      <c r="AU204" s="284"/>
      <c r="AV204" s="288" t="s">
        <v>177</v>
      </c>
      <c r="AW204" s="295"/>
    </row>
    <row r="205" s="48" customFormat="1" ht="53" customHeight="1" spans="1:49">
      <c r="A205" s="236">
        <v>1</v>
      </c>
      <c r="B205" s="249"/>
      <c r="C205" s="250" t="s">
        <v>178</v>
      </c>
      <c r="D205" s="251"/>
      <c r="E205" s="252">
        <f>SUM(H205:AS205)</f>
        <v>9247</v>
      </c>
      <c r="F205" s="253"/>
      <c r="G205" s="254"/>
      <c r="H205" s="255">
        <f>AF85</f>
        <v>2346.5</v>
      </c>
      <c r="I205" s="255"/>
      <c r="J205" s="255">
        <f>AH85</f>
        <v>408</v>
      </c>
      <c r="K205" s="255"/>
      <c r="L205" s="255">
        <f>R85</f>
        <v>300</v>
      </c>
      <c r="M205" s="255"/>
      <c r="N205" s="274">
        <f>AP85</f>
        <v>117</v>
      </c>
      <c r="O205" s="275"/>
      <c r="P205" s="274">
        <f>U85</f>
        <v>1640</v>
      </c>
      <c r="Q205" s="275"/>
      <c r="R205" s="274">
        <f>X85</f>
        <v>398</v>
      </c>
      <c r="S205" s="275"/>
      <c r="T205" s="274">
        <f>L85</f>
        <v>21.5</v>
      </c>
      <c r="U205" s="275"/>
      <c r="V205" s="274">
        <f>O85</f>
        <v>387.5</v>
      </c>
      <c r="W205" s="275"/>
      <c r="X205" s="259">
        <f>Z85</f>
        <v>0</v>
      </c>
      <c r="Y205" s="259"/>
      <c r="Z205" s="255">
        <f>AR85</f>
        <v>24</v>
      </c>
      <c r="AA205" s="255"/>
      <c r="AB205" s="255">
        <f>AN85</f>
        <v>158.5</v>
      </c>
      <c r="AC205" s="255"/>
      <c r="AD205" s="255">
        <f>AJ85</f>
        <v>582</v>
      </c>
      <c r="AE205" s="255"/>
      <c r="AF205" s="255">
        <f>AD85</f>
        <v>457</v>
      </c>
      <c r="AG205" s="255"/>
      <c r="AH205" s="255">
        <f>AB85</f>
        <v>58</v>
      </c>
      <c r="AI205" s="255"/>
      <c r="AJ205" s="255">
        <f>H85</f>
        <v>581</v>
      </c>
      <c r="AK205" s="255"/>
      <c r="AL205" s="255"/>
      <c r="AM205" s="255">
        <f>AL85</f>
        <v>66</v>
      </c>
      <c r="AN205" s="255"/>
      <c r="AO205" s="255"/>
      <c r="AP205" s="289">
        <f>F85</f>
        <v>1070</v>
      </c>
      <c r="AQ205" s="289"/>
      <c r="AR205" s="289">
        <f>AT85</f>
        <v>632</v>
      </c>
      <c r="AS205" s="289"/>
      <c r="AT205" s="259">
        <v>20</v>
      </c>
      <c r="AU205" s="259"/>
      <c r="AV205" s="259">
        <v>28</v>
      </c>
      <c r="AW205" s="259"/>
    </row>
    <row r="206" s="48" customFormat="1" ht="59.25" hidden="1" customHeight="1" spans="1:49">
      <c r="A206" s="103">
        <v>2</v>
      </c>
      <c r="B206" s="256" t="s">
        <v>150</v>
      </c>
      <c r="C206" s="257" t="s">
        <v>179</v>
      </c>
      <c r="D206" s="258"/>
      <c r="E206" s="252">
        <f>SUM(H206:AS206)</f>
        <v>0</v>
      </c>
      <c r="F206" s="253"/>
      <c r="G206" s="254"/>
      <c r="H206" s="259">
        <v>0</v>
      </c>
      <c r="I206" s="259"/>
      <c r="J206" s="259">
        <f>AJ143</f>
        <v>0</v>
      </c>
      <c r="K206" s="259"/>
      <c r="L206" s="259">
        <f>V199</f>
        <v>0</v>
      </c>
      <c r="M206" s="259"/>
      <c r="N206" s="252">
        <v>0</v>
      </c>
      <c r="O206" s="254"/>
      <c r="P206" s="252">
        <f>T199</f>
        <v>0</v>
      </c>
      <c r="Q206" s="254"/>
      <c r="R206" s="252">
        <v>0</v>
      </c>
      <c r="S206" s="254"/>
      <c r="T206" s="252">
        <f>L143</f>
        <v>0</v>
      </c>
      <c r="U206" s="254"/>
      <c r="V206" s="252"/>
      <c r="W206" s="254"/>
      <c r="X206" s="259">
        <v>0</v>
      </c>
      <c r="Y206" s="259"/>
      <c r="Z206" s="259">
        <f>AV186</f>
        <v>0</v>
      </c>
      <c r="AA206" s="259"/>
      <c r="AB206" s="259">
        <v>0</v>
      </c>
      <c r="AC206" s="259"/>
      <c r="AD206" s="259">
        <f>AL199</f>
        <v>0</v>
      </c>
      <c r="AE206" s="259"/>
      <c r="AF206" s="259">
        <f>AH199</f>
        <v>0</v>
      </c>
      <c r="AG206" s="259"/>
      <c r="AH206" s="259">
        <v>0</v>
      </c>
      <c r="AI206" s="259"/>
      <c r="AJ206" s="259">
        <v>0</v>
      </c>
      <c r="AK206" s="259"/>
      <c r="AL206" s="259"/>
      <c r="AM206" s="259">
        <v>0</v>
      </c>
      <c r="AN206" s="259"/>
      <c r="AO206" s="259"/>
      <c r="AP206" s="290" t="str">
        <f>Z199</f>
        <v>/</v>
      </c>
      <c r="AQ206" s="290"/>
      <c r="AR206" s="259" t="str">
        <f>AP199</f>
        <v>/</v>
      </c>
      <c r="AS206" s="259"/>
      <c r="AT206" s="259">
        <v>16</v>
      </c>
      <c r="AU206" s="259"/>
      <c r="AV206" s="259">
        <v>26</v>
      </c>
      <c r="AW206" s="259"/>
    </row>
    <row r="207" s="48" customFormat="1" ht="59.25" hidden="1" customHeight="1" spans="1:49">
      <c r="A207" s="103">
        <v>2</v>
      </c>
      <c r="B207" s="256" t="s">
        <v>150</v>
      </c>
      <c r="C207" s="257" t="s">
        <v>180</v>
      </c>
      <c r="D207" s="258"/>
      <c r="E207" s="252">
        <f>SUM(H207:AS207)</f>
        <v>0</v>
      </c>
      <c r="F207" s="253"/>
      <c r="G207" s="254"/>
      <c r="H207" s="259">
        <v>0</v>
      </c>
      <c r="I207" s="259"/>
      <c r="J207" s="259">
        <v>0</v>
      </c>
      <c r="K207" s="259"/>
      <c r="L207" s="259">
        <f>V200</f>
        <v>0</v>
      </c>
      <c r="M207" s="259"/>
      <c r="N207" s="252">
        <f>O200</f>
        <v>0</v>
      </c>
      <c r="O207" s="254"/>
      <c r="P207" s="252">
        <f>T200</f>
        <v>0</v>
      </c>
      <c r="Q207" s="254"/>
      <c r="R207" s="252">
        <f>R200</f>
        <v>0</v>
      </c>
      <c r="S207" s="254"/>
      <c r="T207" s="252">
        <v>0</v>
      </c>
      <c r="U207" s="254"/>
      <c r="V207" s="252">
        <v>0</v>
      </c>
      <c r="W207" s="254"/>
      <c r="X207" s="259">
        <f>AD200</f>
        <v>0</v>
      </c>
      <c r="Y207" s="259"/>
      <c r="Z207" s="259">
        <f>AV187</f>
        <v>0</v>
      </c>
      <c r="AA207" s="259"/>
      <c r="AB207" s="259">
        <f>F200</f>
        <v>0</v>
      </c>
      <c r="AC207" s="259"/>
      <c r="AD207" s="259">
        <f>AL200</f>
        <v>0</v>
      </c>
      <c r="AE207" s="259"/>
      <c r="AF207" s="259">
        <f>AH200</f>
        <v>0</v>
      </c>
      <c r="AG207" s="259"/>
      <c r="AH207" s="259">
        <f>X200</f>
        <v>0</v>
      </c>
      <c r="AI207" s="259"/>
      <c r="AJ207" s="259">
        <f>AB200</f>
        <v>0</v>
      </c>
      <c r="AK207" s="259"/>
      <c r="AL207" s="259"/>
      <c r="AM207" s="259">
        <v>0</v>
      </c>
      <c r="AN207" s="259"/>
      <c r="AO207" s="259"/>
      <c r="AP207" s="290">
        <f>Z200</f>
        <v>0</v>
      </c>
      <c r="AQ207" s="290"/>
      <c r="AR207" s="259">
        <f>AP200</f>
        <v>0</v>
      </c>
      <c r="AS207" s="259"/>
      <c r="AT207" s="259"/>
      <c r="AU207" s="259"/>
      <c r="AV207" s="259"/>
      <c r="AW207" s="259"/>
    </row>
    <row r="208" s="49" customFormat="1" ht="57.75" customHeight="1" spans="1:49">
      <c r="A208" s="260" t="s">
        <v>159</v>
      </c>
      <c r="B208" s="261"/>
      <c r="C208" s="261"/>
      <c r="D208" s="262"/>
      <c r="E208" s="263">
        <f>E207+E205+E206</f>
        <v>9247</v>
      </c>
      <c r="F208" s="264"/>
      <c r="G208" s="265"/>
      <c r="H208" s="263">
        <f>SUM(H205:I207)</f>
        <v>2346.5</v>
      </c>
      <c r="I208" s="265"/>
      <c r="J208" s="263">
        <f>SUM(J205:K207)</f>
        <v>408</v>
      </c>
      <c r="K208" s="265"/>
      <c r="L208" s="263">
        <f>SUM(L205:M207)</f>
        <v>300</v>
      </c>
      <c r="M208" s="265"/>
      <c r="N208" s="263">
        <f>SUM(N205:O207)</f>
        <v>117</v>
      </c>
      <c r="O208" s="265"/>
      <c r="P208" s="263">
        <f>SUM(P205:Q207)</f>
        <v>1640</v>
      </c>
      <c r="Q208" s="265"/>
      <c r="R208" s="263">
        <f>SUM(R205:S207)</f>
        <v>398</v>
      </c>
      <c r="S208" s="265"/>
      <c r="T208" s="263">
        <f>SUM(T205:U207)</f>
        <v>21.5</v>
      </c>
      <c r="U208" s="265"/>
      <c r="V208" s="263">
        <f>SUM(V205:W207)</f>
        <v>387.5</v>
      </c>
      <c r="W208" s="265"/>
      <c r="X208" s="263">
        <f>SUM(X205:Y207)</f>
        <v>0</v>
      </c>
      <c r="Y208" s="265"/>
      <c r="Z208" s="263">
        <f>SUM(Z205:AA207)</f>
        <v>24</v>
      </c>
      <c r="AA208" s="265"/>
      <c r="AB208" s="263">
        <f>SUM(AB205:AC207)</f>
        <v>158.5</v>
      </c>
      <c r="AC208" s="265"/>
      <c r="AD208" s="263">
        <f>SUM(AD205:AE207)</f>
        <v>582</v>
      </c>
      <c r="AE208" s="265"/>
      <c r="AF208" s="263">
        <f>SUM(AF205:AG207)</f>
        <v>457</v>
      </c>
      <c r="AG208" s="265"/>
      <c r="AH208" s="263">
        <f>SUM(AH205:AI207)</f>
        <v>58</v>
      </c>
      <c r="AI208" s="265"/>
      <c r="AJ208" s="285">
        <f>AJ205+AJ207</f>
        <v>581</v>
      </c>
      <c r="AK208" s="285"/>
      <c r="AL208" s="285">
        <f>SUM(AL205:AM207)</f>
        <v>66</v>
      </c>
      <c r="AM208" s="285">
        <f>AM205+AM207</f>
        <v>66</v>
      </c>
      <c r="AN208" s="285">
        <f>SUM(AN205:AO207)</f>
        <v>0</v>
      </c>
      <c r="AO208" s="285"/>
      <c r="AP208" s="263">
        <f>SUM(AP205:AQ207)</f>
        <v>1070</v>
      </c>
      <c r="AQ208" s="265"/>
      <c r="AR208" s="263">
        <f>SUM(AR205:AS207)</f>
        <v>632</v>
      </c>
      <c r="AS208" s="265"/>
      <c r="AT208" s="263">
        <v>20</v>
      </c>
      <c r="AU208" s="265"/>
      <c r="AV208" s="291">
        <v>28</v>
      </c>
      <c r="AW208" s="296"/>
    </row>
    <row r="209" s="50" customFormat="1" ht="53.25" customHeight="1" spans="1:49">
      <c r="A209" s="266" t="s">
        <v>181</v>
      </c>
      <c r="B209" s="267"/>
      <c r="C209" s="267"/>
      <c r="D209" s="267"/>
      <c r="E209" s="267"/>
      <c r="F209" s="267"/>
      <c r="G209" s="267"/>
      <c r="H209" s="267"/>
      <c r="I209" s="267"/>
      <c r="J209" s="267"/>
      <c r="K209" s="267"/>
      <c r="L209" s="267"/>
      <c r="M209" s="267"/>
      <c r="N209" s="267"/>
      <c r="O209" s="267"/>
      <c r="P209" s="267"/>
      <c r="Q209" s="267"/>
      <c r="R209" s="267"/>
      <c r="S209" s="267"/>
      <c r="T209" s="267"/>
      <c r="U209" s="267"/>
      <c r="V209" s="267"/>
      <c r="W209" s="280"/>
      <c r="X209" s="281" t="s">
        <v>182</v>
      </c>
      <c r="Y209" s="283"/>
      <c r="Z209" s="283"/>
      <c r="AA209" s="283"/>
      <c r="AB209" s="283"/>
      <c r="AC209" s="283"/>
      <c r="AD209" s="283"/>
      <c r="AE209" s="283"/>
      <c r="AF209" s="283"/>
      <c r="AG209" s="283"/>
      <c r="AH209" s="283"/>
      <c r="AI209" s="283"/>
      <c r="AJ209" s="283"/>
      <c r="AK209" s="283"/>
      <c r="AL209" s="283"/>
      <c r="AM209" s="283"/>
      <c r="AN209" s="283"/>
      <c r="AO209" s="283"/>
      <c r="AP209" s="283"/>
      <c r="AQ209" s="283"/>
      <c r="AR209" s="283"/>
      <c r="AS209" s="283"/>
      <c r="AT209" s="283"/>
      <c r="AU209" s="283"/>
      <c r="AV209" s="292"/>
      <c r="AW209" s="297"/>
    </row>
    <row r="210" s="50" customFormat="1" ht="8.25" customHeight="1" spans="1:49">
      <c r="A210" s="268"/>
      <c r="B210" s="269"/>
      <c r="C210" s="269"/>
      <c r="D210" s="269"/>
      <c r="E210" s="269"/>
      <c r="F210" s="269"/>
      <c r="G210" s="269"/>
      <c r="H210" s="269"/>
      <c r="I210" s="269"/>
      <c r="J210" s="269"/>
      <c r="K210" s="269"/>
      <c r="L210" s="269"/>
      <c r="M210" s="269"/>
      <c r="N210" s="269"/>
      <c r="O210" s="269"/>
      <c r="P210" s="269"/>
      <c r="Q210" s="282"/>
      <c r="R210" s="282"/>
      <c r="S210" s="282"/>
      <c r="T210" s="282"/>
      <c r="U210" s="282"/>
      <c r="V210" s="282"/>
      <c r="W210" s="282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Q210" s="119"/>
      <c r="AR210" s="119"/>
      <c r="AS210" s="119"/>
      <c r="AT210" s="119"/>
      <c r="AU210" s="119"/>
      <c r="AV210" s="293"/>
      <c r="AW210" s="298"/>
    </row>
    <row r="214" ht="35.25" customHeight="1" spans="10:13">
      <c r="J214" s="276"/>
      <c r="K214" s="276"/>
      <c r="L214" s="276"/>
      <c r="M214" s="276"/>
    </row>
    <row r="215" spans="34:34">
      <c r="AH215" s="286"/>
    </row>
  </sheetData>
  <mergeCells count="513">
    <mergeCell ref="A1:AV1"/>
    <mergeCell ref="C2:O2"/>
    <mergeCell ref="Q2:AV2"/>
    <mergeCell ref="C4:O4"/>
    <mergeCell ref="C5:O5"/>
    <mergeCell ref="C6:O6"/>
    <mergeCell ref="C7:O7"/>
    <mergeCell ref="C8:O8"/>
    <mergeCell ref="C9:O9"/>
    <mergeCell ref="C10:O10"/>
    <mergeCell ref="C11:O11"/>
    <mergeCell ref="C12:O12"/>
    <mergeCell ref="C13:O13"/>
    <mergeCell ref="C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C25:O25"/>
    <mergeCell ref="C26:O26"/>
    <mergeCell ref="C27:O27"/>
    <mergeCell ref="C28:O28"/>
    <mergeCell ref="C29:O29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  <mergeCell ref="C43:O43"/>
    <mergeCell ref="C44:O44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56:O56"/>
    <mergeCell ref="C57:O57"/>
    <mergeCell ref="C58:O58"/>
    <mergeCell ref="C59:O59"/>
    <mergeCell ref="C60:O60"/>
    <mergeCell ref="C61:O61"/>
    <mergeCell ref="C62:O62"/>
    <mergeCell ref="C63:O63"/>
    <mergeCell ref="C64:O64"/>
    <mergeCell ref="C65:O65"/>
    <mergeCell ref="C66:O66"/>
    <mergeCell ref="C67:O67"/>
    <mergeCell ref="C68:O68"/>
    <mergeCell ref="C69:O69"/>
    <mergeCell ref="C70:O70"/>
    <mergeCell ref="C71:O71"/>
    <mergeCell ref="C72:O72"/>
    <mergeCell ref="C73:O73"/>
    <mergeCell ref="C74:O74"/>
    <mergeCell ref="C75:O75"/>
    <mergeCell ref="C76:O76"/>
    <mergeCell ref="C77:O77"/>
    <mergeCell ref="C78:O78"/>
    <mergeCell ref="C79:O79"/>
    <mergeCell ref="A81:AV81"/>
    <mergeCell ref="F82:K82"/>
    <mergeCell ref="L82:Q82"/>
    <mergeCell ref="R82:Y82"/>
    <mergeCell ref="Z82:AA82"/>
    <mergeCell ref="AB82:AE82"/>
    <mergeCell ref="AJ82:AK82"/>
    <mergeCell ref="AL82:AQ82"/>
    <mergeCell ref="AR82:AU82"/>
    <mergeCell ref="F83:G83"/>
    <mergeCell ref="H83:I83"/>
    <mergeCell ref="J83:K83"/>
    <mergeCell ref="L83:N83"/>
    <mergeCell ref="O83:Q83"/>
    <mergeCell ref="R83:T83"/>
    <mergeCell ref="U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Q83"/>
    <mergeCell ref="AR83:AS83"/>
    <mergeCell ref="AT83:AU83"/>
    <mergeCell ref="F84:G84"/>
    <mergeCell ref="H84:I84"/>
    <mergeCell ref="J84:K84"/>
    <mergeCell ref="L84:N84"/>
    <mergeCell ref="O84:Q84"/>
    <mergeCell ref="R84:T84"/>
    <mergeCell ref="U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AT84:AU84"/>
    <mergeCell ref="F85:G85"/>
    <mergeCell ref="H85:I85"/>
    <mergeCell ref="J85:K85"/>
    <mergeCell ref="L85:N85"/>
    <mergeCell ref="O85:Q85"/>
    <mergeCell ref="R85:T85"/>
    <mergeCell ref="U85:W85"/>
    <mergeCell ref="X85:Y85"/>
    <mergeCell ref="Z85:AA85"/>
    <mergeCell ref="AB85:AC85"/>
    <mergeCell ref="AD85:AE85"/>
    <mergeCell ref="AF85:AG85"/>
    <mergeCell ref="AH85:AI85"/>
    <mergeCell ref="AJ85:AK85"/>
    <mergeCell ref="AL85:AM85"/>
    <mergeCell ref="AN85:AO85"/>
    <mergeCell ref="AP85:AQ85"/>
    <mergeCell ref="AR85:AS85"/>
    <mergeCell ref="AT85:AU85"/>
    <mergeCell ref="A86:AV86"/>
    <mergeCell ref="A87:C87"/>
    <mergeCell ref="T87:W87"/>
    <mergeCell ref="AN87:AO87"/>
    <mergeCell ref="A89:AV89"/>
    <mergeCell ref="Q90:AU90"/>
    <mergeCell ref="C92:O92"/>
    <mergeCell ref="C93:O93"/>
    <mergeCell ref="C94:O94"/>
    <mergeCell ref="C95:O95"/>
    <mergeCell ref="C96:O96"/>
    <mergeCell ref="C97:O97"/>
    <mergeCell ref="C98:O98"/>
    <mergeCell ref="C99:O99"/>
    <mergeCell ref="C100:O100"/>
    <mergeCell ref="C101:O101"/>
    <mergeCell ref="C102:O102"/>
    <mergeCell ref="C103:O103"/>
    <mergeCell ref="C104:O104"/>
    <mergeCell ref="C105:O105"/>
    <mergeCell ref="C106:O106"/>
    <mergeCell ref="C107:O107"/>
    <mergeCell ref="C108:O108"/>
    <mergeCell ref="C109:O109"/>
    <mergeCell ref="C110:O110"/>
    <mergeCell ref="C111:O111"/>
    <mergeCell ref="C112:O112"/>
    <mergeCell ref="C113:O113"/>
    <mergeCell ref="C114:O114"/>
    <mergeCell ref="C115:O115"/>
    <mergeCell ref="C116:O116"/>
    <mergeCell ref="C117:O117"/>
    <mergeCell ref="C118:O118"/>
    <mergeCell ref="C119:O119"/>
    <mergeCell ref="C120:O120"/>
    <mergeCell ref="C121:O121"/>
    <mergeCell ref="C122:O122"/>
    <mergeCell ref="C123:O123"/>
    <mergeCell ref="C124:O124"/>
    <mergeCell ref="C125:O125"/>
    <mergeCell ref="C126:O126"/>
    <mergeCell ref="C127:O127"/>
    <mergeCell ref="C128:O128"/>
    <mergeCell ref="C129:O129"/>
    <mergeCell ref="C130:O130"/>
    <mergeCell ref="C131:O131"/>
    <mergeCell ref="C132:O132"/>
    <mergeCell ref="C133:O133"/>
    <mergeCell ref="C134:O134"/>
    <mergeCell ref="C135:O135"/>
    <mergeCell ref="C136:O136"/>
    <mergeCell ref="C137:O137"/>
    <mergeCell ref="A138:P138"/>
    <mergeCell ref="A139:AV139"/>
    <mergeCell ref="F140:K140"/>
    <mergeCell ref="L140:N140"/>
    <mergeCell ref="O140:W140"/>
    <mergeCell ref="AJ140:AK140"/>
    <mergeCell ref="AL140:AM140"/>
    <mergeCell ref="AN140:AO140"/>
    <mergeCell ref="AR140:AU140"/>
    <mergeCell ref="F141:G141"/>
    <mergeCell ref="H141:I141"/>
    <mergeCell ref="J141:K141"/>
    <mergeCell ref="L141:N141"/>
    <mergeCell ref="O141:Q141"/>
    <mergeCell ref="R141:S141"/>
    <mergeCell ref="T141:U141"/>
    <mergeCell ref="V141:W141"/>
    <mergeCell ref="AF141:AG141"/>
    <mergeCell ref="AH141:AI141"/>
    <mergeCell ref="AJ141:AK141"/>
    <mergeCell ref="AL141:AM141"/>
    <mergeCell ref="AN141:AO141"/>
    <mergeCell ref="AR141:AS141"/>
    <mergeCell ref="AT141:AU141"/>
    <mergeCell ref="F142:G142"/>
    <mergeCell ref="H142:I142"/>
    <mergeCell ref="J142:K142"/>
    <mergeCell ref="L142:N142"/>
    <mergeCell ref="O142:Q142"/>
    <mergeCell ref="R142:T142"/>
    <mergeCell ref="U142:W142"/>
    <mergeCell ref="X142:Y142"/>
    <mergeCell ref="Z142:AA142"/>
    <mergeCell ref="AB142:AC142"/>
    <mergeCell ref="AD142:AE142"/>
    <mergeCell ref="AF142:AG142"/>
    <mergeCell ref="AH142:AI142"/>
    <mergeCell ref="AJ142:AK142"/>
    <mergeCell ref="AL142:AM142"/>
    <mergeCell ref="AN142:AO142"/>
    <mergeCell ref="AP142:AQ142"/>
    <mergeCell ref="AR142:AS142"/>
    <mergeCell ref="AT142:AU142"/>
    <mergeCell ref="F143:G143"/>
    <mergeCell ref="H143:I143"/>
    <mergeCell ref="J143:K143"/>
    <mergeCell ref="L143:N143"/>
    <mergeCell ref="O143:Q143"/>
    <mergeCell ref="R143:S143"/>
    <mergeCell ref="T143:U143"/>
    <mergeCell ref="V143:W143"/>
    <mergeCell ref="X143:Y143"/>
    <mergeCell ref="Z143:AA143"/>
    <mergeCell ref="AB143:AC143"/>
    <mergeCell ref="AD143:AE143"/>
    <mergeCell ref="AF143:AG143"/>
    <mergeCell ref="AH143:AI143"/>
    <mergeCell ref="AJ143:AK143"/>
    <mergeCell ref="AL143:AM143"/>
    <mergeCell ref="AN143:AO143"/>
    <mergeCell ref="AP143:AQ143"/>
    <mergeCell ref="AR143:AS143"/>
    <mergeCell ref="AT143:AU143"/>
    <mergeCell ref="A146:AV146"/>
    <mergeCell ref="Q147:AU147"/>
    <mergeCell ref="C149:O149"/>
    <mergeCell ref="C150:O150"/>
    <mergeCell ref="C151:O151"/>
    <mergeCell ref="C152:O152"/>
    <mergeCell ref="C153:O153"/>
    <mergeCell ref="C154:O154"/>
    <mergeCell ref="C155:O155"/>
    <mergeCell ref="C156:O156"/>
    <mergeCell ref="C157:O157"/>
    <mergeCell ref="C158:O158"/>
    <mergeCell ref="C159:O159"/>
    <mergeCell ref="C160:O160"/>
    <mergeCell ref="C161:O161"/>
    <mergeCell ref="C162:O162"/>
    <mergeCell ref="C163:O163"/>
    <mergeCell ref="C164:O164"/>
    <mergeCell ref="C165:O165"/>
    <mergeCell ref="C166:O166"/>
    <mergeCell ref="C167:O167"/>
    <mergeCell ref="C168:O168"/>
    <mergeCell ref="C169:O169"/>
    <mergeCell ref="C170:O170"/>
    <mergeCell ref="C171:O171"/>
    <mergeCell ref="C172:O172"/>
    <mergeCell ref="C173:O173"/>
    <mergeCell ref="C174:O174"/>
    <mergeCell ref="C175:O175"/>
    <mergeCell ref="C176:O176"/>
    <mergeCell ref="C177:O177"/>
    <mergeCell ref="C178:O178"/>
    <mergeCell ref="C179:O179"/>
    <mergeCell ref="C180:O180"/>
    <mergeCell ref="C181:O181"/>
    <mergeCell ref="C182:O182"/>
    <mergeCell ref="C183:O183"/>
    <mergeCell ref="C184:O184"/>
    <mergeCell ref="C185:O185"/>
    <mergeCell ref="C186:O186"/>
    <mergeCell ref="C187:O187"/>
    <mergeCell ref="C188:O188"/>
    <mergeCell ref="C189:O189"/>
    <mergeCell ref="C190:O190"/>
    <mergeCell ref="C191:O191"/>
    <mergeCell ref="C192:O192"/>
    <mergeCell ref="C193:O193"/>
    <mergeCell ref="C194:O194"/>
    <mergeCell ref="A195:P195"/>
    <mergeCell ref="A196:AV196"/>
    <mergeCell ref="F197:K197"/>
    <mergeCell ref="L197:N197"/>
    <mergeCell ref="O197:W197"/>
    <mergeCell ref="AF197:AK197"/>
    <mergeCell ref="AL197:AM197"/>
    <mergeCell ref="AN197:AO197"/>
    <mergeCell ref="AR197:AU197"/>
    <mergeCell ref="F198:G198"/>
    <mergeCell ref="H198:I198"/>
    <mergeCell ref="J198:K198"/>
    <mergeCell ref="L198:N198"/>
    <mergeCell ref="O198:Q198"/>
    <mergeCell ref="R198:S198"/>
    <mergeCell ref="T198:U198"/>
    <mergeCell ref="V198:W198"/>
    <mergeCell ref="AF198:AG198"/>
    <mergeCell ref="AH198:AI198"/>
    <mergeCell ref="AJ198:AK198"/>
    <mergeCell ref="AL198:AM198"/>
    <mergeCell ref="AN198:AO198"/>
    <mergeCell ref="AR198:AS198"/>
    <mergeCell ref="AT198:AU198"/>
    <mergeCell ref="F199:G199"/>
    <mergeCell ref="H199:I199"/>
    <mergeCell ref="J199:K199"/>
    <mergeCell ref="L199:N199"/>
    <mergeCell ref="O199:Q199"/>
    <mergeCell ref="R199:T199"/>
    <mergeCell ref="U199:W199"/>
    <mergeCell ref="X199:Y199"/>
    <mergeCell ref="Z199:AA199"/>
    <mergeCell ref="AB199:AC199"/>
    <mergeCell ref="AD199:AE199"/>
    <mergeCell ref="AF199:AG199"/>
    <mergeCell ref="AH199:AI199"/>
    <mergeCell ref="AJ199:AK199"/>
    <mergeCell ref="AL199:AM199"/>
    <mergeCell ref="AN199:AO199"/>
    <mergeCell ref="AP199:AQ199"/>
    <mergeCell ref="AR199:AS199"/>
    <mergeCell ref="AT199:AU199"/>
    <mergeCell ref="F200:G200"/>
    <mergeCell ref="H200:I200"/>
    <mergeCell ref="J200:K200"/>
    <mergeCell ref="L200:N200"/>
    <mergeCell ref="O200:Q200"/>
    <mergeCell ref="R200:S200"/>
    <mergeCell ref="T200:U200"/>
    <mergeCell ref="V200:W200"/>
    <mergeCell ref="X200:Y200"/>
    <mergeCell ref="Z200:AA200"/>
    <mergeCell ref="AB200:AC200"/>
    <mergeCell ref="AD200:AE200"/>
    <mergeCell ref="AF200:AG200"/>
    <mergeCell ref="AH200:AI200"/>
    <mergeCell ref="AJ200:AK200"/>
    <mergeCell ref="AL200:AM200"/>
    <mergeCell ref="AN200:AO200"/>
    <mergeCell ref="AP200:AQ200"/>
    <mergeCell ref="AR200:AS200"/>
    <mergeCell ref="AT200:AU200"/>
    <mergeCell ref="A203:AW203"/>
    <mergeCell ref="C204:D204"/>
    <mergeCell ref="E204:G204"/>
    <mergeCell ref="H204:I204"/>
    <mergeCell ref="J204:K204"/>
    <mergeCell ref="L204:M204"/>
    <mergeCell ref="N204:O204"/>
    <mergeCell ref="P204:Q204"/>
    <mergeCell ref="R204:S204"/>
    <mergeCell ref="T204:U204"/>
    <mergeCell ref="V204:W204"/>
    <mergeCell ref="X204:Y204"/>
    <mergeCell ref="Z204:AA204"/>
    <mergeCell ref="AB204:AC204"/>
    <mergeCell ref="AD204:AE204"/>
    <mergeCell ref="AF204:AG204"/>
    <mergeCell ref="AH204:AI204"/>
    <mergeCell ref="AJ204:AL204"/>
    <mergeCell ref="AM204:AO204"/>
    <mergeCell ref="AP204:AQ204"/>
    <mergeCell ref="AR204:AS204"/>
    <mergeCell ref="AT204:AU204"/>
    <mergeCell ref="AV204:AW204"/>
    <mergeCell ref="C205:D205"/>
    <mergeCell ref="E205:G205"/>
    <mergeCell ref="H205:I205"/>
    <mergeCell ref="J205:K205"/>
    <mergeCell ref="L205:M205"/>
    <mergeCell ref="N205:O205"/>
    <mergeCell ref="P205:Q205"/>
    <mergeCell ref="R205:S205"/>
    <mergeCell ref="T205:U205"/>
    <mergeCell ref="V205:W205"/>
    <mergeCell ref="X205:Y205"/>
    <mergeCell ref="Z205:AA205"/>
    <mergeCell ref="AB205:AC205"/>
    <mergeCell ref="AD205:AE205"/>
    <mergeCell ref="AF205:AG205"/>
    <mergeCell ref="AH205:AI205"/>
    <mergeCell ref="AJ205:AL205"/>
    <mergeCell ref="AM205:AO205"/>
    <mergeCell ref="AP205:AQ205"/>
    <mergeCell ref="AR205:AS205"/>
    <mergeCell ref="AT205:AU205"/>
    <mergeCell ref="AV205:AW205"/>
    <mergeCell ref="C206:D206"/>
    <mergeCell ref="E206:G206"/>
    <mergeCell ref="H206:I206"/>
    <mergeCell ref="J206:K206"/>
    <mergeCell ref="L206:M206"/>
    <mergeCell ref="N206:O206"/>
    <mergeCell ref="P206:Q206"/>
    <mergeCell ref="R206:S206"/>
    <mergeCell ref="T206:U206"/>
    <mergeCell ref="V206:W206"/>
    <mergeCell ref="X206:Y206"/>
    <mergeCell ref="Z206:AA206"/>
    <mergeCell ref="AB206:AC206"/>
    <mergeCell ref="AD206:AE206"/>
    <mergeCell ref="AF206:AG206"/>
    <mergeCell ref="AH206:AI206"/>
    <mergeCell ref="AJ206:AL206"/>
    <mergeCell ref="AM206:AO206"/>
    <mergeCell ref="AP206:AQ206"/>
    <mergeCell ref="AR206:AS206"/>
    <mergeCell ref="AT206:AU206"/>
    <mergeCell ref="AV206:AW206"/>
    <mergeCell ref="C207:D207"/>
    <mergeCell ref="E207:G207"/>
    <mergeCell ref="H207:I207"/>
    <mergeCell ref="J207:K207"/>
    <mergeCell ref="L207:M207"/>
    <mergeCell ref="N207:O207"/>
    <mergeCell ref="P207:Q207"/>
    <mergeCell ref="R207:S207"/>
    <mergeCell ref="T207:U207"/>
    <mergeCell ref="V207:W207"/>
    <mergeCell ref="X207:Y207"/>
    <mergeCell ref="Z207:AA207"/>
    <mergeCell ref="AB207:AC207"/>
    <mergeCell ref="AD207:AE207"/>
    <mergeCell ref="AF207:AG207"/>
    <mergeCell ref="AH207:AI207"/>
    <mergeCell ref="AJ207:AL207"/>
    <mergeCell ref="AM207:AO207"/>
    <mergeCell ref="AP207:AQ207"/>
    <mergeCell ref="AR207:AS207"/>
    <mergeCell ref="AT207:AU207"/>
    <mergeCell ref="AV207:AW207"/>
    <mergeCell ref="A208:D208"/>
    <mergeCell ref="E208:G208"/>
    <mergeCell ref="H208:I208"/>
    <mergeCell ref="J208:K208"/>
    <mergeCell ref="L208:M208"/>
    <mergeCell ref="N208:O208"/>
    <mergeCell ref="P208:Q208"/>
    <mergeCell ref="R208:S208"/>
    <mergeCell ref="T208:U208"/>
    <mergeCell ref="V208:W208"/>
    <mergeCell ref="X208:Y208"/>
    <mergeCell ref="Z208:AA208"/>
    <mergeCell ref="AB208:AC208"/>
    <mergeCell ref="AD208:AE208"/>
    <mergeCell ref="AF208:AG208"/>
    <mergeCell ref="AH208:AI208"/>
    <mergeCell ref="AJ208:AL208"/>
    <mergeCell ref="AM208:AO208"/>
    <mergeCell ref="AP208:AQ208"/>
    <mergeCell ref="AR208:AS208"/>
    <mergeCell ref="AT208:AU208"/>
    <mergeCell ref="AV208:AW208"/>
    <mergeCell ref="A209:W209"/>
    <mergeCell ref="X209:AW209"/>
    <mergeCell ref="J214:M214"/>
    <mergeCell ref="B4:B79"/>
    <mergeCell ref="B92:B137"/>
    <mergeCell ref="B149:B194"/>
    <mergeCell ref="AV82:AV83"/>
    <mergeCell ref="AV140:AV141"/>
    <mergeCell ref="AV197:AV198"/>
    <mergeCell ref="A84:B85"/>
    <mergeCell ref="C84:E85"/>
    <mergeCell ref="C82:E83"/>
    <mergeCell ref="A82:B83"/>
    <mergeCell ref="A199:B200"/>
    <mergeCell ref="C199:E200"/>
    <mergeCell ref="A197:B198"/>
    <mergeCell ref="X197:Y198"/>
    <mergeCell ref="Z197:AA198"/>
    <mergeCell ref="AB197:AC198"/>
    <mergeCell ref="AD197:AE198"/>
    <mergeCell ref="AP197:AQ198"/>
    <mergeCell ref="C197:E198"/>
    <mergeCell ref="A140:B141"/>
    <mergeCell ref="C140:E141"/>
    <mergeCell ref="X140:Y141"/>
    <mergeCell ref="Z140:AA141"/>
    <mergeCell ref="AB140:AC141"/>
    <mergeCell ref="AD140:AE141"/>
    <mergeCell ref="AP140:AQ141"/>
    <mergeCell ref="A142:B143"/>
    <mergeCell ref="C142:E143"/>
  </mergeCells>
  <pageMargins left="0.31496062992126" right="1.49606299212598" top="0.196850393700787" bottom="0.236220472440945" header="0.236220472440945" footer="0.15748031496063"/>
  <pageSetup paperSize="9" scale="61" orientation="landscape"/>
  <headerFooter/>
  <rowBreaks count="3" manualBreakCount="3">
    <brk id="61" max="16383" man="1"/>
    <brk id="87" max="16383" man="1"/>
    <brk id="202" max="16383" man="1"/>
  </rowBreaks>
  <colBreaks count="1" manualBreakCount="1">
    <brk id="4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FF00"/>
  </sheetPr>
  <dimension ref="A1:F23"/>
  <sheetViews>
    <sheetView topLeftCell="A4" workbookViewId="0">
      <selection activeCell="AP71" sqref="AP71"/>
    </sheetView>
  </sheetViews>
  <sheetFormatPr defaultColWidth="9" defaultRowHeight="24.75" customHeight="1" outlineLevelCol="5"/>
  <cols>
    <col min="1" max="1" width="9" style="26"/>
    <col min="2" max="2" width="26.25" style="26" customWidth="1"/>
    <col min="3" max="6" width="17.25" style="26" customWidth="1"/>
    <col min="7" max="16384" width="9" style="26"/>
  </cols>
  <sheetData>
    <row r="1" customHeight="1" spans="1:6">
      <c r="A1" s="27" t="s">
        <v>183</v>
      </c>
      <c r="B1" s="27"/>
      <c r="C1" s="27"/>
      <c r="D1" s="27"/>
      <c r="E1" s="27"/>
      <c r="F1" s="27"/>
    </row>
    <row r="2" customHeight="1" spans="1:6">
      <c r="A2" s="27"/>
      <c r="B2" s="27"/>
      <c r="C2" s="27"/>
      <c r="D2" s="27"/>
      <c r="E2" s="27"/>
      <c r="F2" s="27"/>
    </row>
    <row r="3" customHeight="1" spans="1:6">
      <c r="A3" s="28" t="s">
        <v>184</v>
      </c>
      <c r="B3" s="28" t="s">
        <v>185</v>
      </c>
      <c r="C3" s="28" t="s">
        <v>186</v>
      </c>
      <c r="D3" s="29" t="s">
        <v>105</v>
      </c>
      <c r="E3" s="29" t="s">
        <v>149</v>
      </c>
      <c r="F3" s="29" t="s">
        <v>187</v>
      </c>
    </row>
    <row r="4" customHeight="1" spans="1:6">
      <c r="A4" s="30">
        <v>1</v>
      </c>
      <c r="B4" s="28" t="s">
        <v>188</v>
      </c>
      <c r="C4" s="30">
        <v>8</v>
      </c>
      <c r="D4" s="31"/>
      <c r="E4" s="31"/>
      <c r="F4" s="31">
        <f>D4+E4</f>
        <v>0</v>
      </c>
    </row>
    <row r="5" customHeight="1" spans="1:6">
      <c r="A5" s="30">
        <v>2</v>
      </c>
      <c r="B5" s="28" t="s">
        <v>189</v>
      </c>
      <c r="C5" s="30">
        <v>8</v>
      </c>
      <c r="D5" s="31"/>
      <c r="E5" s="31"/>
      <c r="F5" s="31">
        <f t="shared" ref="F5:F20" si="0">D5+E5</f>
        <v>0</v>
      </c>
    </row>
    <row r="6" customHeight="1" spans="1:6">
      <c r="A6" s="30">
        <v>3</v>
      </c>
      <c r="B6" s="28" t="s">
        <v>190</v>
      </c>
      <c r="C6" s="30">
        <v>8</v>
      </c>
      <c r="D6" s="31"/>
      <c r="E6" s="31"/>
      <c r="F6" s="31">
        <f t="shared" si="0"/>
        <v>0</v>
      </c>
    </row>
    <row r="7" customHeight="1" spans="1:6">
      <c r="A7" s="32">
        <v>4</v>
      </c>
      <c r="B7" s="33" t="s">
        <v>191</v>
      </c>
      <c r="C7" s="32">
        <v>8</v>
      </c>
      <c r="D7" s="31"/>
      <c r="E7" s="31"/>
      <c r="F7" s="31">
        <f t="shared" si="0"/>
        <v>0</v>
      </c>
    </row>
    <row r="8" customHeight="1" spans="1:6">
      <c r="A8" s="32">
        <v>5</v>
      </c>
      <c r="B8" s="33" t="s">
        <v>192</v>
      </c>
      <c r="C8" s="32">
        <v>23</v>
      </c>
      <c r="D8" s="31">
        <v>23</v>
      </c>
      <c r="E8" s="31"/>
      <c r="F8" s="31">
        <f t="shared" si="0"/>
        <v>23</v>
      </c>
    </row>
    <row r="9" customHeight="1" spans="1:6">
      <c r="A9" s="30">
        <v>6</v>
      </c>
      <c r="B9" s="28" t="s">
        <v>193</v>
      </c>
      <c r="C9" s="30">
        <v>23</v>
      </c>
      <c r="D9" s="31"/>
      <c r="E9" s="31"/>
      <c r="F9" s="31">
        <f t="shared" si="0"/>
        <v>0</v>
      </c>
    </row>
    <row r="10" customHeight="1" spans="1:6">
      <c r="A10" s="30">
        <v>7</v>
      </c>
      <c r="B10" s="28" t="s">
        <v>194</v>
      </c>
      <c r="C10" s="30">
        <v>23</v>
      </c>
      <c r="D10" s="31"/>
      <c r="E10" s="31"/>
      <c r="F10" s="31">
        <f t="shared" si="0"/>
        <v>0</v>
      </c>
    </row>
    <row r="11" customHeight="1" spans="1:6">
      <c r="A11" s="30">
        <v>8</v>
      </c>
      <c r="B11" s="28" t="s">
        <v>195</v>
      </c>
      <c r="C11" s="30">
        <v>23</v>
      </c>
      <c r="D11" s="31"/>
      <c r="E11" s="31">
        <v>23</v>
      </c>
      <c r="F11" s="31">
        <f t="shared" si="0"/>
        <v>23</v>
      </c>
    </row>
    <row r="12" customHeight="1" spans="1:6">
      <c r="A12" s="30">
        <v>9</v>
      </c>
      <c r="B12" s="28" t="s">
        <v>196</v>
      </c>
      <c r="C12" s="30">
        <v>23</v>
      </c>
      <c r="D12" s="31"/>
      <c r="E12" s="31">
        <v>23</v>
      </c>
      <c r="F12" s="31">
        <f t="shared" si="0"/>
        <v>23</v>
      </c>
    </row>
    <row r="13" customHeight="1" spans="1:6">
      <c r="A13" s="30">
        <v>10</v>
      </c>
      <c r="B13" s="28" t="s">
        <v>197</v>
      </c>
      <c r="C13" s="30">
        <v>395</v>
      </c>
      <c r="D13" s="31">
        <v>45</v>
      </c>
      <c r="E13" s="31">
        <v>324</v>
      </c>
      <c r="F13" s="31">
        <f t="shared" si="0"/>
        <v>369</v>
      </c>
    </row>
    <row r="14" customHeight="1" spans="1:6">
      <c r="A14" s="32">
        <v>11</v>
      </c>
      <c r="B14" s="33" t="s">
        <v>198</v>
      </c>
      <c r="C14" s="32">
        <v>395</v>
      </c>
      <c r="D14" s="31">
        <v>170</v>
      </c>
      <c r="E14" s="31">
        <v>87</v>
      </c>
      <c r="F14" s="31">
        <f t="shared" si="0"/>
        <v>257</v>
      </c>
    </row>
    <row r="15" customHeight="1" spans="1:6">
      <c r="A15" s="32">
        <v>12</v>
      </c>
      <c r="B15" s="33" t="s">
        <v>50</v>
      </c>
      <c r="C15" s="32">
        <v>395</v>
      </c>
      <c r="D15" s="31">
        <v>130</v>
      </c>
      <c r="E15" s="31">
        <v>110</v>
      </c>
      <c r="F15" s="31">
        <f t="shared" si="0"/>
        <v>240</v>
      </c>
    </row>
    <row r="16" customHeight="1" spans="1:6">
      <c r="A16" s="32">
        <v>13</v>
      </c>
      <c r="B16" s="33" t="s">
        <v>51</v>
      </c>
      <c r="C16" s="32">
        <v>595</v>
      </c>
      <c r="D16" s="31"/>
      <c r="E16" s="31">
        <v>596</v>
      </c>
      <c r="F16" s="31">
        <f t="shared" si="0"/>
        <v>596</v>
      </c>
    </row>
    <row r="17" customHeight="1" spans="1:6">
      <c r="A17" s="32">
        <v>14</v>
      </c>
      <c r="B17" s="33" t="s">
        <v>52</v>
      </c>
      <c r="C17" s="32">
        <v>80</v>
      </c>
      <c r="D17" s="31">
        <v>60</v>
      </c>
      <c r="E17" s="31">
        <v>20</v>
      </c>
      <c r="F17" s="31">
        <f t="shared" si="0"/>
        <v>80</v>
      </c>
    </row>
    <row r="18" customHeight="1" spans="1:6">
      <c r="A18" s="32">
        <v>15</v>
      </c>
      <c r="B18" s="33" t="s">
        <v>53</v>
      </c>
      <c r="C18" s="32">
        <v>80</v>
      </c>
      <c r="D18" s="31">
        <v>60</v>
      </c>
      <c r="E18" s="31">
        <v>20</v>
      </c>
      <c r="F18" s="31">
        <f t="shared" si="0"/>
        <v>80</v>
      </c>
    </row>
    <row r="19" customHeight="1" spans="1:6">
      <c r="A19" s="32">
        <v>16</v>
      </c>
      <c r="B19" s="33" t="s">
        <v>54</v>
      </c>
      <c r="C19" s="32">
        <v>42</v>
      </c>
      <c r="D19" s="31"/>
      <c r="E19" s="31">
        <v>36</v>
      </c>
      <c r="F19" s="31">
        <f t="shared" si="0"/>
        <v>36</v>
      </c>
    </row>
    <row r="20" customHeight="1" spans="1:6">
      <c r="A20" s="32">
        <v>17</v>
      </c>
      <c r="B20" s="33" t="s">
        <v>55</v>
      </c>
      <c r="C20" s="32">
        <v>42</v>
      </c>
      <c r="D20" s="31">
        <v>20</v>
      </c>
      <c r="E20" s="31">
        <v>20</v>
      </c>
      <c r="F20" s="31">
        <f t="shared" si="0"/>
        <v>40</v>
      </c>
    </row>
    <row r="21" customHeight="1" spans="1:6">
      <c r="A21" s="34" t="s">
        <v>6</v>
      </c>
      <c r="B21" s="35"/>
      <c r="C21" s="36">
        <f>SUM(C4:C20)</f>
        <v>2171</v>
      </c>
      <c r="D21" s="36"/>
      <c r="E21" s="36"/>
      <c r="F21" s="36">
        <f t="shared" ref="F21" si="1">SUM(F4:F20)</f>
        <v>1767</v>
      </c>
    </row>
    <row r="22" customHeight="1" spans="1:6">
      <c r="A22" s="37"/>
      <c r="B22" s="37"/>
      <c r="C22" s="37"/>
      <c r="D22" s="37"/>
      <c r="E22" s="37"/>
      <c r="F22" s="37"/>
    </row>
    <row r="23" customHeight="1" spans="1:6">
      <c r="A23" s="38"/>
      <c r="B23" s="39" t="s">
        <v>108</v>
      </c>
      <c r="C23" s="39" t="s">
        <v>109</v>
      </c>
      <c r="D23" s="39"/>
      <c r="E23" s="39" t="s">
        <v>199</v>
      </c>
      <c r="F23" s="38"/>
    </row>
  </sheetData>
  <mergeCells count="2">
    <mergeCell ref="A21:B21"/>
    <mergeCell ref="A1:F2"/>
  </mergeCells>
  <pageMargins left="0.7" right="0.7" top="0.75" bottom="0.75" header="0.3" footer="0.3"/>
  <pageSetup paperSize="9" scale="85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K19"/>
  <sheetViews>
    <sheetView workbookViewId="0">
      <selection activeCell="G19" sqref="G19"/>
    </sheetView>
  </sheetViews>
  <sheetFormatPr defaultColWidth="9" defaultRowHeight="13.5"/>
  <cols>
    <col min="1" max="1" width="6.625" customWidth="1"/>
    <col min="4" max="10" width="14.125" customWidth="1"/>
  </cols>
  <sheetData>
    <row r="1" ht="84" customHeight="1" spans="1:10">
      <c r="A1" s="2" t="s">
        <v>200</v>
      </c>
      <c r="B1" s="3"/>
      <c r="C1" s="3"/>
      <c r="D1" s="3"/>
      <c r="E1" s="3"/>
      <c r="F1" s="2"/>
      <c r="G1" s="2"/>
      <c r="H1" s="2"/>
      <c r="I1" s="2"/>
      <c r="J1" s="2"/>
    </row>
    <row r="2" ht="46" customHeight="1" spans="1:10">
      <c r="A2" s="4" t="s">
        <v>184</v>
      </c>
      <c r="B2" s="5" t="s">
        <v>3</v>
      </c>
      <c r="C2" s="6"/>
      <c r="D2" s="6"/>
      <c r="E2" s="7"/>
      <c r="F2" s="4" t="s">
        <v>201</v>
      </c>
      <c r="G2" s="4" t="s">
        <v>105</v>
      </c>
      <c r="H2" s="4" t="s">
        <v>149</v>
      </c>
      <c r="I2" s="4" t="s">
        <v>6</v>
      </c>
      <c r="J2" s="4" t="s">
        <v>202</v>
      </c>
    </row>
    <row r="3" ht="46" customHeight="1" spans="1:10">
      <c r="A3" s="8">
        <v>1</v>
      </c>
      <c r="B3" s="9" t="s">
        <v>203</v>
      </c>
      <c r="C3" s="9"/>
      <c r="D3" s="9"/>
      <c r="E3" s="9"/>
      <c r="F3" s="10" t="s">
        <v>9</v>
      </c>
      <c r="G3" s="11">
        <f>'3月份座椅统计'!AV62</f>
        <v>3</v>
      </c>
      <c r="H3" s="11">
        <v>0</v>
      </c>
      <c r="I3" s="22">
        <f>G3+H3</f>
        <v>3</v>
      </c>
      <c r="J3" s="11"/>
    </row>
    <row r="4" ht="46" customHeight="1" spans="1:10">
      <c r="A4" s="8">
        <v>2</v>
      </c>
      <c r="B4" s="9" t="s">
        <v>204</v>
      </c>
      <c r="C4" s="9"/>
      <c r="D4" s="9"/>
      <c r="E4" s="9"/>
      <c r="F4" s="10" t="s">
        <v>9</v>
      </c>
      <c r="G4" s="11">
        <f>'3月份座椅统计'!AV63</f>
        <v>1338</v>
      </c>
      <c r="H4" s="11">
        <v>0</v>
      </c>
      <c r="I4" s="22">
        <f>G4+H4</f>
        <v>1338</v>
      </c>
      <c r="J4" s="11"/>
    </row>
    <row r="5" ht="46" customHeight="1" spans="1:10">
      <c r="A5" s="8">
        <v>3</v>
      </c>
      <c r="B5" s="9" t="s">
        <v>205</v>
      </c>
      <c r="C5" s="9"/>
      <c r="D5" s="9"/>
      <c r="E5" s="9"/>
      <c r="F5" s="10" t="s">
        <v>9</v>
      </c>
      <c r="G5" s="11">
        <f>'3月份座椅统计'!AV64</f>
        <v>387</v>
      </c>
      <c r="H5" s="11">
        <v>0</v>
      </c>
      <c r="I5" s="22">
        <f t="shared" ref="I5:I17" si="0">G5+H5</f>
        <v>387</v>
      </c>
      <c r="J5" s="11"/>
    </row>
    <row r="6" ht="46" customHeight="1" spans="1:10">
      <c r="A6" s="8">
        <v>4</v>
      </c>
      <c r="B6" s="9" t="s">
        <v>206</v>
      </c>
      <c r="C6" s="9"/>
      <c r="D6" s="9"/>
      <c r="E6" s="9"/>
      <c r="F6" s="10" t="s">
        <v>9</v>
      </c>
      <c r="G6" s="11">
        <f>'3月份座椅统计'!AV65</f>
        <v>49</v>
      </c>
      <c r="H6" s="11">
        <v>0</v>
      </c>
      <c r="I6" s="22">
        <f t="shared" si="0"/>
        <v>49</v>
      </c>
      <c r="J6" s="11"/>
    </row>
    <row r="7" ht="46" customHeight="1" spans="1:10">
      <c r="A7" s="12">
        <v>5</v>
      </c>
      <c r="B7" s="9" t="s">
        <v>207</v>
      </c>
      <c r="C7" s="9"/>
      <c r="D7" s="9"/>
      <c r="E7" s="9"/>
      <c r="F7" s="13" t="s">
        <v>9</v>
      </c>
      <c r="G7" s="11">
        <f>'3月份座椅统计'!AV66</f>
        <v>8</v>
      </c>
      <c r="H7" s="11">
        <v>0</v>
      </c>
      <c r="I7" s="22">
        <f t="shared" si="0"/>
        <v>8</v>
      </c>
      <c r="J7" s="23"/>
    </row>
    <row r="8" ht="46" customHeight="1" spans="1:10">
      <c r="A8" s="8">
        <v>6</v>
      </c>
      <c r="B8" s="9" t="s">
        <v>208</v>
      </c>
      <c r="C8" s="9"/>
      <c r="D8" s="9"/>
      <c r="E8" s="9"/>
      <c r="F8" s="10" t="s">
        <v>9</v>
      </c>
      <c r="G8" s="11">
        <f>'3月份座椅统计'!AV67</f>
        <v>17</v>
      </c>
      <c r="H8" s="11">
        <v>0</v>
      </c>
      <c r="I8" s="22">
        <f t="shared" si="0"/>
        <v>17</v>
      </c>
      <c r="J8" s="11"/>
    </row>
    <row r="9" ht="46" customHeight="1" spans="1:10">
      <c r="A9" s="8">
        <v>7</v>
      </c>
      <c r="B9" s="14" t="s">
        <v>209</v>
      </c>
      <c r="C9" s="14"/>
      <c r="D9" s="14"/>
      <c r="E9" s="14"/>
      <c r="F9" s="15" t="s">
        <v>9</v>
      </c>
      <c r="G9" s="11">
        <f>'3月份座椅统计'!AV68</f>
        <v>1256</v>
      </c>
      <c r="H9" s="11">
        <v>0</v>
      </c>
      <c r="I9" s="22">
        <f t="shared" si="0"/>
        <v>1256</v>
      </c>
      <c r="J9" s="11"/>
    </row>
    <row r="10" ht="46" customHeight="1" spans="1:10">
      <c r="A10" s="8">
        <v>8</v>
      </c>
      <c r="B10" s="14" t="s">
        <v>210</v>
      </c>
      <c r="C10" s="14"/>
      <c r="D10" s="14"/>
      <c r="E10" s="14"/>
      <c r="F10" s="15" t="s">
        <v>9</v>
      </c>
      <c r="G10" s="11">
        <f>'3月份座椅统计'!AV69</f>
        <v>402</v>
      </c>
      <c r="H10" s="11">
        <v>0</v>
      </c>
      <c r="I10" s="22">
        <f t="shared" si="0"/>
        <v>402</v>
      </c>
      <c r="J10" s="11"/>
    </row>
    <row r="11" ht="46" customHeight="1" spans="1:10">
      <c r="A11" s="8">
        <v>9</v>
      </c>
      <c r="B11" s="14" t="s">
        <v>211</v>
      </c>
      <c r="C11" s="14"/>
      <c r="D11" s="14"/>
      <c r="E11" s="14"/>
      <c r="F11" s="15" t="s">
        <v>9</v>
      </c>
      <c r="G11" s="11">
        <f>'3月份座椅统计'!AV70</f>
        <v>93</v>
      </c>
      <c r="H11" s="11">
        <v>0</v>
      </c>
      <c r="I11" s="22">
        <f t="shared" si="0"/>
        <v>93</v>
      </c>
      <c r="J11" s="11"/>
    </row>
    <row r="12" ht="46" customHeight="1" spans="1:10">
      <c r="A12" s="12">
        <v>10</v>
      </c>
      <c r="B12" s="14" t="s">
        <v>212</v>
      </c>
      <c r="C12" s="14"/>
      <c r="D12" s="14"/>
      <c r="E12" s="14"/>
      <c r="F12" s="16" t="s">
        <v>9</v>
      </c>
      <c r="G12" s="11">
        <f>'3月份座椅统计'!AV71</f>
        <v>99</v>
      </c>
      <c r="H12" s="11">
        <v>0</v>
      </c>
      <c r="I12" s="22">
        <f t="shared" si="0"/>
        <v>99</v>
      </c>
      <c r="J12" s="23"/>
    </row>
    <row r="13" ht="46" customHeight="1" spans="1:10">
      <c r="A13" s="8">
        <v>11</v>
      </c>
      <c r="B13" s="14" t="s">
        <v>213</v>
      </c>
      <c r="C13" s="14"/>
      <c r="D13" s="14"/>
      <c r="E13" s="14"/>
      <c r="F13" s="15" t="s">
        <v>9</v>
      </c>
      <c r="G13" s="11">
        <f>'3月份座椅统计'!AV72</f>
        <v>68</v>
      </c>
      <c r="H13" s="11">
        <v>0</v>
      </c>
      <c r="I13" s="22">
        <f t="shared" si="0"/>
        <v>68</v>
      </c>
      <c r="J13" s="11"/>
    </row>
    <row r="14" ht="46" customHeight="1" spans="1:10">
      <c r="A14" s="12">
        <v>12</v>
      </c>
      <c r="B14" s="14" t="s">
        <v>214</v>
      </c>
      <c r="C14" s="14"/>
      <c r="D14" s="14"/>
      <c r="E14" s="14"/>
      <c r="F14" s="16" t="s">
        <v>9</v>
      </c>
      <c r="G14" s="11">
        <f>'3月份座椅统计'!AV73</f>
        <v>0</v>
      </c>
      <c r="H14" s="11">
        <v>0</v>
      </c>
      <c r="I14" s="22">
        <f t="shared" si="0"/>
        <v>0</v>
      </c>
      <c r="J14" s="23"/>
    </row>
    <row r="15" ht="46" customHeight="1" spans="1:10">
      <c r="A15" s="12">
        <v>13</v>
      </c>
      <c r="B15" s="14" t="s">
        <v>215</v>
      </c>
      <c r="C15" s="14"/>
      <c r="D15" s="14"/>
      <c r="E15" s="14"/>
      <c r="F15" s="16" t="s">
        <v>9</v>
      </c>
      <c r="G15" s="11">
        <f>'3月份座椅统计'!AV74</f>
        <v>8</v>
      </c>
      <c r="H15" s="11">
        <v>0</v>
      </c>
      <c r="I15" s="22">
        <f t="shared" si="0"/>
        <v>8</v>
      </c>
      <c r="J15" s="23"/>
    </row>
    <row r="16" ht="46" customHeight="1" spans="1:11">
      <c r="A16" s="12">
        <v>14</v>
      </c>
      <c r="B16" s="17" t="s">
        <v>216</v>
      </c>
      <c r="C16" s="9"/>
      <c r="D16" s="9"/>
      <c r="E16" s="9"/>
      <c r="F16" s="13" t="s">
        <v>9</v>
      </c>
      <c r="G16" s="11">
        <f>'3月份座椅统计'!AV75</f>
        <v>149</v>
      </c>
      <c r="H16" s="11">
        <v>0</v>
      </c>
      <c r="I16" s="22">
        <f t="shared" si="0"/>
        <v>149</v>
      </c>
      <c r="J16" s="23"/>
      <c r="K16" s="24"/>
    </row>
    <row r="17" ht="46" customHeight="1" spans="1:11">
      <c r="A17" s="12">
        <v>16</v>
      </c>
      <c r="B17" s="9" t="s">
        <v>217</v>
      </c>
      <c r="C17" s="9"/>
      <c r="D17" s="9"/>
      <c r="E17" s="9"/>
      <c r="F17" s="13" t="s">
        <v>9</v>
      </c>
      <c r="G17" s="11">
        <f>'3月份座椅统计'!AV79</f>
        <v>20</v>
      </c>
      <c r="H17" s="11">
        <v>0</v>
      </c>
      <c r="I17" s="22">
        <f t="shared" si="0"/>
        <v>20</v>
      </c>
      <c r="J17" s="23"/>
      <c r="K17" s="24"/>
    </row>
    <row r="18" ht="25.5" customHeight="1" spans="1:10">
      <c r="A18" s="18"/>
      <c r="B18" s="19"/>
      <c r="C18" s="19"/>
      <c r="D18" s="19"/>
      <c r="E18" s="19"/>
      <c r="F18" s="20"/>
      <c r="G18" s="21"/>
      <c r="H18" s="21"/>
      <c r="I18" s="25"/>
      <c r="J18" s="21"/>
    </row>
    <row r="19" s="1" customFormat="1" ht="31.5" customHeight="1" spans="2:9">
      <c r="B19" s="1" t="s">
        <v>108</v>
      </c>
      <c r="F19" s="1" t="s">
        <v>109</v>
      </c>
      <c r="I19" s="1" t="s">
        <v>111</v>
      </c>
    </row>
  </sheetData>
  <mergeCells count="17">
    <mergeCell ref="A1:J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</mergeCells>
  <pageMargins left="0.7" right="0.7" top="0.75" bottom="0.75" header="0.3" footer="0.3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3月份座椅统计</vt:lpstr>
      <vt:lpstr>中车双动入库汇总表</vt:lpstr>
      <vt:lpstr>M4座椅入库汇总表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2023-09-28T06:08:00Z</cp:lastPrinted>
  <dcterms:modified xsi:type="dcterms:W3CDTF">2025-04-01T08:11:46Z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1F93E46AED3B4B6FBD56055F3C210C58</vt:lpwstr>
  </property>
  <property fmtid="{D5CDD505-2E9C-101B-9397-08002B2CF9AE}" pid="4" name="KSOReadingLayout">
    <vt:bool>true</vt:bool>
  </property>
</Properties>
</file>