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4"/>
  </bookViews>
  <sheets>
    <sheet name="10.24" sheetId="3" r:id="rId1"/>
    <sheet name="价格协议" sheetId="1" r:id="rId2"/>
    <sheet name="12.20" sheetId="4" r:id="rId3"/>
    <sheet name="2025.3.1" sheetId="5" r:id="rId4"/>
    <sheet name="Sheet1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<sst xmlns="http://schemas.openxmlformats.org/spreadsheetml/2006/main" count="268" uniqueCount="96">
  <si>
    <t>零部件采购价格协议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</si>
  <si>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-2024-CG-10-20</t>
    </r>
  </si>
  <si>
    <t>甲方：潍坊光华荣昌汽车技术有限公司</t>
  </si>
  <si>
    <t>乙方：临朐锦浩机械有限公司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</si>
  <si>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</si>
  <si>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宋体"/>
        <charset val="134"/>
      </rPr>
      <t>一、乙方供货价格（</t>
    </r>
    <r>
      <rPr>
        <b/>
        <sz val="12"/>
        <rFont val="宋体"/>
        <charset val="134"/>
      </rPr>
      <t>以未税价格为准</t>
    </r>
    <r>
      <rPr>
        <sz val="12"/>
        <rFont val="宋体"/>
        <charset val="134"/>
      </rPr>
      <t>）                                  单位：元（RMB)</t>
    </r>
  </si>
  <si>
    <t>序号</t>
  </si>
  <si>
    <t>QAD编码</t>
  </si>
  <si>
    <t>零部件名称（QAD）</t>
  </si>
  <si>
    <t>单位</t>
  </si>
  <si>
    <t xml:space="preserve">   未税
产品价格</t>
  </si>
  <si>
    <t>未税
产品价格</t>
  </si>
  <si>
    <t>含税
产品价格</t>
  </si>
  <si>
    <t>备注</t>
  </si>
  <si>
    <t>2023年</t>
  </si>
  <si>
    <t>2024年</t>
  </si>
  <si>
    <t>SBS0010748</t>
  </si>
  <si>
    <t>K1窄车右舵四排双人背骨架</t>
  </si>
  <si>
    <t>件</t>
  </si>
  <si>
    <t>SBS0010756</t>
  </si>
  <si>
    <t>四排双连背骨架总成（头枕插管）</t>
  </si>
  <si>
    <t>SLT0011987</t>
  </si>
  <si>
    <t>一汽驾驶员座垫框架电泳</t>
  </si>
  <si>
    <t>SLT0002131</t>
  </si>
  <si>
    <t>驾驶员旁侧板固定钢丝</t>
  </si>
  <si>
    <t>二、发票开具：乙方必须开具国家规定税率的增值税专用发票，税率13%专票，开具发票时必须注明QAD编码且与入库/使用量中的QAD编码保持一致。</t>
  </si>
  <si>
    <r>
      <rPr>
        <sz val="11"/>
        <rFont val="楷体_GB2312"/>
        <charset val="134"/>
      </rPr>
      <t>三、价格执行期从</t>
    </r>
    <r>
      <rPr>
        <u/>
        <sz val="11"/>
        <rFont val="楷体_GB2312"/>
        <charset val="134"/>
      </rPr>
      <t xml:space="preserve"> 2024 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日起至</t>
    </r>
    <r>
      <rPr>
        <u/>
        <sz val="11"/>
        <rFont val="楷体_GB2312"/>
        <charset val="134"/>
      </rPr>
      <t xml:space="preserve"> 2024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12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31 </t>
    </r>
    <r>
      <rPr>
        <sz val="11"/>
        <rFont val="楷体_GB2312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</si>
  <si>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</si>
  <si>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</si>
  <si>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</si>
  <si>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1"/>
        <rFont val="宋体"/>
        <charset val="134"/>
        <scheme val="minor"/>
      </rPr>
      <t>七</t>
    </r>
    <r>
      <rPr>
        <sz val="11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</si>
  <si>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</si>
  <si>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</si>
  <si>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</si>
  <si>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</si>
  <si>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</si>
  <si>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-2024-CG-1-39</t>
    </r>
  </si>
  <si>
    <t>SHT0002680</t>
  </si>
  <si>
    <t>主驾支腿焊接总成电泳</t>
  </si>
  <si>
    <t>SHT0002681</t>
  </si>
  <si>
    <t>副驾支腿焊接总成电泳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</si>
  <si>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-2024-CG-12-20</t>
    </r>
  </si>
  <si>
    <t xml:space="preserve">   湖南未税价格</t>
  </si>
  <si>
    <t>未税价格</t>
  </si>
  <si>
    <t>含税价格</t>
  </si>
  <si>
    <t>SCS0006320</t>
  </si>
  <si>
    <t>P203四分坐垫骨架总成</t>
  </si>
  <si>
    <t>SCS0006322</t>
  </si>
  <si>
    <t>P203六分坐垫骨架总成</t>
  </si>
  <si>
    <t>SCS0006387</t>
  </si>
  <si>
    <t>P203坐垫锁钩总成</t>
  </si>
  <si>
    <t>SCS0006381</t>
  </si>
  <si>
    <t>P203扶手骨架</t>
  </si>
  <si>
    <r>
      <rPr>
        <sz val="11"/>
        <rFont val="楷体_GB2312"/>
        <charset val="134"/>
      </rPr>
      <t>三、价格执行期从</t>
    </r>
    <r>
      <rPr>
        <u/>
        <sz val="11"/>
        <rFont val="楷体_GB2312"/>
        <charset val="134"/>
      </rPr>
      <t xml:space="preserve"> 2024 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11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日起至</t>
    </r>
    <r>
      <rPr>
        <u/>
        <sz val="11"/>
        <rFont val="楷体_GB2312"/>
        <charset val="134"/>
      </rPr>
      <t xml:space="preserve"> 2025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12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31 </t>
    </r>
    <r>
      <rPr>
        <sz val="11"/>
        <rFont val="楷体_GB2312"/>
        <charset val="134"/>
      </rPr>
      <t>日(遇市场材料价格浮动须配合甲方进行降本)。</t>
    </r>
  </si>
  <si>
    <t xml:space="preserve">                              协议编号：WFGHRC-CGGL-2025032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</si>
  <si>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单位：元（RMB)</t>
    </r>
  </si>
  <si>
    <t>2025年</t>
  </si>
  <si>
    <t>主驾支腿焊接总成电泳-奥杰</t>
  </si>
  <si>
    <t>副驾支腿焊接总成电泳-奥杰</t>
  </si>
  <si>
    <t>K1窄车右舵四排双人背骨架-尼泊尔</t>
  </si>
  <si>
    <t>K1四排双连背骨架总成（头枕插管）-尼泊尔</t>
  </si>
  <si>
    <t>J6F-驾驶员座垫框架电泳-奥杰</t>
  </si>
  <si>
    <t>J6F-驾驶员旁侧板固定钢丝-奥杰</t>
  </si>
  <si>
    <t>P203-四分坐垫骨架总成</t>
  </si>
  <si>
    <t>P203-六分坐垫骨架总成</t>
  </si>
  <si>
    <t>P203-坐垫锁钩总成</t>
  </si>
  <si>
    <t>P203-扶手骨架</t>
  </si>
  <si>
    <t>SCS0007421</t>
  </si>
  <si>
    <t>P203-后排座垫骨架焊接总成</t>
  </si>
  <si>
    <t>SCS0008212</t>
  </si>
  <si>
    <t>P203-低配靠背骨架焊接总成</t>
  </si>
  <si>
    <t>SCS0008213</t>
  </si>
  <si>
    <t>P203-后排座椅靠背骨架焊接总成</t>
  </si>
  <si>
    <t>SCS0008123</t>
  </si>
  <si>
    <t>P203-后排靠背骨架焊接总成</t>
  </si>
  <si>
    <t>SCS0005483</t>
  </si>
  <si>
    <t>P203-靠背骨架焊接总成不带扶手</t>
  </si>
  <si>
    <t>SCS0005444</t>
  </si>
  <si>
    <t>P203-靠背骨架焊接总成带扶手</t>
  </si>
  <si>
    <t>SBS0011045</t>
  </si>
  <si>
    <t>双人座垫骨架总成-EK2</t>
  </si>
  <si>
    <t>SBS0011107</t>
  </si>
  <si>
    <t>右侧支腿焊接总成-EK2</t>
  </si>
  <si>
    <t>SBS0011106</t>
  </si>
  <si>
    <t>左侧支腿焊接总成-EK2</t>
  </si>
  <si>
    <t>SBS0011058</t>
  </si>
  <si>
    <t>SBS0011064</t>
  </si>
  <si>
    <t>SBS0011039</t>
  </si>
  <si>
    <t>双人靠背骨架总成-EK2</t>
  </si>
  <si>
    <t>SLT0001116</t>
  </si>
  <si>
    <t>K1双人靠背骨架总成-G7</t>
  </si>
  <si>
    <r>
      <rPr>
        <sz val="11"/>
        <rFont val="楷体"/>
        <charset val="134"/>
      </rPr>
      <t>三、价格执行期从</t>
    </r>
    <r>
      <rPr>
        <u/>
        <sz val="11"/>
        <rFont val="楷体"/>
        <charset val="134"/>
      </rPr>
      <t xml:space="preserve"> 2025 </t>
    </r>
    <r>
      <rPr>
        <sz val="11"/>
        <rFont val="楷体"/>
        <charset val="134"/>
      </rPr>
      <t>年</t>
    </r>
    <r>
      <rPr>
        <u/>
        <sz val="11"/>
        <rFont val="楷体"/>
        <charset val="134"/>
      </rPr>
      <t xml:space="preserve"> 1 </t>
    </r>
    <r>
      <rPr>
        <sz val="11"/>
        <rFont val="楷体"/>
        <charset val="134"/>
      </rPr>
      <t>月</t>
    </r>
    <r>
      <rPr>
        <u/>
        <sz val="11"/>
        <rFont val="楷体"/>
        <charset val="134"/>
      </rPr>
      <t xml:space="preserve"> 1 </t>
    </r>
    <r>
      <rPr>
        <sz val="11"/>
        <rFont val="楷体"/>
        <charset val="134"/>
      </rPr>
      <t>日起至</t>
    </r>
    <r>
      <rPr>
        <u/>
        <sz val="11"/>
        <rFont val="楷体"/>
        <charset val="134"/>
      </rPr>
      <t xml:space="preserve"> 2025</t>
    </r>
    <r>
      <rPr>
        <sz val="11"/>
        <rFont val="楷体"/>
        <charset val="134"/>
      </rPr>
      <t>年</t>
    </r>
    <r>
      <rPr>
        <u/>
        <sz val="11"/>
        <rFont val="楷体"/>
        <charset val="134"/>
      </rPr>
      <t xml:space="preserve"> 12 </t>
    </r>
    <r>
      <rPr>
        <sz val="11"/>
        <rFont val="楷体"/>
        <charset val="134"/>
      </rPr>
      <t>月</t>
    </r>
    <r>
      <rPr>
        <u/>
        <sz val="11"/>
        <rFont val="楷体"/>
        <charset val="134"/>
      </rPr>
      <t xml:space="preserve"> 31 </t>
    </r>
    <r>
      <rPr>
        <sz val="11"/>
        <rFont val="楷体"/>
        <charset val="134"/>
      </rPr>
      <t>日(遇市场材料价格浮动须配合甲方进行降本)。</t>
    </r>
  </si>
  <si>
    <t>七、此协议一式二份，经双方代表签字后即生效，同时具有法律效力。复印件、传真件具备同等法律效力。双方合作中出现质量、技术、物流等问题按相应合同（协议）办理。</t>
  </si>
  <si>
    <t>报价</t>
  </si>
  <si>
    <t>广亿</t>
  </si>
  <si>
    <t>临朐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</si>
</sst>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_ "/>
    <numFmt numFmtId="180" formatCode="0.00_ "/>
    <numFmt numFmtId="181" formatCode="0.0000"/>
  </numFmts>
  <fonts count="4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楷体"/>
      <charset val="134"/>
    </font>
    <font>
      <sz val="11"/>
      <color indexed="8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1"/>
      <color rgb="FF000000"/>
      <name val="楷体"/>
      <charset val="134"/>
    </font>
    <font>
      <sz val="10"/>
      <color theme="1"/>
      <name val="楷体"/>
      <charset val="134"/>
    </font>
    <font>
      <b/>
      <sz val="12"/>
      <name val="楷体"/>
      <charset val="134"/>
    </font>
    <font>
      <sz val="10"/>
      <color theme="1"/>
      <name val="微软雅黑"/>
      <charset val="134"/>
    </font>
    <font>
      <sz val="12"/>
      <name val="楷体_GB2312"/>
      <charset val="134"/>
    </font>
    <font>
      <sz val="9"/>
      <color theme="1"/>
      <name val="微软雅黑"/>
      <charset val="134"/>
    </font>
    <font>
      <sz val="9"/>
      <color theme="1"/>
      <name val="楷体"/>
      <charset val="134"/>
    </font>
    <font>
      <sz val="9"/>
      <name val="楷体"/>
      <charset val="134"/>
    </font>
    <font>
      <sz val="11"/>
      <name val="楷体_GB2312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微软雅黑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u/>
      <sz val="11"/>
      <name val="楷体"/>
      <charset val="134"/>
    </font>
    <font>
      <b/>
      <sz val="12"/>
      <name val="宋体"/>
      <charset val="134"/>
    </font>
    <font>
      <u/>
      <sz val="11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8" applyNumberFormat="0" applyAlignment="0" applyProtection="0">
      <alignment vertical="center"/>
    </xf>
    <xf numFmtId="0" fontId="33" fillId="5" borderId="9" applyNumberFormat="0" applyAlignment="0" applyProtection="0">
      <alignment vertical="center"/>
    </xf>
    <xf numFmtId="0" fontId="34" fillId="5" borderId="8" applyNumberFormat="0" applyAlignment="0" applyProtection="0">
      <alignment vertical="center"/>
    </xf>
    <xf numFmtId="0" fontId="35" fillId="6" borderId="10" applyNumberFormat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 applyProtection="0">
      <alignment vertical="center"/>
    </xf>
    <xf numFmtId="0" fontId="0" fillId="0" borderId="0"/>
    <xf numFmtId="0" fontId="43" fillId="0" borderId="0">
      <alignment vertical="center"/>
    </xf>
    <xf numFmtId="0" fontId="19" fillId="0" borderId="0"/>
    <xf numFmtId="0" fontId="19" fillId="0" borderId="0"/>
  </cellStyleXfs>
  <cellXfs count="92">
    <xf numFmtId="0" fontId="0" fillId="0" borderId="0" xfId="0">
      <alignment vertical="center"/>
    </xf>
    <xf numFmtId="0" fontId="0" fillId="2" borderId="0" xfId="49" applyFill="1">
      <alignment vertical="center"/>
    </xf>
    <xf numFmtId="0" fontId="1" fillId="2" borderId="0" xfId="49" applyFont="1" applyFill="1">
      <alignment vertical="center"/>
    </xf>
    <xf numFmtId="0" fontId="2" fillId="2" borderId="0" xfId="49" applyFont="1" applyFill="1">
      <alignment vertical="center"/>
    </xf>
    <xf numFmtId="0" fontId="3" fillId="2" borderId="0" xfId="49" applyFont="1" applyFill="1">
      <alignment vertical="center"/>
    </xf>
    <xf numFmtId="0" fontId="0" fillId="2" borderId="0" xfId="49" applyFill="1" applyAlignment="1">
      <alignment horizontal="center" vertical="center"/>
    </xf>
    <xf numFmtId="0" fontId="0" fillId="2" borderId="0" xfId="49" applyFill="1" applyAlignment="1">
      <alignment vertical="center" wrapText="1"/>
    </xf>
    <xf numFmtId="0" fontId="4" fillId="2" borderId="0" xfId="49" applyFont="1" applyFill="1" applyAlignment="1">
      <alignment horizontal="center" vertical="center"/>
    </xf>
    <xf numFmtId="0" fontId="4" fillId="2" borderId="0" xfId="49" applyFont="1" applyFill="1" applyAlignment="1">
      <alignment horizontal="center" vertical="center" wrapText="1"/>
    </xf>
    <xf numFmtId="0" fontId="5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center" vertical="center" wrapText="1"/>
    </xf>
    <xf numFmtId="0" fontId="6" fillId="2" borderId="0" xfId="49" applyFont="1" applyFill="1" applyAlignment="1">
      <alignment horizontal="left" vertical="center"/>
    </xf>
    <xf numFmtId="0" fontId="6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horizontal="left" vertical="center" wrapText="1"/>
    </xf>
    <xf numFmtId="0" fontId="6" fillId="2" borderId="0" xfId="49" applyFont="1" applyFill="1" applyAlignment="1">
      <alignment horizontal="center" vertical="center" wrapText="1"/>
    </xf>
    <xf numFmtId="0" fontId="6" fillId="2" borderId="0" xfId="49" applyFont="1" applyFill="1" applyAlignment="1">
      <alignment horizontal="left" vertical="center" shrinkToFit="1"/>
    </xf>
    <xf numFmtId="0" fontId="6" fillId="2" borderId="0" xfId="49" applyFont="1" applyFill="1" applyAlignment="1">
      <alignment horizontal="center" vertical="center" shrinkToFit="1"/>
    </xf>
    <xf numFmtId="0" fontId="6" fillId="2" borderId="0" xfId="49" applyFont="1" applyFill="1" applyAlignment="1">
      <alignment horizontal="left" vertical="center" wrapText="1" shrinkToFit="1"/>
    </xf>
    <xf numFmtId="0" fontId="7" fillId="2" borderId="1" xfId="49" applyFont="1" applyFill="1" applyBorder="1" applyAlignment="1">
      <alignment horizontal="center" vertical="center" wrapText="1"/>
    </xf>
    <xf numFmtId="49" fontId="8" fillId="2" borderId="1" xfId="49" applyNumberFormat="1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center" vertical="center" wrapText="1"/>
    </xf>
    <xf numFmtId="176" fontId="9" fillId="2" borderId="1" xfId="50" applyNumberFormat="1" applyFont="1" applyFill="1" applyBorder="1" applyAlignment="1">
      <alignment horizontal="center" vertical="center" wrapText="1"/>
    </xf>
    <xf numFmtId="177" fontId="8" fillId="2" borderId="1" xfId="49" applyNumberFormat="1" applyFont="1" applyFill="1" applyBorder="1" applyAlignment="1">
      <alignment horizontal="center" vertical="center" shrinkToFit="1"/>
    </xf>
    <xf numFmtId="176" fontId="9" fillId="2" borderId="2" xfId="50" applyNumberFormat="1" applyFont="1" applyFill="1" applyBorder="1" applyAlignment="1">
      <alignment horizontal="center" vertical="center" wrapText="1"/>
    </xf>
    <xf numFmtId="178" fontId="10" fillId="2" borderId="1" xfId="49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79" fontId="11" fillId="0" borderId="1" xfId="0" applyNumberFormat="1" applyFont="1" applyBorder="1" applyAlignment="1">
      <alignment horizontal="center" vertical="center"/>
    </xf>
    <xf numFmtId="179" fontId="11" fillId="2" borderId="1" xfId="51" applyNumberFormat="1" applyFont="1" applyFill="1" applyBorder="1" applyAlignment="1">
      <alignment horizontal="center" vertical="center"/>
    </xf>
    <xf numFmtId="0" fontId="11" fillId="2" borderId="1" xfId="5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1" xfId="53" applyFont="1" applyFill="1" applyBorder="1" applyAlignment="1" applyProtection="1">
      <alignment horizontal="center" vertical="center" wrapText="1"/>
      <protection locked="0"/>
    </xf>
    <xf numFmtId="0" fontId="8" fillId="2" borderId="3" xfId="49" applyFont="1" applyFill="1" applyBorder="1" applyAlignment="1">
      <alignment horizontal="left" vertical="center" wrapText="1"/>
    </xf>
    <xf numFmtId="0" fontId="8" fillId="2" borderId="3" xfId="49" applyFont="1" applyFill="1" applyBorder="1" applyAlignment="1">
      <alignment horizontal="center" vertical="center" wrapText="1"/>
    </xf>
    <xf numFmtId="0" fontId="8" fillId="2" borderId="0" xfId="49" applyFont="1" applyFill="1" applyAlignment="1">
      <alignment horizontal="left" vertical="center" wrapText="1"/>
    </xf>
    <xf numFmtId="0" fontId="8" fillId="2" borderId="0" xfId="49" applyFont="1" applyFill="1" applyAlignment="1">
      <alignment horizontal="center" vertical="center" wrapText="1"/>
    </xf>
    <xf numFmtId="0" fontId="11" fillId="2" borderId="0" xfId="49" applyFont="1" applyFill="1">
      <alignment vertical="center"/>
    </xf>
    <xf numFmtId="49" fontId="12" fillId="2" borderId="0" xfId="49" applyNumberFormat="1" applyFont="1" applyFill="1" applyAlignment="1">
      <alignment horizontal="center" vertical="center" wrapText="1"/>
    </xf>
    <xf numFmtId="0" fontId="11" fillId="2" borderId="0" xfId="49" applyFont="1" applyFill="1" applyAlignment="1">
      <alignment horizontal="center" vertical="center"/>
    </xf>
    <xf numFmtId="0" fontId="13" fillId="2" borderId="0" xfId="49" applyFont="1" applyFill="1" applyAlignment="1">
      <alignment horizontal="center" vertical="center"/>
    </xf>
    <xf numFmtId="176" fontId="3" fillId="2" borderId="0" xfId="49" applyNumberFormat="1" applyFont="1" applyFill="1">
      <alignment vertical="center"/>
    </xf>
    <xf numFmtId="0" fontId="14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vertical="center" wrapText="1"/>
    </xf>
    <xf numFmtId="0" fontId="0" fillId="2" borderId="1" xfId="49" applyFill="1" applyBorder="1" applyAlignment="1">
      <alignment horizontal="center" vertical="center"/>
    </xf>
    <xf numFmtId="180" fontId="2" fillId="2" borderId="1" xfId="49" applyNumberFormat="1" applyFont="1" applyFill="1" applyBorder="1" applyAlignment="1">
      <alignment horizontal="center" vertical="center"/>
    </xf>
    <xf numFmtId="179" fontId="15" fillId="0" borderId="1" xfId="0" applyNumberFormat="1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179" fontId="16" fillId="2" borderId="1" xfId="0" applyNumberFormat="1" applyFont="1" applyFill="1" applyBorder="1" applyAlignment="1">
      <alignment horizontal="center" vertical="center"/>
    </xf>
    <xf numFmtId="179" fontId="16" fillId="2" borderId="1" xfId="51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79" fontId="16" fillId="0" borderId="1" xfId="0" applyNumberFormat="1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53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/>
    </xf>
    <xf numFmtId="179" fontId="11" fillId="2" borderId="1" xfId="0" applyNumberFormat="1" applyFont="1" applyFill="1" applyBorder="1" applyAlignment="1">
      <alignment horizontal="center" vertical="center"/>
    </xf>
    <xf numFmtId="181" fontId="11" fillId="2" borderId="1" xfId="51" applyNumberFormat="1" applyFont="1" applyFill="1" applyBorder="1" applyAlignment="1">
      <alignment horizontal="center" vertical="center"/>
    </xf>
    <xf numFmtId="0" fontId="18" fillId="2" borderId="0" xfId="49" applyFont="1" applyFill="1" applyAlignment="1">
      <alignment horizontal="left" vertical="center" wrapText="1"/>
    </xf>
    <xf numFmtId="0" fontId="18" fillId="2" borderId="0" xfId="49" applyFont="1" applyFill="1" applyAlignment="1">
      <alignment horizontal="center" vertical="center" wrapText="1"/>
    </xf>
    <xf numFmtId="10" fontId="2" fillId="2" borderId="0" xfId="49" applyNumberFormat="1" applyFont="1" applyFill="1" applyAlignment="1">
      <alignment horizontal="center" vertical="center"/>
    </xf>
    <xf numFmtId="180" fontId="2" fillId="2" borderId="0" xfId="49" applyNumberFormat="1" applyFont="1" applyFill="1" applyAlignment="1">
      <alignment horizontal="center" vertical="center"/>
    </xf>
    <xf numFmtId="0" fontId="19" fillId="2" borderId="0" xfId="49" applyFont="1" applyFill="1" applyAlignment="1">
      <alignment horizontal="left" vertical="center"/>
    </xf>
    <xf numFmtId="0" fontId="19" fillId="2" borderId="0" xfId="49" applyFont="1" applyFill="1" applyAlignment="1">
      <alignment horizontal="center" vertical="center"/>
    </xf>
    <xf numFmtId="0" fontId="19" fillId="2" borderId="0" xfId="49" applyFont="1" applyFill="1" applyAlignment="1">
      <alignment horizontal="left" vertical="center" wrapText="1"/>
    </xf>
    <xf numFmtId="0" fontId="19" fillId="2" borderId="0" xfId="49" applyFont="1" applyFill="1" applyAlignment="1">
      <alignment horizontal="center" vertical="center" wrapText="1"/>
    </xf>
    <xf numFmtId="0" fontId="19" fillId="2" borderId="0" xfId="49" applyFont="1" applyFill="1" applyAlignment="1">
      <alignment horizontal="left" vertical="center" shrinkToFit="1"/>
    </xf>
    <xf numFmtId="0" fontId="19" fillId="2" borderId="0" xfId="49" applyFont="1" applyFill="1" applyAlignment="1">
      <alignment horizontal="center" vertical="center" shrinkToFit="1"/>
    </xf>
    <xf numFmtId="0" fontId="19" fillId="2" borderId="0" xfId="49" applyFont="1" applyFill="1" applyAlignment="1">
      <alignment horizontal="left" vertical="center" wrapText="1" shrinkToFit="1"/>
    </xf>
    <xf numFmtId="0" fontId="20" fillId="2" borderId="1" xfId="49" applyFont="1" applyFill="1" applyBorder="1" applyAlignment="1">
      <alignment horizontal="center" vertical="center" wrapText="1"/>
    </xf>
    <xf numFmtId="49" fontId="21" fillId="2" borderId="1" xfId="49" applyNumberFormat="1" applyFont="1" applyFill="1" applyBorder="1" applyAlignment="1">
      <alignment horizontal="center" vertical="center" wrapText="1"/>
    </xf>
    <xf numFmtId="0" fontId="21" fillId="2" borderId="1" xfId="49" applyFont="1" applyFill="1" applyBorder="1" applyAlignment="1">
      <alignment horizontal="center" vertical="center" wrapText="1"/>
    </xf>
    <xf numFmtId="176" fontId="22" fillId="2" borderId="4" xfId="50" applyNumberFormat="1" applyFont="1" applyFill="1" applyBorder="1" applyAlignment="1">
      <alignment vertical="center" wrapText="1"/>
    </xf>
    <xf numFmtId="176" fontId="22" fillId="2" borderId="1" xfId="50" applyNumberFormat="1" applyFont="1" applyFill="1" applyBorder="1" applyAlignment="1">
      <alignment horizontal="center" vertical="center" wrapText="1"/>
    </xf>
    <xf numFmtId="177" fontId="21" fillId="2" borderId="1" xfId="49" applyNumberFormat="1" applyFont="1" applyFill="1" applyBorder="1" applyAlignment="1">
      <alignment horizontal="center" vertical="center" shrinkToFit="1"/>
    </xf>
    <xf numFmtId="176" fontId="22" fillId="2" borderId="2" xfId="50" applyNumberFormat="1" applyFont="1" applyFill="1" applyBorder="1" applyAlignment="1">
      <alignment horizontal="center" vertical="center" wrapText="1"/>
    </xf>
    <xf numFmtId="178" fontId="23" fillId="2" borderId="1" xfId="49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180" fontId="13" fillId="0" borderId="1" xfId="0" applyNumberFormat="1" applyFont="1" applyBorder="1" applyAlignment="1">
      <alignment horizontal="center" vertical="center"/>
    </xf>
    <xf numFmtId="179" fontId="13" fillId="2" borderId="1" xfId="0" applyNumberFormat="1" applyFont="1" applyFill="1" applyBorder="1" applyAlignment="1">
      <alignment horizontal="center" vertical="center"/>
    </xf>
    <xf numFmtId="181" fontId="13" fillId="2" borderId="1" xfId="51" applyNumberFormat="1" applyFont="1" applyFill="1" applyBorder="1" applyAlignment="1">
      <alignment horizontal="center" vertical="center"/>
    </xf>
    <xf numFmtId="0" fontId="13" fillId="2" borderId="1" xfId="5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/>
    </xf>
    <xf numFmtId="0" fontId="18" fillId="2" borderId="3" xfId="49" applyFont="1" applyFill="1" applyBorder="1" applyAlignment="1">
      <alignment horizontal="left" vertical="center" wrapText="1"/>
    </xf>
    <xf numFmtId="0" fontId="18" fillId="2" borderId="3" xfId="49" applyFont="1" applyFill="1" applyBorder="1" applyAlignment="1">
      <alignment horizontal="center" vertical="center" wrapText="1"/>
    </xf>
    <xf numFmtId="0" fontId="21" fillId="2" borderId="0" xfId="49" applyFont="1" applyFill="1" applyAlignment="1">
      <alignment horizontal="left" vertical="center" wrapText="1"/>
    </xf>
    <xf numFmtId="0" fontId="13" fillId="2" borderId="0" xfId="49" applyFont="1" applyFill="1">
      <alignment vertical="center"/>
    </xf>
    <xf numFmtId="49" fontId="5" fillId="2" borderId="0" xfId="49" applyNumberFormat="1" applyFont="1" applyFill="1" applyAlignment="1">
      <alignment horizontal="center" vertical="center" wrapText="1"/>
    </xf>
    <xf numFmtId="0" fontId="14" fillId="2" borderId="0" xfId="49" applyFont="1" applyFill="1" applyAlignment="1">
      <alignment horizontal="left" vertical="center" wrapText="1"/>
    </xf>
    <xf numFmtId="0" fontId="14" fillId="2" borderId="0" xfId="49" applyFont="1" applyFill="1" applyAlignment="1">
      <alignment vertical="center" wrapText="1"/>
    </xf>
    <xf numFmtId="181" fontId="15" fillId="2" borderId="1" xfId="51" applyNumberFormat="1" applyFont="1" applyFill="1" applyBorder="1" applyAlignment="1">
      <alignment horizontal="center" vertical="center"/>
    </xf>
    <xf numFmtId="0" fontId="1" fillId="2" borderId="1" xfId="5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4" xfId="51"/>
    <cellStyle name="常规_Sheet1" xfId="52"/>
    <cellStyle name="样式 1" xfId="53"/>
    <cellStyle name="Normal" xfId="54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F9" sqref="A9:H24"/>
    </sheetView>
  </sheetViews>
  <sheetFormatPr defaultColWidth="9" defaultRowHeight="13.5" outlineLevelCol="7"/>
  <cols>
    <col min="1" max="1" width="5.66666666666667" style="1" customWidth="1"/>
    <col min="2" max="2" width="12.75" style="5" customWidth="1"/>
    <col min="3" max="3" width="26.375" style="6" customWidth="1"/>
    <col min="4" max="4" width="7" style="6" customWidth="1"/>
    <col min="5" max="5" width="8.875" style="1" customWidth="1"/>
    <col min="6" max="6" width="9.25" style="1" customWidth="1"/>
    <col min="7" max="7" width="8.875" style="1" customWidth="1"/>
    <col min="8" max="8" width="8.625" style="1" customWidth="1"/>
    <col min="9" max="16384" width="9" style="1"/>
  </cols>
  <sheetData>
    <row r="1" s="1" customFormat="1" ht="22.5" spans="1:8">
      <c r="A1" s="7" t="s">
        <v>0</v>
      </c>
      <c r="B1" s="7"/>
      <c r="C1" s="8"/>
      <c r="D1" s="8"/>
      <c r="E1" s="7"/>
      <c r="F1" s="7"/>
      <c r="G1" s="7"/>
      <c r="H1" s="7"/>
    </row>
    <row r="2" s="1" customFormat="1" ht="14.25" spans="1:8">
      <c r="A2" s="9" t="s">
        <v>1</v>
      </c>
      <c r="B2" s="9"/>
      <c r="C2" s="10"/>
      <c r="D2" s="10"/>
      <c r="E2" s="9"/>
      <c r="F2" s="9"/>
      <c r="G2" s="9"/>
      <c r="H2" s="9"/>
    </row>
    <row r="3" s="2" customFormat="1" ht="16" customHeight="1" spans="1:8">
      <c r="A3" s="61" t="s">
        <v>2</v>
      </c>
      <c r="B3" s="62"/>
      <c r="C3" s="63"/>
      <c r="D3" s="63"/>
      <c r="E3" s="61"/>
      <c r="F3" s="61"/>
      <c r="G3" s="61"/>
      <c r="H3" s="61"/>
    </row>
    <row r="4" s="2" customFormat="1" ht="16" customHeight="1" spans="1:8">
      <c r="A4" s="61" t="s">
        <v>3</v>
      </c>
      <c r="B4" s="62"/>
      <c r="C4" s="63"/>
      <c r="D4" s="63"/>
      <c r="E4" s="61"/>
      <c r="F4" s="61"/>
      <c r="G4" s="61"/>
      <c r="H4" s="61"/>
    </row>
    <row r="5" s="2" customFormat="1" ht="43" customHeight="1" spans="1:8">
      <c r="A5" s="63" t="s">
        <v>4</v>
      </c>
      <c r="B5" s="64"/>
      <c r="C5" s="63"/>
      <c r="D5" s="63"/>
      <c r="E5" s="63"/>
      <c r="F5" s="63"/>
      <c r="G5" s="63"/>
      <c r="H5" s="63"/>
    </row>
    <row r="6" s="2" customFormat="1" ht="16" customHeight="1" spans="1:8">
      <c r="A6" s="65" t="s">
        <v>5</v>
      </c>
      <c r="B6" s="66"/>
      <c r="C6" s="67"/>
      <c r="D6" s="67"/>
      <c r="E6" s="65"/>
      <c r="F6" s="65"/>
      <c r="G6" s="65"/>
      <c r="H6" s="65"/>
    </row>
    <row r="7" s="1" customFormat="1" ht="34" customHeight="1" spans="1:8">
      <c r="A7" s="68" t="s">
        <v>6</v>
      </c>
      <c r="B7" s="69" t="s">
        <v>7</v>
      </c>
      <c r="C7" s="70" t="s">
        <v>8</v>
      </c>
      <c r="D7" s="70" t="s">
        <v>9</v>
      </c>
      <c r="E7" s="71" t="s">
        <v>10</v>
      </c>
      <c r="F7" s="72" t="s">
        <v>11</v>
      </c>
      <c r="G7" s="72" t="s">
        <v>12</v>
      </c>
      <c r="H7" s="73" t="s">
        <v>13</v>
      </c>
    </row>
    <row r="8" s="1" customFormat="1" ht="20" customHeight="1" spans="1:8">
      <c r="A8" s="68"/>
      <c r="B8" s="69"/>
      <c r="C8" s="70"/>
      <c r="D8" s="70"/>
      <c r="E8" s="74" t="s">
        <v>14</v>
      </c>
      <c r="F8" s="72" t="s">
        <v>15</v>
      </c>
      <c r="G8" s="72" t="s">
        <v>15</v>
      </c>
      <c r="H8" s="73"/>
    </row>
    <row r="9" s="3" customFormat="1" ht="20" customHeight="1" spans="1:8">
      <c r="A9" s="75">
        <v>1</v>
      </c>
      <c r="B9" s="77" t="s">
        <v>16</v>
      </c>
      <c r="C9" s="77" t="s">
        <v>17</v>
      </c>
      <c r="D9" s="77" t="s">
        <v>18</v>
      </c>
      <c r="E9" s="79"/>
      <c r="F9" s="79">
        <v>26.0755</v>
      </c>
      <c r="G9" s="80">
        <f t="shared" ref="G9:G12" si="0">F9*1.13</f>
        <v>29.465315</v>
      </c>
      <c r="H9" s="91"/>
    </row>
    <row r="10" s="3" customFormat="1" ht="20" customHeight="1" spans="1:8">
      <c r="A10" s="75">
        <v>2</v>
      </c>
      <c r="B10" s="77" t="s">
        <v>19</v>
      </c>
      <c r="C10" s="77" t="s">
        <v>20</v>
      </c>
      <c r="D10" s="77" t="s">
        <v>18</v>
      </c>
      <c r="E10" s="79"/>
      <c r="F10" s="79">
        <v>29.3645</v>
      </c>
      <c r="G10" s="80">
        <f t="shared" si="0"/>
        <v>33.181885</v>
      </c>
      <c r="H10" s="91"/>
    </row>
    <row r="11" s="3" customFormat="1" ht="20" customHeight="1" spans="1:8">
      <c r="A11" s="75">
        <v>3</v>
      </c>
      <c r="B11" s="82" t="s">
        <v>21</v>
      </c>
      <c r="C11" s="82" t="s">
        <v>22</v>
      </c>
      <c r="D11" s="77" t="s">
        <v>18</v>
      </c>
      <c r="E11" s="79"/>
      <c r="F11" s="79">
        <v>18</v>
      </c>
      <c r="G11" s="80">
        <f t="shared" si="0"/>
        <v>20.34</v>
      </c>
      <c r="H11" s="91"/>
    </row>
    <row r="12" s="3" customFormat="1" ht="20" customHeight="1" spans="1:8">
      <c r="A12" s="75">
        <v>3</v>
      </c>
      <c r="B12" s="82" t="s">
        <v>23</v>
      </c>
      <c r="C12" s="82" t="s">
        <v>24</v>
      </c>
      <c r="D12" s="77" t="s">
        <v>18</v>
      </c>
      <c r="E12" s="79"/>
      <c r="F12" s="79">
        <v>0.6</v>
      </c>
      <c r="G12" s="80">
        <f t="shared" si="0"/>
        <v>0.678</v>
      </c>
      <c r="H12" s="91"/>
    </row>
    <row r="13" s="1" customFormat="1" ht="35" customHeight="1" spans="1:8">
      <c r="A13" s="83" t="s">
        <v>25</v>
      </c>
      <c r="B13" s="84"/>
      <c r="C13" s="83"/>
      <c r="D13" s="83"/>
      <c r="E13" s="83"/>
      <c r="F13" s="83"/>
      <c r="G13" s="83"/>
      <c r="H13" s="83"/>
    </row>
    <row r="14" s="1" customFormat="1" ht="33" customHeight="1" spans="1:8">
      <c r="A14" s="57" t="s">
        <v>26</v>
      </c>
      <c r="B14" s="58"/>
      <c r="C14" s="57"/>
      <c r="D14" s="57"/>
      <c r="E14" s="57"/>
      <c r="F14" s="57"/>
      <c r="G14" s="57"/>
      <c r="H14" s="57"/>
    </row>
    <row r="15" s="1" customFormat="1" ht="27" customHeight="1" spans="1:8">
      <c r="A15" s="57" t="s">
        <v>27</v>
      </c>
      <c r="B15" s="58"/>
      <c r="C15" s="57"/>
      <c r="D15" s="57"/>
      <c r="E15" s="57"/>
      <c r="F15" s="57"/>
      <c r="G15" s="57"/>
      <c r="H15" s="57"/>
    </row>
    <row r="16" s="1" customFormat="1" ht="24" customHeight="1" spans="1:8">
      <c r="A16" s="57" t="s">
        <v>28</v>
      </c>
      <c r="B16" s="58"/>
      <c r="C16" s="57"/>
      <c r="D16" s="57"/>
      <c r="E16" s="57"/>
      <c r="F16" s="57"/>
      <c r="G16" s="57"/>
      <c r="H16" s="57"/>
    </row>
    <row r="17" s="1" customFormat="1" ht="21" customHeight="1" spans="1:8">
      <c r="A17" s="57" t="s">
        <v>29</v>
      </c>
      <c r="B17" s="58"/>
      <c r="C17" s="57"/>
      <c r="D17" s="57"/>
      <c r="E17" s="57"/>
      <c r="F17" s="57"/>
      <c r="G17" s="57"/>
      <c r="H17" s="57"/>
    </row>
    <row r="18" s="1" customFormat="1" ht="43.2" customHeight="1" spans="1:8">
      <c r="A18" s="85" t="s">
        <v>30</v>
      </c>
      <c r="B18" s="58"/>
      <c r="C18" s="57"/>
      <c r="D18" s="57"/>
      <c r="E18" s="57"/>
      <c r="F18" s="57"/>
      <c r="G18" s="57"/>
      <c r="H18" s="57"/>
    </row>
    <row r="19" s="4" customFormat="1" ht="37" customHeight="1" spans="1:8">
      <c r="A19" s="57"/>
      <c r="B19" s="58"/>
      <c r="C19" s="57"/>
      <c r="D19" s="57"/>
      <c r="E19" s="57"/>
      <c r="F19" s="57"/>
      <c r="G19" s="57"/>
      <c r="H19" s="57"/>
    </row>
    <row r="20" s="4" customFormat="1" ht="19.2" customHeight="1" spans="1:8">
      <c r="A20" s="86" t="s">
        <v>31</v>
      </c>
      <c r="B20" s="87"/>
      <c r="C20" s="88"/>
      <c r="D20" s="88"/>
      <c r="E20" s="39" t="s">
        <v>32</v>
      </c>
      <c r="F20" s="39"/>
      <c r="G20" s="39"/>
      <c r="H20" s="40"/>
    </row>
    <row r="21" s="4" customFormat="1" ht="19.2" customHeight="1" spans="1:8">
      <c r="A21" s="86"/>
      <c r="B21" s="87"/>
      <c r="C21" s="88"/>
      <c r="D21" s="88"/>
      <c r="E21" s="39"/>
      <c r="F21" s="41"/>
      <c r="G21" s="41"/>
      <c r="H21" s="40"/>
    </row>
    <row r="22" s="1" customFormat="1" ht="19.2" customHeight="1" spans="1:7">
      <c r="A22" s="86" t="s">
        <v>33</v>
      </c>
      <c r="B22" s="87"/>
      <c r="C22" s="88"/>
      <c r="D22" s="88"/>
      <c r="E22" s="39" t="s">
        <v>34</v>
      </c>
      <c r="F22" s="39"/>
      <c r="G22" s="39"/>
    </row>
    <row r="23" s="4" customFormat="1" ht="19.2" customHeight="1" spans="1:8">
      <c r="A23" s="86"/>
      <c r="B23" s="87"/>
      <c r="C23" s="88"/>
      <c r="D23" s="88"/>
      <c r="E23" s="39"/>
      <c r="F23" s="41"/>
      <c r="G23" s="41"/>
      <c r="H23" s="40"/>
    </row>
    <row r="24" s="4" customFormat="1" ht="41" customHeight="1" spans="1:8">
      <c r="A24" s="86" t="s">
        <v>35</v>
      </c>
      <c r="B24" s="39"/>
      <c r="C24" s="89"/>
      <c r="D24" s="89"/>
      <c r="E24" s="39" t="s">
        <v>35</v>
      </c>
      <c r="F24" s="39"/>
      <c r="G24" s="39"/>
      <c r="H24" s="40"/>
    </row>
  </sheetData>
  <mergeCells count="21">
    <mergeCell ref="A1:H1"/>
    <mergeCell ref="A2:H2"/>
    <mergeCell ref="A3:H3"/>
    <mergeCell ref="A4:H4"/>
    <mergeCell ref="A5:H5"/>
    <mergeCell ref="A6:H6"/>
    <mergeCell ref="A13:H13"/>
    <mergeCell ref="A14:H14"/>
    <mergeCell ref="A15:H15"/>
    <mergeCell ref="A16:H16"/>
    <mergeCell ref="A17:H17"/>
    <mergeCell ref="A18:H18"/>
    <mergeCell ref="A19:H19"/>
    <mergeCell ref="E20:F20"/>
    <mergeCell ref="E22:F22"/>
    <mergeCell ref="E24:F24"/>
    <mergeCell ref="A7:A8"/>
    <mergeCell ref="B7:B8"/>
    <mergeCell ref="C7:C8"/>
    <mergeCell ref="D7:D8"/>
    <mergeCell ref="H7:H8"/>
  </mergeCells>
  <conditionalFormatting sqref="B9">
    <cfRule type="duplicateValues" dxfId="0" priority="3"/>
  </conditionalFormatting>
  <conditionalFormatting sqref="B11">
    <cfRule type="duplicateValues" dxfId="0" priority="1"/>
  </conditionalFormatting>
  <conditionalFormatting sqref="B22">
    <cfRule type="duplicateValues" dxfId="1" priority="5"/>
  </conditionalFormatting>
  <conditionalFormatting sqref="B10 B12">
    <cfRule type="duplicateValues" dxfId="0" priority="2"/>
  </conditionalFormatting>
  <conditionalFormatting sqref="E23 E20:E21">
    <cfRule type="duplicateValues" dxfId="1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workbookViewId="0">
      <selection activeCell="F9" sqref="A9:H24"/>
    </sheetView>
  </sheetViews>
  <sheetFormatPr defaultColWidth="9" defaultRowHeight="13.5" outlineLevelCol="7"/>
  <cols>
    <col min="1" max="1" width="5.66666666666667" style="1" customWidth="1"/>
    <col min="2" max="2" width="12.75" style="5" customWidth="1"/>
    <col min="3" max="3" width="23.75" style="6" customWidth="1"/>
    <col min="4" max="4" width="7" style="6" customWidth="1"/>
    <col min="5" max="5" width="8.875" style="1" customWidth="1"/>
    <col min="6" max="6" width="9.25" style="1" customWidth="1"/>
    <col min="7" max="7" width="8.875" style="1" customWidth="1"/>
    <col min="8" max="8" width="8.625" style="1" customWidth="1"/>
    <col min="9" max="16384" width="9" style="1"/>
  </cols>
  <sheetData>
    <row r="1" s="1" customFormat="1" ht="22.5" spans="1:8">
      <c r="A1" s="7" t="s">
        <v>0</v>
      </c>
      <c r="B1" s="7"/>
      <c r="C1" s="8"/>
      <c r="D1" s="8"/>
      <c r="E1" s="7"/>
      <c r="F1" s="7"/>
      <c r="G1" s="7"/>
      <c r="H1" s="7"/>
    </row>
    <row r="2" s="1" customFormat="1" ht="14.25" spans="1:8">
      <c r="A2" s="9" t="s">
        <v>36</v>
      </c>
      <c r="B2" s="9"/>
      <c r="C2" s="10"/>
      <c r="D2" s="10"/>
      <c r="E2" s="9"/>
      <c r="F2" s="9"/>
      <c r="G2" s="9"/>
      <c r="H2" s="9"/>
    </row>
    <row r="3" s="2" customFormat="1" ht="16" customHeight="1" spans="1:8">
      <c r="A3" s="61" t="s">
        <v>2</v>
      </c>
      <c r="B3" s="62"/>
      <c r="C3" s="63"/>
      <c r="D3" s="63"/>
      <c r="E3" s="61"/>
      <c r="F3" s="61"/>
      <c r="G3" s="61"/>
      <c r="H3" s="61"/>
    </row>
    <row r="4" s="2" customFormat="1" ht="16" customHeight="1" spans="1:8">
      <c r="A4" s="61" t="s">
        <v>3</v>
      </c>
      <c r="B4" s="62"/>
      <c r="C4" s="63"/>
      <c r="D4" s="63"/>
      <c r="E4" s="61"/>
      <c r="F4" s="61"/>
      <c r="G4" s="61"/>
      <c r="H4" s="61"/>
    </row>
    <row r="5" s="2" customFormat="1" ht="43" customHeight="1" spans="1:8">
      <c r="A5" s="63" t="s">
        <v>4</v>
      </c>
      <c r="B5" s="64"/>
      <c r="C5" s="63"/>
      <c r="D5" s="63"/>
      <c r="E5" s="63"/>
      <c r="F5" s="63"/>
      <c r="G5" s="63"/>
      <c r="H5" s="63"/>
    </row>
    <row r="6" s="2" customFormat="1" ht="16" customHeight="1" spans="1:8">
      <c r="A6" s="65" t="s">
        <v>5</v>
      </c>
      <c r="B6" s="66"/>
      <c r="C6" s="67"/>
      <c r="D6" s="67"/>
      <c r="E6" s="65"/>
      <c r="F6" s="65"/>
      <c r="G6" s="65"/>
      <c r="H6" s="65"/>
    </row>
    <row r="7" s="1" customFormat="1" ht="34" customHeight="1" spans="1:8">
      <c r="A7" s="68" t="s">
        <v>6</v>
      </c>
      <c r="B7" s="69" t="s">
        <v>7</v>
      </c>
      <c r="C7" s="70" t="s">
        <v>8</v>
      </c>
      <c r="D7" s="70" t="s">
        <v>9</v>
      </c>
      <c r="E7" s="71" t="s">
        <v>10</v>
      </c>
      <c r="F7" s="72" t="s">
        <v>11</v>
      </c>
      <c r="G7" s="72" t="s">
        <v>12</v>
      </c>
      <c r="H7" s="73" t="s">
        <v>13</v>
      </c>
    </row>
    <row r="8" s="1" customFormat="1" ht="20" customHeight="1" spans="1:8">
      <c r="A8" s="68"/>
      <c r="B8" s="69"/>
      <c r="C8" s="70"/>
      <c r="D8" s="70"/>
      <c r="E8" s="74" t="s">
        <v>14</v>
      </c>
      <c r="F8" s="72" t="s">
        <v>15</v>
      </c>
      <c r="G8" s="72" t="s">
        <v>15</v>
      </c>
      <c r="H8" s="73"/>
    </row>
    <row r="9" s="3" customFormat="1" ht="20" customHeight="1" spans="1:8">
      <c r="A9" s="75">
        <v>1</v>
      </c>
      <c r="B9" s="77" t="s">
        <v>37</v>
      </c>
      <c r="C9" s="77" t="s">
        <v>38</v>
      </c>
      <c r="D9" s="77" t="s">
        <v>18</v>
      </c>
      <c r="E9" s="79"/>
      <c r="F9" s="79">
        <v>55</v>
      </c>
      <c r="G9" s="90">
        <f>F9*1.13</f>
        <v>62.15</v>
      </c>
      <c r="H9" s="91"/>
    </row>
    <row r="10" s="3" customFormat="1" ht="20" customHeight="1" spans="1:8">
      <c r="A10" s="75">
        <v>2</v>
      </c>
      <c r="B10" s="77" t="s">
        <v>39</v>
      </c>
      <c r="C10" s="77" t="s">
        <v>40</v>
      </c>
      <c r="D10" s="77" t="s">
        <v>18</v>
      </c>
      <c r="E10" s="79"/>
      <c r="F10" s="79">
        <v>60</v>
      </c>
      <c r="G10" s="90">
        <f>F10*1.13</f>
        <v>67.8</v>
      </c>
      <c r="H10" s="91"/>
    </row>
    <row r="11" s="1" customFormat="1" ht="35" customHeight="1" spans="1:8">
      <c r="A11" s="83" t="s">
        <v>25</v>
      </c>
      <c r="B11" s="84"/>
      <c r="C11" s="83"/>
      <c r="D11" s="83"/>
      <c r="E11" s="83"/>
      <c r="F11" s="83"/>
      <c r="G11" s="83"/>
      <c r="H11" s="83"/>
    </row>
    <row r="12" s="1" customFormat="1" ht="33" customHeight="1" spans="1:8">
      <c r="A12" s="57" t="s">
        <v>26</v>
      </c>
      <c r="B12" s="58"/>
      <c r="C12" s="57"/>
      <c r="D12" s="57"/>
      <c r="E12" s="57"/>
      <c r="F12" s="57"/>
      <c r="G12" s="57"/>
      <c r="H12" s="57"/>
    </row>
    <row r="13" s="1" customFormat="1" ht="27" customHeight="1" spans="1:8">
      <c r="A13" s="57" t="s">
        <v>27</v>
      </c>
      <c r="B13" s="58"/>
      <c r="C13" s="57"/>
      <c r="D13" s="57"/>
      <c r="E13" s="57"/>
      <c r="F13" s="57"/>
      <c r="G13" s="57"/>
      <c r="H13" s="57"/>
    </row>
    <row r="14" s="1" customFormat="1" ht="24" customHeight="1" spans="1:8">
      <c r="A14" s="57" t="s">
        <v>28</v>
      </c>
      <c r="B14" s="58"/>
      <c r="C14" s="57"/>
      <c r="D14" s="57"/>
      <c r="E14" s="57"/>
      <c r="F14" s="57"/>
      <c r="G14" s="57"/>
      <c r="H14" s="57"/>
    </row>
    <row r="15" s="1" customFormat="1" ht="21" customHeight="1" spans="1:8">
      <c r="A15" s="57" t="s">
        <v>29</v>
      </c>
      <c r="B15" s="58"/>
      <c r="C15" s="57"/>
      <c r="D15" s="57"/>
      <c r="E15" s="57"/>
      <c r="F15" s="57"/>
      <c r="G15" s="57"/>
      <c r="H15" s="57"/>
    </row>
    <row r="16" s="1" customFormat="1" ht="43.2" customHeight="1" spans="1:8">
      <c r="A16" s="85" t="s">
        <v>30</v>
      </c>
      <c r="B16" s="58"/>
      <c r="C16" s="57"/>
      <c r="D16" s="57"/>
      <c r="E16" s="57"/>
      <c r="F16" s="57"/>
      <c r="G16" s="57"/>
      <c r="H16" s="57"/>
    </row>
    <row r="17" s="4" customFormat="1" ht="37" customHeight="1" spans="1:8">
      <c r="A17" s="57"/>
      <c r="B17" s="58"/>
      <c r="C17" s="57"/>
      <c r="D17" s="57"/>
      <c r="E17" s="57"/>
      <c r="F17" s="57"/>
      <c r="G17" s="57"/>
      <c r="H17" s="57"/>
    </row>
    <row r="18" s="4" customFormat="1" ht="19.2" customHeight="1" spans="1:8">
      <c r="A18" s="86" t="s">
        <v>31</v>
      </c>
      <c r="B18" s="87"/>
      <c r="C18" s="88"/>
      <c r="D18" s="88"/>
      <c r="E18" s="39" t="s">
        <v>32</v>
      </c>
      <c r="F18" s="39"/>
      <c r="G18" s="39"/>
      <c r="H18" s="40"/>
    </row>
    <row r="19" s="4" customFormat="1" ht="19.2" customHeight="1" spans="1:8">
      <c r="A19" s="86"/>
      <c r="B19" s="87"/>
      <c r="C19" s="88"/>
      <c r="D19" s="88"/>
      <c r="E19" s="39"/>
      <c r="F19" s="41"/>
      <c r="G19" s="41"/>
      <c r="H19" s="40"/>
    </row>
    <row r="20" s="1" customFormat="1" ht="19.2" customHeight="1" spans="1:7">
      <c r="A20" s="86" t="s">
        <v>33</v>
      </c>
      <c r="B20" s="87"/>
      <c r="C20" s="88"/>
      <c r="D20" s="88"/>
      <c r="E20" s="39" t="s">
        <v>34</v>
      </c>
      <c r="F20" s="39"/>
      <c r="G20" s="39"/>
    </row>
    <row r="21" s="4" customFormat="1" ht="19.2" customHeight="1" spans="1:8">
      <c r="A21" s="86"/>
      <c r="B21" s="87"/>
      <c r="C21" s="88"/>
      <c r="D21" s="88"/>
      <c r="E21" s="39"/>
      <c r="F21" s="41"/>
      <c r="G21" s="41"/>
      <c r="H21" s="40"/>
    </row>
    <row r="22" s="4" customFormat="1" ht="41" customHeight="1" spans="1:8">
      <c r="A22" s="86" t="s">
        <v>35</v>
      </c>
      <c r="B22" s="39"/>
      <c r="C22" s="89"/>
      <c r="D22" s="89"/>
      <c r="E22" s="39" t="s">
        <v>35</v>
      </c>
      <c r="F22" s="39"/>
      <c r="G22" s="39"/>
      <c r="H22" s="40"/>
    </row>
  </sheetData>
  <mergeCells count="21">
    <mergeCell ref="A1:H1"/>
    <mergeCell ref="A2:H2"/>
    <mergeCell ref="A3:H3"/>
    <mergeCell ref="A4:H4"/>
    <mergeCell ref="A5:H5"/>
    <mergeCell ref="A6:H6"/>
    <mergeCell ref="A11:H11"/>
    <mergeCell ref="A12:H12"/>
    <mergeCell ref="A13:H13"/>
    <mergeCell ref="A14:H14"/>
    <mergeCell ref="A15:H15"/>
    <mergeCell ref="A16:H16"/>
    <mergeCell ref="A17:H17"/>
    <mergeCell ref="E18:F18"/>
    <mergeCell ref="E20:F20"/>
    <mergeCell ref="E22:F22"/>
    <mergeCell ref="A7:A8"/>
    <mergeCell ref="B7:B8"/>
    <mergeCell ref="C7:C8"/>
    <mergeCell ref="D7:D8"/>
    <mergeCell ref="H7:H8"/>
  </mergeCells>
  <conditionalFormatting sqref="B9">
    <cfRule type="duplicateValues" dxfId="0" priority="2"/>
  </conditionalFormatting>
  <conditionalFormatting sqref="B10">
    <cfRule type="duplicateValues" dxfId="0" priority="1"/>
  </conditionalFormatting>
  <conditionalFormatting sqref="B20">
    <cfRule type="duplicateValues" dxfId="1" priority="4"/>
  </conditionalFormatting>
  <conditionalFormatting sqref="E21 E18:E19">
    <cfRule type="duplicateValues" dxfId="1" priority="3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F9" sqref="A9:H24"/>
    </sheetView>
  </sheetViews>
  <sheetFormatPr defaultColWidth="9" defaultRowHeight="13.5"/>
  <cols>
    <col min="1" max="1" width="9.2" style="1" customWidth="1"/>
    <col min="2" max="2" width="12.75" style="5" customWidth="1"/>
    <col min="3" max="3" width="26.375" style="6" customWidth="1"/>
    <col min="4" max="4" width="7" style="6" customWidth="1"/>
    <col min="5" max="5" width="14.25" style="1" customWidth="1"/>
    <col min="6" max="6" width="15.875" style="1" customWidth="1"/>
    <col min="7" max="7" width="12.5" style="1" customWidth="1"/>
    <col min="8" max="8" width="10.125" style="1" customWidth="1"/>
    <col min="9" max="9" width="9" style="1"/>
    <col min="10" max="10" width="12.625" style="1"/>
    <col min="11" max="16384" width="9" style="1"/>
  </cols>
  <sheetData>
    <row r="1" s="1" customFormat="1" ht="22.5" spans="1:8">
      <c r="A1" s="7" t="s">
        <v>0</v>
      </c>
      <c r="B1" s="7"/>
      <c r="C1" s="8"/>
      <c r="D1" s="8"/>
      <c r="E1" s="7"/>
      <c r="F1" s="7"/>
      <c r="G1" s="7"/>
      <c r="H1" s="7"/>
    </row>
    <row r="2" s="1" customFormat="1" ht="14.25" spans="1:8">
      <c r="A2" s="9" t="s">
        <v>41</v>
      </c>
      <c r="B2" s="9"/>
      <c r="C2" s="10"/>
      <c r="D2" s="10"/>
      <c r="E2" s="9"/>
      <c r="F2" s="9"/>
      <c r="G2" s="9"/>
      <c r="H2" s="9"/>
    </row>
    <row r="3" s="2" customFormat="1" ht="16" customHeight="1" spans="1:8">
      <c r="A3" s="61" t="s">
        <v>2</v>
      </c>
      <c r="B3" s="62"/>
      <c r="C3" s="63"/>
      <c r="D3" s="63"/>
      <c r="E3" s="61"/>
      <c r="F3" s="61"/>
      <c r="G3" s="61"/>
      <c r="H3" s="61"/>
    </row>
    <row r="4" s="2" customFormat="1" ht="16" customHeight="1" spans="1:8">
      <c r="A4" s="61" t="s">
        <v>3</v>
      </c>
      <c r="B4" s="62"/>
      <c r="C4" s="63"/>
      <c r="D4" s="63"/>
      <c r="E4" s="61"/>
      <c r="F4" s="61"/>
      <c r="G4" s="61"/>
      <c r="H4" s="61"/>
    </row>
    <row r="5" s="2" customFormat="1" ht="43" customHeight="1" spans="1:8">
      <c r="A5" s="63" t="s">
        <v>4</v>
      </c>
      <c r="B5" s="64"/>
      <c r="C5" s="63"/>
      <c r="D5" s="63"/>
      <c r="E5" s="63"/>
      <c r="F5" s="63"/>
      <c r="G5" s="63"/>
      <c r="H5" s="63"/>
    </row>
    <row r="6" s="2" customFormat="1" ht="16" customHeight="1" spans="1:8">
      <c r="A6" s="65" t="s">
        <v>5</v>
      </c>
      <c r="B6" s="66"/>
      <c r="C6" s="67"/>
      <c r="D6" s="67"/>
      <c r="E6" s="65"/>
      <c r="F6" s="65"/>
      <c r="G6" s="65"/>
      <c r="H6" s="65"/>
    </row>
    <row r="7" s="1" customFormat="1" ht="27" customHeight="1" spans="1:8">
      <c r="A7" s="68" t="s">
        <v>6</v>
      </c>
      <c r="B7" s="69" t="s">
        <v>7</v>
      </c>
      <c r="C7" s="70" t="s">
        <v>8</v>
      </c>
      <c r="D7" s="70" t="s">
        <v>9</v>
      </c>
      <c r="E7" s="71" t="s">
        <v>42</v>
      </c>
      <c r="F7" s="72" t="s">
        <v>43</v>
      </c>
      <c r="G7" s="72" t="s">
        <v>44</v>
      </c>
      <c r="H7" s="73" t="s">
        <v>13</v>
      </c>
    </row>
    <row r="8" s="1" customFormat="1" ht="22" customHeight="1" spans="1:8">
      <c r="A8" s="68"/>
      <c r="B8" s="69"/>
      <c r="C8" s="70"/>
      <c r="D8" s="70"/>
      <c r="E8" s="74" t="s">
        <v>15</v>
      </c>
      <c r="F8" s="72" t="s">
        <v>15</v>
      </c>
      <c r="G8" s="72" t="s">
        <v>15</v>
      </c>
      <c r="H8" s="73"/>
    </row>
    <row r="9" s="3" customFormat="1" ht="22" customHeight="1" spans="1:10">
      <c r="A9" s="75">
        <v>1</v>
      </c>
      <c r="B9" s="76" t="s">
        <v>45</v>
      </c>
      <c r="C9" s="76" t="s">
        <v>46</v>
      </c>
      <c r="D9" s="77" t="s">
        <v>18</v>
      </c>
      <c r="E9" s="78">
        <v>39.0813</v>
      </c>
      <c r="F9" s="79">
        <v>36.3</v>
      </c>
      <c r="G9" s="80">
        <f t="shared" ref="G9:G12" si="0">F9*1.13</f>
        <v>41.019</v>
      </c>
      <c r="H9" s="81"/>
      <c r="I9" s="3">
        <f>E9-F9</f>
        <v>2.7813</v>
      </c>
      <c r="J9" s="59">
        <f>I9/E9</f>
        <v>0.0711670287324117</v>
      </c>
    </row>
    <row r="10" s="3" customFormat="1" ht="22" customHeight="1" spans="1:10">
      <c r="A10" s="75">
        <v>2</v>
      </c>
      <c r="B10" s="76" t="s">
        <v>47</v>
      </c>
      <c r="C10" s="76" t="s">
        <v>48</v>
      </c>
      <c r="D10" s="77" t="s">
        <v>18</v>
      </c>
      <c r="E10" s="78">
        <v>44.9886</v>
      </c>
      <c r="F10" s="79">
        <v>42.12</v>
      </c>
      <c r="G10" s="80">
        <f t="shared" si="0"/>
        <v>47.5956</v>
      </c>
      <c r="H10" s="81"/>
      <c r="I10" s="3">
        <f>E10-F10</f>
        <v>2.8686</v>
      </c>
      <c r="J10" s="59">
        <f>I10/E10</f>
        <v>0.0637628199143783</v>
      </c>
    </row>
    <row r="11" s="3" customFormat="1" ht="22" customHeight="1" spans="1:10">
      <c r="A11" s="75">
        <v>3</v>
      </c>
      <c r="B11" s="76" t="s">
        <v>49</v>
      </c>
      <c r="C11" s="76" t="s">
        <v>50</v>
      </c>
      <c r="D11" s="77" t="s">
        <v>18</v>
      </c>
      <c r="E11" s="78">
        <v>3.9479</v>
      </c>
      <c r="F11" s="79">
        <v>3.7244</v>
      </c>
      <c r="G11" s="80">
        <f t="shared" si="0"/>
        <v>4.208572</v>
      </c>
      <c r="H11" s="81"/>
      <c r="I11" s="3">
        <f>E11-F11</f>
        <v>0.2235</v>
      </c>
      <c r="J11" s="59">
        <f>I11/E11</f>
        <v>0.0566123762000051</v>
      </c>
    </row>
    <row r="12" s="3" customFormat="1" ht="22" customHeight="1" spans="1:10">
      <c r="A12" s="75">
        <v>3</v>
      </c>
      <c r="B12" s="76" t="s">
        <v>51</v>
      </c>
      <c r="C12" s="82" t="s">
        <v>52</v>
      </c>
      <c r="D12" s="77" t="s">
        <v>18</v>
      </c>
      <c r="E12" s="79">
        <v>10.02</v>
      </c>
      <c r="F12" s="79">
        <v>9.4534</v>
      </c>
      <c r="G12" s="80">
        <f t="shared" si="0"/>
        <v>10.682342</v>
      </c>
      <c r="H12" s="81"/>
      <c r="I12" s="3">
        <f>E12-F12</f>
        <v>0.566599999999999</v>
      </c>
      <c r="J12" s="59">
        <f>I12/E12</f>
        <v>0.0565469061876247</v>
      </c>
    </row>
    <row r="13" s="1" customFormat="1" ht="35" customHeight="1" spans="1:8">
      <c r="A13" s="83" t="s">
        <v>25</v>
      </c>
      <c r="B13" s="84"/>
      <c r="C13" s="83"/>
      <c r="D13" s="83"/>
      <c r="E13" s="83"/>
      <c r="F13" s="83"/>
      <c r="G13" s="83"/>
      <c r="H13" s="83"/>
    </row>
    <row r="14" s="1" customFormat="1" ht="21" customHeight="1" spans="1:8">
      <c r="A14" s="57" t="s">
        <v>53</v>
      </c>
      <c r="B14" s="58"/>
      <c r="C14" s="57"/>
      <c r="D14" s="57"/>
      <c r="E14" s="57"/>
      <c r="F14" s="57"/>
      <c r="G14" s="57"/>
      <c r="H14" s="57"/>
    </row>
    <row r="15" s="1" customFormat="1" ht="21" customHeight="1" spans="1:8">
      <c r="A15" s="57" t="s">
        <v>27</v>
      </c>
      <c r="B15" s="58"/>
      <c r="C15" s="57"/>
      <c r="D15" s="57"/>
      <c r="E15" s="57"/>
      <c r="F15" s="57"/>
      <c r="G15" s="57"/>
      <c r="H15" s="57"/>
    </row>
    <row r="16" s="1" customFormat="1" ht="24" customHeight="1" spans="1:8">
      <c r="A16" s="57" t="s">
        <v>28</v>
      </c>
      <c r="B16" s="58"/>
      <c r="C16" s="57"/>
      <c r="D16" s="57"/>
      <c r="E16" s="57"/>
      <c r="F16" s="57"/>
      <c r="G16" s="57"/>
      <c r="H16" s="57"/>
    </row>
    <row r="17" s="1" customFormat="1" ht="21" customHeight="1" spans="1:8">
      <c r="A17" s="57" t="s">
        <v>29</v>
      </c>
      <c r="B17" s="58"/>
      <c r="C17" s="57"/>
      <c r="D17" s="57"/>
      <c r="E17" s="57"/>
      <c r="F17" s="57"/>
      <c r="G17" s="57"/>
      <c r="H17" s="57"/>
    </row>
    <row r="18" s="1" customFormat="1" ht="30" customHeight="1" spans="1:8">
      <c r="A18" s="85" t="s">
        <v>30</v>
      </c>
      <c r="B18" s="58"/>
      <c r="C18" s="57"/>
      <c r="D18" s="57"/>
      <c r="E18" s="57"/>
      <c r="F18" s="57"/>
      <c r="G18" s="57"/>
      <c r="H18" s="57"/>
    </row>
    <row r="19" s="4" customFormat="1" ht="29" customHeight="1" spans="1:8">
      <c r="A19" s="57"/>
      <c r="B19" s="58"/>
      <c r="C19" s="57"/>
      <c r="D19" s="57"/>
      <c r="E19" s="57"/>
      <c r="F19" s="57"/>
      <c r="G19" s="57"/>
      <c r="H19" s="57"/>
    </row>
    <row r="20" s="4" customFormat="1" ht="19.2" customHeight="1" spans="1:8">
      <c r="A20" s="86" t="s">
        <v>31</v>
      </c>
      <c r="B20" s="87"/>
      <c r="C20" s="88"/>
      <c r="D20" s="88"/>
      <c r="E20" s="39" t="s">
        <v>32</v>
      </c>
      <c r="F20" s="39"/>
      <c r="G20" s="39"/>
      <c r="H20" s="40"/>
    </row>
    <row r="21" s="4" customFormat="1" ht="19.2" customHeight="1" spans="1:8">
      <c r="A21" s="86"/>
      <c r="B21" s="87"/>
      <c r="C21" s="88"/>
      <c r="D21" s="88"/>
      <c r="E21" s="39"/>
      <c r="F21" s="41"/>
      <c r="G21" s="41"/>
      <c r="H21" s="40"/>
    </row>
    <row r="22" s="1" customFormat="1" ht="19.2" customHeight="1" spans="1:7">
      <c r="A22" s="86" t="s">
        <v>33</v>
      </c>
      <c r="B22" s="87"/>
      <c r="C22" s="88"/>
      <c r="D22" s="88"/>
      <c r="E22" s="39" t="s">
        <v>34</v>
      </c>
      <c r="F22" s="39"/>
      <c r="G22" s="39"/>
    </row>
    <row r="23" s="4" customFormat="1" ht="19.2" customHeight="1" spans="1:8">
      <c r="A23" s="86"/>
      <c r="B23" s="87"/>
      <c r="C23" s="88"/>
      <c r="D23" s="88"/>
      <c r="E23" s="39"/>
      <c r="F23" s="41"/>
      <c r="G23" s="41"/>
      <c r="H23" s="40"/>
    </row>
    <row r="24" s="4" customFormat="1" ht="41" customHeight="1" spans="1:8">
      <c r="A24" s="86" t="s">
        <v>35</v>
      </c>
      <c r="B24" s="39"/>
      <c r="C24" s="89"/>
      <c r="D24" s="89"/>
      <c r="E24" s="39" t="s">
        <v>35</v>
      </c>
      <c r="F24" s="39"/>
      <c r="G24" s="39"/>
      <c r="H24" s="40"/>
    </row>
  </sheetData>
  <mergeCells count="21">
    <mergeCell ref="A1:H1"/>
    <mergeCell ref="A2:H2"/>
    <mergeCell ref="A3:H3"/>
    <mergeCell ref="A4:H4"/>
    <mergeCell ref="A5:H5"/>
    <mergeCell ref="A6:H6"/>
    <mergeCell ref="A13:H13"/>
    <mergeCell ref="A14:H14"/>
    <mergeCell ref="A15:H15"/>
    <mergeCell ref="A16:H16"/>
    <mergeCell ref="A17:H17"/>
    <mergeCell ref="A18:H18"/>
    <mergeCell ref="A19:H19"/>
    <mergeCell ref="E20:F20"/>
    <mergeCell ref="E22:F22"/>
    <mergeCell ref="E24:F24"/>
    <mergeCell ref="A7:A8"/>
    <mergeCell ref="B7:B8"/>
    <mergeCell ref="C7:C8"/>
    <mergeCell ref="D7:D8"/>
    <mergeCell ref="H7:H8"/>
  </mergeCells>
  <conditionalFormatting sqref="B9">
    <cfRule type="duplicateValues" dxfId="0" priority="3"/>
  </conditionalFormatting>
  <conditionalFormatting sqref="B11">
    <cfRule type="duplicateValues" dxfId="0" priority="1"/>
  </conditionalFormatting>
  <conditionalFormatting sqref="B22">
    <cfRule type="duplicateValues" dxfId="1" priority="5"/>
  </conditionalFormatting>
  <conditionalFormatting sqref="B10 B12">
    <cfRule type="duplicateValues" dxfId="0" priority="2"/>
  </conditionalFormatting>
  <conditionalFormatting sqref="E23 E20:E21">
    <cfRule type="duplicateValues" dxfId="1" priority="4"/>
  </conditionalFormatting>
  <pageMargins left="0.75" right="0.75" top="0.196527777777778" bottom="0.156944444444444" header="0.5" footer="0.196527777777778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workbookViewId="0">
      <selection activeCell="A1" sqref="$A1:$XFD1048576"/>
    </sheetView>
  </sheetViews>
  <sheetFormatPr defaultColWidth="9" defaultRowHeight="13.5"/>
  <cols>
    <col min="1" max="1" width="9.2" style="1" customWidth="1"/>
    <col min="2" max="2" width="12.75" style="5" customWidth="1"/>
    <col min="3" max="3" width="30.875" style="6" customWidth="1"/>
    <col min="4" max="4" width="7" style="6" customWidth="1"/>
    <col min="5" max="5" width="13" style="1" customWidth="1"/>
    <col min="6" max="6" width="15.875" style="1" customWidth="1"/>
    <col min="7" max="7" width="12.5" style="1" customWidth="1"/>
    <col min="8" max="8" width="10.125" style="1" customWidth="1"/>
    <col min="9" max="9" width="9" style="1"/>
    <col min="10" max="10" width="12.625" style="1"/>
    <col min="11" max="16384" width="9" style="1"/>
  </cols>
  <sheetData>
    <row r="1" s="1" customFormat="1" ht="22.5" spans="1:8">
      <c r="A1" s="7" t="s">
        <v>0</v>
      </c>
      <c r="B1" s="7"/>
      <c r="C1" s="8"/>
      <c r="D1" s="8"/>
      <c r="E1" s="7"/>
      <c r="F1" s="7"/>
      <c r="G1" s="7"/>
      <c r="H1" s="7"/>
    </row>
    <row r="2" s="1" customFormat="1" ht="14.25" spans="1:8">
      <c r="A2" s="9" t="s">
        <v>54</v>
      </c>
      <c r="B2" s="9"/>
      <c r="C2" s="10"/>
      <c r="D2" s="10"/>
      <c r="E2" s="9"/>
      <c r="F2" s="9"/>
      <c r="G2" s="9"/>
      <c r="H2" s="9"/>
    </row>
    <row r="3" s="2" customFormat="1" ht="16" customHeight="1" spans="1:8">
      <c r="A3" s="11" t="s">
        <v>2</v>
      </c>
      <c r="B3" s="12"/>
      <c r="C3" s="13"/>
      <c r="D3" s="13"/>
      <c r="E3" s="11"/>
      <c r="F3" s="11"/>
      <c r="G3" s="11"/>
      <c r="H3" s="11"/>
    </row>
    <row r="4" s="2" customFormat="1" ht="16" customHeight="1" spans="1:8">
      <c r="A4" s="11" t="s">
        <v>3</v>
      </c>
      <c r="B4" s="12"/>
      <c r="C4" s="13"/>
      <c r="D4" s="13"/>
      <c r="E4" s="11"/>
      <c r="F4" s="11"/>
      <c r="G4" s="11"/>
      <c r="H4" s="11"/>
    </row>
    <row r="5" s="2" customFormat="1" ht="43" customHeight="1" spans="1:8">
      <c r="A5" s="13" t="s">
        <v>4</v>
      </c>
      <c r="B5" s="14"/>
      <c r="C5" s="13"/>
      <c r="D5" s="13"/>
      <c r="E5" s="13"/>
      <c r="F5" s="13"/>
      <c r="G5" s="13"/>
      <c r="H5" s="13"/>
    </row>
    <row r="6" s="2" customFormat="1" ht="16" customHeight="1" spans="1:8">
      <c r="A6" s="15" t="s">
        <v>55</v>
      </c>
      <c r="B6" s="16"/>
      <c r="C6" s="17"/>
      <c r="D6" s="17"/>
      <c r="E6" s="15"/>
      <c r="F6" s="15"/>
      <c r="G6" s="15"/>
      <c r="H6" s="15"/>
    </row>
    <row r="7" s="1" customFormat="1" ht="27" customHeight="1" spans="1:8">
      <c r="A7" s="18" t="s">
        <v>6</v>
      </c>
      <c r="B7" s="19" t="s">
        <v>7</v>
      </c>
      <c r="C7" s="20" t="s">
        <v>8</v>
      </c>
      <c r="D7" s="20" t="s">
        <v>9</v>
      </c>
      <c r="E7" s="21" t="s">
        <v>43</v>
      </c>
      <c r="F7" s="21" t="s">
        <v>43</v>
      </c>
      <c r="G7" s="21" t="s">
        <v>44</v>
      </c>
      <c r="H7" s="22" t="s">
        <v>13</v>
      </c>
    </row>
    <row r="8" s="1" customFormat="1" ht="22" customHeight="1" spans="1:8">
      <c r="A8" s="18"/>
      <c r="B8" s="19"/>
      <c r="C8" s="20"/>
      <c r="D8" s="20"/>
      <c r="E8" s="23" t="s">
        <v>15</v>
      </c>
      <c r="F8" s="21" t="s">
        <v>56</v>
      </c>
      <c r="G8" s="21" t="s">
        <v>56</v>
      </c>
      <c r="H8" s="22"/>
    </row>
    <row r="9" s="3" customFormat="1" ht="22" customHeight="1" spans="1:10">
      <c r="A9" s="24">
        <v>1</v>
      </c>
      <c r="B9" s="46" t="s">
        <v>37</v>
      </c>
      <c r="C9" s="46" t="s">
        <v>57</v>
      </c>
      <c r="D9" s="46" t="s">
        <v>18</v>
      </c>
      <c r="E9" s="47">
        <v>55</v>
      </c>
      <c r="F9" s="47">
        <f>E9/1.05</f>
        <v>52.3809523809524</v>
      </c>
      <c r="G9" s="48">
        <f>F9*1.13</f>
        <v>59.1904761904762</v>
      </c>
      <c r="H9" s="29"/>
      <c r="I9" s="3"/>
      <c r="J9" s="59"/>
    </row>
    <row r="10" s="3" customFormat="1" ht="22" customHeight="1" spans="1:10">
      <c r="A10" s="24">
        <v>2</v>
      </c>
      <c r="B10" s="46" t="s">
        <v>39</v>
      </c>
      <c r="C10" s="46" t="s">
        <v>58</v>
      </c>
      <c r="D10" s="46" t="s">
        <v>18</v>
      </c>
      <c r="E10" s="47">
        <v>60</v>
      </c>
      <c r="F10" s="47">
        <f>E10/1.05</f>
        <v>57.1428571428571</v>
      </c>
      <c r="G10" s="48">
        <f t="shared" ref="G10:G25" si="0">F10*1.13</f>
        <v>64.5714285714285</v>
      </c>
      <c r="H10" s="29"/>
      <c r="I10" s="3"/>
      <c r="J10" s="59"/>
    </row>
    <row r="11" s="3" customFormat="1" ht="22" customHeight="1" spans="1:10">
      <c r="A11" s="24">
        <v>3</v>
      </c>
      <c r="B11" s="46" t="s">
        <v>16</v>
      </c>
      <c r="C11" s="46" t="s">
        <v>59</v>
      </c>
      <c r="D11" s="46" t="s">
        <v>18</v>
      </c>
      <c r="E11" s="47">
        <v>26.0755</v>
      </c>
      <c r="F11" s="47">
        <v>26.0755</v>
      </c>
      <c r="G11" s="48">
        <f t="shared" si="0"/>
        <v>29.465315</v>
      </c>
      <c r="H11" s="29"/>
      <c r="I11" s="3"/>
      <c r="J11" s="59"/>
    </row>
    <row r="12" s="3" customFormat="1" ht="22" customHeight="1" spans="1:10">
      <c r="A12" s="24">
        <v>4</v>
      </c>
      <c r="B12" s="46" t="s">
        <v>19</v>
      </c>
      <c r="C12" s="46" t="s">
        <v>60</v>
      </c>
      <c r="D12" s="46" t="s">
        <v>18</v>
      </c>
      <c r="E12" s="47">
        <v>29.3645</v>
      </c>
      <c r="F12" s="47">
        <v>29.3645</v>
      </c>
      <c r="G12" s="48">
        <f t="shared" si="0"/>
        <v>33.181885</v>
      </c>
      <c r="H12" s="29"/>
      <c r="J12" s="59"/>
    </row>
    <row r="13" s="3" customFormat="1" ht="22" customHeight="1" spans="1:10">
      <c r="A13" s="24">
        <v>5</v>
      </c>
      <c r="B13" s="49" t="s">
        <v>21</v>
      </c>
      <c r="C13" s="49" t="s">
        <v>61</v>
      </c>
      <c r="D13" s="46" t="s">
        <v>18</v>
      </c>
      <c r="E13" s="47">
        <v>18</v>
      </c>
      <c r="F13" s="47">
        <v>18</v>
      </c>
      <c r="G13" s="48">
        <f t="shared" si="0"/>
        <v>20.34</v>
      </c>
      <c r="H13" s="29"/>
      <c r="J13" s="59"/>
    </row>
    <row r="14" s="3" customFormat="1" ht="22" customHeight="1" spans="1:10">
      <c r="A14" s="24">
        <v>6</v>
      </c>
      <c r="B14" s="49" t="s">
        <v>23</v>
      </c>
      <c r="C14" s="49" t="s">
        <v>62</v>
      </c>
      <c r="D14" s="46" t="s">
        <v>18</v>
      </c>
      <c r="E14" s="47">
        <v>0.6</v>
      </c>
      <c r="F14" s="47">
        <f>E14/1.05</f>
        <v>0.571428571428571</v>
      </c>
      <c r="G14" s="48">
        <f t="shared" si="0"/>
        <v>0.645714285714285</v>
      </c>
      <c r="H14" s="29"/>
      <c r="J14" s="59"/>
    </row>
    <row r="15" s="3" customFormat="1" ht="22" customHeight="1" spans="1:10">
      <c r="A15" s="24">
        <v>7</v>
      </c>
      <c r="B15" s="50" t="s">
        <v>45</v>
      </c>
      <c r="C15" s="50" t="s">
        <v>63</v>
      </c>
      <c r="D15" s="46" t="s">
        <v>18</v>
      </c>
      <c r="E15" s="51">
        <v>39.0813</v>
      </c>
      <c r="F15" s="51">
        <v>39.0813</v>
      </c>
      <c r="G15" s="48">
        <f t="shared" si="0"/>
        <v>44.161869</v>
      </c>
      <c r="H15" s="29"/>
      <c r="J15" s="59"/>
    </row>
    <row r="16" s="3" customFormat="1" ht="22" customHeight="1" spans="1:10">
      <c r="A16" s="24">
        <v>8</v>
      </c>
      <c r="B16" s="50" t="s">
        <v>47</v>
      </c>
      <c r="C16" s="50" t="s">
        <v>64</v>
      </c>
      <c r="D16" s="46" t="s">
        <v>18</v>
      </c>
      <c r="E16" s="51">
        <v>44.9886</v>
      </c>
      <c r="F16" s="51">
        <v>44.9886</v>
      </c>
      <c r="G16" s="48">
        <f t="shared" si="0"/>
        <v>50.837118</v>
      </c>
      <c r="H16" s="29"/>
      <c r="J16" s="59"/>
    </row>
    <row r="17" s="3" customFormat="1" ht="22" customHeight="1" spans="1:10">
      <c r="A17" s="24">
        <v>9</v>
      </c>
      <c r="B17" s="50" t="s">
        <v>49</v>
      </c>
      <c r="C17" s="50" t="s">
        <v>65</v>
      </c>
      <c r="D17" s="46" t="s">
        <v>18</v>
      </c>
      <c r="E17" s="51">
        <v>3.9479</v>
      </c>
      <c r="F17" s="51">
        <v>3.9479</v>
      </c>
      <c r="G17" s="48">
        <f t="shared" si="0"/>
        <v>4.461127</v>
      </c>
      <c r="H17" s="29"/>
      <c r="J17" s="59"/>
    </row>
    <row r="18" s="3" customFormat="1" ht="22" customHeight="1" spans="1:10">
      <c r="A18" s="24">
        <v>10</v>
      </c>
      <c r="B18" s="50" t="s">
        <v>51</v>
      </c>
      <c r="C18" s="49" t="s">
        <v>66</v>
      </c>
      <c r="D18" s="46" t="s">
        <v>18</v>
      </c>
      <c r="E18" s="47">
        <v>10.02</v>
      </c>
      <c r="F18" s="47">
        <v>10.02</v>
      </c>
      <c r="G18" s="48">
        <f t="shared" si="0"/>
        <v>11.3226</v>
      </c>
      <c r="H18" s="29"/>
      <c r="J18" s="59"/>
    </row>
    <row r="19" s="3" customFormat="1" ht="22" customHeight="1" spans="1:10">
      <c r="A19" s="24">
        <v>11</v>
      </c>
      <c r="B19" s="50" t="s">
        <v>67</v>
      </c>
      <c r="C19" s="50" t="s">
        <v>68</v>
      </c>
      <c r="D19" s="46" t="s">
        <v>18</v>
      </c>
      <c r="E19" s="51">
        <v>85.7798095238095</v>
      </c>
      <c r="F19" s="51">
        <v>89.562</v>
      </c>
      <c r="G19" s="48">
        <f t="shared" si="0"/>
        <v>101.20506</v>
      </c>
      <c r="H19" s="29"/>
      <c r="J19" s="59"/>
    </row>
    <row r="20" s="3" customFormat="1" ht="22" customHeight="1" spans="1:10">
      <c r="A20" s="24">
        <v>12</v>
      </c>
      <c r="B20" s="50" t="s">
        <v>69</v>
      </c>
      <c r="C20" s="50" t="s">
        <v>70</v>
      </c>
      <c r="D20" s="46" t="s">
        <v>18</v>
      </c>
      <c r="E20" s="51">
        <v>72.0699047619048</v>
      </c>
      <c r="F20" s="51">
        <v>75.2574</v>
      </c>
      <c r="G20" s="48">
        <f t="shared" si="0"/>
        <v>85.040862</v>
      </c>
      <c r="H20" s="29"/>
      <c r="J20" s="59"/>
    </row>
    <row r="21" s="3" customFormat="1" ht="22" customHeight="1" spans="1:10">
      <c r="A21" s="24">
        <v>13</v>
      </c>
      <c r="B21" s="50" t="s">
        <v>71</v>
      </c>
      <c r="C21" s="50" t="s">
        <v>72</v>
      </c>
      <c r="D21" s="46" t="s">
        <v>18</v>
      </c>
      <c r="E21" s="51">
        <v>84.9295238095238</v>
      </c>
      <c r="F21" s="51">
        <v>88.568</v>
      </c>
      <c r="G21" s="48">
        <f t="shared" si="0"/>
        <v>100.08184</v>
      </c>
      <c r="H21" s="29"/>
      <c r="J21" s="59"/>
    </row>
    <row r="22" s="3" customFormat="1" ht="22" customHeight="1" spans="1:10">
      <c r="A22" s="24">
        <v>14</v>
      </c>
      <c r="B22" s="50" t="s">
        <v>73</v>
      </c>
      <c r="C22" s="50" t="s">
        <v>74</v>
      </c>
      <c r="D22" s="46" t="s">
        <v>18</v>
      </c>
      <c r="E22" s="51">
        <v>63.6579047619048</v>
      </c>
      <c r="F22" s="51">
        <v>66.4256</v>
      </c>
      <c r="G22" s="48">
        <f t="shared" si="0"/>
        <v>75.060928</v>
      </c>
      <c r="H22" s="29"/>
      <c r="J22" s="59"/>
    </row>
    <row r="23" s="3" customFormat="1" ht="22" customHeight="1" spans="1:10">
      <c r="A23" s="24">
        <v>15</v>
      </c>
      <c r="B23" s="50" t="s">
        <v>75</v>
      </c>
      <c r="C23" s="50" t="s">
        <v>76</v>
      </c>
      <c r="D23" s="46" t="s">
        <v>18</v>
      </c>
      <c r="E23" s="51">
        <v>68.2707619047619</v>
      </c>
      <c r="F23" s="51">
        <v>71.2671</v>
      </c>
      <c r="G23" s="48">
        <f t="shared" si="0"/>
        <v>80.531823</v>
      </c>
      <c r="H23" s="29"/>
      <c r="J23" s="59"/>
    </row>
    <row r="24" s="3" customFormat="1" ht="22" customHeight="1" spans="1:10">
      <c r="A24" s="24">
        <v>16</v>
      </c>
      <c r="B24" s="50" t="s">
        <v>77</v>
      </c>
      <c r="C24" s="50" t="s">
        <v>78</v>
      </c>
      <c r="D24" s="46" t="s">
        <v>18</v>
      </c>
      <c r="E24" s="51">
        <v>97.0891428571428</v>
      </c>
      <c r="F24" s="51">
        <v>101.332</v>
      </c>
      <c r="G24" s="48">
        <f t="shared" si="0"/>
        <v>114.50516</v>
      </c>
      <c r="H24" s="29"/>
      <c r="J24" s="59"/>
    </row>
    <row r="25" s="3" customFormat="1" ht="22" customHeight="1" spans="1:10">
      <c r="A25" s="24">
        <v>17</v>
      </c>
      <c r="B25" s="50" t="s">
        <v>79</v>
      </c>
      <c r="C25" s="50" t="s">
        <v>80</v>
      </c>
      <c r="D25" s="46" t="s">
        <v>18</v>
      </c>
      <c r="E25" s="51"/>
      <c r="F25" s="51">
        <v>61.5</v>
      </c>
      <c r="G25" s="48">
        <f t="shared" si="0"/>
        <v>69.495</v>
      </c>
      <c r="H25" s="29"/>
      <c r="J25" s="60"/>
    </row>
    <row r="26" s="3" customFormat="1" ht="22" customHeight="1" spans="1:10">
      <c r="A26" s="24">
        <v>18</v>
      </c>
      <c r="B26" s="52" t="s">
        <v>81</v>
      </c>
      <c r="C26" s="52" t="s">
        <v>82</v>
      </c>
      <c r="D26" s="46" t="s">
        <v>18</v>
      </c>
      <c r="E26" s="51"/>
      <c r="F26" s="51">
        <v>25.5</v>
      </c>
      <c r="G26" s="48">
        <f t="shared" ref="G26:G31" si="1">F26*1.13</f>
        <v>28.815</v>
      </c>
      <c r="H26" s="29"/>
      <c r="J26" s="60"/>
    </row>
    <row r="27" s="3" customFormat="1" ht="22" customHeight="1" spans="1:10">
      <c r="A27" s="24">
        <v>19</v>
      </c>
      <c r="B27" s="52" t="s">
        <v>83</v>
      </c>
      <c r="C27" s="52" t="s">
        <v>84</v>
      </c>
      <c r="D27" s="46" t="s">
        <v>18</v>
      </c>
      <c r="E27" s="51"/>
      <c r="F27" s="51">
        <v>34.5</v>
      </c>
      <c r="G27" s="48">
        <f t="shared" si="1"/>
        <v>38.985</v>
      </c>
      <c r="H27" s="29"/>
      <c r="J27" s="60"/>
    </row>
    <row r="28" s="3" customFormat="1" ht="22" customHeight="1" spans="1:10">
      <c r="A28" s="24">
        <v>20</v>
      </c>
      <c r="B28" s="53" t="s">
        <v>85</v>
      </c>
      <c r="C28" s="53" t="s">
        <v>82</v>
      </c>
      <c r="D28" s="46" t="s">
        <v>18</v>
      </c>
      <c r="E28" s="51"/>
      <c r="F28" s="51">
        <v>25.5</v>
      </c>
      <c r="G28" s="48">
        <f t="shared" si="1"/>
        <v>28.815</v>
      </c>
      <c r="H28" s="29"/>
      <c r="J28" s="60"/>
    </row>
    <row r="29" s="3" customFormat="1" ht="22" customHeight="1" spans="1:10">
      <c r="A29" s="24">
        <v>21</v>
      </c>
      <c r="B29" s="53" t="s">
        <v>86</v>
      </c>
      <c r="C29" s="53" t="s">
        <v>84</v>
      </c>
      <c r="D29" s="46" t="s">
        <v>18</v>
      </c>
      <c r="E29" s="51"/>
      <c r="F29" s="51">
        <v>34.5</v>
      </c>
      <c r="G29" s="48">
        <f t="shared" si="1"/>
        <v>38.985</v>
      </c>
      <c r="H29" s="29"/>
      <c r="J29" s="60"/>
    </row>
    <row r="30" s="3" customFormat="1" ht="22" customHeight="1" spans="1:10">
      <c r="A30" s="24">
        <v>22</v>
      </c>
      <c r="B30" s="50" t="s">
        <v>87</v>
      </c>
      <c r="C30" s="50" t="s">
        <v>88</v>
      </c>
      <c r="D30" s="46" t="s">
        <v>18</v>
      </c>
      <c r="E30" s="51"/>
      <c r="F30" s="51">
        <v>34</v>
      </c>
      <c r="G30" s="48">
        <f t="shared" si="1"/>
        <v>38.42</v>
      </c>
      <c r="H30" s="29"/>
      <c r="J30" s="60"/>
    </row>
    <row r="31" s="3" customFormat="1" ht="22" customHeight="1" spans="1:10">
      <c r="A31" s="24">
        <v>23</v>
      </c>
      <c r="B31" s="50" t="s">
        <v>89</v>
      </c>
      <c r="C31" s="50" t="s">
        <v>90</v>
      </c>
      <c r="D31" s="46" t="s">
        <v>18</v>
      </c>
      <c r="E31" s="51"/>
      <c r="F31" s="51">
        <v>29.4</v>
      </c>
      <c r="G31" s="48">
        <f t="shared" si="1"/>
        <v>33.222</v>
      </c>
      <c r="H31" s="29"/>
      <c r="J31" s="60"/>
    </row>
    <row r="32" s="3" customFormat="1" ht="22" customHeight="1" spans="1:10">
      <c r="A32" s="24"/>
      <c r="B32" s="25"/>
      <c r="C32" s="54"/>
      <c r="D32" s="26"/>
      <c r="E32" s="55"/>
      <c r="F32" s="55"/>
      <c r="G32" s="56"/>
      <c r="H32" s="29"/>
      <c r="I32" s="3"/>
      <c r="J32" s="59"/>
    </row>
    <row r="33" s="1" customFormat="1" ht="35" customHeight="1" spans="1:8">
      <c r="A33" s="32" t="s">
        <v>25</v>
      </c>
      <c r="B33" s="33"/>
      <c r="C33" s="32"/>
      <c r="D33" s="32"/>
      <c r="E33" s="32"/>
      <c r="F33" s="32"/>
      <c r="G33" s="32"/>
      <c r="H33" s="32"/>
    </row>
    <row r="34" s="1" customFormat="1" ht="21" customHeight="1" spans="1:8">
      <c r="A34" s="34" t="s">
        <v>91</v>
      </c>
      <c r="B34" s="35"/>
      <c r="C34" s="34"/>
      <c r="D34" s="34"/>
      <c r="E34" s="34"/>
      <c r="F34" s="34"/>
      <c r="G34" s="34"/>
      <c r="H34" s="34"/>
    </row>
    <row r="35" s="1" customFormat="1" ht="21" customHeight="1" spans="1:8">
      <c r="A35" s="34" t="s">
        <v>27</v>
      </c>
      <c r="B35" s="35"/>
      <c r="C35" s="34"/>
      <c r="D35" s="34"/>
      <c r="E35" s="34"/>
      <c r="F35" s="34"/>
      <c r="G35" s="34"/>
      <c r="H35" s="34"/>
    </row>
    <row r="36" s="1" customFormat="1" ht="24" customHeight="1" spans="1:8">
      <c r="A36" s="34" t="s">
        <v>28</v>
      </c>
      <c r="B36" s="35"/>
      <c r="C36" s="34"/>
      <c r="D36" s="34"/>
      <c r="E36" s="34"/>
      <c r="F36" s="34"/>
      <c r="G36" s="34"/>
      <c r="H36" s="34"/>
    </row>
    <row r="37" s="1" customFormat="1" ht="21" customHeight="1" spans="1:8">
      <c r="A37" s="34" t="s">
        <v>29</v>
      </c>
      <c r="B37" s="35"/>
      <c r="C37" s="34"/>
      <c r="D37" s="34"/>
      <c r="E37" s="34"/>
      <c r="F37" s="34"/>
      <c r="G37" s="34"/>
      <c r="H37" s="34"/>
    </row>
    <row r="38" s="1" customFormat="1" ht="30" customHeight="1" spans="1:8">
      <c r="A38" s="34" t="s">
        <v>92</v>
      </c>
      <c r="B38" s="35"/>
      <c r="C38" s="34"/>
      <c r="D38" s="34"/>
      <c r="E38" s="34"/>
      <c r="F38" s="34"/>
      <c r="G38" s="34"/>
      <c r="H38" s="34"/>
    </row>
    <row r="39" s="4" customFormat="1" ht="29" customHeight="1" spans="1:8">
      <c r="A39" s="57"/>
      <c r="B39" s="58"/>
      <c r="C39" s="57"/>
      <c r="D39" s="57"/>
      <c r="E39" s="57"/>
      <c r="F39" s="57"/>
      <c r="G39" s="57"/>
      <c r="H39" s="57"/>
    </row>
    <row r="40" s="4" customFormat="1" ht="19.2" customHeight="1" spans="1:8">
      <c r="A40" s="36" t="s">
        <v>31</v>
      </c>
      <c r="B40" s="37"/>
      <c r="C40" s="13"/>
      <c r="D40" s="13"/>
      <c r="E40" s="38" t="s">
        <v>32</v>
      </c>
      <c r="F40" s="38"/>
      <c r="G40" s="39"/>
      <c r="H40" s="40"/>
    </row>
    <row r="41" s="4" customFormat="1" ht="19.2" customHeight="1" spans="1:8">
      <c r="A41" s="36"/>
      <c r="B41" s="37"/>
      <c r="C41" s="13"/>
      <c r="D41" s="13"/>
      <c r="E41" s="38"/>
      <c r="F41" s="12"/>
      <c r="G41" s="41"/>
      <c r="H41" s="40"/>
    </row>
    <row r="42" s="1" customFormat="1" ht="19.2" customHeight="1" spans="1:7">
      <c r="A42" s="36" t="s">
        <v>33</v>
      </c>
      <c r="B42" s="37"/>
      <c r="C42" s="13"/>
      <c r="D42" s="13"/>
      <c r="E42" s="38" t="s">
        <v>34</v>
      </c>
      <c r="F42" s="38"/>
      <c r="G42" s="39"/>
    </row>
    <row r="43" s="4" customFormat="1" ht="19.2" customHeight="1" spans="1:8">
      <c r="A43" s="36"/>
      <c r="B43" s="37"/>
      <c r="C43" s="13"/>
      <c r="D43" s="13"/>
      <c r="E43" s="38"/>
      <c r="F43" s="12"/>
      <c r="G43" s="41"/>
      <c r="H43" s="40"/>
    </row>
    <row r="44" s="4" customFormat="1" ht="41" customHeight="1" spans="1:8">
      <c r="A44" s="36" t="s">
        <v>35</v>
      </c>
      <c r="B44" s="38"/>
      <c r="C44" s="42"/>
      <c r="D44" s="42"/>
      <c r="E44" s="38" t="s">
        <v>35</v>
      </c>
      <c r="F44" s="38"/>
      <c r="G44" s="39"/>
      <c r="H44" s="40"/>
    </row>
  </sheetData>
  <mergeCells count="21">
    <mergeCell ref="A1:H1"/>
    <mergeCell ref="A2:H2"/>
    <mergeCell ref="A3:H3"/>
    <mergeCell ref="A4:H4"/>
    <mergeCell ref="A5:H5"/>
    <mergeCell ref="A6:H6"/>
    <mergeCell ref="A33:H33"/>
    <mergeCell ref="A34:H34"/>
    <mergeCell ref="A35:H35"/>
    <mergeCell ref="A36:H36"/>
    <mergeCell ref="A37:H37"/>
    <mergeCell ref="A38:H38"/>
    <mergeCell ref="A39:H39"/>
    <mergeCell ref="E40:F40"/>
    <mergeCell ref="E42:F42"/>
    <mergeCell ref="E44:F44"/>
    <mergeCell ref="A7:A8"/>
    <mergeCell ref="B7:B8"/>
    <mergeCell ref="C7:C8"/>
    <mergeCell ref="D7:D8"/>
    <mergeCell ref="H7:H8"/>
  </mergeCells>
  <conditionalFormatting sqref="B9">
    <cfRule type="duplicateValues" dxfId="0" priority="10"/>
  </conditionalFormatting>
  <conditionalFormatting sqref="B10">
    <cfRule type="duplicateValues" dxfId="0" priority="9"/>
  </conditionalFormatting>
  <conditionalFormatting sqref="B11">
    <cfRule type="duplicateValues" dxfId="0" priority="8"/>
  </conditionalFormatting>
  <conditionalFormatting sqref="B13">
    <cfRule type="duplicateValues" dxfId="0" priority="6"/>
  </conditionalFormatting>
  <conditionalFormatting sqref="B15">
    <cfRule type="duplicateValues" dxfId="0" priority="5"/>
  </conditionalFormatting>
  <conditionalFormatting sqref="B17">
    <cfRule type="duplicateValues" dxfId="0" priority="3"/>
  </conditionalFormatting>
  <conditionalFormatting sqref="B32">
    <cfRule type="duplicateValues" dxfId="0" priority="14"/>
  </conditionalFormatting>
  <conditionalFormatting sqref="B42">
    <cfRule type="duplicateValues" dxfId="1" priority="17"/>
  </conditionalFormatting>
  <conditionalFormatting sqref="B9:B24">
    <cfRule type="duplicateValues" dxfId="1" priority="2"/>
  </conditionalFormatting>
  <conditionalFormatting sqref="B20:B24">
    <cfRule type="duplicateValues" dxfId="1" priority="12"/>
    <cfRule type="duplicateValues" dxfId="1" priority="11"/>
  </conditionalFormatting>
  <conditionalFormatting sqref="B28:B29">
    <cfRule type="duplicateValues" dxfId="1" priority="1"/>
  </conditionalFormatting>
  <conditionalFormatting sqref="B12 B14">
    <cfRule type="duplicateValues" dxfId="0" priority="7"/>
  </conditionalFormatting>
  <conditionalFormatting sqref="B16 B18">
    <cfRule type="duplicateValues" dxfId="0" priority="4"/>
  </conditionalFormatting>
  <conditionalFormatting sqref="B25:B27 B30:B31">
    <cfRule type="duplicateValues" dxfId="0" priority="13"/>
  </conditionalFormatting>
  <conditionalFormatting sqref="E43 E40:E41">
    <cfRule type="duplicateValues" dxfId="1" priority="16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workbookViewId="0">
      <selection activeCell="M16" sqref="M16"/>
    </sheetView>
  </sheetViews>
  <sheetFormatPr defaultColWidth="9" defaultRowHeight="13.5"/>
  <cols>
    <col min="1" max="1" width="9.2" style="1" customWidth="1"/>
    <col min="2" max="2" width="12.75" style="5" customWidth="1"/>
    <col min="3" max="3" width="30.875" style="6" customWidth="1"/>
    <col min="4" max="4" width="7" style="6" customWidth="1"/>
    <col min="5" max="5" width="13" style="1" customWidth="1"/>
    <col min="6" max="6" width="15.875" style="1" customWidth="1"/>
    <col min="7" max="7" width="12.5" style="1" customWidth="1"/>
    <col min="8" max="8" width="10.125" style="1" customWidth="1"/>
    <col min="9" max="9" width="9" style="1"/>
    <col min="10" max="10" width="12.625" style="1"/>
    <col min="11" max="11" width="11.75" style="1" customWidth="1"/>
    <col min="12" max="12" width="11.125" style="1" customWidth="1"/>
    <col min="13" max="16384" width="9" style="1"/>
  </cols>
  <sheetData>
    <row r="1" s="1" customFormat="1" ht="22.5" spans="1:8">
      <c r="A1" s="7" t="s">
        <v>0</v>
      </c>
      <c r="B1" s="7"/>
      <c r="C1" s="8"/>
      <c r="D1" s="8"/>
      <c r="E1" s="7"/>
      <c r="F1" s="7"/>
      <c r="G1" s="7"/>
      <c r="H1" s="7"/>
    </row>
    <row r="2" s="1" customFormat="1" ht="14.25" spans="1:8">
      <c r="A2" s="9" t="s">
        <v>54</v>
      </c>
      <c r="B2" s="9"/>
      <c r="C2" s="10"/>
      <c r="D2" s="10"/>
      <c r="E2" s="9"/>
      <c r="F2" s="9"/>
      <c r="G2" s="9"/>
      <c r="H2" s="9"/>
    </row>
    <row r="3" s="2" customFormat="1" ht="16" customHeight="1" spans="1:8">
      <c r="A3" s="11" t="s">
        <v>2</v>
      </c>
      <c r="B3" s="12"/>
      <c r="C3" s="13"/>
      <c r="D3" s="13"/>
      <c r="E3" s="11"/>
      <c r="F3" s="11"/>
      <c r="G3" s="11"/>
      <c r="H3" s="11"/>
    </row>
    <row r="4" s="2" customFormat="1" ht="16" customHeight="1" spans="1:8">
      <c r="A4" s="11" t="s">
        <v>3</v>
      </c>
      <c r="B4" s="12"/>
      <c r="C4" s="13"/>
      <c r="D4" s="13"/>
      <c r="E4" s="11"/>
      <c r="F4" s="11"/>
      <c r="G4" s="11"/>
      <c r="H4" s="11"/>
    </row>
    <row r="5" s="2" customFormat="1" ht="43" customHeight="1" spans="1:8">
      <c r="A5" s="13" t="s">
        <v>4</v>
      </c>
      <c r="B5" s="14"/>
      <c r="C5" s="13"/>
      <c r="D5" s="13"/>
      <c r="E5" s="13"/>
      <c r="F5" s="13"/>
      <c r="G5" s="13"/>
      <c r="H5" s="13"/>
    </row>
    <row r="6" s="2" customFormat="1" ht="16" customHeight="1" spans="1:8">
      <c r="A6" s="15" t="s">
        <v>55</v>
      </c>
      <c r="B6" s="16"/>
      <c r="C6" s="17"/>
      <c r="D6" s="17"/>
      <c r="E6" s="15"/>
      <c r="F6" s="15"/>
      <c r="G6" s="15"/>
      <c r="H6" s="15"/>
    </row>
    <row r="7" s="1" customFormat="1" ht="18" customHeight="1" spans="1:8">
      <c r="A7" s="18" t="s">
        <v>6</v>
      </c>
      <c r="B7" s="19" t="s">
        <v>7</v>
      </c>
      <c r="C7" s="20" t="s">
        <v>8</v>
      </c>
      <c r="D7" s="20" t="s">
        <v>9</v>
      </c>
      <c r="E7" s="21" t="s">
        <v>43</v>
      </c>
      <c r="F7" s="21" t="s">
        <v>43</v>
      </c>
      <c r="G7" s="21" t="s">
        <v>44</v>
      </c>
      <c r="H7" s="22" t="s">
        <v>13</v>
      </c>
    </row>
    <row r="8" s="1" customFormat="1" ht="18" customHeight="1" spans="1:12">
      <c r="A8" s="18"/>
      <c r="B8" s="19"/>
      <c r="C8" s="20"/>
      <c r="D8" s="20"/>
      <c r="E8" s="23" t="s">
        <v>15</v>
      </c>
      <c r="F8" s="21" t="s">
        <v>56</v>
      </c>
      <c r="G8" s="21" t="s">
        <v>56</v>
      </c>
      <c r="H8" s="22"/>
      <c r="J8" s="43" t="s">
        <v>93</v>
      </c>
      <c r="K8" s="43" t="s">
        <v>94</v>
      </c>
      <c r="L8" s="43" t="s">
        <v>95</v>
      </c>
    </row>
    <row r="9" s="3" customFormat="1" ht="18" customHeight="1" spans="1:12">
      <c r="A9" s="24">
        <v>1</v>
      </c>
      <c r="B9" s="25" t="s">
        <v>79</v>
      </c>
      <c r="C9" s="25" t="s">
        <v>80</v>
      </c>
      <c r="D9" s="26" t="s">
        <v>18</v>
      </c>
      <c r="E9" s="27"/>
      <c r="F9" s="27">
        <v>61.5</v>
      </c>
      <c r="G9" s="28">
        <f t="shared" ref="G9:G15" si="0">F9*1.13</f>
        <v>69.495</v>
      </c>
      <c r="H9" s="29"/>
      <c r="J9" s="44">
        <v>62</v>
      </c>
      <c r="K9" s="45">
        <v>61.75</v>
      </c>
      <c r="L9" s="27">
        <v>61.5</v>
      </c>
    </row>
    <row r="10" s="3" customFormat="1" ht="18" customHeight="1" spans="1:12">
      <c r="A10" s="24">
        <v>2</v>
      </c>
      <c r="B10" s="30" t="s">
        <v>81</v>
      </c>
      <c r="C10" s="30" t="s">
        <v>82</v>
      </c>
      <c r="D10" s="26" t="s">
        <v>18</v>
      </c>
      <c r="E10" s="27"/>
      <c r="F10" s="27">
        <v>25.5</v>
      </c>
      <c r="G10" s="28">
        <f t="shared" si="0"/>
        <v>28.815</v>
      </c>
      <c r="H10" s="29"/>
      <c r="J10" s="44">
        <v>26</v>
      </c>
      <c r="K10" s="45">
        <v>25.75</v>
      </c>
      <c r="L10" s="27">
        <v>25.5</v>
      </c>
    </row>
    <row r="11" s="3" customFormat="1" ht="18" customHeight="1" spans="1:12">
      <c r="A11" s="24">
        <v>3</v>
      </c>
      <c r="B11" s="30" t="s">
        <v>83</v>
      </c>
      <c r="C11" s="30" t="s">
        <v>84</v>
      </c>
      <c r="D11" s="26" t="s">
        <v>18</v>
      </c>
      <c r="E11" s="27"/>
      <c r="F11" s="27">
        <v>34.5</v>
      </c>
      <c r="G11" s="28">
        <f t="shared" si="0"/>
        <v>38.985</v>
      </c>
      <c r="H11" s="29"/>
      <c r="J11" s="44">
        <v>35</v>
      </c>
      <c r="K11" s="45">
        <v>34.75</v>
      </c>
      <c r="L11" s="27">
        <v>34.5</v>
      </c>
    </row>
    <row r="12" s="3" customFormat="1" ht="18" customHeight="1" spans="1:12">
      <c r="A12" s="24">
        <v>4</v>
      </c>
      <c r="B12" s="31" t="s">
        <v>85</v>
      </c>
      <c r="C12" s="31" t="s">
        <v>82</v>
      </c>
      <c r="D12" s="26" t="s">
        <v>18</v>
      </c>
      <c r="E12" s="27"/>
      <c r="F12" s="27">
        <v>25.5</v>
      </c>
      <c r="G12" s="28">
        <f t="shared" si="0"/>
        <v>28.815</v>
      </c>
      <c r="H12" s="29"/>
      <c r="J12" s="44">
        <v>26</v>
      </c>
      <c r="K12" s="45">
        <v>25.75</v>
      </c>
      <c r="L12" s="27">
        <v>25.5</v>
      </c>
    </row>
    <row r="13" s="3" customFormat="1" ht="18" customHeight="1" spans="1:12">
      <c r="A13" s="24">
        <v>5</v>
      </c>
      <c r="B13" s="31" t="s">
        <v>86</v>
      </c>
      <c r="C13" s="31" t="s">
        <v>84</v>
      </c>
      <c r="D13" s="26" t="s">
        <v>18</v>
      </c>
      <c r="E13" s="27"/>
      <c r="F13" s="27">
        <v>34.5</v>
      </c>
      <c r="G13" s="28">
        <f t="shared" si="0"/>
        <v>38.985</v>
      </c>
      <c r="H13" s="29"/>
      <c r="J13" s="44">
        <v>35</v>
      </c>
      <c r="K13" s="45">
        <v>34.75</v>
      </c>
      <c r="L13" s="27">
        <v>34.5</v>
      </c>
    </row>
    <row r="14" s="3" customFormat="1" ht="18" customHeight="1" spans="1:12">
      <c r="A14" s="24">
        <v>6</v>
      </c>
      <c r="B14" s="25" t="s">
        <v>87</v>
      </c>
      <c r="C14" s="25" t="s">
        <v>88</v>
      </c>
      <c r="D14" s="26" t="s">
        <v>18</v>
      </c>
      <c r="E14" s="27"/>
      <c r="F14" s="27">
        <v>34</v>
      </c>
      <c r="G14" s="28">
        <f t="shared" si="0"/>
        <v>38.42</v>
      </c>
      <c r="H14" s="29"/>
      <c r="J14" s="44">
        <v>34.5</v>
      </c>
      <c r="K14" s="45">
        <v>34.25</v>
      </c>
      <c r="L14" s="27">
        <v>34</v>
      </c>
    </row>
    <row r="15" s="3" customFormat="1" ht="18" customHeight="1" spans="1:12">
      <c r="A15" s="24">
        <v>7</v>
      </c>
      <c r="B15" s="25" t="s">
        <v>89</v>
      </c>
      <c r="C15" s="25" t="s">
        <v>90</v>
      </c>
      <c r="D15" s="26" t="s">
        <v>18</v>
      </c>
      <c r="E15" s="27"/>
      <c r="F15" s="27">
        <v>29.4</v>
      </c>
      <c r="G15" s="28">
        <f t="shared" si="0"/>
        <v>33.222</v>
      </c>
      <c r="H15" s="29"/>
      <c r="J15" s="44"/>
      <c r="K15" s="45">
        <v>29.5238</v>
      </c>
      <c r="L15" s="27">
        <v>29.4</v>
      </c>
    </row>
    <row r="16" s="1" customFormat="1" ht="35" customHeight="1" spans="1:8">
      <c r="A16" s="32" t="s">
        <v>25</v>
      </c>
      <c r="B16" s="33"/>
      <c r="C16" s="32"/>
      <c r="D16" s="32"/>
      <c r="E16" s="32"/>
      <c r="F16" s="32"/>
      <c r="G16" s="32"/>
      <c r="H16" s="32"/>
    </row>
    <row r="17" s="1" customFormat="1" ht="18" customHeight="1" spans="1:8">
      <c r="A17" s="34" t="s">
        <v>91</v>
      </c>
      <c r="B17" s="35"/>
      <c r="C17" s="34"/>
      <c r="D17" s="34"/>
      <c r="E17" s="34"/>
      <c r="F17" s="34"/>
      <c r="G17" s="34"/>
      <c r="H17" s="34"/>
    </row>
    <row r="18" s="1" customFormat="1" ht="18" customHeight="1" spans="1:8">
      <c r="A18" s="34" t="s">
        <v>27</v>
      </c>
      <c r="B18" s="35"/>
      <c r="C18" s="34"/>
      <c r="D18" s="34"/>
      <c r="E18" s="34"/>
      <c r="F18" s="34"/>
      <c r="G18" s="34"/>
      <c r="H18" s="34"/>
    </row>
    <row r="19" s="1" customFormat="1" ht="18" customHeight="1" spans="1:8">
      <c r="A19" s="34" t="s">
        <v>28</v>
      </c>
      <c r="B19" s="35"/>
      <c r="C19" s="34"/>
      <c r="D19" s="34"/>
      <c r="E19" s="34"/>
      <c r="F19" s="34"/>
      <c r="G19" s="34"/>
      <c r="H19" s="34"/>
    </row>
    <row r="20" s="1" customFormat="1" ht="18" customHeight="1" spans="1:8">
      <c r="A20" s="34" t="s">
        <v>29</v>
      </c>
      <c r="B20" s="35"/>
      <c r="C20" s="34"/>
      <c r="D20" s="34"/>
      <c r="E20" s="34"/>
      <c r="F20" s="34"/>
      <c r="G20" s="34"/>
      <c r="H20" s="34"/>
    </row>
    <row r="21" s="1" customFormat="1" ht="30" customHeight="1" spans="1:8">
      <c r="A21" s="34" t="s">
        <v>92</v>
      </c>
      <c r="B21" s="35"/>
      <c r="C21" s="34"/>
      <c r="D21" s="34"/>
      <c r="E21" s="34"/>
      <c r="F21" s="34"/>
      <c r="G21" s="34"/>
      <c r="H21" s="34"/>
    </row>
    <row r="22" s="4" customFormat="1" ht="19.2" customHeight="1" spans="1:8">
      <c r="A22" s="36" t="s">
        <v>31</v>
      </c>
      <c r="B22" s="37"/>
      <c r="C22" s="13"/>
      <c r="D22" s="13"/>
      <c r="E22" s="38" t="s">
        <v>32</v>
      </c>
      <c r="F22" s="38"/>
      <c r="G22" s="39"/>
      <c r="H22" s="40"/>
    </row>
    <row r="23" s="4" customFormat="1" ht="19.2" customHeight="1" spans="1:8">
      <c r="A23" s="36"/>
      <c r="B23" s="37"/>
      <c r="C23" s="13"/>
      <c r="D23" s="13"/>
      <c r="E23" s="38"/>
      <c r="F23" s="12"/>
      <c r="G23" s="41"/>
      <c r="H23" s="40"/>
    </row>
    <row r="24" s="1" customFormat="1" ht="19.2" customHeight="1" spans="1:7">
      <c r="A24" s="36" t="s">
        <v>33</v>
      </c>
      <c r="B24" s="37"/>
      <c r="C24" s="13"/>
      <c r="D24" s="13"/>
      <c r="E24" s="38" t="s">
        <v>34</v>
      </c>
      <c r="F24" s="38"/>
      <c r="G24" s="39"/>
    </row>
    <row r="25" s="4" customFormat="1" ht="41" customHeight="1" spans="1:8">
      <c r="A25" s="36" t="s">
        <v>35</v>
      </c>
      <c r="B25" s="38"/>
      <c r="C25" s="42"/>
      <c r="D25" s="42"/>
      <c r="E25" s="38" t="s">
        <v>35</v>
      </c>
      <c r="F25" s="38"/>
      <c r="G25" s="39"/>
      <c r="H25" s="40"/>
    </row>
  </sheetData>
  <mergeCells count="20">
    <mergeCell ref="A1:H1"/>
    <mergeCell ref="A2:H2"/>
    <mergeCell ref="A3:H3"/>
    <mergeCell ref="A4:H4"/>
    <mergeCell ref="A5:H5"/>
    <mergeCell ref="A6:H6"/>
    <mergeCell ref="A16:H16"/>
    <mergeCell ref="A17:H17"/>
    <mergeCell ref="A18:H18"/>
    <mergeCell ref="A19:H19"/>
    <mergeCell ref="A20:H20"/>
    <mergeCell ref="A21:H21"/>
    <mergeCell ref="E22:F22"/>
    <mergeCell ref="E24:F24"/>
    <mergeCell ref="E25:F25"/>
    <mergeCell ref="A7:A8"/>
    <mergeCell ref="B7:B8"/>
    <mergeCell ref="C7:C8"/>
    <mergeCell ref="D7:D8"/>
    <mergeCell ref="H7:H8"/>
  </mergeCells>
  <conditionalFormatting sqref="B24">
    <cfRule type="duplicateValues" dxfId="1" priority="16"/>
  </conditionalFormatting>
  <conditionalFormatting sqref="B12:B13">
    <cfRule type="duplicateValues" dxfId="1" priority="1"/>
  </conditionalFormatting>
  <conditionalFormatting sqref="E22:E23">
    <cfRule type="duplicateValues" dxfId="1" priority="15"/>
  </conditionalFormatting>
  <conditionalFormatting sqref="B9:B11 B14:B15">
    <cfRule type="duplicateValues" dxfId="0" priority="13"/>
  </conditionalFormatting>
  <pageMargins left="0.75" right="0.354166666666667" top="0.314583333333333" bottom="0.275" header="0.5" footer="0.5"/>
  <pageSetup paperSize="9" scale="8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10.24</vt:lpstr>
      <vt:lpstr>价格协议</vt:lpstr>
      <vt:lpstr>12.20</vt:lpstr>
      <vt:lpstr>2025.3.1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李林峰</cp:lastModifiedBy>
  <dcterms:created xsi:type="dcterms:W3CDTF">2023-05-12T11:15:00Z</dcterms:created>
  <dcterms:modified xsi:type="dcterms:W3CDTF">2025-04-15T02:17:32Z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E03A60C0ADA84C148A16D8CCCA1B8A18_12</vt:lpwstr>
  </property>
</Properties>
</file>