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项目\VOLVO\检具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7" i="1"/>
  <c r="M8" i="1"/>
  <c r="M9" i="1"/>
  <c r="M10" i="1"/>
  <c r="M11" i="1"/>
  <c r="M12" i="1"/>
  <c r="M6" i="1"/>
  <c r="H18" i="1"/>
  <c r="G18" i="1" l="1"/>
  <c r="G12" i="1"/>
  <c r="G11" i="1"/>
  <c r="G10" i="1"/>
  <c r="G9" i="1"/>
  <c r="G8" i="1"/>
  <c r="G7" i="1"/>
  <c r="G6" i="1" l="1"/>
  <c r="G17" i="1"/>
  <c r="G13" i="1"/>
  <c r="F18" i="1"/>
</calcChain>
</file>

<file path=xl/sharedStrings.xml><?xml version="1.0" encoding="utf-8"?>
<sst xmlns="http://schemas.openxmlformats.org/spreadsheetml/2006/main" count="68" uniqueCount="53">
  <si>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</si>
  <si>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</si>
  <si>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</si>
  <si>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</si>
  <si>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</si>
  <si>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</si>
  <si>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</si>
  <si>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</si>
  <si>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</si>
  <si>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</si>
  <si>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</si>
  <si>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</si>
  <si>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</si>
  <si>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</si>
  <si>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</si>
  <si>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</si>
  <si>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</si>
  <si>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</si>
  <si>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</si>
  <si>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</si>
  <si>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</si>
  <si>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采购工厂：河北工厂</t>
    <phoneticPr fontId="2" type="noConversion"/>
  </si>
  <si>
    <t xml:space="preserve"> </t>
    <phoneticPr fontId="2" type="noConversion"/>
  </si>
  <si>
    <t xml:space="preserve">
左外后视镜总成
</t>
  </si>
  <si>
    <t xml:space="preserve">
右外后视镜总成
</t>
  </si>
  <si>
    <t>REM0010597</t>
  </si>
  <si>
    <t>主镜后盖</t>
  </si>
  <si>
    <t>REM0010610</t>
  </si>
  <si>
    <t>广角镜后盖1</t>
  </si>
  <si>
    <t>REM0010612</t>
  </si>
  <si>
    <t>广角镜后盖2</t>
  </si>
  <si>
    <t>REM0010622</t>
  </si>
  <si>
    <t>左下镜座盖</t>
  </si>
  <si>
    <t>REM0010642</t>
  </si>
  <si>
    <t>右下镜座盖</t>
  </si>
  <si>
    <t>右舵前视镜总成 H1</t>
  </si>
  <si>
    <t>左舵前视镜总成 H1</t>
  </si>
  <si>
    <t>右舵前视镜总成H2</t>
  </si>
  <si>
    <t>左舵前视镜总成H2</t>
  </si>
  <si>
    <t>待客户输入</t>
  </si>
  <si>
    <t>韩国前下镜</t>
  </si>
  <si>
    <t>合计</t>
    <phoneticPr fontId="2" type="noConversion"/>
  </si>
  <si>
    <t>件</t>
    <phoneticPr fontId="2" type="noConversion"/>
  </si>
  <si>
    <t>林宇</t>
    <phoneticPr fontId="7" type="noConversion"/>
  </si>
  <si>
    <t>含税价格</t>
    <phoneticPr fontId="7" type="noConversion"/>
  </si>
  <si>
    <t>德恒</t>
    <phoneticPr fontId="6" type="noConversion"/>
  </si>
  <si>
    <t>说明： 以上所有价格均为含税价格。</t>
    <phoneticPr fontId="2" type="noConversion"/>
  </si>
  <si>
    <t>volvo后视镜新开检具</t>
    <phoneticPr fontId="6" type="noConversion"/>
  </si>
  <si>
    <t>无</t>
    <phoneticPr fontId="6" type="noConversion"/>
  </si>
  <si>
    <t>长信宏正</t>
    <phoneticPr fontId="2" type="noConversion"/>
  </si>
  <si>
    <t>H6</t>
    <phoneticPr fontId="2" type="noConversion"/>
  </si>
  <si>
    <t>长信宏正价格已经协商最低，请领导审批</t>
    <phoneticPr fontId="6" type="noConversion"/>
  </si>
  <si>
    <t>预付50%，验收后支付40%，质保金12个月内支付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</si>
</sst>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1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left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C20" sqref="C20:K20"/>
    </sheetView>
  </sheetViews>
  <sheetFormatPr defaultRowHeight="14.25"/>
  <cols>
    <col min="2" max="2" width="11.375" customWidth="1"/>
    <col min="3" max="3" width="17.875" customWidth="1"/>
    <col min="5" max="7" width="9.125" bestFit="1" customWidth="1"/>
    <col min="8" max="8" width="9.125" customWidth="1"/>
    <col min="9" max="9" width="10.5" bestFit="1" customWidth="1"/>
    <col min="10" max="10" width="23.875" customWidth="1"/>
    <col min="11" max="11" width="9" customWidth="1"/>
  </cols>
  <sheetData>
    <row r="1" spans="1:13" ht="22.5">
      <c r="A1" s="29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3" ht="26.25" customHeight="1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3" ht="58.5" customHeight="1">
      <c r="A3" s="32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4"/>
    </row>
    <row r="4" spans="1:13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7" t="s">
        <v>45</v>
      </c>
      <c r="G4" s="7" t="s">
        <v>43</v>
      </c>
      <c r="H4" s="7" t="s">
        <v>49</v>
      </c>
      <c r="I4" s="5" t="s">
        <v>6</v>
      </c>
      <c r="J4" s="20" t="s">
        <v>7</v>
      </c>
      <c r="K4" s="20" t="s">
        <v>8</v>
      </c>
      <c r="L4" s="35" t="s">
        <v>50</v>
      </c>
    </row>
    <row r="5" spans="1:13">
      <c r="A5" s="20"/>
      <c r="B5" s="20"/>
      <c r="C5" s="20"/>
      <c r="D5" s="20"/>
      <c r="E5" s="20"/>
      <c r="F5" s="5" t="s">
        <v>44</v>
      </c>
      <c r="G5" s="5" t="s">
        <v>44</v>
      </c>
      <c r="H5" s="11" t="s">
        <v>44</v>
      </c>
      <c r="I5" s="5" t="s">
        <v>18</v>
      </c>
      <c r="J5" s="20"/>
      <c r="K5" s="20"/>
      <c r="L5" s="35"/>
    </row>
    <row r="6" spans="1:13" ht="24" customHeight="1">
      <c r="A6" s="6">
        <v>1</v>
      </c>
      <c r="B6" s="12">
        <v>78807042</v>
      </c>
      <c r="C6" s="12" t="s">
        <v>23</v>
      </c>
      <c r="D6" s="10" t="s">
        <v>42</v>
      </c>
      <c r="E6" s="17">
        <v>0.13</v>
      </c>
      <c r="F6" s="8">
        <v>32500</v>
      </c>
      <c r="G6" s="8">
        <f>18500*1.13</f>
        <v>20904.999999999996</v>
      </c>
      <c r="H6" s="18">
        <v>12500</v>
      </c>
      <c r="I6" s="6"/>
      <c r="J6" s="6"/>
      <c r="K6" s="6"/>
      <c r="L6">
        <v>19000</v>
      </c>
      <c r="M6">
        <f>L6/G6</f>
        <v>0.90887347524515683</v>
      </c>
    </row>
    <row r="7" spans="1:13" ht="24" customHeight="1">
      <c r="A7" s="6">
        <v>2</v>
      </c>
      <c r="B7" s="13">
        <v>78807044</v>
      </c>
      <c r="C7" s="14" t="s">
        <v>24</v>
      </c>
      <c r="D7" s="10" t="s">
        <v>42</v>
      </c>
      <c r="E7" s="17">
        <v>0.13</v>
      </c>
      <c r="F7" s="8">
        <v>32500</v>
      </c>
      <c r="G7" s="8">
        <f>18500*1.13</f>
        <v>20904.999999999996</v>
      </c>
      <c r="H7" s="18">
        <v>12500</v>
      </c>
      <c r="I7" s="6"/>
      <c r="J7" s="6"/>
      <c r="K7" s="6"/>
      <c r="L7">
        <v>19000</v>
      </c>
      <c r="M7">
        <f t="shared" ref="M7:M12" si="0">L7/G7</f>
        <v>0.90887347524515683</v>
      </c>
    </row>
    <row r="8" spans="1:13" ht="20.100000000000001" customHeight="1">
      <c r="A8" s="6">
        <v>3</v>
      </c>
      <c r="B8" s="15" t="s">
        <v>25</v>
      </c>
      <c r="C8" s="14" t="s">
        <v>26</v>
      </c>
      <c r="D8" s="10" t="s">
        <v>42</v>
      </c>
      <c r="E8" s="17">
        <v>0.13</v>
      </c>
      <c r="F8" s="8">
        <v>7900</v>
      </c>
      <c r="G8" s="8">
        <f>13000*1.13</f>
        <v>14689.999999999998</v>
      </c>
      <c r="H8" s="18">
        <v>12000</v>
      </c>
      <c r="I8" s="6"/>
      <c r="J8" s="6"/>
      <c r="K8" s="6"/>
      <c r="M8">
        <f t="shared" si="0"/>
        <v>0</v>
      </c>
    </row>
    <row r="9" spans="1:13" ht="20.100000000000001" customHeight="1">
      <c r="A9" s="6">
        <v>4</v>
      </c>
      <c r="B9" s="15" t="s">
        <v>27</v>
      </c>
      <c r="C9" s="14" t="s">
        <v>28</v>
      </c>
      <c r="D9" s="10" t="s">
        <v>42</v>
      </c>
      <c r="E9" s="17">
        <v>0.13</v>
      </c>
      <c r="F9" s="8">
        <v>6000</v>
      </c>
      <c r="G9" s="8">
        <f>12500*1.13</f>
        <v>14124.999999999998</v>
      </c>
      <c r="H9" s="18">
        <v>9000</v>
      </c>
      <c r="I9" s="6"/>
      <c r="J9" s="6"/>
      <c r="K9" s="6"/>
      <c r="L9">
        <v>8000</v>
      </c>
      <c r="M9">
        <f t="shared" si="0"/>
        <v>0.56637168141592931</v>
      </c>
    </row>
    <row r="10" spans="1:13" ht="20.100000000000001" customHeight="1">
      <c r="A10" s="6">
        <v>5</v>
      </c>
      <c r="B10" s="15" t="s">
        <v>29</v>
      </c>
      <c r="C10" s="14" t="s">
        <v>30</v>
      </c>
      <c r="D10" s="10" t="s">
        <v>42</v>
      </c>
      <c r="E10" s="17">
        <v>0.13</v>
      </c>
      <c r="F10" s="8">
        <v>6000</v>
      </c>
      <c r="G10" s="8">
        <f>12500*1.13</f>
        <v>14124.999999999998</v>
      </c>
      <c r="H10" s="18">
        <v>9000</v>
      </c>
      <c r="I10" s="6"/>
      <c r="J10" s="6"/>
      <c r="K10" s="6"/>
      <c r="L10">
        <v>8000</v>
      </c>
      <c r="M10">
        <f t="shared" si="0"/>
        <v>0.56637168141592931</v>
      </c>
    </row>
    <row r="11" spans="1:13" ht="20.100000000000001" customHeight="1">
      <c r="A11" s="6">
        <v>6</v>
      </c>
      <c r="B11" s="15" t="s">
        <v>31</v>
      </c>
      <c r="C11" s="14" t="s">
        <v>32</v>
      </c>
      <c r="D11" s="10" t="s">
        <v>42</v>
      </c>
      <c r="E11" s="17">
        <v>0.13</v>
      </c>
      <c r="F11" s="8">
        <v>3100</v>
      </c>
      <c r="G11" s="8">
        <f>6500*1.13</f>
        <v>7344.9999999999991</v>
      </c>
      <c r="H11" s="18">
        <v>7000</v>
      </c>
      <c r="I11" s="6"/>
      <c r="J11" s="6"/>
      <c r="K11" s="6"/>
      <c r="L11">
        <v>5500</v>
      </c>
      <c r="M11">
        <f t="shared" si="0"/>
        <v>0.74880871341048338</v>
      </c>
    </row>
    <row r="12" spans="1:13" ht="20.100000000000001" customHeight="1">
      <c r="A12" s="6">
        <v>7</v>
      </c>
      <c r="B12" s="15" t="s">
        <v>33</v>
      </c>
      <c r="C12" s="14" t="s">
        <v>34</v>
      </c>
      <c r="D12" s="10" t="s">
        <v>42</v>
      </c>
      <c r="E12" s="17">
        <v>0.13</v>
      </c>
      <c r="F12" s="8">
        <v>3100</v>
      </c>
      <c r="G12" s="8">
        <f>6500*1.13</f>
        <v>7344.9999999999991</v>
      </c>
      <c r="H12" s="18">
        <v>7000</v>
      </c>
      <c r="I12" s="6"/>
      <c r="J12" s="6"/>
      <c r="K12" s="6"/>
      <c r="L12">
        <v>5500</v>
      </c>
      <c r="M12">
        <f t="shared" si="0"/>
        <v>0.74880871341048338</v>
      </c>
    </row>
    <row r="13" spans="1:13" ht="20.100000000000001" customHeight="1">
      <c r="A13" s="6">
        <v>8</v>
      </c>
      <c r="B13" s="15">
        <v>78807047</v>
      </c>
      <c r="C13" s="16" t="s">
        <v>35</v>
      </c>
      <c r="D13" s="10" t="s">
        <v>42</v>
      </c>
      <c r="E13" s="17">
        <v>0.13</v>
      </c>
      <c r="F13" s="26">
        <v>38700</v>
      </c>
      <c r="G13" s="26">
        <f>35500*1.13</f>
        <v>40114.999999999993</v>
      </c>
      <c r="H13" s="26">
        <v>29300</v>
      </c>
      <c r="I13" s="6"/>
      <c r="J13" s="6"/>
      <c r="K13" s="6"/>
    </row>
    <row r="14" spans="1:13" ht="20.100000000000001" customHeight="1">
      <c r="A14" s="6">
        <v>9</v>
      </c>
      <c r="B14" s="15">
        <v>78807046</v>
      </c>
      <c r="C14" s="16" t="s">
        <v>36</v>
      </c>
      <c r="D14" s="10" t="s">
        <v>42</v>
      </c>
      <c r="E14" s="17">
        <v>0.13</v>
      </c>
      <c r="F14" s="27"/>
      <c r="G14" s="27"/>
      <c r="H14" s="27"/>
      <c r="I14" s="6"/>
      <c r="J14" s="6"/>
      <c r="K14" s="6"/>
    </row>
    <row r="15" spans="1:13" ht="20.100000000000001" customHeight="1">
      <c r="A15" s="6">
        <v>10</v>
      </c>
      <c r="B15" s="15">
        <v>78807049</v>
      </c>
      <c r="C15" s="16" t="s">
        <v>37</v>
      </c>
      <c r="D15" s="10" t="s">
        <v>42</v>
      </c>
      <c r="E15" s="17">
        <v>0.13</v>
      </c>
      <c r="F15" s="27"/>
      <c r="G15" s="27"/>
      <c r="H15" s="27"/>
      <c r="I15" s="6"/>
      <c r="J15" s="6"/>
      <c r="K15" s="6"/>
    </row>
    <row r="16" spans="1:13" ht="20.100000000000001" customHeight="1">
      <c r="A16" s="6">
        <v>11</v>
      </c>
      <c r="B16" s="15">
        <v>78807048</v>
      </c>
      <c r="C16" s="16" t="s">
        <v>38</v>
      </c>
      <c r="D16" s="10" t="s">
        <v>42</v>
      </c>
      <c r="E16" s="17">
        <v>0.13</v>
      </c>
      <c r="F16" s="28"/>
      <c r="G16" s="28"/>
      <c r="H16" s="28"/>
      <c r="I16" s="6"/>
      <c r="J16" s="6"/>
      <c r="K16" s="6"/>
    </row>
    <row r="17" spans="1:16" ht="20.100000000000001" customHeight="1">
      <c r="A17" s="6">
        <v>12</v>
      </c>
      <c r="B17" s="15" t="s">
        <v>39</v>
      </c>
      <c r="C17" s="16" t="s">
        <v>40</v>
      </c>
      <c r="D17" s="10" t="s">
        <v>42</v>
      </c>
      <c r="E17" s="17">
        <v>0.13</v>
      </c>
      <c r="F17" s="8">
        <v>8400</v>
      </c>
      <c r="G17" s="8">
        <f>9500*1.13</f>
        <v>10734.999999999998</v>
      </c>
      <c r="H17" s="18">
        <v>9800</v>
      </c>
      <c r="I17" s="5"/>
      <c r="J17" s="5"/>
      <c r="K17" s="5"/>
    </row>
    <row r="18" spans="1:16" ht="20.100000000000001" customHeight="1">
      <c r="A18" s="6" t="s">
        <v>41</v>
      </c>
      <c r="B18" s="8"/>
      <c r="C18" s="9"/>
      <c r="D18" s="10"/>
      <c r="E18" s="2"/>
      <c r="F18" s="8">
        <f>SUM(F6:F17)</f>
        <v>138200</v>
      </c>
      <c r="G18" s="8">
        <f>SUM(G6:G17)</f>
        <v>150289.99999999997</v>
      </c>
      <c r="H18" s="18">
        <f>SUM(H6:H17)</f>
        <v>108100</v>
      </c>
      <c r="I18" s="3"/>
      <c r="J18" s="5"/>
      <c r="K18" s="1"/>
      <c r="M18">
        <f>G18*0.7</f>
        <v>105202.99999999997</v>
      </c>
    </row>
    <row r="19" spans="1:16" ht="42.75" customHeight="1">
      <c r="A19" s="21" t="s">
        <v>46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6" ht="27" customHeight="1">
      <c r="A20" s="4">
        <v>1</v>
      </c>
      <c r="B20" s="4" t="s">
        <v>9</v>
      </c>
      <c r="C20" s="22" t="s">
        <v>47</v>
      </c>
      <c r="D20" s="22"/>
      <c r="E20" s="22"/>
      <c r="F20" s="22"/>
      <c r="G20" s="22"/>
      <c r="H20" s="22"/>
      <c r="I20" s="22"/>
      <c r="J20" s="22"/>
      <c r="K20" s="22"/>
    </row>
    <row r="21" spans="1:16" ht="20.100000000000001" customHeight="1">
      <c r="A21" s="4">
        <v>2</v>
      </c>
      <c r="B21" s="4" t="s">
        <v>10</v>
      </c>
      <c r="C21" s="22" t="s">
        <v>48</v>
      </c>
      <c r="D21" s="22"/>
      <c r="E21" s="22"/>
      <c r="F21" s="22"/>
      <c r="G21" s="22"/>
      <c r="H21" s="22"/>
      <c r="I21" s="22"/>
      <c r="J21" s="22"/>
      <c r="K21" s="22"/>
    </row>
    <row r="22" spans="1:16" ht="20.100000000000001" customHeight="1">
      <c r="A22" s="4">
        <v>3</v>
      </c>
      <c r="B22" s="4" t="s">
        <v>11</v>
      </c>
      <c r="C22" s="23" t="s">
        <v>51</v>
      </c>
      <c r="D22" s="24"/>
      <c r="E22" s="24"/>
      <c r="F22" s="24"/>
      <c r="G22" s="24"/>
      <c r="H22" s="24"/>
      <c r="I22" s="24"/>
      <c r="J22" s="24"/>
      <c r="K22" s="25"/>
    </row>
    <row r="23" spans="1:16" ht="20.100000000000001" customHeight="1">
      <c r="A23" s="4">
        <v>4</v>
      </c>
      <c r="B23" s="4" t="s">
        <v>12</v>
      </c>
      <c r="C23" s="22" t="s">
        <v>13</v>
      </c>
      <c r="D23" s="22"/>
      <c r="E23" s="22"/>
      <c r="F23" s="22"/>
      <c r="G23" s="22"/>
      <c r="H23" s="22"/>
      <c r="I23" s="22"/>
      <c r="J23" s="22"/>
      <c r="K23" s="22"/>
    </row>
    <row r="24" spans="1:16" ht="20.100000000000001" customHeight="1">
      <c r="A24" s="4">
        <v>5</v>
      </c>
      <c r="B24" s="4" t="s">
        <v>14</v>
      </c>
      <c r="C24" s="22" t="s">
        <v>48</v>
      </c>
      <c r="D24" s="22"/>
      <c r="E24" s="22"/>
      <c r="F24" s="22"/>
      <c r="G24" s="22"/>
      <c r="H24" s="22"/>
      <c r="I24" s="22"/>
      <c r="J24" s="22"/>
      <c r="K24" s="22"/>
    </row>
    <row r="25" spans="1:16" ht="20.100000000000001" customHeight="1">
      <c r="A25" s="4">
        <v>6</v>
      </c>
      <c r="B25" s="4" t="s">
        <v>15</v>
      </c>
      <c r="C25" s="22" t="s">
        <v>52</v>
      </c>
      <c r="D25" s="22"/>
      <c r="E25" s="22"/>
      <c r="F25" s="22"/>
      <c r="G25" s="22"/>
      <c r="H25" s="22"/>
      <c r="I25" s="22"/>
      <c r="J25" s="22"/>
      <c r="K25" s="22"/>
    </row>
    <row r="26" spans="1:16" ht="20.100000000000001" customHeight="1">
      <c r="A26" s="4">
        <v>7</v>
      </c>
      <c r="B26" s="4" t="s">
        <v>8</v>
      </c>
      <c r="C26" s="23"/>
      <c r="D26" s="24"/>
      <c r="E26" s="24"/>
      <c r="F26" s="24"/>
      <c r="G26" s="24"/>
      <c r="H26" s="24"/>
      <c r="I26" s="24"/>
      <c r="J26" s="24"/>
      <c r="K26" s="25"/>
    </row>
    <row r="27" spans="1:16" ht="76.5" customHeight="1">
      <c r="A27" s="19" t="s">
        <v>16</v>
      </c>
      <c r="B27" s="19"/>
      <c r="C27" s="19"/>
      <c r="D27" s="19" t="s">
        <v>19</v>
      </c>
      <c r="E27" s="19"/>
      <c r="F27" s="19"/>
      <c r="G27" s="19"/>
      <c r="H27" s="19"/>
      <c r="I27" s="19"/>
      <c r="J27" s="19" t="s">
        <v>17</v>
      </c>
      <c r="K27" s="19"/>
      <c r="P27" t="s">
        <v>22</v>
      </c>
    </row>
  </sheetData>
  <mergeCells count="26">
    <mergeCell ref="H13:H16"/>
    <mergeCell ref="L4:L5"/>
    <mergeCell ref="A1:K1"/>
    <mergeCell ref="A2:K2"/>
    <mergeCell ref="A3:K3"/>
    <mergeCell ref="A4:A5"/>
    <mergeCell ref="B4:B5"/>
    <mergeCell ref="C4:C5"/>
    <mergeCell ref="D4:D5"/>
    <mergeCell ref="E4:E5"/>
    <mergeCell ref="A27:C27"/>
    <mergeCell ref="D27:F27"/>
    <mergeCell ref="G27:I27"/>
    <mergeCell ref="J27:K27"/>
    <mergeCell ref="J4:J5"/>
    <mergeCell ref="K4:K5"/>
    <mergeCell ref="A19:K19"/>
    <mergeCell ref="C20:K20"/>
    <mergeCell ref="C21:K21"/>
    <mergeCell ref="C22:K22"/>
    <mergeCell ref="C23:K23"/>
    <mergeCell ref="C24:K24"/>
    <mergeCell ref="C25:K25"/>
    <mergeCell ref="C26:K26"/>
    <mergeCell ref="F13:F16"/>
    <mergeCell ref="G13:G16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2025-04-09T05:46:22Z</dcterms:modified>
</cp:coreProperties>
</file>