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<sst xmlns="http://schemas.openxmlformats.org/spreadsheetml/2006/main" count="37" uniqueCount="34">
  <si>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湖南光华荣昌汽车部件有限公司员工2025年3月份劳务员工五险费用确认单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</si>
  <si>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</si>
  <si>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</si>
  <si>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</si>
  <si>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</si>
  <si>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</si>
  <si>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</si>
  <si>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</si>
  <si>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2025年3月单位承担社保部分</t>
  </si>
  <si>
    <t>2025年3月社保单位合计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</si>
  <si>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</si>
  <si>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</si>
  <si>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</si>
  <si>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</si>
  <si>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</si>
  <si>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</si>
  <si>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</si>
  <si>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</si>
  <si>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</si>
  <si>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</si>
  <si>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</si>
  <si>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</si>
  <si>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</si>
  <si>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</si>
  <si>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易均匀</t>
  </si>
  <si>
    <t>430211199401070415</t>
  </si>
  <si>
    <t>陈小中</t>
  </si>
  <si>
    <t>430223197706131510</t>
  </si>
  <si>
    <t>合计：</t>
  </si>
  <si>
    <t>制表：吴雨晴</t>
  </si>
  <si>
    <t>综上各项费用合计：2168.90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</si>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</sst>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常规 6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P10" sqref="P10"/>
    </sheetView>
  </sheetViews>
  <sheetFormatPr defaultColWidth="9" defaultRowHeight="13.5"/>
  <cols>
    <col min="1" max="1" width="4.875" style="1" customWidth="1"/>
    <col min="2" max="2" width="7" style="1" customWidth="1"/>
    <col min="3" max="3" width="4.875" style="1" customWidth="1"/>
    <col min="4" max="5" width="9.125" style="1" customWidth="1"/>
    <col min="6" max="6" width="20.375" style="1" customWidth="1"/>
    <col min="7" max="7" width="9.125" style="1" customWidth="1"/>
    <col min="8" max="8" width="11.375" style="1" customWidth="1"/>
    <col min="9" max="9" width="20.375" style="1" customWidth="1"/>
    <col min="10" max="10" width="9.125" style="1" customWidth="1"/>
    <col min="11" max="11" width="7.625" style="1" customWidth="1"/>
    <col min="12" max="12" width="7.375" style="1" customWidth="1"/>
    <col min="13" max="13" width="10.875" style="1" customWidth="1"/>
    <col min="14" max="14" width="8.5" style="1" customWidth="1"/>
    <col min="15" max="15" width="23.25" style="1" customWidth="1"/>
    <col min="16" max="16" width="8.375" style="1" customWidth="1"/>
    <col min="17" max="17" width="14.375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17" t="s">
        <v>9</v>
      </c>
      <c r="P2" s="18" t="s">
        <v>10</v>
      </c>
      <c r="Q2" s="17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17" t="s">
        <v>19</v>
      </c>
      <c r="O3" s="17"/>
      <c r="P3" s="18"/>
      <c r="Q3" s="17"/>
    </row>
    <row r="4" ht="23" customHeight="1" spans="1:17">
      <c r="A4" s="6">
        <v>1</v>
      </c>
      <c r="B4" s="7" t="s">
        <v>20</v>
      </c>
      <c r="C4" s="6" t="s">
        <v>21</v>
      </c>
      <c r="D4" s="8">
        <v>45730</v>
      </c>
      <c r="E4" s="9" t="s">
        <v>22</v>
      </c>
      <c r="F4" s="31" t="s">
        <v>23</v>
      </c>
      <c r="G4" s="10">
        <v>4308</v>
      </c>
      <c r="H4" s="10">
        <v>4308</v>
      </c>
      <c r="I4" s="10">
        <v>4308</v>
      </c>
      <c r="J4" s="10">
        <v>4308</v>
      </c>
      <c r="K4" s="19">
        <f>G4*16%</f>
        <v>689.28</v>
      </c>
      <c r="L4" s="19">
        <f>H4*0.7%</f>
        <v>30.156</v>
      </c>
      <c r="M4" s="19">
        <f>I4*8.7%</f>
        <v>374.796</v>
      </c>
      <c r="N4" s="19">
        <f>J4*1.2%</f>
        <v>51.696</v>
      </c>
      <c r="O4" s="19">
        <f>SUM(K4:N4)</f>
        <v>1145.928</v>
      </c>
      <c r="P4" s="19">
        <v>150</v>
      </c>
      <c r="Q4" s="19">
        <f>SUM(O4:P4)</f>
        <v>1295.928</v>
      </c>
    </row>
    <row r="5" ht="23" customHeight="1" spans="1:17">
      <c r="A5" s="6">
        <v>2</v>
      </c>
      <c r="B5" s="7" t="s">
        <v>24</v>
      </c>
      <c r="C5" s="6" t="s">
        <v>21</v>
      </c>
      <c r="D5" s="8">
        <v>45729</v>
      </c>
      <c r="E5" s="9">
        <v>45743</v>
      </c>
      <c r="F5" s="31" t="s">
        <v>25</v>
      </c>
      <c r="G5" s="10">
        <v>4308</v>
      </c>
      <c r="H5" s="10">
        <v>4308</v>
      </c>
      <c r="I5" s="10">
        <v>4308</v>
      </c>
      <c r="J5" s="10">
        <v>4308</v>
      </c>
      <c r="K5" s="19">
        <f>G5*16%/2</f>
        <v>344.64</v>
      </c>
      <c r="L5" s="19">
        <v>15.09</v>
      </c>
      <c r="M5" s="19">
        <f>I5*8.7%/2</f>
        <v>187.398</v>
      </c>
      <c r="N5" s="19">
        <f>J5*1.2%/2</f>
        <v>25.848</v>
      </c>
      <c r="O5" s="19">
        <f>SUM(K5:N5)</f>
        <v>572.976</v>
      </c>
      <c r="P5" s="19">
        <v>150</v>
      </c>
      <c r="Q5" s="19">
        <f>O5+P5</f>
        <v>722.976</v>
      </c>
    </row>
    <row r="6" ht="23" customHeight="1" spans="1:17">
      <c r="A6" s="6">
        <v>3</v>
      </c>
      <c r="B6" s="7" t="s">
        <v>26</v>
      </c>
      <c r="C6" s="6" t="s">
        <v>21</v>
      </c>
      <c r="D6" s="8">
        <v>45728</v>
      </c>
      <c r="E6" s="9">
        <v>45733</v>
      </c>
      <c r="F6" s="31" t="s">
        <v>27</v>
      </c>
      <c r="G6" s="6"/>
      <c r="H6" s="6"/>
      <c r="I6" s="6"/>
      <c r="J6" s="6"/>
      <c r="K6" s="19"/>
      <c r="L6" s="19"/>
      <c r="M6" s="19"/>
      <c r="N6" s="19"/>
      <c r="O6" s="19"/>
      <c r="P6" s="19">
        <v>150</v>
      </c>
      <c r="Q6" s="19">
        <f>SUM(P6)</f>
        <v>150</v>
      </c>
    </row>
    <row r="7" ht="23" customHeight="1" spans="1:17">
      <c r="A7" s="6">
        <v>4</v>
      </c>
      <c r="B7" s="11" t="s">
        <v>28</v>
      </c>
      <c r="C7" s="12"/>
      <c r="D7" s="12"/>
      <c r="E7" s="12"/>
      <c r="F7" s="12"/>
      <c r="G7" s="12"/>
      <c r="H7" s="12"/>
      <c r="I7" s="12"/>
      <c r="J7" s="20"/>
      <c r="K7" s="19"/>
      <c r="L7" s="19"/>
      <c r="M7" s="19"/>
      <c r="N7" s="19"/>
      <c r="O7" s="19"/>
      <c r="P7" s="19">
        <f>SUM(P4:P6)</f>
        <v>450</v>
      </c>
      <c r="Q7" s="19">
        <v>2168.9</v>
      </c>
    </row>
    <row r="8" ht="23" customHeight="1" spans="1:1">
      <c r="A8" s="6">
        <v>5</v>
      </c>
    </row>
    <row r="9" ht="23" customHeight="1" spans="1:5">
      <c r="A9" s="6">
        <v>6</v>
      </c>
      <c r="E9" s="13"/>
    </row>
    <row r="10" ht="23" customHeight="1" spans="1:17">
      <c r="A10" s="6">
        <v>7</v>
      </c>
      <c r="E10" s="13"/>
      <c r="F10" s="14"/>
      <c r="G10" s="15"/>
      <c r="H10" s="15"/>
      <c r="I10" s="21" t="s">
        <v>29</v>
      </c>
      <c r="J10" s="22"/>
      <c r="K10" s="23" t="s">
        <v>8</v>
      </c>
      <c r="L10" s="23"/>
      <c r="M10" s="23"/>
      <c r="N10" s="23"/>
      <c r="O10" s="24"/>
      <c r="P10" s="13"/>
      <c r="Q10" s="13"/>
    </row>
    <row r="11" ht="24" customHeight="1" spans="1:17">
      <c r="A11" s="6">
        <v>8</v>
      </c>
      <c r="E11" s="13"/>
      <c r="F11" s="14"/>
      <c r="G11" s="16" t="s">
        <v>30</v>
      </c>
      <c r="H11" s="16"/>
      <c r="I11" s="16"/>
      <c r="J11" s="16"/>
      <c r="K11" s="25">
        <v>2168.892</v>
      </c>
      <c r="L11" s="25"/>
      <c r="M11" s="25"/>
      <c r="N11" s="25"/>
      <c r="O11" s="25"/>
      <c r="P11" s="26"/>
      <c r="Q11" s="26"/>
    </row>
    <row r="12" ht="23" customHeight="1" spans="1:17">
      <c r="A12" s="6">
        <v>9</v>
      </c>
      <c r="E12" s="13"/>
      <c r="F12" s="14"/>
      <c r="G12" s="15"/>
      <c r="H12" s="15" t="s">
        <v>31</v>
      </c>
      <c r="I12" s="27"/>
      <c r="J12" s="28"/>
      <c r="K12" s="28"/>
      <c r="L12" s="28"/>
      <c r="M12" s="28"/>
      <c r="N12" s="29" t="s">
        <v>32</v>
      </c>
      <c r="O12" s="30">
        <f>Q7</f>
        <v>2168.9</v>
      </c>
      <c r="P12" s="13"/>
      <c r="Q12" s="13"/>
    </row>
    <row r="13" ht="23" customHeight="1" spans="1:17">
      <c r="A13" s="6">
        <v>10</v>
      </c>
      <c r="E13" s="13"/>
      <c r="F13" s="16" t="s">
        <v>33</v>
      </c>
      <c r="G13" s="16"/>
      <c r="H13" s="16"/>
      <c r="I13" s="16"/>
      <c r="J13" s="16"/>
      <c r="K13" s="16"/>
      <c r="L13" s="16"/>
      <c r="M13" s="16"/>
      <c r="N13" s="16"/>
      <c r="O13" s="16"/>
      <c r="P13" s="13"/>
      <c r="Q13" s="13"/>
    </row>
    <row r="14" ht="23" customHeight="1" spans="1:17">
      <c r="A14" s="6">
        <v>11</v>
      </c>
      <c r="E14" s="1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3"/>
      <c r="Q14" s="13"/>
    </row>
    <row r="15" ht="23" customHeight="1" spans="1:17">
      <c r="A15" s="6">
        <v>12</v>
      </c>
      <c r="E15" s="1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3"/>
      <c r="Q15" s="13"/>
    </row>
    <row r="16" ht="23" customHeight="1" spans="1:17">
      <c r="A16" s="6">
        <v>13</v>
      </c>
      <c r="E16" s="1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3"/>
      <c r="Q16" s="13"/>
    </row>
    <row r="17" ht="23" customHeight="1" spans="1:17">
      <c r="A17" s="6">
        <v>14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3"/>
      <c r="Q17" s="13"/>
    </row>
    <row r="18" ht="23" customHeight="1" spans="1:17">
      <c r="A18" s="6">
        <v>15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3"/>
      <c r="Q18" s="13"/>
    </row>
    <row r="19" ht="23" customHeight="1" spans="1:17">
      <c r="A19" s="6">
        <v>16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3"/>
      <c r="Q19" s="13"/>
    </row>
    <row r="20" ht="23" customHeight="1" spans="1:1">
      <c r="A20" s="6">
        <v>17</v>
      </c>
    </row>
    <row r="21" ht="23" customHeight="1" spans="1:1">
      <c r="A21" s="6">
        <v>18</v>
      </c>
    </row>
    <row r="22" ht="23" customHeight="1" spans="1:1">
      <c r="A22" s="6">
        <v>19</v>
      </c>
    </row>
    <row r="23" ht="23" customHeight="1" spans="1:1">
      <c r="A23" s="6">
        <v>20</v>
      </c>
    </row>
    <row r="24" ht="23" customHeight="1" spans="1:1">
      <c r="A24" s="6">
        <v>21</v>
      </c>
    </row>
    <row r="25" ht="23" customHeight="1" spans="1:1">
      <c r="A25" s="6">
        <v>22</v>
      </c>
    </row>
    <row r="26" ht="23" customHeight="1" spans="1:1">
      <c r="A26" s="6">
        <v>23</v>
      </c>
    </row>
    <row r="27" ht="23" customHeight="1" spans="1:1">
      <c r="A27" s="6">
        <v>44</v>
      </c>
    </row>
  </sheetData>
  <mergeCells count="18">
    <mergeCell ref="A1:Q1"/>
    <mergeCell ref="G2:J2"/>
    <mergeCell ref="K2:N2"/>
    <mergeCell ref="B7:J7"/>
    <mergeCell ref="K10:N10"/>
    <mergeCell ref="G11:J11"/>
    <mergeCell ref="K11:O11"/>
    <mergeCell ref="P11:Q11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13:O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2023-05-12T11:15:00Z</dcterms:created>
  <dcterms:modified xsi:type="dcterms:W3CDTF">2025-04-17T03:52:47Z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8B2B7E9B3F7A4B628278B50B562F6F21_13</vt:lpwstr>
  </property>
</Properties>
</file>