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2.1座框焊胎\"/>
    </mc:Choice>
  </mc:AlternateContent>
  <bookViews>
    <workbookView xWindow="0" yWindow="0" windowWidth="28800" windowHeight="12210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I15" i="3"/>
  <c r="F9" i="1" l="1"/>
  <c r="F8" i="1"/>
  <c r="F7" i="1"/>
  <c r="F6" i="1"/>
</calcChain>
</file>

<file path=xl/sharedStrings.xml><?xml version="1.0" encoding="utf-8"?>
<sst xmlns="http://schemas.openxmlformats.org/spreadsheetml/2006/main" count="135" uniqueCount="81">
  <si>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</si>
  <si>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</si>
  <si>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</si>
  <si>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</si>
  <si>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</si>
  <si>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</si>
  <si>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</si>
  <si>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</si>
  <si>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</si>
  <si>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</si>
  <si>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</si>
  <si>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</si>
  <si>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</si>
  <si>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</si>
  <si>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</si>
  <si>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</si>
  <si>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</si>
  <si>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</si>
  <si>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</si>
  <si>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</si>
  <si>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</si>
  <si>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</si>
  <si>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</si>
  <si>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</si>
  <si>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</si>
  <si>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</si>
  <si>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德实价格已经协商最低，请领导审批</t>
    <phoneticPr fontId="6" type="noConversion"/>
  </si>
  <si>
    <t>德实为体系供应商，按河北账期结算。</t>
    <phoneticPr fontId="6" type="noConversion"/>
  </si>
  <si>
    <t>A点力乐滑轨未税价格25.5元，手柄价格1.95元，每套52.95元，B点文安德实未税价格23.19元，手柄未税价格2.8元，每套49.18元，2023年使用量8872套，预计每年收益33447元；</t>
    <phoneticPr fontId="6" type="noConversion"/>
  </si>
  <si>
    <t>德实开发模具费：滑壳和滑芯需开冲孔模具共9000元，抗拉片开落料模具4500元，合计未税13500元，按照5万件或2年分摊。</t>
    <phoneticPr fontId="6" type="noConversion"/>
  </si>
  <si>
    <t>2.1焊接坐框总成夹具一序</t>
    <phoneticPr fontId="2" type="noConversion"/>
  </si>
  <si>
    <t>2.1焊接坐框总成夹具二序</t>
    <phoneticPr fontId="2" type="noConversion"/>
  </si>
  <si>
    <t>翻转架</t>
    <phoneticPr fontId="2" type="noConversion"/>
  </si>
  <si>
    <t>熙锐</t>
    <phoneticPr fontId="6" type="noConversion"/>
  </si>
  <si>
    <t>含税价格</t>
    <phoneticPr fontId="7" type="noConversion"/>
  </si>
  <si>
    <t>合计</t>
    <phoneticPr fontId="2" type="noConversion"/>
  </si>
  <si>
    <t>熙锐</t>
    <phoneticPr fontId="2" type="noConversion"/>
  </si>
  <si>
    <t>商谈后价格</t>
    <phoneticPr fontId="2" type="noConversion"/>
  </si>
  <si>
    <t>SHT0017890</t>
    <phoneticPr fontId="2" type="noConversion"/>
  </si>
  <si>
    <t>宽车主驾驶前侧钣金</t>
    <phoneticPr fontId="2" type="noConversion"/>
  </si>
  <si>
    <t>工序</t>
    <phoneticPr fontId="2" type="noConversion"/>
  </si>
  <si>
    <t>冲孔</t>
  </si>
  <si>
    <t>冲孔</t>
    <phoneticPr fontId="2" type="noConversion"/>
  </si>
  <si>
    <t>SHT0017892</t>
  </si>
  <si>
    <t>宽车主驾驶左侧钣金</t>
    <phoneticPr fontId="2" type="noConversion"/>
  </si>
  <si>
    <t>落料冲孔</t>
    <phoneticPr fontId="2" type="noConversion"/>
  </si>
  <si>
    <t>套</t>
    <phoneticPr fontId="2" type="noConversion"/>
  </si>
  <si>
    <t>SHT0017893</t>
    <phoneticPr fontId="2" type="noConversion"/>
  </si>
  <si>
    <t>宽车主驾驶右侧钣金</t>
    <phoneticPr fontId="2" type="noConversion"/>
  </si>
  <si>
    <t>冲孔</t>
    <phoneticPr fontId="9" type="noConversion"/>
  </si>
  <si>
    <t>SHT0017891</t>
  </si>
  <si>
    <t>宽车主驾驶后侧钣金</t>
    <phoneticPr fontId="2" type="noConversion"/>
  </si>
  <si>
    <t>SHT0017894</t>
    <phoneticPr fontId="2" type="noConversion"/>
  </si>
  <si>
    <t>副驾底支架上板</t>
    <phoneticPr fontId="2" type="noConversion"/>
  </si>
  <si>
    <t>修边冲孔</t>
  </si>
  <si>
    <t>SHT0017895
SHT0017896</t>
    <phoneticPr fontId="2" type="noConversion"/>
  </si>
  <si>
    <t>副驾底支架左/右下板</t>
    <phoneticPr fontId="2" type="noConversion"/>
  </si>
  <si>
    <t>落料冲孔</t>
    <phoneticPr fontId="9" type="noConversion"/>
  </si>
  <si>
    <t>成型</t>
  </si>
  <si>
    <t>翻边</t>
  </si>
  <si>
    <t>图片</t>
    <phoneticPr fontId="2" type="noConversion"/>
  </si>
  <si>
    <t>方昕</t>
    <phoneticPr fontId="6" type="noConversion"/>
  </si>
  <si>
    <t>啸宇</t>
    <phoneticPr fontId="2" type="noConversion"/>
  </si>
  <si>
    <t>之前方昕</t>
    <phoneticPr fontId="2" type="noConversion"/>
  </si>
  <si>
    <t>说明： 以上所有价格均为含税价格。</t>
    <phoneticPr fontId="2" type="noConversion"/>
  </si>
  <si>
    <t xml:space="preserve">    </t>
    <phoneticPr fontId="2" type="noConversion"/>
  </si>
  <si>
    <t>阶段—固资采购价格审批表</t>
    <phoneticPr fontId="2" type="noConversion"/>
  </si>
  <si>
    <t>竞标价</t>
    <phoneticPr fontId="2" type="noConversion"/>
  </si>
  <si>
    <t>开发周期</t>
    <phoneticPr fontId="2" type="noConversion"/>
  </si>
  <si>
    <t>30天左右</t>
    <phoneticPr fontId="2" type="noConversion"/>
  </si>
  <si>
    <t>25天</t>
    <phoneticPr fontId="2" type="noConversion"/>
  </si>
  <si>
    <t>付款</t>
    <phoneticPr fontId="2" type="noConversion"/>
  </si>
  <si>
    <t>50%/40%/10%</t>
    <phoneticPr fontId="2" type="noConversion"/>
  </si>
  <si>
    <t>50%/40%/10%</t>
    <phoneticPr fontId="2" type="noConversion"/>
  </si>
  <si>
    <t>定点方昕，25号之前上传</t>
    <phoneticPr fontId="2" type="noConversion"/>
  </si>
  <si>
    <t>预估25.2万</t>
    <phoneticPr fontId="2" type="noConversion"/>
  </si>
  <si>
    <t>最终确认</t>
    <phoneticPr fontId="2" type="noConversion"/>
  </si>
  <si>
    <t>付款方式</t>
    <phoneticPr fontId="2" type="noConversion"/>
  </si>
  <si>
    <t>50%-40%-10%</t>
    <phoneticPr fontId="2" type="noConversion"/>
  </si>
  <si>
    <t>开发周期</t>
    <phoneticPr fontId="2" type="noConversion"/>
  </si>
  <si>
    <t>40天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</si>
</sst>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</xdr:rowOff>
    </xdr:from>
    <xdr:to>
      <xdr:col>4</xdr:col>
      <xdr:colOff>0</xdr:colOff>
      <xdr:row>6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6537C1-FF29-4B3F-A7C8-19ABAC76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1724026"/>
          <a:ext cx="1790700" cy="38099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</xdr:row>
      <xdr:rowOff>1</xdr:rowOff>
    </xdr:from>
    <xdr:to>
      <xdr:col>4</xdr:col>
      <xdr:colOff>0</xdr:colOff>
      <xdr:row>10</xdr:row>
      <xdr:rowOff>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ABD5729-31B6-40FF-8D47-3A76E2EC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248026"/>
          <a:ext cx="1790700" cy="381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1790699</xdr:colOff>
      <xdr:row>8</xdr:row>
      <xdr:rowOff>32712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3AE371-4A64-448C-AB78-9D3008A5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3275" y="2105025"/>
          <a:ext cx="1790699" cy="79471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4</xdr:col>
      <xdr:colOff>0</xdr:colOff>
      <xdr:row>9</xdr:row>
      <xdr:rowOff>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E1C7A71-331D-411A-8688-B48A1F48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3343275" y="2867025"/>
          <a:ext cx="1790700" cy="381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1790699</xdr:colOff>
      <xdr:row>11</xdr:row>
      <xdr:rowOff>31271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ED5A8C-940C-4C21-A81C-A798D62A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275" y="3629025"/>
          <a:ext cx="1790699" cy="41227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4</xdr:col>
      <xdr:colOff>0</xdr:colOff>
      <xdr:row>14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54FE2B0-2D80-4611-BBDB-F8397DF6D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3275" y="4010025"/>
          <a:ext cx="17907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H12" sqref="H12"/>
    </sheetView>
  </sheetViews>
  <sheetFormatPr defaultRowHeight="14.25" x14ac:dyDescent="0.2"/>
  <cols>
    <col min="2" max="2" width="9.25" customWidth="1"/>
    <col min="3" max="3" width="20.75" customWidth="1"/>
    <col min="5" max="5" width="9.125" bestFit="1" customWidth="1"/>
    <col min="6" max="6" width="9" customWidth="1"/>
    <col min="7" max="7" width="10" customWidth="1"/>
    <col min="8" max="8" width="10.5" bestFit="1" customWidth="1"/>
    <col min="9" max="9" width="23.875" customWidth="1"/>
    <col min="10" max="10" width="9" customWidth="1"/>
  </cols>
  <sheetData>
    <row r="1" spans="1:10" ht="22.5" x14ac:dyDescent="0.2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6.2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58.5" customHeight="1" x14ac:dyDescent="0.2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5"/>
    </row>
    <row r="4" spans="1:10" x14ac:dyDescent="0.2">
      <c r="A4" s="32" t="s">
        <v>1</v>
      </c>
      <c r="B4" s="32" t="s">
        <v>2</v>
      </c>
      <c r="C4" s="32" t="s">
        <v>3</v>
      </c>
      <c r="D4" s="32" t="s">
        <v>4</v>
      </c>
      <c r="E4" s="32" t="s">
        <v>5</v>
      </c>
      <c r="F4" s="38" t="s">
        <v>33</v>
      </c>
      <c r="G4" s="39"/>
      <c r="H4" s="5" t="s">
        <v>6</v>
      </c>
      <c r="I4" s="32" t="s">
        <v>7</v>
      </c>
      <c r="J4" s="32" t="s">
        <v>8</v>
      </c>
    </row>
    <row r="5" spans="1:10" x14ac:dyDescent="0.2">
      <c r="A5" s="32"/>
      <c r="B5" s="32"/>
      <c r="C5" s="32"/>
      <c r="D5" s="32"/>
      <c r="E5" s="32"/>
      <c r="F5" s="5" t="s">
        <v>34</v>
      </c>
      <c r="G5" s="7" t="s">
        <v>37</v>
      </c>
      <c r="H5" s="5" t="s">
        <v>20</v>
      </c>
      <c r="I5" s="32"/>
      <c r="J5" s="32"/>
    </row>
    <row r="6" spans="1:10" x14ac:dyDescent="0.2">
      <c r="A6" s="5">
        <v>1</v>
      </c>
      <c r="B6" s="8"/>
      <c r="C6" s="7" t="s">
        <v>30</v>
      </c>
      <c r="D6" s="10" t="s">
        <v>23</v>
      </c>
      <c r="E6" s="2">
        <v>0.13</v>
      </c>
      <c r="F6" s="8">
        <f>111000*1.13</f>
        <v>125429.99999999999</v>
      </c>
      <c r="G6" s="8"/>
      <c r="H6" s="5"/>
      <c r="I6" s="5" t="s">
        <v>36</v>
      </c>
      <c r="J6" s="5"/>
    </row>
    <row r="7" spans="1:10" x14ac:dyDescent="0.2">
      <c r="A7" s="7"/>
      <c r="B7" s="8"/>
      <c r="C7" s="7" t="s">
        <v>31</v>
      </c>
      <c r="D7" s="10" t="s">
        <v>23</v>
      </c>
      <c r="E7" s="2">
        <v>0.13</v>
      </c>
      <c r="F7" s="8">
        <f>106000*1.13</f>
        <v>119779.99999999999</v>
      </c>
      <c r="G7" s="8"/>
      <c r="H7" s="7"/>
      <c r="I7" s="7" t="s">
        <v>36</v>
      </c>
      <c r="J7" s="7"/>
    </row>
    <row r="8" spans="1:10" ht="26.25" customHeight="1" x14ac:dyDescent="0.2">
      <c r="A8" s="1">
        <v>2</v>
      </c>
      <c r="B8" s="8"/>
      <c r="C8" s="26" t="s">
        <v>32</v>
      </c>
      <c r="D8" s="10" t="s">
        <v>23</v>
      </c>
      <c r="E8" s="2">
        <v>0.13</v>
      </c>
      <c r="F8" s="8">
        <f>6000*1.13</f>
        <v>6779.9999999999991</v>
      </c>
      <c r="G8" s="8"/>
      <c r="H8" s="3"/>
      <c r="I8" s="7" t="s">
        <v>36</v>
      </c>
      <c r="J8" s="1"/>
    </row>
    <row r="9" spans="1:10" ht="26.25" customHeight="1" x14ac:dyDescent="0.2">
      <c r="A9" s="1" t="s">
        <v>35</v>
      </c>
      <c r="B9" s="8"/>
      <c r="C9" s="9"/>
      <c r="D9" s="10"/>
      <c r="E9" s="2" t="s">
        <v>75</v>
      </c>
      <c r="F9" s="8">
        <f>SUM(F6:F8)</f>
        <v>251989.99999999997</v>
      </c>
      <c r="G9" s="8">
        <v>240000</v>
      </c>
      <c r="H9" s="3"/>
      <c r="I9" s="7"/>
      <c r="J9" s="1"/>
    </row>
    <row r="10" spans="1:10" ht="26.25" customHeight="1" x14ac:dyDescent="0.2">
      <c r="A10" s="1" t="s">
        <v>77</v>
      </c>
      <c r="B10" s="28"/>
      <c r="C10" s="9"/>
      <c r="D10" s="27"/>
      <c r="E10" s="2"/>
      <c r="F10" s="28" t="s">
        <v>78</v>
      </c>
      <c r="G10" s="28"/>
      <c r="H10" s="3"/>
      <c r="I10" s="26"/>
      <c r="J10" s="1"/>
    </row>
    <row r="11" spans="1:10" ht="26.25" customHeight="1" x14ac:dyDescent="0.2">
      <c r="A11" s="1" t="s">
        <v>79</v>
      </c>
      <c r="B11" s="28"/>
      <c r="C11" s="9"/>
      <c r="D11" s="27"/>
      <c r="E11" s="2"/>
      <c r="F11" s="28"/>
      <c r="G11" s="28" t="s">
        <v>80</v>
      </c>
      <c r="H11" s="3"/>
      <c r="I11" s="26"/>
      <c r="J11" s="1"/>
    </row>
    <row r="12" spans="1:10" ht="26.25" customHeight="1" x14ac:dyDescent="0.2">
      <c r="A12" s="1" t="s">
        <v>76</v>
      </c>
      <c r="B12" s="28"/>
      <c r="C12" s="9"/>
      <c r="D12" s="27"/>
      <c r="E12" s="2"/>
      <c r="F12" s="28"/>
      <c r="G12" s="28">
        <v>235000</v>
      </c>
      <c r="H12" s="3"/>
      <c r="I12" s="26"/>
      <c r="J12" s="1"/>
    </row>
    <row r="13" spans="1:10" ht="42.75" customHeight="1" x14ac:dyDescent="0.2">
      <c r="A13" s="33" t="s">
        <v>9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27" customHeight="1" x14ac:dyDescent="0.2">
      <c r="A14" s="4">
        <v>1</v>
      </c>
      <c r="B14" s="4" t="s">
        <v>10</v>
      </c>
      <c r="C14" s="34" t="s">
        <v>28</v>
      </c>
      <c r="D14" s="34"/>
      <c r="E14" s="34"/>
      <c r="F14" s="34"/>
      <c r="G14" s="34"/>
      <c r="H14" s="34"/>
      <c r="I14" s="34"/>
      <c r="J14" s="34"/>
    </row>
    <row r="15" spans="1:10" ht="20.100000000000001" customHeight="1" x14ac:dyDescent="0.2">
      <c r="A15" s="4">
        <v>2</v>
      </c>
      <c r="B15" s="4" t="s">
        <v>11</v>
      </c>
      <c r="C15" s="34" t="s">
        <v>26</v>
      </c>
      <c r="D15" s="34"/>
      <c r="E15" s="34"/>
      <c r="F15" s="34"/>
      <c r="G15" s="34"/>
      <c r="H15" s="34"/>
      <c r="I15" s="34"/>
      <c r="J15" s="34"/>
    </row>
    <row r="16" spans="1:10" ht="20.100000000000001" customHeight="1" x14ac:dyDescent="0.2">
      <c r="A16" s="4">
        <v>3</v>
      </c>
      <c r="B16" s="4" t="s">
        <v>12</v>
      </c>
      <c r="C16" s="35" t="s">
        <v>29</v>
      </c>
      <c r="D16" s="36"/>
      <c r="E16" s="36"/>
      <c r="F16" s="36"/>
      <c r="G16" s="36"/>
      <c r="H16" s="36"/>
      <c r="I16" s="36"/>
      <c r="J16" s="37"/>
    </row>
    <row r="17" spans="1:15" ht="20.100000000000001" customHeight="1" x14ac:dyDescent="0.2">
      <c r="A17" s="4">
        <v>4</v>
      </c>
      <c r="B17" s="4" t="s">
        <v>13</v>
      </c>
      <c r="C17" s="34" t="s">
        <v>14</v>
      </c>
      <c r="D17" s="34"/>
      <c r="E17" s="34"/>
      <c r="F17" s="34"/>
      <c r="G17" s="34"/>
      <c r="H17" s="34"/>
      <c r="I17" s="34"/>
      <c r="J17" s="34"/>
    </row>
    <row r="18" spans="1:15" ht="20.100000000000001" customHeight="1" x14ac:dyDescent="0.2">
      <c r="A18" s="4">
        <v>5</v>
      </c>
      <c r="B18" s="4" t="s">
        <v>15</v>
      </c>
      <c r="C18" s="34" t="s">
        <v>16</v>
      </c>
      <c r="D18" s="34"/>
      <c r="E18" s="34"/>
      <c r="F18" s="34"/>
      <c r="G18" s="34"/>
      <c r="H18" s="34"/>
      <c r="I18" s="34"/>
      <c r="J18" s="34"/>
    </row>
    <row r="19" spans="1:15" ht="20.100000000000001" customHeight="1" x14ac:dyDescent="0.2">
      <c r="A19" s="4">
        <v>6</v>
      </c>
      <c r="B19" s="4" t="s">
        <v>17</v>
      </c>
      <c r="C19" s="34" t="s">
        <v>27</v>
      </c>
      <c r="D19" s="34"/>
      <c r="E19" s="34"/>
      <c r="F19" s="34"/>
      <c r="G19" s="34"/>
      <c r="H19" s="34"/>
      <c r="I19" s="34"/>
      <c r="J19" s="34"/>
    </row>
    <row r="20" spans="1:15" ht="20.100000000000001" customHeight="1" x14ac:dyDescent="0.2">
      <c r="A20" s="4">
        <v>7</v>
      </c>
      <c r="B20" s="4" t="s">
        <v>8</v>
      </c>
      <c r="C20" s="35"/>
      <c r="D20" s="36"/>
      <c r="E20" s="36"/>
      <c r="F20" s="36"/>
      <c r="G20" s="36"/>
      <c r="H20" s="36"/>
      <c r="I20" s="36"/>
      <c r="J20" s="37"/>
    </row>
    <row r="21" spans="1:15" ht="76.5" customHeight="1" x14ac:dyDescent="0.2">
      <c r="A21" s="31" t="s">
        <v>18</v>
      </c>
      <c r="B21" s="31"/>
      <c r="C21" s="31"/>
      <c r="D21" s="31" t="s">
        <v>21</v>
      </c>
      <c r="E21" s="31"/>
      <c r="F21" s="31"/>
      <c r="G21" s="6"/>
      <c r="H21" s="6"/>
      <c r="I21" s="31" t="s">
        <v>19</v>
      </c>
      <c r="J21" s="31"/>
      <c r="O21" t="s">
        <v>25</v>
      </c>
    </row>
  </sheetData>
  <mergeCells count="22">
    <mergeCell ref="A1:J1"/>
    <mergeCell ref="A2:J2"/>
    <mergeCell ref="A3:J3"/>
    <mergeCell ref="A4:A5"/>
    <mergeCell ref="B4:B5"/>
    <mergeCell ref="C4:C5"/>
    <mergeCell ref="D4:D5"/>
    <mergeCell ref="E4:E5"/>
    <mergeCell ref="A21:C21"/>
    <mergeCell ref="D21:F21"/>
    <mergeCell ref="I21:J21"/>
    <mergeCell ref="I4:I5"/>
    <mergeCell ref="J4:J5"/>
    <mergeCell ref="A13:J13"/>
    <mergeCell ref="C14:J14"/>
    <mergeCell ref="C15:J15"/>
    <mergeCell ref="C16:J16"/>
    <mergeCell ref="C17:J17"/>
    <mergeCell ref="C18:J18"/>
    <mergeCell ref="C19:J19"/>
    <mergeCell ref="C20:J20"/>
    <mergeCell ref="F4:G4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2" zoomScaleNormal="100" workbookViewId="0">
      <selection activeCell="J14" sqref="J14"/>
    </sheetView>
  </sheetViews>
  <sheetFormatPr defaultRowHeight="14.25" x14ac:dyDescent="0.2"/>
  <cols>
    <col min="1" max="1" width="7.75" customWidth="1"/>
    <col min="2" max="2" width="10.625" customWidth="1"/>
    <col min="3" max="3" width="17.375" customWidth="1"/>
    <col min="4" max="4" width="16.625" customWidth="1"/>
    <col min="5" max="5" width="9.125" customWidth="1"/>
    <col min="7" max="7" width="9.125" bestFit="1" customWidth="1"/>
    <col min="8" max="8" width="10.75" customWidth="1"/>
    <col min="9" max="9" width="11.25" customWidth="1"/>
    <col min="10" max="10" width="20.5" customWidth="1"/>
    <col min="11" max="11" width="23.875" customWidth="1"/>
    <col min="12" max="12" width="9" customWidth="1"/>
  </cols>
  <sheetData>
    <row r="1" spans="1:13" ht="22.5" x14ac:dyDescent="0.2">
      <c r="A1" s="40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ht="26.2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ht="58.5" customHeight="1" x14ac:dyDescent="0.2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3" x14ac:dyDescent="0.2">
      <c r="A4" s="32" t="s">
        <v>1</v>
      </c>
      <c r="B4" s="32" t="s">
        <v>2</v>
      </c>
      <c r="C4" s="32" t="s">
        <v>3</v>
      </c>
      <c r="D4" s="46" t="s">
        <v>60</v>
      </c>
      <c r="E4" s="46" t="s">
        <v>40</v>
      </c>
      <c r="F4" s="32" t="s">
        <v>4</v>
      </c>
      <c r="G4" s="32" t="s">
        <v>5</v>
      </c>
      <c r="H4" s="29" t="s">
        <v>61</v>
      </c>
      <c r="I4" s="14" t="s">
        <v>62</v>
      </c>
      <c r="J4" s="11" t="s">
        <v>6</v>
      </c>
      <c r="K4" s="32" t="s">
        <v>7</v>
      </c>
      <c r="L4" s="32" t="s">
        <v>8</v>
      </c>
    </row>
    <row r="5" spans="1:13" x14ac:dyDescent="0.2">
      <c r="A5" s="32"/>
      <c r="B5" s="32"/>
      <c r="C5" s="32"/>
      <c r="D5" s="47"/>
      <c r="E5" s="47"/>
      <c r="F5" s="32"/>
      <c r="G5" s="32"/>
      <c r="H5" s="29" t="s">
        <v>34</v>
      </c>
      <c r="I5" s="11" t="s">
        <v>34</v>
      </c>
      <c r="J5" s="11" t="s">
        <v>20</v>
      </c>
      <c r="K5" s="32"/>
      <c r="L5" s="32"/>
    </row>
    <row r="6" spans="1:13" ht="30" customHeight="1" x14ac:dyDescent="0.2">
      <c r="A6" s="11">
        <v>1</v>
      </c>
      <c r="B6" s="8" t="s">
        <v>38</v>
      </c>
      <c r="C6" s="11" t="s">
        <v>39</v>
      </c>
      <c r="D6" s="14"/>
      <c r="E6" s="14" t="s">
        <v>42</v>
      </c>
      <c r="F6" s="14" t="s">
        <v>46</v>
      </c>
      <c r="G6" s="19">
        <v>0.13</v>
      </c>
      <c r="H6" s="30">
        <v>14000</v>
      </c>
      <c r="I6" s="8">
        <v>15800</v>
      </c>
      <c r="J6" s="11"/>
      <c r="K6" s="11"/>
      <c r="L6" s="11"/>
      <c r="M6" t="s">
        <v>63</v>
      </c>
    </row>
    <row r="7" spans="1:13" ht="30" customHeight="1" x14ac:dyDescent="0.2">
      <c r="A7" s="11">
        <v>2</v>
      </c>
      <c r="B7" s="46" t="s">
        <v>43</v>
      </c>
      <c r="C7" s="46" t="s">
        <v>44</v>
      </c>
      <c r="D7" s="23"/>
      <c r="E7" s="14" t="s">
        <v>45</v>
      </c>
      <c r="F7" s="14" t="s">
        <v>46</v>
      </c>
      <c r="G7" s="19">
        <v>0.13</v>
      </c>
      <c r="H7" s="30">
        <v>30000</v>
      </c>
      <c r="I7" s="8">
        <v>25400</v>
      </c>
      <c r="J7" s="11"/>
      <c r="K7" s="11"/>
      <c r="L7" s="11"/>
      <c r="M7" t="s">
        <v>63</v>
      </c>
    </row>
    <row r="8" spans="1:13" ht="30" customHeight="1" x14ac:dyDescent="0.2">
      <c r="A8" s="11">
        <v>3</v>
      </c>
      <c r="B8" s="47"/>
      <c r="C8" s="47"/>
      <c r="D8" s="24"/>
      <c r="E8" s="14" t="s">
        <v>42</v>
      </c>
      <c r="F8" s="14" t="s">
        <v>46</v>
      </c>
      <c r="G8" s="19">
        <v>0.13</v>
      </c>
      <c r="H8" s="30">
        <v>26000</v>
      </c>
      <c r="I8" s="8">
        <v>25300</v>
      </c>
      <c r="J8" s="11"/>
      <c r="K8" s="11" t="s">
        <v>65</v>
      </c>
      <c r="L8" s="11"/>
      <c r="M8" t="s">
        <v>63</v>
      </c>
    </row>
    <row r="9" spans="1:13" ht="30" customHeight="1" x14ac:dyDescent="0.2">
      <c r="A9" s="11">
        <v>4</v>
      </c>
      <c r="B9" s="8" t="s">
        <v>47</v>
      </c>
      <c r="C9" s="11" t="s">
        <v>48</v>
      </c>
      <c r="D9" s="11"/>
      <c r="E9" s="20" t="s">
        <v>49</v>
      </c>
      <c r="F9" s="14" t="s">
        <v>46</v>
      </c>
      <c r="G9" s="19">
        <v>0.13</v>
      </c>
      <c r="H9" s="30">
        <v>26000</v>
      </c>
      <c r="I9" s="8">
        <v>24600</v>
      </c>
      <c r="J9" s="11"/>
      <c r="K9" s="11"/>
      <c r="L9" s="11"/>
      <c r="M9" t="s">
        <v>63</v>
      </c>
    </row>
    <row r="10" spans="1:13" ht="30" customHeight="1" x14ac:dyDescent="0.2">
      <c r="A10" s="11">
        <v>5</v>
      </c>
      <c r="B10" s="8" t="s">
        <v>50</v>
      </c>
      <c r="C10" s="11" t="s">
        <v>51</v>
      </c>
      <c r="D10" s="11"/>
      <c r="E10" s="21" t="s">
        <v>41</v>
      </c>
      <c r="F10" s="14" t="s">
        <v>46</v>
      </c>
      <c r="G10" s="19">
        <v>0.13</v>
      </c>
      <c r="H10" s="30">
        <v>20000</v>
      </c>
      <c r="I10" s="8">
        <v>17000</v>
      </c>
      <c r="J10" s="11"/>
      <c r="K10" s="11"/>
      <c r="L10" s="11"/>
      <c r="M10" t="s">
        <v>63</v>
      </c>
    </row>
    <row r="11" spans="1:13" ht="30" customHeight="1" x14ac:dyDescent="0.2">
      <c r="A11" s="11">
        <v>6</v>
      </c>
      <c r="B11" s="8" t="s">
        <v>52</v>
      </c>
      <c r="C11" s="11" t="s">
        <v>53</v>
      </c>
      <c r="D11" s="11"/>
      <c r="E11" s="21" t="s">
        <v>54</v>
      </c>
      <c r="F11" s="14" t="s">
        <v>46</v>
      </c>
      <c r="G11" s="19">
        <v>0.13</v>
      </c>
      <c r="H11" s="30">
        <v>40000</v>
      </c>
      <c r="I11" s="8">
        <v>29000</v>
      </c>
      <c r="J11" s="11"/>
      <c r="K11" s="11"/>
      <c r="L11" s="11"/>
      <c r="M11" t="s">
        <v>63</v>
      </c>
    </row>
    <row r="12" spans="1:13" ht="30" customHeight="1" x14ac:dyDescent="0.2">
      <c r="A12" s="46">
        <v>7</v>
      </c>
      <c r="B12" s="46" t="s">
        <v>55</v>
      </c>
      <c r="C12" s="46" t="s">
        <v>56</v>
      </c>
      <c r="D12" s="22"/>
      <c r="E12" s="21" t="s">
        <v>57</v>
      </c>
      <c r="F12" s="14" t="s">
        <v>46</v>
      </c>
      <c r="G12" s="19">
        <v>0.13</v>
      </c>
      <c r="H12" s="30">
        <v>24000</v>
      </c>
      <c r="I12" s="8">
        <v>17600</v>
      </c>
      <c r="J12" s="11"/>
      <c r="K12" s="11"/>
      <c r="L12" s="11"/>
      <c r="M12" t="s">
        <v>63</v>
      </c>
    </row>
    <row r="13" spans="1:13" ht="30" customHeight="1" x14ac:dyDescent="0.2">
      <c r="A13" s="48"/>
      <c r="B13" s="48"/>
      <c r="C13" s="48"/>
      <c r="D13" s="25"/>
      <c r="E13" s="20" t="s">
        <v>58</v>
      </c>
      <c r="F13" s="14" t="s">
        <v>46</v>
      </c>
      <c r="G13" s="19">
        <v>0.13</v>
      </c>
      <c r="H13" s="30">
        <v>25000</v>
      </c>
      <c r="I13" s="8">
        <v>26700</v>
      </c>
      <c r="J13" s="11"/>
      <c r="K13" s="11"/>
      <c r="L13" s="11"/>
      <c r="M13" t="s">
        <v>63</v>
      </c>
    </row>
    <row r="14" spans="1:13" ht="30" customHeight="1" x14ac:dyDescent="0.2">
      <c r="A14" s="47"/>
      <c r="B14" s="47"/>
      <c r="C14" s="47"/>
      <c r="D14" s="8"/>
      <c r="E14" s="20" t="s">
        <v>59</v>
      </c>
      <c r="F14" s="14" t="s">
        <v>46</v>
      </c>
      <c r="G14" s="19">
        <v>0.13</v>
      </c>
      <c r="H14" s="30">
        <v>25000</v>
      </c>
      <c r="I14" s="8">
        <v>26700</v>
      </c>
      <c r="J14" s="11"/>
      <c r="K14" s="11"/>
      <c r="L14" s="11"/>
      <c r="M14" t="s">
        <v>63</v>
      </c>
    </row>
    <row r="15" spans="1:13" ht="30" customHeight="1" x14ac:dyDescent="0.2">
      <c r="A15" s="1" t="s">
        <v>35</v>
      </c>
      <c r="B15" s="18"/>
      <c r="C15" s="9"/>
      <c r="D15" s="17"/>
      <c r="E15" s="17"/>
      <c r="F15" s="16">
        <v>20.46</v>
      </c>
      <c r="G15" s="2"/>
      <c r="H15" s="30">
        <f>SUM(H5:H14)</f>
        <v>230000</v>
      </c>
      <c r="I15" s="18">
        <f>SUM(I5:I14)</f>
        <v>208100</v>
      </c>
      <c r="J15" s="15"/>
      <c r="K15" s="15"/>
      <c r="L15" s="15"/>
    </row>
    <row r="16" spans="1:13" ht="30" customHeight="1" x14ac:dyDescent="0.2">
      <c r="A16" s="1" t="s">
        <v>68</v>
      </c>
      <c r="B16" s="18"/>
      <c r="C16" s="9"/>
      <c r="D16" s="17"/>
      <c r="E16" s="17"/>
      <c r="F16" s="16"/>
      <c r="G16" s="2"/>
      <c r="H16" s="30" t="s">
        <v>69</v>
      </c>
      <c r="I16" s="18" t="s">
        <v>70</v>
      </c>
      <c r="J16" s="15"/>
      <c r="K16" s="15"/>
      <c r="L16" s="15"/>
    </row>
    <row r="17" spans="1:17" ht="30" customHeight="1" x14ac:dyDescent="0.2">
      <c r="A17" s="1" t="s">
        <v>71</v>
      </c>
      <c r="B17" s="18"/>
      <c r="C17" s="9"/>
      <c r="D17" s="17"/>
      <c r="E17" s="17"/>
      <c r="F17" s="16"/>
      <c r="G17" s="2"/>
      <c r="H17" s="30" t="s">
        <v>72</v>
      </c>
      <c r="I17" s="18" t="s">
        <v>73</v>
      </c>
      <c r="J17" s="15"/>
      <c r="K17" s="15"/>
      <c r="L17" s="15"/>
    </row>
    <row r="18" spans="1:17" ht="26.25" customHeight="1" x14ac:dyDescent="0.2">
      <c r="A18" s="1" t="s">
        <v>67</v>
      </c>
      <c r="B18" s="8"/>
      <c r="C18" s="9"/>
      <c r="D18" s="17"/>
      <c r="E18" s="17"/>
      <c r="F18" s="14"/>
      <c r="G18" s="2"/>
      <c r="H18" s="30">
        <v>180000</v>
      </c>
      <c r="I18" s="8">
        <v>190000</v>
      </c>
      <c r="J18" s="3" t="s">
        <v>74</v>
      </c>
      <c r="K18" s="11"/>
      <c r="L18" s="1"/>
      <c r="M18" t="s">
        <v>63</v>
      </c>
    </row>
    <row r="19" spans="1:17" ht="42.75" customHeight="1" x14ac:dyDescent="0.2">
      <c r="A19" s="33" t="s">
        <v>64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7" ht="27" customHeight="1" x14ac:dyDescent="0.2">
      <c r="A20" s="13">
        <v>1</v>
      </c>
      <c r="B20" s="13" t="s">
        <v>10</v>
      </c>
      <c r="C20" s="34" t="s">
        <v>28</v>
      </c>
      <c r="D20" s="34"/>
      <c r="E20" s="34"/>
      <c r="F20" s="34"/>
      <c r="G20" s="34"/>
      <c r="H20" s="34"/>
      <c r="I20" s="34"/>
      <c r="J20" s="34"/>
      <c r="K20" s="34"/>
      <c r="L20" s="34"/>
    </row>
    <row r="21" spans="1:17" ht="20.100000000000001" customHeight="1" x14ac:dyDescent="0.2">
      <c r="A21" s="13">
        <v>2</v>
      </c>
      <c r="B21" s="13" t="s">
        <v>11</v>
      </c>
      <c r="C21" s="34" t="s">
        <v>26</v>
      </c>
      <c r="D21" s="34"/>
      <c r="E21" s="34"/>
      <c r="F21" s="34"/>
      <c r="G21" s="34"/>
      <c r="H21" s="34"/>
      <c r="I21" s="34"/>
      <c r="J21" s="34"/>
      <c r="K21" s="34"/>
      <c r="L21" s="34"/>
    </row>
    <row r="22" spans="1:17" ht="20.100000000000001" customHeight="1" x14ac:dyDescent="0.2">
      <c r="A22" s="13">
        <v>3</v>
      </c>
      <c r="B22" s="13" t="s">
        <v>12</v>
      </c>
      <c r="C22" s="35" t="s">
        <v>29</v>
      </c>
      <c r="D22" s="36"/>
      <c r="E22" s="36"/>
      <c r="F22" s="36"/>
      <c r="G22" s="36"/>
      <c r="H22" s="36"/>
      <c r="I22" s="36"/>
      <c r="J22" s="36"/>
      <c r="K22" s="36"/>
      <c r="L22" s="37"/>
    </row>
    <row r="23" spans="1:17" ht="20.100000000000001" customHeight="1" x14ac:dyDescent="0.2">
      <c r="A23" s="13">
        <v>4</v>
      </c>
      <c r="B23" s="13" t="s">
        <v>13</v>
      </c>
      <c r="C23" s="34" t="s">
        <v>14</v>
      </c>
      <c r="D23" s="34"/>
      <c r="E23" s="34"/>
      <c r="F23" s="34"/>
      <c r="G23" s="34"/>
      <c r="H23" s="34"/>
      <c r="I23" s="34"/>
      <c r="J23" s="34"/>
      <c r="K23" s="34"/>
      <c r="L23" s="34"/>
    </row>
    <row r="24" spans="1:17" ht="20.100000000000001" customHeight="1" x14ac:dyDescent="0.2">
      <c r="A24" s="13">
        <v>5</v>
      </c>
      <c r="B24" s="13" t="s">
        <v>15</v>
      </c>
      <c r="C24" s="34" t="s">
        <v>16</v>
      </c>
      <c r="D24" s="34"/>
      <c r="E24" s="34"/>
      <c r="F24" s="34"/>
      <c r="G24" s="34"/>
      <c r="H24" s="34"/>
      <c r="I24" s="34"/>
      <c r="J24" s="34"/>
      <c r="K24" s="34"/>
      <c r="L24" s="34"/>
    </row>
    <row r="25" spans="1:17" ht="20.100000000000001" customHeight="1" x14ac:dyDescent="0.2">
      <c r="A25" s="13">
        <v>6</v>
      </c>
      <c r="B25" s="13" t="s">
        <v>17</v>
      </c>
      <c r="C25" s="34" t="s">
        <v>27</v>
      </c>
      <c r="D25" s="34"/>
      <c r="E25" s="34"/>
      <c r="F25" s="34"/>
      <c r="G25" s="34"/>
      <c r="H25" s="34"/>
      <c r="I25" s="34"/>
      <c r="J25" s="34"/>
      <c r="K25" s="34"/>
      <c r="L25" s="34"/>
    </row>
    <row r="26" spans="1:17" ht="20.100000000000001" customHeight="1" x14ac:dyDescent="0.2">
      <c r="A26" s="13">
        <v>7</v>
      </c>
      <c r="B26" s="13" t="s">
        <v>8</v>
      </c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1:17" ht="76.5" customHeight="1" x14ac:dyDescent="0.2">
      <c r="A27" s="31" t="s">
        <v>18</v>
      </c>
      <c r="B27" s="31"/>
      <c r="C27" s="31"/>
      <c r="D27" s="12"/>
      <c r="E27" s="12"/>
      <c r="F27" s="31" t="s">
        <v>21</v>
      </c>
      <c r="G27" s="31"/>
      <c r="H27" s="31"/>
      <c r="I27" s="12"/>
      <c r="J27" s="12"/>
      <c r="K27" s="31" t="s">
        <v>19</v>
      </c>
      <c r="L27" s="31"/>
      <c r="Q27" t="s">
        <v>25</v>
      </c>
    </row>
  </sheetData>
  <mergeCells count="28">
    <mergeCell ref="C24:L24"/>
    <mergeCell ref="C25:L25"/>
    <mergeCell ref="C26:L26"/>
    <mergeCell ref="A27:C27"/>
    <mergeCell ref="F27:H27"/>
    <mergeCell ref="K27:L27"/>
    <mergeCell ref="L4:L5"/>
    <mergeCell ref="A19:L19"/>
    <mergeCell ref="C20:L20"/>
    <mergeCell ref="C21:L21"/>
    <mergeCell ref="C22:L22"/>
    <mergeCell ref="C23:L23"/>
    <mergeCell ref="E4:E5"/>
    <mergeCell ref="B12:B14"/>
    <mergeCell ref="C12:C14"/>
    <mergeCell ref="A12:A14"/>
    <mergeCell ref="B7:B8"/>
    <mergeCell ref="C7:C8"/>
    <mergeCell ref="A1:L1"/>
    <mergeCell ref="A2:L2"/>
    <mergeCell ref="A3:L3"/>
    <mergeCell ref="A4:A5"/>
    <mergeCell ref="B4:B5"/>
    <mergeCell ref="C4:C5"/>
    <mergeCell ref="F4:F5"/>
    <mergeCell ref="G4:G5"/>
    <mergeCell ref="K4:K5"/>
    <mergeCell ref="D4:D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2025-04-17T08:44:48Z</dcterms:modified>
</cp:coreProperties>
</file>