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sunpeilin</author>
  </authors>
  <commentList>
    <comment ref="O1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<sst xmlns="http://schemas.openxmlformats.org/spreadsheetml/2006/main" count="28" uniqueCount="28">
  <si>
    <t>序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</si>
  <si>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</si>
  <si>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</si>
  <si>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</si>
  <si>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</si>
  <si>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</si>
  <si>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</si>
  <si>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</si>
  <si>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</si>
  <si>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</si>
  <si>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模腔
数量</t>
  </si>
  <si>
    <t>电功率</t>
  </si>
  <si>
    <t>电费
单价</t>
  </si>
  <si>
    <t>工资/小时</t>
  </si>
  <si>
    <t>工资/件</t>
  </si>
  <si>
    <t>外购件</t>
  </si>
  <si>
    <t>移印</t>
  </si>
  <si>
    <t>包装/件</t>
  </si>
  <si>
    <t>运费</t>
  </si>
  <si>
    <t>内部结算指导价（未税）</t>
  </si>
  <si>
    <t>供货地点</t>
  </si>
  <si>
    <t>号</t>
  </si>
  <si>
    <t>净重</t>
  </si>
  <si>
    <t>毛重</t>
  </si>
  <si>
    <t>SHT0000158</t>
  </si>
  <si>
    <t>H3调角器把手</t>
  </si>
  <si>
    <t>TP20</t>
  </si>
  <si>
    <t>长春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</si>
</sst>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3" xfId="0" applyFont="1" applyBorder="1" applyProtection="1">
      <alignment vertical="center"/>
      <protection locked="0"/>
    </xf>
    <xf numFmtId="0" fontId="0" fillId="0" borderId="3" xfId="0" applyBorder="1">
      <alignment vertical="center"/>
    </xf>
    <xf numFmtId="177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shrinkToFit="1"/>
    </xf>
    <xf numFmtId="178" fontId="0" fillId="0" borderId="3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8" fontId="0" fillId="0" borderId="3" xfId="0" applyNumberFormat="1" applyBorder="1">
      <alignment vertical="center"/>
    </xf>
    <xf numFmtId="177" fontId="0" fillId="0" borderId="3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 wrapText="1"/>
    </xf>
    <xf numFmtId="177" fontId="0" fillId="0" borderId="3" xfId="1" applyNumberFormat="1" applyFont="1" applyBorder="1" applyAlignment="1">
      <alignment horizontal="center" vertical="center" wrapText="1"/>
    </xf>
    <xf numFmtId="177" fontId="2" fillId="0" borderId="3" xfId="1" applyNumberFormat="1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3" fontId="0" fillId="0" borderId="3" xfId="1" applyFont="1" applyBorder="1" applyAlignment="1">
      <alignment horizontal="center" vertical="center"/>
    </xf>
    <xf numFmtId="177" fontId="0" fillId="0" borderId="3" xfId="1" applyNumberFormat="1" applyFont="1" applyBorder="1">
      <alignment vertical="center"/>
    </xf>
    <xf numFmtId="43" fontId="0" fillId="0" borderId="3" xfId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tabSelected="1" workbookViewId="0">
      <selection activeCell="A13" sqref="A13"/>
    </sheetView>
  </sheetViews>
  <sheetFormatPr defaultColWidth="9" defaultRowHeight="13.5" outlineLevelRow="2"/>
  <cols>
    <col min="2" max="2" width="13.375" customWidth="1"/>
  </cols>
  <sheetData>
    <row r="1" spans="1:22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/>
      <c r="G1" s="6" t="s">
        <v>5</v>
      </c>
      <c r="H1" s="7" t="s">
        <v>6</v>
      </c>
      <c r="I1" s="13" t="s">
        <v>7</v>
      </c>
      <c r="J1" s="14" t="s">
        <v>8</v>
      </c>
      <c r="K1" s="14" t="s">
        <v>9</v>
      </c>
      <c r="L1" s="15" t="s">
        <v>10</v>
      </c>
      <c r="M1" s="3" t="s">
        <v>11</v>
      </c>
      <c r="N1" s="15" t="s">
        <v>12</v>
      </c>
      <c r="O1" s="16" t="s">
        <v>13</v>
      </c>
      <c r="P1" s="6" t="s">
        <v>14</v>
      </c>
      <c r="Q1" s="18" t="s">
        <v>15</v>
      </c>
      <c r="R1" s="19" t="s">
        <v>16</v>
      </c>
      <c r="S1" s="20" t="s">
        <v>17</v>
      </c>
      <c r="T1" s="21" t="s">
        <v>18</v>
      </c>
      <c r="U1" s="22" t="s">
        <v>19</v>
      </c>
      <c r="V1" s="3" t="s">
        <v>20</v>
      </c>
    </row>
    <row r="2" spans="1:22">
      <c r="A2" s="8" t="s">
        <v>21</v>
      </c>
      <c r="B2" s="2"/>
      <c r="C2" s="3"/>
      <c r="D2" s="3"/>
      <c r="E2" s="4" t="s">
        <v>22</v>
      </c>
      <c r="F2" s="5" t="s">
        <v>23</v>
      </c>
      <c r="G2" s="6"/>
      <c r="H2" s="7"/>
      <c r="I2" s="13"/>
      <c r="J2" s="14"/>
      <c r="K2" s="14"/>
      <c r="L2" s="16"/>
      <c r="M2" s="3"/>
      <c r="N2" s="16"/>
      <c r="O2" s="16"/>
      <c r="P2" s="6"/>
      <c r="Q2" s="18"/>
      <c r="R2" s="23"/>
      <c r="S2" s="18"/>
      <c r="T2" s="18"/>
      <c r="U2" s="22"/>
      <c r="V2" s="3"/>
    </row>
    <row r="3" ht="16.5" spans="1:22">
      <c r="A3" s="3">
        <v>1</v>
      </c>
      <c r="B3" s="9" t="s">
        <v>24</v>
      </c>
      <c r="C3" s="10" t="s">
        <v>25</v>
      </c>
      <c r="D3" s="11" t="s">
        <v>26</v>
      </c>
      <c r="E3" s="11">
        <v>0.044</v>
      </c>
      <c r="F3" s="11">
        <v>0.044</v>
      </c>
      <c r="G3" s="12">
        <v>7.88</v>
      </c>
      <c r="H3" s="12">
        <f>F3*G3</f>
        <v>0.34672</v>
      </c>
      <c r="I3" s="11">
        <v>300</v>
      </c>
      <c r="J3" s="17">
        <f>3600/K3</f>
        <v>90</v>
      </c>
      <c r="K3" s="17">
        <v>40</v>
      </c>
      <c r="L3" s="11">
        <v>2</v>
      </c>
      <c r="M3" s="11">
        <v>75</v>
      </c>
      <c r="N3" s="11">
        <v>0.76</v>
      </c>
      <c r="O3" s="11">
        <v>22.5</v>
      </c>
      <c r="P3" s="12">
        <f>O3/J3/L3</f>
        <v>0.125</v>
      </c>
      <c r="Q3" s="24"/>
      <c r="R3" s="25"/>
      <c r="S3" s="24">
        <v>0.05</v>
      </c>
      <c r="T3" s="24">
        <v>0.0666666666666667</v>
      </c>
      <c r="U3" s="12">
        <f>(H3+P3+(M3*N3/J3/L3)/2)*1.12+(Q3+R3)*1.03+S3+T3</f>
        <v>0.8223264</v>
      </c>
      <c r="V3" s="3" t="s">
        <v>27</v>
      </c>
    </row>
  </sheetData>
  <mergeCells count="20">
    <mergeCell ref="E1:F1"/>
    <mergeCell ref="B1:B2"/>
    <mergeCell ref="C1:C2"/>
    <mergeCell ref="D1:D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</mergeCells>
  <conditionalFormatting sqref="B3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XuMeng</dc:creator>
  <cp:lastModifiedBy>浅笑安然</cp:lastModifiedBy>
  <dcterms:created xsi:type="dcterms:W3CDTF">2023-05-12T11:15:00Z</dcterms:created>
  <dcterms:modified xsi:type="dcterms:W3CDTF">2025-04-22T08:37:29Z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E0373B25AA4F4FFB92AAF0758D2A1355_12</vt:lpwstr>
  </property>
</Properties>
</file>