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 activeTab="1"/>
  </bookViews>
  <sheets>
    <sheet name="建议" sheetId="9" r:id="rId1"/>
    <sheet name="建议 (2)" sheetId="10" r:id="rId2"/>
  </sheets>
  <definedNames>
    <definedName name="_xlnm.Print_Area" localSheetId="0">建议!$A$1:$N$27</definedName>
    <definedName name="_xlnm.Print_Area" localSheetId="1">'建议 (2)'!$A$1:$N$28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<sst xmlns="http://schemas.openxmlformats.org/spreadsheetml/2006/main" count="114" uniqueCount="52">
  <si>
    <t>零部件采购价格协议</t>
  </si>
  <si>
    <t xml:space="preserve">                                                协议编号：</t>
  </si>
  <si>
    <t>甲方：长春光华荣昌汽车部件有限公司</t>
  </si>
  <si>
    <t>乙方： 泉州市福兴塑料五金有限公司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</si>
  <si>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</si>
  <si>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</si>
  <si>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</si>
  <si>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</si>
  <si>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</si>
  <si>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</si>
  <si>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</si>
  <si>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</si>
  <si>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</si>
  <si>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增值税额</t>
  </si>
  <si>
    <t>含税产品价格
（不含模摊费）</t>
  </si>
  <si>
    <t>备注</t>
  </si>
  <si>
    <t>2023年</t>
  </si>
  <si>
    <t>2024年</t>
  </si>
  <si>
    <t>模检具总价</t>
  </si>
  <si>
    <t>摊销费</t>
  </si>
  <si>
    <t>摊销方式</t>
  </si>
  <si>
    <t>SHT0013505</t>
  </si>
  <si>
    <t>副驾驶员安全带总成</t>
  </si>
  <si>
    <t>件</t>
  </si>
  <si>
    <t>SHT0013504</t>
  </si>
  <si>
    <t>驾驶员安全带总成</t>
  </si>
  <si>
    <t>SHT0014696</t>
  </si>
  <si>
    <t>安全带锁扣总成
（带报警）</t>
  </si>
  <si>
    <t>SHT0014697</t>
  </si>
  <si>
    <t>安全带锁扣总成
（带报警、通风、加热）</t>
  </si>
  <si>
    <t>SHT0001670</t>
  </si>
  <si>
    <t>安全带锁扣总成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</si>
  <si>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</si>
  <si>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4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</si>
  <si>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</si>
  <si>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</si>
  <si>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</si>
  <si>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</si>
  <si>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</si>
  <si>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</si>
  <si>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</si>
  <si>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</si>
  <si>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</si>
  <si>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</si>
  <si>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</si>
  <si>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</si>
  <si>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2025年</t>
  </si>
  <si>
    <t>SHT0017980</t>
  </si>
  <si>
    <t>驾驶员安全带总成/蓝色</t>
  </si>
  <si>
    <t>-</t>
  </si>
  <si>
    <t>SHT0017985</t>
  </si>
  <si>
    <t>副驾驶员安全带总成/蓝色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</si>
</sst>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  <numFmt numFmtId="180" formatCode="0.00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sz val="12"/>
      <color rgb="FF000000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178" fontId="3" fillId="0" borderId="1" xfId="53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2" fillId="0" borderId="0" xfId="53" applyFont="1" applyFill="1" applyBorder="1" applyAlignment="1">
      <alignment horizontal="center" vertical="center"/>
    </xf>
    <xf numFmtId="0" fontId="12" fillId="0" borderId="0" xfId="53" applyFont="1" applyFill="1" applyBorder="1">
      <alignment vertical="center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2" fillId="0" borderId="0" xfId="53" applyFont="1" applyFill="1" applyAlignment="1">
      <alignment horizontal="center" vertical="center"/>
    </xf>
    <xf numFmtId="0" fontId="12" fillId="0" borderId="0" xfId="53" applyFont="1" applyFill="1">
      <alignment vertical="center"/>
    </xf>
    <xf numFmtId="0" fontId="1" fillId="0" borderId="1" xfId="53" applyFont="1" applyFill="1" applyBorder="1" applyAlignment="1">
      <alignment horizontal="center" vertical="center"/>
    </xf>
    <xf numFmtId="178" fontId="1" fillId="0" borderId="1" xfId="53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80" fontId="8" fillId="0" borderId="1" xfId="53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_108.BOM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zoomScaleSheetLayoutView="70" workbookViewId="0">
      <selection activeCell="C9" sqref="C9"/>
    </sheetView>
  </sheetViews>
  <sheetFormatPr defaultColWidth="9" defaultRowHeight="14.25"/>
  <cols>
    <col min="1" max="1" width="6.5" style="3" customWidth="1"/>
    <col min="2" max="2" width="12.25" style="4" customWidth="1"/>
    <col min="3" max="3" width="25.125" style="3" customWidth="1"/>
    <col min="4" max="4" width="16.875" style="5" hidden="1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3" style="7" customWidth="1"/>
    <col min="12" max="12" width="9.75" style="7" customWidth="1"/>
    <col min="13" max="13" width="14.625" style="7" customWidth="1"/>
    <col min="14" max="14" width="13.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11</v>
      </c>
      <c r="L7" s="38" t="s">
        <v>13</v>
      </c>
      <c r="M7" s="38" t="s">
        <v>14</v>
      </c>
      <c r="N7" s="39" t="s">
        <v>15</v>
      </c>
      <c r="O7" s="40"/>
    </row>
    <row r="8" ht="21.75" customHeight="1" spans="1:15">
      <c r="A8" s="15"/>
      <c r="B8" s="16"/>
      <c r="C8" s="17"/>
      <c r="D8" s="17"/>
      <c r="E8" s="18"/>
      <c r="F8" s="19" t="s">
        <v>16</v>
      </c>
      <c r="G8" s="19" t="s">
        <v>17</v>
      </c>
      <c r="H8" s="21" t="s">
        <v>18</v>
      </c>
      <c r="I8" s="21" t="s">
        <v>19</v>
      </c>
      <c r="J8" s="21" t="s">
        <v>20</v>
      </c>
      <c r="K8" s="38" t="s">
        <v>17</v>
      </c>
      <c r="L8" s="38"/>
      <c r="M8" s="38"/>
      <c r="N8" s="39"/>
      <c r="O8" s="40"/>
    </row>
    <row r="9" s="1" customFormat="1" ht="34" customHeight="1" spans="1:205">
      <c r="A9" s="22">
        <v>1</v>
      </c>
      <c r="B9" s="52" t="s">
        <v>21</v>
      </c>
      <c r="C9" s="52" t="s">
        <v>22</v>
      </c>
      <c r="D9" s="52"/>
      <c r="E9" s="52" t="s">
        <v>23</v>
      </c>
      <c r="F9" s="53">
        <v>33</v>
      </c>
      <c r="G9" s="53">
        <f>F9*0.99</f>
        <v>32.67</v>
      </c>
      <c r="H9" s="52">
        <v>0</v>
      </c>
      <c r="I9" s="52">
        <v>0</v>
      </c>
      <c r="J9" s="52">
        <v>0</v>
      </c>
      <c r="K9" s="53">
        <f>G9</f>
        <v>32.67</v>
      </c>
      <c r="L9" s="53">
        <f>K9*0.13</f>
        <v>4.2471</v>
      </c>
      <c r="M9" s="53">
        <f>K9+L9</f>
        <v>36.9171</v>
      </c>
      <c r="N9" s="22"/>
      <c r="O9" s="41"/>
      <c r="P9" s="42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</row>
    <row r="10" s="1" customFormat="1" ht="34" customHeight="1" spans="1:205">
      <c r="A10" s="22">
        <v>2</v>
      </c>
      <c r="B10" s="52" t="s">
        <v>24</v>
      </c>
      <c r="C10" s="52" t="s">
        <v>25</v>
      </c>
      <c r="D10" s="52"/>
      <c r="E10" s="52" t="s">
        <v>23</v>
      </c>
      <c r="F10" s="53">
        <v>33</v>
      </c>
      <c r="G10" s="53">
        <f>F10*0.99</f>
        <v>32.67</v>
      </c>
      <c r="H10" s="52">
        <v>0</v>
      </c>
      <c r="I10" s="52">
        <v>0</v>
      </c>
      <c r="J10" s="52">
        <v>0</v>
      </c>
      <c r="K10" s="53">
        <f>G10</f>
        <v>32.67</v>
      </c>
      <c r="L10" s="53">
        <f>K10*0.13</f>
        <v>4.2471</v>
      </c>
      <c r="M10" s="53">
        <f>K10+L10</f>
        <v>36.9171</v>
      </c>
      <c r="N10" s="22"/>
      <c r="O10" s="41"/>
      <c r="P10" s="43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</row>
    <row r="11" s="1" customFormat="1" ht="34" customHeight="1" spans="1:205">
      <c r="A11" s="22">
        <v>3</v>
      </c>
      <c r="B11" s="54" t="s">
        <v>26</v>
      </c>
      <c r="C11" s="55" t="s">
        <v>27</v>
      </c>
      <c r="D11" s="55"/>
      <c r="E11" s="52" t="s">
        <v>23</v>
      </c>
      <c r="F11" s="56">
        <v>15.04</v>
      </c>
      <c r="G11" s="53">
        <f>F11*0.99</f>
        <v>14.8896</v>
      </c>
      <c r="H11" s="52">
        <v>0</v>
      </c>
      <c r="I11" s="52">
        <v>0</v>
      </c>
      <c r="J11" s="52">
        <v>0</v>
      </c>
      <c r="K11" s="53">
        <f>G11</f>
        <v>14.8896</v>
      </c>
      <c r="L11" s="53">
        <f>K11*0.13</f>
        <v>1.935648</v>
      </c>
      <c r="M11" s="53">
        <f>K11+L11</f>
        <v>16.825248</v>
      </c>
      <c r="N11" s="22"/>
      <c r="O11" s="41"/>
      <c r="P11" s="43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</row>
    <row r="12" s="1" customFormat="1" ht="34" customHeight="1" spans="1:205">
      <c r="A12" s="22">
        <v>4</v>
      </c>
      <c r="B12" s="54" t="s">
        <v>28</v>
      </c>
      <c r="C12" s="55" t="s">
        <v>29</v>
      </c>
      <c r="D12" s="55"/>
      <c r="E12" s="52" t="s">
        <v>23</v>
      </c>
      <c r="F12" s="56">
        <v>17.25</v>
      </c>
      <c r="G12" s="53">
        <f>F12*0.99</f>
        <v>17.0775</v>
      </c>
      <c r="H12" s="52">
        <v>0</v>
      </c>
      <c r="I12" s="52">
        <v>0</v>
      </c>
      <c r="J12" s="52">
        <v>0</v>
      </c>
      <c r="K12" s="53">
        <f>G12</f>
        <v>17.0775</v>
      </c>
      <c r="L12" s="53">
        <f>K12*0.13</f>
        <v>2.220075</v>
      </c>
      <c r="M12" s="53">
        <f>K12+L12</f>
        <v>19.297575</v>
      </c>
      <c r="N12" s="22"/>
      <c r="O12" s="41"/>
      <c r="P12" s="43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</row>
    <row r="13" s="1" customFormat="1" ht="34" customHeight="1" spans="1:205">
      <c r="A13" s="22">
        <v>5</v>
      </c>
      <c r="B13" s="54" t="s">
        <v>30</v>
      </c>
      <c r="C13" s="55" t="s">
        <v>31</v>
      </c>
      <c r="D13" s="54"/>
      <c r="E13" s="52" t="s">
        <v>23</v>
      </c>
      <c r="F13" s="56">
        <v>9.4</v>
      </c>
      <c r="G13" s="53">
        <f>F13*0.99</f>
        <v>9.306</v>
      </c>
      <c r="H13" s="52">
        <v>0</v>
      </c>
      <c r="I13" s="52">
        <v>0</v>
      </c>
      <c r="J13" s="52">
        <v>0</v>
      </c>
      <c r="K13" s="53">
        <f>G13</f>
        <v>9.306</v>
      </c>
      <c r="L13" s="53">
        <f>K13*0.13</f>
        <v>1.20978</v>
      </c>
      <c r="M13" s="53">
        <f>K13+L13</f>
        <v>10.51578</v>
      </c>
      <c r="N13" s="22"/>
      <c r="O13" s="41"/>
      <c r="P13" s="43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</row>
    <row r="14" s="1" customFormat="1" ht="34" customHeight="1" spans="1:205">
      <c r="A14" s="22">
        <v>6</v>
      </c>
      <c r="B14" s="52"/>
      <c r="C14" s="22"/>
      <c r="D14" s="22"/>
      <c r="E14" s="22"/>
      <c r="F14" s="22"/>
      <c r="G14" s="22"/>
      <c r="H14" s="22"/>
      <c r="I14" s="22"/>
      <c r="J14" s="22"/>
      <c r="K14" s="57"/>
      <c r="L14" s="57"/>
      <c r="M14" s="57"/>
      <c r="N14" s="22"/>
      <c r="O14" s="41"/>
      <c r="P14" s="43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</row>
    <row r="15" s="2" customFormat="1" spans="1:16">
      <c r="A15" s="29" t="s">
        <v>32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4"/>
    </row>
    <row r="16" s="2" customFormat="1" spans="1:16">
      <c r="A16" s="30" t="s">
        <v>33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4"/>
    </row>
    <row r="17" s="2" customFormat="1" spans="1:16">
      <c r="A17" s="29" t="s">
        <v>34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44"/>
    </row>
    <row r="18" s="2" customFormat="1" spans="1:16">
      <c r="A18" s="30" t="s">
        <v>35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44"/>
    </row>
    <row r="19" s="2" customFormat="1" spans="1:16">
      <c r="A19" s="30" t="s">
        <v>36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44"/>
    </row>
    <row r="20" s="2" customFormat="1" spans="1:16">
      <c r="A20" s="30" t="s">
        <v>37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4"/>
    </row>
    <row r="21" s="2" customFormat="1" spans="1:16">
      <c r="A21" s="31" t="s">
        <v>38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4"/>
    </row>
    <row r="22" s="2" customFormat="1" ht="23.25" customHeight="1" spans="1:16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4"/>
    </row>
    <row r="23" s="2" customFormat="1" spans="1:16">
      <c r="A23" s="32" t="s">
        <v>39</v>
      </c>
      <c r="B23" s="33"/>
      <c r="C23" s="34"/>
      <c r="H23" s="2" t="s">
        <v>40</v>
      </c>
      <c r="I23" s="45"/>
      <c r="J23" s="34"/>
      <c r="K23" s="36"/>
      <c r="L23" s="36"/>
      <c r="M23" s="36"/>
      <c r="N23" s="46"/>
      <c r="O23" s="47"/>
      <c r="P23" s="44"/>
    </row>
    <row r="24" s="2" customFormat="1" spans="1:16">
      <c r="A24" s="34" t="s">
        <v>41</v>
      </c>
      <c r="B24" s="33"/>
      <c r="C24" s="34"/>
      <c r="H24" s="2" t="s">
        <v>42</v>
      </c>
      <c r="I24" s="34"/>
      <c r="J24" s="34"/>
      <c r="K24" s="36"/>
      <c r="L24" s="34"/>
      <c r="M24" s="34"/>
      <c r="N24" s="48"/>
      <c r="O24" s="49"/>
      <c r="P24" s="44"/>
    </row>
    <row r="25" s="2" customFormat="1" spans="1:16">
      <c r="A25" s="34"/>
      <c r="B25" s="33"/>
      <c r="C25" s="34"/>
      <c r="I25" s="34"/>
      <c r="J25" s="34"/>
      <c r="K25" s="36"/>
      <c r="L25" s="34"/>
      <c r="M25" s="34"/>
      <c r="N25" s="48"/>
      <c r="O25" s="49"/>
      <c r="P25" s="44"/>
    </row>
    <row r="26" s="2" customFormat="1" spans="1:16">
      <c r="A26" s="32" t="s">
        <v>43</v>
      </c>
      <c r="B26" s="32"/>
      <c r="C26" s="35"/>
      <c r="H26" s="2" t="s">
        <v>44</v>
      </c>
      <c r="I26" s="32"/>
      <c r="J26" s="35"/>
      <c r="K26" s="36"/>
      <c r="L26" s="36"/>
      <c r="M26" s="36"/>
      <c r="N26" s="48"/>
      <c r="O26" s="49"/>
      <c r="P26" s="44"/>
    </row>
    <row r="27" s="2" customFormat="1" customHeight="1" spans="1:16">
      <c r="A27" s="36"/>
      <c r="B27" s="37" t="s">
        <v>45</v>
      </c>
      <c r="C27" s="36"/>
      <c r="I27" s="36" t="s">
        <v>45</v>
      </c>
      <c r="J27" s="36"/>
      <c r="K27" s="36"/>
      <c r="L27" s="36"/>
      <c r="M27" s="36"/>
      <c r="N27" s="48"/>
      <c r="O27" s="49"/>
      <c r="P27" s="44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  <mergeCell ref="N9:N14"/>
  </mergeCells>
  <conditionalFormatting sqref="D1:D8 D15:D22 D28:D1048576 I23:I2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0"/>
  <sheetViews>
    <sheetView tabSelected="1" zoomScaleSheetLayoutView="70" topLeftCell="A7" workbookViewId="0">
      <selection activeCell="P12" sqref="P12"/>
    </sheetView>
  </sheetViews>
  <sheetFormatPr defaultColWidth="9" defaultRowHeight="14.25"/>
  <cols>
    <col min="1" max="1" width="6.5" style="3" customWidth="1"/>
    <col min="2" max="2" width="12.25" style="4" customWidth="1"/>
    <col min="3" max="3" width="25.125" style="3" customWidth="1"/>
    <col min="4" max="4" width="16.875" style="5" hidden="1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3" style="7" customWidth="1"/>
    <col min="12" max="12" width="9.75" style="7" customWidth="1"/>
    <col min="13" max="13" width="14.625" style="7" customWidth="1"/>
    <col min="14" max="14" width="13.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11</v>
      </c>
      <c r="L7" s="38" t="s">
        <v>13</v>
      </c>
      <c r="M7" s="38" t="s">
        <v>14</v>
      </c>
      <c r="N7" s="39" t="s">
        <v>15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46</v>
      </c>
      <c r="H8" s="21" t="s">
        <v>18</v>
      </c>
      <c r="I8" s="21" t="s">
        <v>19</v>
      </c>
      <c r="J8" s="21" t="s">
        <v>20</v>
      </c>
      <c r="K8" s="38" t="s">
        <v>46</v>
      </c>
      <c r="L8" s="38"/>
      <c r="M8" s="38"/>
      <c r="N8" s="39"/>
      <c r="O8" s="40"/>
    </row>
    <row r="9" s="1" customFormat="1" ht="34" customHeight="1" spans="1:205">
      <c r="A9" s="22">
        <v>1</v>
      </c>
      <c r="B9" s="23" t="s">
        <v>21</v>
      </c>
      <c r="C9" s="23" t="s">
        <v>22</v>
      </c>
      <c r="D9" s="23"/>
      <c r="E9" s="23" t="s">
        <v>23</v>
      </c>
      <c r="F9" s="24">
        <v>32.67</v>
      </c>
      <c r="G9" s="24">
        <v>31.5</v>
      </c>
      <c r="H9" s="23">
        <v>0</v>
      </c>
      <c r="I9" s="23">
        <v>0</v>
      </c>
      <c r="J9" s="23">
        <v>0</v>
      </c>
      <c r="K9" s="24">
        <f t="shared" ref="K9:K13" si="0">G9</f>
        <v>31.5</v>
      </c>
      <c r="L9" s="24">
        <f t="shared" ref="L9:L13" si="1">K9*0.13</f>
        <v>4.095</v>
      </c>
      <c r="M9" s="24">
        <f t="shared" ref="M9:M13" si="2">K9+L9</f>
        <v>35.595</v>
      </c>
      <c r="N9" s="22"/>
      <c r="O9" s="41"/>
      <c r="P9" s="42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</row>
    <row r="10" s="1" customFormat="1" ht="34" customHeight="1" spans="1:205">
      <c r="A10" s="22">
        <v>2</v>
      </c>
      <c r="B10" s="23" t="s">
        <v>24</v>
      </c>
      <c r="C10" s="23" t="s">
        <v>25</v>
      </c>
      <c r="D10" s="23"/>
      <c r="E10" s="23" t="s">
        <v>23</v>
      </c>
      <c r="F10" s="24">
        <v>32.67</v>
      </c>
      <c r="G10" s="24">
        <v>31.5</v>
      </c>
      <c r="H10" s="23">
        <v>0</v>
      </c>
      <c r="I10" s="23">
        <v>0</v>
      </c>
      <c r="J10" s="23">
        <v>0</v>
      </c>
      <c r="K10" s="24">
        <f t="shared" si="0"/>
        <v>31.5</v>
      </c>
      <c r="L10" s="24">
        <f t="shared" si="1"/>
        <v>4.095</v>
      </c>
      <c r="M10" s="24">
        <f t="shared" si="2"/>
        <v>35.595</v>
      </c>
      <c r="N10" s="22"/>
      <c r="O10" s="41"/>
      <c r="P10" s="43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</row>
    <row r="11" s="1" customFormat="1" ht="34" customHeight="1" spans="1:205">
      <c r="A11" s="22">
        <v>3</v>
      </c>
      <c r="B11" s="25" t="s">
        <v>26</v>
      </c>
      <c r="C11" s="26" t="s">
        <v>27</v>
      </c>
      <c r="D11" s="26"/>
      <c r="E11" s="23" t="s">
        <v>23</v>
      </c>
      <c r="F11" s="24">
        <v>14.8896</v>
      </c>
      <c r="G11" s="24">
        <v>14.8</v>
      </c>
      <c r="H11" s="23">
        <v>0</v>
      </c>
      <c r="I11" s="23">
        <v>0</v>
      </c>
      <c r="J11" s="23">
        <v>0</v>
      </c>
      <c r="K11" s="24">
        <f t="shared" si="0"/>
        <v>14.8</v>
      </c>
      <c r="L11" s="24">
        <f t="shared" si="1"/>
        <v>1.924</v>
      </c>
      <c r="M11" s="24">
        <f t="shared" si="2"/>
        <v>16.724</v>
      </c>
      <c r="N11" s="22"/>
      <c r="O11" s="41"/>
      <c r="P11" s="43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</row>
    <row r="12" s="1" customFormat="1" ht="34" customHeight="1" spans="1:205">
      <c r="A12" s="22">
        <v>4</v>
      </c>
      <c r="B12" s="25" t="s">
        <v>28</v>
      </c>
      <c r="C12" s="26" t="s">
        <v>29</v>
      </c>
      <c r="D12" s="26"/>
      <c r="E12" s="23" t="s">
        <v>23</v>
      </c>
      <c r="F12" s="24">
        <v>17.0775</v>
      </c>
      <c r="G12" s="24">
        <v>17</v>
      </c>
      <c r="H12" s="23">
        <v>0</v>
      </c>
      <c r="I12" s="23">
        <v>0</v>
      </c>
      <c r="J12" s="23">
        <v>0</v>
      </c>
      <c r="K12" s="24">
        <f t="shared" si="0"/>
        <v>17</v>
      </c>
      <c r="L12" s="24">
        <f t="shared" si="1"/>
        <v>2.21</v>
      </c>
      <c r="M12" s="24">
        <f t="shared" si="2"/>
        <v>19.21</v>
      </c>
      <c r="N12" s="22"/>
      <c r="O12" s="41"/>
      <c r="P12" s="43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</row>
    <row r="13" s="1" customFormat="1" ht="34" customHeight="1" spans="1:205">
      <c r="A13" s="22">
        <v>5</v>
      </c>
      <c r="B13" s="25" t="s">
        <v>30</v>
      </c>
      <c r="C13" s="26" t="s">
        <v>31</v>
      </c>
      <c r="D13" s="25"/>
      <c r="E13" s="23" t="s">
        <v>23</v>
      </c>
      <c r="F13" s="24">
        <v>9.306</v>
      </c>
      <c r="G13" s="24">
        <v>9</v>
      </c>
      <c r="H13" s="23">
        <v>0</v>
      </c>
      <c r="I13" s="23">
        <v>0</v>
      </c>
      <c r="J13" s="23">
        <v>0</v>
      </c>
      <c r="K13" s="24">
        <f t="shared" si="0"/>
        <v>9</v>
      </c>
      <c r="L13" s="24">
        <f t="shared" si="1"/>
        <v>1.17</v>
      </c>
      <c r="M13" s="24">
        <f t="shared" si="2"/>
        <v>10.17</v>
      </c>
      <c r="N13" s="22"/>
      <c r="O13" s="41"/>
      <c r="P13" s="43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</row>
    <row r="14" s="1" customFormat="1" ht="34" customHeight="1" spans="1:205">
      <c r="A14" s="22">
        <v>6</v>
      </c>
      <c r="B14" s="25" t="s">
        <v>47</v>
      </c>
      <c r="C14" s="27" t="s">
        <v>48</v>
      </c>
      <c r="D14" s="25"/>
      <c r="E14" s="23" t="s">
        <v>23</v>
      </c>
      <c r="F14" s="24" t="s">
        <v>49</v>
      </c>
      <c r="G14" s="24">
        <v>32.5</v>
      </c>
      <c r="H14" s="23">
        <v>0</v>
      </c>
      <c r="I14" s="23">
        <v>0</v>
      </c>
      <c r="J14" s="23">
        <v>0</v>
      </c>
      <c r="K14" s="24">
        <f>G14</f>
        <v>32.5</v>
      </c>
      <c r="L14" s="24">
        <f>K14*0.13</f>
        <v>4.225</v>
      </c>
      <c r="M14" s="24">
        <f>K14+L14</f>
        <v>36.725</v>
      </c>
      <c r="N14" s="22"/>
      <c r="O14" s="41"/>
      <c r="P14" s="43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</row>
    <row r="15" s="1" customFormat="1" ht="34" customHeight="1" spans="1:205">
      <c r="A15" s="22">
        <v>7</v>
      </c>
      <c r="B15" s="25" t="s">
        <v>50</v>
      </c>
      <c r="C15" s="28" t="s">
        <v>51</v>
      </c>
      <c r="D15" s="23"/>
      <c r="E15" s="23" t="s">
        <v>23</v>
      </c>
      <c r="F15" s="23" t="s">
        <v>49</v>
      </c>
      <c r="G15" s="24">
        <v>32.5</v>
      </c>
      <c r="H15" s="23">
        <v>0</v>
      </c>
      <c r="I15" s="23">
        <v>0</v>
      </c>
      <c r="J15" s="23">
        <v>0</v>
      </c>
      <c r="K15" s="24">
        <f>G15</f>
        <v>32.5</v>
      </c>
      <c r="L15" s="24">
        <f>K15*0.13</f>
        <v>4.225</v>
      </c>
      <c r="M15" s="24">
        <f>K15+L15</f>
        <v>36.725</v>
      </c>
      <c r="N15" s="22"/>
      <c r="O15" s="41"/>
      <c r="P15" s="43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</row>
    <row r="16" s="2" customFormat="1" spans="1:16">
      <c r="A16" s="29" t="s">
        <v>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4"/>
    </row>
    <row r="17" s="2" customFormat="1" spans="1:16">
      <c r="A17" s="30" t="s">
        <v>33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44"/>
    </row>
    <row r="18" s="2" customFormat="1" spans="1:16">
      <c r="A18" s="29" t="s">
        <v>34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44"/>
    </row>
    <row r="19" s="2" customFormat="1" spans="1:16">
      <c r="A19" s="30" t="s">
        <v>35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44"/>
    </row>
    <row r="20" s="2" customFormat="1" spans="1:16">
      <c r="A20" s="30" t="s">
        <v>36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4"/>
    </row>
    <row r="21" s="2" customFormat="1" spans="1:16">
      <c r="A21" s="30" t="s">
        <v>37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4"/>
    </row>
    <row r="22" s="2" customFormat="1" spans="1:16">
      <c r="A22" s="31" t="s">
        <v>38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4"/>
    </row>
    <row r="23" s="2" customFormat="1" ht="23.25" customHeight="1" spans="1:16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4"/>
    </row>
    <row r="24" s="2" customFormat="1" spans="1:16">
      <c r="A24" s="32" t="s">
        <v>39</v>
      </c>
      <c r="B24" s="33"/>
      <c r="C24" s="34"/>
      <c r="H24" s="2" t="s">
        <v>40</v>
      </c>
      <c r="I24" s="45"/>
      <c r="J24" s="34"/>
      <c r="K24" s="36"/>
      <c r="L24" s="36"/>
      <c r="M24" s="36"/>
      <c r="N24" s="46"/>
      <c r="O24" s="47"/>
      <c r="P24" s="44"/>
    </row>
    <row r="25" s="2" customFormat="1" spans="1:16">
      <c r="A25" s="34" t="s">
        <v>41</v>
      </c>
      <c r="B25" s="33"/>
      <c r="C25" s="34"/>
      <c r="H25" s="2" t="s">
        <v>42</v>
      </c>
      <c r="I25" s="34"/>
      <c r="J25" s="34"/>
      <c r="K25" s="36"/>
      <c r="L25" s="34"/>
      <c r="M25" s="34"/>
      <c r="N25" s="48"/>
      <c r="O25" s="49"/>
      <c r="P25" s="44"/>
    </row>
    <row r="26" s="2" customFormat="1" spans="1:16">
      <c r="A26" s="34"/>
      <c r="B26" s="33"/>
      <c r="C26" s="34"/>
      <c r="I26" s="34"/>
      <c r="J26" s="34"/>
      <c r="K26" s="36"/>
      <c r="L26" s="34"/>
      <c r="M26" s="34"/>
      <c r="N26" s="48"/>
      <c r="O26" s="49"/>
      <c r="P26" s="44"/>
    </row>
    <row r="27" s="2" customFormat="1" spans="1:16">
      <c r="A27" s="32" t="s">
        <v>43</v>
      </c>
      <c r="B27" s="32"/>
      <c r="C27" s="35"/>
      <c r="H27" s="2" t="s">
        <v>44</v>
      </c>
      <c r="I27" s="32"/>
      <c r="J27" s="35"/>
      <c r="K27" s="36"/>
      <c r="L27" s="36"/>
      <c r="M27" s="36"/>
      <c r="N27" s="48"/>
      <c r="O27" s="49"/>
      <c r="P27" s="44"/>
    </row>
    <row r="28" s="2" customFormat="1" customHeight="1" spans="1:16">
      <c r="A28" s="36"/>
      <c r="B28" s="37" t="s">
        <v>45</v>
      </c>
      <c r="C28" s="36"/>
      <c r="I28" s="36" t="s">
        <v>45</v>
      </c>
      <c r="J28" s="36"/>
      <c r="K28" s="36"/>
      <c r="L28" s="36"/>
      <c r="M28" s="36"/>
      <c r="N28" s="48"/>
      <c r="O28" s="49"/>
      <c r="P28" s="44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17:N17"/>
    <mergeCell ref="A18:N18"/>
    <mergeCell ref="A19:N19"/>
    <mergeCell ref="A20:N20"/>
    <mergeCell ref="A21:N21"/>
    <mergeCell ref="A22:N22"/>
    <mergeCell ref="A7:A8"/>
    <mergeCell ref="B7:B8"/>
    <mergeCell ref="C7:C8"/>
    <mergeCell ref="D7:D8"/>
    <mergeCell ref="E7:E8"/>
    <mergeCell ref="N7:N8"/>
    <mergeCell ref="N9:N15"/>
  </mergeCells>
  <conditionalFormatting sqref="D1:D8 D16:D23 I24:I28 D29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建议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2025-04-24T07:38:32Z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048E3326D0B84E5B85FBC03808D4F447_13</vt:lpwstr>
  </property>
</Properties>
</file>