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12780" yWindow="570" windowWidth="9720" windowHeight="6930" activeTab="1"/>
  </bookViews>
  <sheets>
    <sheet name="Input" sheetId="1" r:id="rId1"/>
    <sheet name="Expense Form（1）" sheetId="2" r:id="rId2"/>
    <sheet name="Notes" sheetId="4" r:id="rId3"/>
    <sheet name="Module1" sheetId="5" state="veryHidden" r:id="rId4"/>
    <sheet name="Sheet6" sheetId="12" r:id="rId5"/>
  </sheets>
  <definedNames>
    <definedName name="_xlnm._FilterDatabase" localSheetId="1" hidden="1">'Expense Form（1）'!$A$7:$S$8</definedName>
    <definedName name="cols">Input!$U$4:$V$10</definedName>
    <definedName name="EXPENSE">'Expense Form（1）'!$A$3:$O$40</definedName>
    <definedName name="INPUT">Input!$A$3:$O$41</definedName>
    <definedName name="mileage">#REF!</definedName>
    <definedName name="notes">Notes!#REF!</definedName>
    <definedName name="_xlnm.Print_Area" localSheetId="1">'Expense Form（1）'!$A$1:$O$39</definedName>
    <definedName name="_xlnm.Print_Area" localSheetId="0">Input!$A$1:$I$40</definedName>
    <definedName name="_xlnm.Print_Area" localSheetId="2">Notes!$A$1:$C$27</definedName>
  </definedNames>
  <calcPr calcId="145621"/>
</workbook>
</file>

<file path=xl/calcChain.xml><?xml version="1.0" encoding="utf-8"?>
<calcChain xmlns="http://schemas.openxmlformats.org/spreadsheetml/2006/main">
  <c r="S20" i="2" l="1"/>
  <c r="O29" i="2" l="1"/>
  <c r="K36" i="12" l="1"/>
  <c r="N27" i="2"/>
  <c r="O27" i="2" s="1"/>
  <c r="M27" i="2"/>
  <c r="L27" i="2"/>
  <c r="K27" i="2"/>
  <c r="J27" i="2"/>
  <c r="I27" i="2"/>
  <c r="H27" i="2"/>
  <c r="G27" i="2"/>
  <c r="C27" i="2"/>
  <c r="C22" i="2"/>
  <c r="G22" i="2"/>
  <c r="H22" i="2"/>
  <c r="I22" i="2"/>
  <c r="J22" i="2"/>
  <c r="K22" i="2"/>
  <c r="L22" i="2"/>
  <c r="M22" i="2"/>
  <c r="N22" i="2"/>
  <c r="O22" i="2" s="1"/>
  <c r="C23" i="2"/>
  <c r="G23" i="2"/>
  <c r="H23" i="2"/>
  <c r="I23" i="2"/>
  <c r="J23" i="2"/>
  <c r="K23" i="2"/>
  <c r="L23" i="2"/>
  <c r="M23" i="2"/>
  <c r="N23" i="2"/>
  <c r="O23" i="2" s="1"/>
  <c r="C24" i="2"/>
  <c r="G24" i="2"/>
  <c r="H24" i="2"/>
  <c r="I24" i="2"/>
  <c r="J24" i="2"/>
  <c r="K24" i="2"/>
  <c r="L24" i="2"/>
  <c r="M24" i="2"/>
  <c r="N24" i="2"/>
  <c r="O24" i="2" s="1"/>
  <c r="C26" i="2"/>
  <c r="G26" i="2"/>
  <c r="H26" i="2"/>
  <c r="I26" i="2"/>
  <c r="J26" i="2"/>
  <c r="K26" i="2"/>
  <c r="L26" i="2"/>
  <c r="M26" i="2"/>
  <c r="N26" i="2"/>
  <c r="O26" i="2" s="1"/>
  <c r="C28" i="2"/>
  <c r="G28" i="2"/>
  <c r="H28" i="2"/>
  <c r="I28" i="2"/>
  <c r="J28" i="2"/>
  <c r="K28" i="2"/>
  <c r="L28" i="2"/>
  <c r="M28" i="2"/>
  <c r="N28" i="2"/>
  <c r="O28" i="2" s="1"/>
  <c r="C25" i="2"/>
  <c r="H25" i="2"/>
  <c r="I25" i="2"/>
  <c r="J25" i="2"/>
  <c r="K25" i="2"/>
  <c r="L25" i="2"/>
  <c r="M25" i="2"/>
  <c r="N25" i="2"/>
  <c r="O25" i="2" s="1"/>
  <c r="I30" i="1"/>
  <c r="I25" i="1"/>
  <c r="I26" i="1"/>
  <c r="I27" i="1"/>
  <c r="I28" i="1"/>
  <c r="I29" i="1"/>
  <c r="I31" i="1"/>
  <c r="I32" i="1"/>
  <c r="I33" i="1"/>
  <c r="I34" i="1"/>
  <c r="I35" i="1"/>
  <c r="I36" i="1"/>
  <c r="I37" i="1"/>
  <c r="I17" i="1"/>
  <c r="I18" i="1"/>
  <c r="I19" i="1"/>
  <c r="I20" i="1"/>
  <c r="I21" i="1"/>
  <c r="I22" i="1"/>
  <c r="I23" i="1"/>
  <c r="I24" i="1"/>
  <c r="G25" i="2" l="1"/>
  <c r="G21" i="2"/>
  <c r="H21" i="2"/>
  <c r="I21" i="2"/>
  <c r="J21" i="2"/>
  <c r="K21" i="2"/>
  <c r="L21" i="2"/>
  <c r="M21" i="2"/>
  <c r="N21" i="2"/>
  <c r="P27" i="1"/>
  <c r="P28" i="1"/>
  <c r="P25" i="1"/>
  <c r="I16" i="1"/>
  <c r="I15" i="1"/>
  <c r="C21" i="2"/>
  <c r="I38" i="1"/>
  <c r="T15" i="1"/>
  <c r="T16" i="1"/>
  <c r="T17" i="1"/>
  <c r="P17" i="1" s="1"/>
  <c r="Q17" i="1" s="1"/>
  <c r="S14" i="2" s="1"/>
  <c r="T18" i="1"/>
  <c r="P18" i="1" s="1"/>
  <c r="Q18" i="1" s="1"/>
  <c r="T19" i="1"/>
  <c r="P19" i="1" s="1"/>
  <c r="Q19" i="1" s="1"/>
  <c r="T20" i="1"/>
  <c r="P20" i="1" s="1"/>
  <c r="Q20" i="1" s="1"/>
  <c r="S21" i="2" s="1"/>
  <c r="T21" i="1"/>
  <c r="T22" i="1"/>
  <c r="P22" i="1" s="1"/>
  <c r="Q22" i="1" s="1"/>
  <c r="S23" i="2" s="1"/>
  <c r="T23" i="1"/>
  <c r="T29" i="1"/>
  <c r="T31" i="1"/>
  <c r="T32" i="1"/>
  <c r="T33" i="1"/>
  <c r="T34" i="1"/>
  <c r="T35" i="1"/>
  <c r="T36" i="1"/>
  <c r="P36" i="1" s="1"/>
  <c r="Q36" i="1" s="1"/>
  <c r="T37" i="1"/>
  <c r="P37" i="1" s="1"/>
  <c r="Q37" i="1" s="1"/>
  <c r="T38" i="1"/>
  <c r="P38" i="1" s="1"/>
  <c r="Q38" i="1" s="1"/>
  <c r="L37" i="1"/>
  <c r="M37" i="1" s="1"/>
  <c r="N37" i="1" s="1"/>
  <c r="O37" i="1"/>
  <c r="H6" i="1"/>
  <c r="L16" i="1"/>
  <c r="O38" i="1"/>
  <c r="O36" i="1"/>
  <c r="O35" i="1"/>
  <c r="O34" i="1"/>
  <c r="O33" i="1"/>
  <c r="O32" i="1"/>
  <c r="O31" i="1"/>
  <c r="O29" i="1"/>
  <c r="O23" i="1"/>
  <c r="O22" i="1"/>
  <c r="O21" i="1"/>
  <c r="O20" i="1"/>
  <c r="O19" i="1"/>
  <c r="O18" i="1"/>
  <c r="O17" i="1"/>
  <c r="O16" i="1"/>
  <c r="L38" i="1"/>
  <c r="M38" i="1" s="1"/>
  <c r="N38" i="1" s="1"/>
  <c r="L17" i="1"/>
  <c r="M17" i="1" s="1"/>
  <c r="N17" i="1" s="1"/>
  <c r="L18" i="1"/>
  <c r="M18" i="1"/>
  <c r="N18" i="1" s="1"/>
  <c r="L19" i="1"/>
  <c r="M19" i="1" s="1"/>
  <c r="N19" i="1" s="1"/>
  <c r="L20" i="1"/>
  <c r="M20" i="1"/>
  <c r="N20" i="1" s="1"/>
  <c r="L21" i="1"/>
  <c r="M21" i="1" s="1"/>
  <c r="N21" i="1" s="1"/>
  <c r="L22" i="1"/>
  <c r="M22" i="1" s="1"/>
  <c r="N22" i="1" s="1"/>
  <c r="L23" i="1"/>
  <c r="M23" i="1" s="1"/>
  <c r="N23" i="1" s="1"/>
  <c r="L29" i="1"/>
  <c r="M29" i="1" s="1"/>
  <c r="N29" i="1" s="1"/>
  <c r="L31" i="1"/>
  <c r="M31" i="1" s="1"/>
  <c r="N31" i="1" s="1"/>
  <c r="L32" i="1"/>
  <c r="M32" i="1" s="1"/>
  <c r="N32" i="1" s="1"/>
  <c r="L33" i="1"/>
  <c r="L34" i="1"/>
  <c r="L35" i="1"/>
  <c r="M35" i="1"/>
  <c r="N35" i="1" s="1"/>
  <c r="L36" i="1"/>
  <c r="M36" i="1" s="1"/>
  <c r="N36" i="1" s="1"/>
  <c r="L15" i="1"/>
  <c r="I40" i="1"/>
  <c r="O15" i="1" l="1"/>
  <c r="O21" i="2"/>
  <c r="N29" i="2"/>
  <c r="M15" i="1"/>
  <c r="N15" i="1" s="1"/>
  <c r="P16" i="1"/>
  <c r="Q16" i="1" s="1"/>
  <c r="S12" i="2" s="1"/>
  <c r="K29" i="2"/>
  <c r="H29" i="2"/>
  <c r="J29" i="2"/>
  <c r="L29" i="2"/>
  <c r="I29" i="2"/>
  <c r="M29" i="2"/>
  <c r="M16" i="1"/>
  <c r="N16" i="1" s="1"/>
  <c r="P23" i="1"/>
  <c r="Q23" i="1" s="1"/>
  <c r="S24" i="2" s="1"/>
  <c r="M28" i="1"/>
  <c r="N28" i="1" s="1"/>
  <c r="M27" i="1"/>
  <c r="N27" i="1" s="1"/>
  <c r="P35" i="1"/>
  <c r="Q35" i="1" s="1"/>
  <c r="M34" i="1"/>
  <c r="N34" i="1" s="1"/>
  <c r="P34" i="1"/>
  <c r="Q34" i="1" s="1"/>
  <c r="M33" i="1"/>
  <c r="N33" i="1" s="1"/>
  <c r="P33" i="1"/>
  <c r="Q33" i="1" s="1"/>
  <c r="P31" i="1"/>
  <c r="Q31" i="1" s="1"/>
  <c r="P29" i="1"/>
  <c r="Q29" i="1" s="1"/>
  <c r="S25" i="2" s="1"/>
  <c r="M26" i="1"/>
  <c r="N26" i="1" s="1"/>
  <c r="P26" i="1"/>
  <c r="M25" i="1"/>
  <c r="N25" i="1" s="1"/>
  <c r="M24" i="1"/>
  <c r="N24" i="1" s="1"/>
  <c r="P24" i="1"/>
  <c r="P21" i="1"/>
  <c r="Q21" i="1" s="1"/>
  <c r="S22" i="2" s="1"/>
  <c r="P32" i="1"/>
  <c r="Q32" i="1" s="1"/>
  <c r="S28" i="2" s="1"/>
  <c r="P15" i="1"/>
  <c r="Q15" i="1" s="1"/>
  <c r="S27" i="2" l="1"/>
  <c r="S26" i="2"/>
  <c r="Q39" i="1"/>
  <c r="S11" i="2"/>
  <c r="S30" i="2" l="1"/>
  <c r="G29" i="2"/>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<sst xmlns="http://schemas.openxmlformats.org/spreadsheetml/2006/main" count="234" uniqueCount="163">
  <si>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</si>
  <si>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</si>
  <si>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</si>
  <si>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</si>
  <si>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</si>
  <si>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</si>
  <si>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</si>
  <si>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</si>
  <si>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</si>
  <si>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</si>
  <si>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</si>
  <si>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</si>
  <si>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</si>
  <si>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</si>
  <si>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</si>
  <si>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</si>
  <si>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</si>
  <si>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</si>
  <si>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</si>
  <si>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</si>
  <si>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</si>
  <si>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</si>
  <si>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</si>
  <si>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</si>
  <si>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</si>
  <si>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</si>
  <si>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</si>
  <si>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</si>
  <si>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</si>
  <si>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</si>
  <si>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</si>
  <si>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</si>
  <si>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</si>
  <si>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</si>
  <si>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</si>
  <si>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</si>
  <si>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</si>
  <si>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</si>
  <si>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</si>
  <si>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</si>
  <si>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</si>
  <si>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</si>
  <si>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</si>
  <si>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</si>
  <si>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</si>
  <si>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</si>
  <si>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</si>
  <si>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</si>
  <si>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</si>
  <si>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</si>
  <si>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</si>
  <si>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</si>
  <si>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</si>
  <si>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</si>
  <si>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</si>
  <si>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</si>
  <si>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</si>
  <si>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</si>
  <si>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</si>
  <si>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</si>
  <si>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</si>
  <si>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</si>
  <si>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</si>
  <si>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</si>
  <si>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</si>
  <si>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</si>
  <si>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</si>
  <si>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</si>
  <si>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</si>
  <si>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</si>
  <si>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</si>
  <si>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</si>
  <si>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</si>
  <si>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</si>
  <si>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</si>
  <si>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</si>
  <si>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</si>
  <si>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</si>
  <si>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</si>
  <si>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</si>
  <si>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</si>
  <si>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</si>
  <si>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</si>
  <si>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</si>
  <si>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</si>
  <si>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</si>
  <si>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</si>
  <si>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</si>
  <si>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</si>
  <si>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</si>
  <si>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</si>
  <si>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</si>
  <si>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</si>
  <si>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</si>
  <si>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</si>
  <si>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</si>
  <si>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</si>
  <si>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</si>
  <si>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</si>
  <si>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</si>
  <si>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</si>
  <si>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</si>
  <si>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</si>
  <si>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</si>
  <si>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</si>
  <si>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</si>
  <si>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</si>
  <si>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</si>
  <si>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</si>
  <si>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</si>
  <si>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</si>
  <si>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</si>
  <si>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</si>
  <si>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</si>
  <si>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</si>
  <si>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</si>
  <si>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</si>
  <si>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</si>
  <si>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</si>
  <si>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</si>
  <si>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</si>
  <si>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</si>
  <si>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</si>
  <si>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</si>
  <si>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</si>
  <si>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</si>
  <si>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</si>
  <si>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</si>
  <si>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</si>
  <si>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</si>
  <si>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</si>
  <si>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</si>
  <si>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</si>
  <si>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</si>
  <si>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</si>
  <si>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</si>
  <si>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</si>
  <si>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</si>
  <si>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</si>
  <si>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</si>
  <si>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</si>
  <si>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</si>
  <si>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</si>
  <si>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</si>
  <si>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</si>
  <si>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气控产品开发部</t>
    <phoneticPr fontId="0" type="noConversion"/>
  </si>
  <si>
    <t>垫付人</t>
    <phoneticPr fontId="2" type="noConversion"/>
  </si>
  <si>
    <t>3D打印件</t>
  </si>
  <si>
    <t>报销人：崔志强</t>
    <phoneticPr fontId="2" type="noConversion"/>
  </si>
  <si>
    <t>崔志强</t>
    <phoneticPr fontId="0" type="noConversion"/>
  </si>
  <si>
    <t>崔志强</t>
    <phoneticPr fontId="0" type="noConversion"/>
  </si>
  <si>
    <t>6214680073721951</t>
    <phoneticPr fontId="0" type="noConversion"/>
  </si>
  <si>
    <t>北京银行昌平区科技园支行</t>
    <phoneticPr fontId="0" type="noConversion"/>
  </si>
  <si>
    <t xml:space="preserve"> 北京光华荣昌汽车部件有限公司</t>
    <phoneticPr fontId="2" type="noConversion"/>
  </si>
  <si>
    <t>环氧树脂滴胶贴片</t>
  </si>
  <si>
    <t>压力表3个</t>
  </si>
  <si>
    <t>压力表接头15个</t>
  </si>
  <si>
    <t>压力表6个</t>
  </si>
  <si>
    <t>不锈钢超薄垫片8包</t>
  </si>
  <si>
    <t>聚四氟垫片100个</t>
  </si>
  <si>
    <t>尼龙直通柱</t>
  </si>
  <si>
    <t>ZY2248 A6项目</t>
  </si>
  <si>
    <t>ZY2124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</si>
</sst>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x14ac:knownFonts="1">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1"/>
      <color theme="1"/>
      <name val="宋体"/>
      <family val="3"/>
      <charset val="134"/>
      <scheme val="minor"/>
    </font>
    <font>
      <sz val="11"/>
      <name val="宋体"/>
      <family val="3"/>
      <charset val="134"/>
    </font>
    <font>
      <b/>
      <sz val="12"/>
      <color rgb="FFFF0000"/>
      <name val="Times New Roman"/>
      <family val="1"/>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176"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5">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6" xfId="0" applyFont="1" applyFill="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7" xfId="0" applyFont="1" applyFill="1" applyBorder="1" applyAlignment="1">
      <alignment horizontal="center"/>
    </xf>
    <xf numFmtId="0" fontId="13" fillId="0" borderId="8" xfId="0" applyFont="1" applyFill="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7" fillId="0" borderId="21" xfId="0" applyFont="1" applyFill="1" applyBorder="1" applyAlignment="1">
      <alignment wrapText="1"/>
    </xf>
    <xf numFmtId="178" fontId="17" fillId="0" borderId="21" xfId="0" applyNumberFormat="1" applyFont="1" applyFill="1" applyBorder="1" applyAlignment="1">
      <alignment wrapText="1"/>
    </xf>
    <xf numFmtId="178" fontId="17" fillId="0" borderId="25" xfId="0" applyNumberFormat="1" applyFont="1" applyFill="1" applyBorder="1" applyAlignment="1">
      <alignment wrapText="1"/>
    </xf>
    <xf numFmtId="0" fontId="17" fillId="0" borderId="0" xfId="0" applyFont="1" applyAlignment="1">
      <alignment wrapText="1"/>
    </xf>
    <xf numFmtId="0" fontId="18"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applyAlignment="1">
      <alignment vertical="center"/>
    </xf>
    <xf numFmtId="0" fontId="20" fillId="0" borderId="0" xfId="0" applyFont="1"/>
    <xf numFmtId="0" fontId="21" fillId="0" borderId="0" xfId="0" applyFont="1" applyAlignment="1">
      <alignment vertical="center"/>
    </xf>
    <xf numFmtId="178" fontId="17" fillId="0" borderId="23" xfId="0" applyNumberFormat="1" applyFont="1" applyFill="1" applyBorder="1" applyAlignment="1">
      <alignment wrapText="1"/>
    </xf>
    <xf numFmtId="178" fontId="17" fillId="0" borderId="28" xfId="0" applyNumberFormat="1" applyFont="1" applyFill="1" applyBorder="1" applyAlignment="1">
      <alignment wrapText="1"/>
    </xf>
    <xf numFmtId="0" fontId="24"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25" xfId="0" applyFont="1" applyBorder="1"/>
    <xf numFmtId="0" fontId="26" fillId="0" borderId="22" xfId="0" applyFont="1" applyBorder="1"/>
    <xf numFmtId="178" fontId="26" fillId="0" borderId="21" xfId="0" applyNumberFormat="1" applyFont="1" applyFill="1" applyBorder="1" applyAlignment="1">
      <alignment wrapText="1"/>
    </xf>
    <xf numFmtId="178" fontId="27" fillId="0" borderId="21" xfId="0" applyNumberFormat="1" applyFont="1" applyFill="1" applyBorder="1" applyAlignment="1">
      <alignment horizontal="centerContinuous"/>
    </xf>
    <xf numFmtId="0" fontId="22" fillId="0" borderId="0" xfId="0" applyFont="1" applyBorder="1"/>
    <xf numFmtId="0" fontId="1" fillId="0" borderId="0" xfId="0" applyFont="1" applyBorder="1"/>
    <xf numFmtId="0" fontId="1" fillId="0" borderId="0" xfId="0" applyFont="1" applyBorder="1" applyAlignment="1"/>
    <xf numFmtId="0" fontId="22" fillId="0" borderId="29" xfId="0" applyFont="1" applyBorder="1" applyAlignment="1"/>
    <xf numFmtId="0" fontId="22" fillId="0" borderId="0" xfId="0" applyFont="1" applyBorder="1" applyAlignment="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1" fillId="0" borderId="21" xfId="0" applyFont="1" applyBorder="1" applyAlignment="1">
      <alignment horizontal="center" vertical="center"/>
    </xf>
    <xf numFmtId="0" fontId="23" fillId="0" borderId="21" xfId="0" applyFont="1" applyBorder="1" applyAlignment="1">
      <alignment horizontal="center" vertical="top"/>
    </xf>
    <xf numFmtId="14" fontId="25" fillId="0" borderId="0" xfId="0" applyNumberFormat="1" applyFont="1" applyAlignment="1">
      <alignment horizontal="left"/>
    </xf>
    <xf numFmtId="0" fontId="34" fillId="0" borderId="0" xfId="0" applyFont="1"/>
    <xf numFmtId="182" fontId="17" fillId="0" borderId="21" xfId="0" applyNumberFormat="1" applyFont="1" applyFill="1" applyBorder="1" applyAlignment="1">
      <alignment horizontal="center" vertical="center" wrapText="1"/>
    </xf>
    <xf numFmtId="182" fontId="17" fillId="0" borderId="24" xfId="0" applyNumberFormat="1" applyFont="1" applyFill="1" applyBorder="1" applyAlignment="1">
      <alignment horizontal="center" vertical="center" wrapText="1"/>
    </xf>
    <xf numFmtId="0" fontId="18" fillId="0" borderId="24" xfId="0" applyFont="1" applyFill="1" applyBorder="1" applyAlignment="1">
      <alignment wrapText="1"/>
    </xf>
    <xf numFmtId="0" fontId="17" fillId="0" borderId="24" xfId="0" applyFont="1" applyFill="1" applyBorder="1" applyAlignment="1">
      <alignment wrapText="1"/>
    </xf>
    <xf numFmtId="178" fontId="17" fillId="0" borderId="24" xfId="0" applyNumberFormat="1" applyFont="1" applyFill="1" applyBorder="1" applyAlignment="1">
      <alignment wrapText="1"/>
    </xf>
    <xf numFmtId="178" fontId="17" fillId="0" borderId="31" xfId="0" applyNumberFormat="1" applyFont="1" applyFill="1" applyBorder="1" applyAlignment="1">
      <alignment wrapText="1"/>
    </xf>
    <xf numFmtId="178" fontId="26" fillId="0" borderId="24" xfId="0" applyNumberFormat="1" applyFont="1" applyFill="1" applyBorder="1" applyAlignment="1">
      <alignment wrapText="1"/>
    </xf>
    <xf numFmtId="0" fontId="31" fillId="0" borderId="21" xfId="0" applyFont="1" applyBorder="1"/>
    <xf numFmtId="0" fontId="19" fillId="0" borderId="0" xfId="0" applyFont="1" applyFill="1"/>
    <xf numFmtId="0" fontId="37" fillId="0" borderId="0" xfId="0" applyFont="1" applyAlignment="1">
      <alignment horizontal="center" vertical="center" wrapText="1"/>
    </xf>
    <xf numFmtId="0" fontId="1" fillId="0" borderId="21" xfId="0" applyFont="1" applyFill="1" applyBorder="1" applyAlignment="1">
      <alignment horizontal="center" vertical="center"/>
    </xf>
    <xf numFmtId="0" fontId="4" fillId="0" borderId="0" xfId="0" applyFont="1" applyFill="1" applyBorder="1"/>
    <xf numFmtId="0" fontId="32" fillId="0" borderId="21" xfId="0" applyFont="1" applyBorder="1" applyAlignment="1">
      <alignment horizontal="center" vertical="center" wrapText="1"/>
    </xf>
    <xf numFmtId="0" fontId="34" fillId="0" borderId="1" xfId="0" applyFont="1" applyBorder="1" applyAlignment="1">
      <alignment horizontal="center"/>
    </xf>
    <xf numFmtId="0" fontId="25" fillId="0" borderId="1" xfId="0" applyFont="1" applyBorder="1" applyAlignment="1">
      <alignment horizontal="center"/>
    </xf>
    <xf numFmtId="0" fontId="22" fillId="0" borderId="22" xfId="0" applyFont="1" applyBorder="1" applyAlignment="1">
      <alignment horizontal="center" wrapText="1"/>
    </xf>
    <xf numFmtId="49" fontId="22" fillId="0" borderId="22" xfId="0" applyNumberFormat="1" applyFont="1" applyBorder="1" applyAlignment="1">
      <alignment horizontal="center"/>
    </xf>
    <xf numFmtId="0" fontId="23" fillId="0" borderId="21" xfId="0" applyFont="1" applyBorder="1" applyAlignment="1">
      <alignment horizontal="center" vertical="top"/>
    </xf>
    <xf numFmtId="0" fontId="23" fillId="0" borderId="24" xfId="0" applyFont="1" applyBorder="1" applyAlignment="1">
      <alignment horizontal="center" vertical="top"/>
    </xf>
    <xf numFmtId="0" fontId="23" fillId="0" borderId="28" xfId="0" applyFont="1" applyBorder="1" applyAlignment="1">
      <alignment horizontal="center" vertical="top"/>
    </xf>
    <xf numFmtId="0" fontId="23" fillId="0" borderId="29" xfId="0" applyFont="1" applyBorder="1" applyAlignment="1">
      <alignment horizontal="center" vertical="top"/>
    </xf>
    <xf numFmtId="0" fontId="23" fillId="0" borderId="30" xfId="0" applyFont="1" applyBorder="1" applyAlignment="1">
      <alignment horizontal="center" vertical="top"/>
    </xf>
    <xf numFmtId="0" fontId="23" fillId="0" borderId="0" xfId="0" applyFont="1" applyBorder="1" applyAlignment="1">
      <alignment horizontal="center" vertical="top"/>
    </xf>
    <xf numFmtId="0" fontId="23" fillId="0" borderId="31" xfId="0" applyFont="1" applyBorder="1" applyAlignment="1">
      <alignment horizontal="center" vertical="top"/>
    </xf>
    <xf numFmtId="0" fontId="23" fillId="0" borderId="1" xfId="0" applyFont="1" applyBorder="1" applyAlignment="1">
      <alignment horizontal="center" vertical="top"/>
    </xf>
    <xf numFmtId="178" fontId="23" fillId="0" borderId="24" xfId="0" applyNumberFormat="1" applyFont="1" applyBorder="1" applyAlignment="1">
      <alignment horizontal="center" vertical="top"/>
    </xf>
    <xf numFmtId="0" fontId="34" fillId="0" borderId="22" xfId="0" applyFont="1" applyBorder="1" applyAlignment="1">
      <alignment horizontal="center"/>
    </xf>
    <xf numFmtId="0" fontId="36" fillId="0" borderId="23" xfId="0" applyFont="1" applyFill="1" applyBorder="1" applyAlignment="1">
      <alignment horizontal="center" vertical="center" wrapText="1"/>
    </xf>
    <xf numFmtId="0" fontId="36" fillId="0" borderId="24" xfId="0" applyFont="1" applyFill="1" applyBorder="1" applyAlignment="1">
      <alignment horizontal="center" vertical="center" wrapText="1"/>
    </xf>
    <xf numFmtId="0" fontId="33" fillId="0" borderId="23" xfId="0" applyFont="1" applyBorder="1" applyAlignment="1">
      <alignment horizontal="center" vertical="center"/>
    </xf>
    <xf numFmtId="0" fontId="33" fillId="0" borderId="24" xfId="0" applyFont="1" applyBorder="1" applyAlignment="1">
      <alignment horizontal="center" vertical="center"/>
    </xf>
    <xf numFmtId="178" fontId="23" fillId="0" borderId="21" xfId="0" applyNumberFormat="1" applyFont="1" applyBorder="1" applyAlignment="1">
      <alignment horizontal="center" vertical="top"/>
    </xf>
    <xf numFmtId="0" fontId="32" fillId="0" borderId="21" xfId="0" applyFont="1" applyFill="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xf numFmtId="0" fontId="0" fillId="0" borderId="21" xfId="0" applyBorder="1" applyAlignment="1">
      <alignment vertical="center"/>
    </xf>
    <xf numFmtId="0" fontId="36" fillId="0" borderId="21" xfId="0" applyFont="1" applyFill="1" applyBorder="1" applyAlignment="1">
      <alignment horizontal="center" vertical="center"/>
    </xf>
    <xf numFmtId="0" fontId="36" fillId="0" borderId="21" xfId="0" applyFont="1" applyFill="1" applyBorder="1" applyAlignment="1">
      <alignment horizontal="left" vertical="center" wrapText="1"/>
    </xf>
    <xf numFmtId="0" fontId="0" fillId="0" borderId="21" xfId="0" applyFill="1" applyBorder="1" applyAlignment="1">
      <alignment horizontal="center" vertical="center"/>
    </xf>
    <xf numFmtId="0" fontId="36" fillId="0" borderId="32" xfId="0" applyFont="1" applyFill="1" applyBorder="1" applyAlignment="1">
      <alignment horizontal="center" vertical="center" wrapText="1"/>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altLang="zh-CN"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204108</xdr:colOff>
      <xdr:row>0</xdr:row>
      <xdr:rowOff>231321</xdr:rowOff>
    </xdr:from>
    <xdr:to>
      <xdr:col>9</xdr:col>
      <xdr:colOff>381327</xdr:colOff>
      <xdr:row>3</xdr:row>
      <xdr:rowOff>426502</xdr:rowOff>
    </xdr:to>
    <xdr:pic>
      <xdr:nvPicPr>
        <xdr:cNvPr id="4" name="图片 3" descr="RClogo.jpg"/>
        <xdr:cNvPicPr>
          <a:picLocks noChangeAspect="1"/>
        </xdr:cNvPicPr>
      </xdr:nvPicPr>
      <xdr:blipFill>
        <a:blip xmlns:r="http://schemas.openxmlformats.org/officeDocument/2006/relationships" r:embed="rId1"/>
        <a:stretch>
          <a:fillRect/>
        </a:stretch>
      </xdr:blipFill>
      <xdr:spPr>
        <a:xfrm>
          <a:off x="5769429" y="231321"/>
          <a:ext cx="5565648" cy="7802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RowHeight="12.75" x14ac:dyDescent="0.2"/>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x14ac:dyDescent="0.2">
      <c r="A1" s="67"/>
    </row>
    <row r="3" spans="1:39" x14ac:dyDescent="0.2">
      <c r="A3" s="4" t="s">
        <v>0</v>
      </c>
      <c r="B3" s="2"/>
      <c r="I3" s="1"/>
      <c r="J3" s="45"/>
      <c r="Y3" s="66" t="s">
        <v>31</v>
      </c>
      <c r="Z3" s="66" t="s">
        <v>32</v>
      </c>
      <c r="AB3" s="66" t="s">
        <v>59</v>
      </c>
    </row>
    <row r="4" spans="1:39" ht="13.5" thickBot="1" x14ac:dyDescent="0.25">
      <c r="A4" t="s">
        <v>1</v>
      </c>
      <c r="B4" s="2"/>
      <c r="J4" s="45"/>
      <c r="T4" s="66" t="s">
        <v>19</v>
      </c>
      <c r="U4" s="66">
        <v>1</v>
      </c>
      <c r="V4" s="66" t="s">
        <v>2</v>
      </c>
      <c r="Y4" s="66" t="s">
        <v>106</v>
      </c>
      <c r="Z4" s="66" t="s">
        <v>33</v>
      </c>
      <c r="AB4" s="66" t="s">
        <v>9</v>
      </c>
    </row>
    <row r="5" spans="1:39" x14ac:dyDescent="0.2">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x14ac:dyDescent="0.2">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x14ac:dyDescent="0.2">
      <c r="A7" s="12" t="s">
        <v>5</v>
      </c>
      <c r="B7" s="107"/>
      <c r="E7" s="5"/>
      <c r="F7" s="5"/>
      <c r="G7" s="48"/>
      <c r="H7" s="61"/>
      <c r="I7" s="5"/>
      <c r="J7" s="36"/>
      <c r="K7" s="41"/>
      <c r="L7" s="5"/>
      <c r="M7" s="5"/>
      <c r="N7" s="15"/>
      <c r="U7" s="66">
        <v>4</v>
      </c>
      <c r="V7" s="66" t="s">
        <v>9</v>
      </c>
      <c r="Y7" s="105" t="s">
        <v>111</v>
      </c>
      <c r="Z7" s="66" t="s">
        <v>45</v>
      </c>
      <c r="AB7" s="66" t="s">
        <v>61</v>
      </c>
    </row>
    <row r="8" spans="1:39" ht="21.75" customHeight="1" x14ac:dyDescent="0.2">
      <c r="A8" s="5"/>
      <c r="C8" s="95" t="s">
        <v>99</v>
      </c>
      <c r="E8" s="5"/>
      <c r="F8" s="5"/>
      <c r="G8" s="48"/>
      <c r="H8" s="61"/>
      <c r="I8" s="5"/>
      <c r="J8" s="36"/>
      <c r="K8" s="41"/>
      <c r="L8" s="5"/>
      <c r="M8" s="5"/>
      <c r="N8" s="15"/>
      <c r="U8" s="66">
        <v>5</v>
      </c>
      <c r="V8" s="66" t="s">
        <v>10</v>
      </c>
      <c r="Y8" s="66" t="s">
        <v>109</v>
      </c>
      <c r="Z8" s="66" t="s">
        <v>46</v>
      </c>
      <c r="AB8" s="66" t="s">
        <v>62</v>
      </c>
    </row>
    <row r="9" spans="1:39" ht="21.75" customHeight="1" x14ac:dyDescent="0.2">
      <c r="A9" s="14"/>
      <c r="B9" s="93" t="s">
        <v>96</v>
      </c>
      <c r="C9" s="94"/>
      <c r="E9" s="5"/>
      <c r="F9" s="5"/>
      <c r="G9" s="48"/>
      <c r="H9" s="61"/>
      <c r="I9" s="5"/>
      <c r="J9" s="36"/>
      <c r="K9" s="41"/>
      <c r="L9" s="5"/>
      <c r="M9" s="5"/>
      <c r="N9" s="15"/>
      <c r="U9" s="66">
        <v>6</v>
      </c>
      <c r="V9" s="66" t="s">
        <v>12</v>
      </c>
      <c r="Y9" s="66" t="s">
        <v>110</v>
      </c>
      <c r="Z9" s="66" t="s">
        <v>47</v>
      </c>
      <c r="AB9" s="105" t="s">
        <v>113</v>
      </c>
    </row>
    <row r="10" spans="1:39" ht="14.25" x14ac:dyDescent="0.2">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x14ac:dyDescent="0.2">
      <c r="A11" s="14"/>
      <c r="B11" s="5"/>
      <c r="C11" s="5"/>
      <c r="D11" s="30"/>
      <c r="E11" s="30"/>
      <c r="F11" s="30"/>
      <c r="G11" s="30"/>
      <c r="H11" s="30"/>
      <c r="I11" s="30"/>
      <c r="J11" s="30"/>
      <c r="K11" s="32"/>
      <c r="L11" s="5"/>
      <c r="M11" s="5"/>
      <c r="N11" s="15"/>
      <c r="Y11" s="66" t="s">
        <v>36</v>
      </c>
      <c r="Z11" s="66" t="s">
        <v>49</v>
      </c>
      <c r="AB11" s="66" t="s">
        <v>63</v>
      </c>
    </row>
    <row r="12" spans="1:39" x14ac:dyDescent="0.2">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x14ac:dyDescent="0.25">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x14ac:dyDescent="0.25">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x14ac:dyDescent="0.25">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x14ac:dyDescent="0.25">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x14ac:dyDescent="0.25">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x14ac:dyDescent="0.25">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x14ac:dyDescent="0.25">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x14ac:dyDescent="0.25">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x14ac:dyDescent="0.25">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x14ac:dyDescent="0.25">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x14ac:dyDescent="0.25">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x14ac:dyDescent="0.25">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x14ac:dyDescent="0.25">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x14ac:dyDescent="0.25">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x14ac:dyDescent="0.25">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x14ac:dyDescent="0.25">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x14ac:dyDescent="0.25">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x14ac:dyDescent="0.25">
      <c r="A30" s="108"/>
      <c r="B30" s="109"/>
      <c r="C30" s="97"/>
      <c r="D30" s="25"/>
      <c r="E30" s="110">
        <v>16</v>
      </c>
      <c r="F30" s="37" t="s">
        <v>105</v>
      </c>
      <c r="G30" s="26"/>
      <c r="H30" s="114">
        <v>1</v>
      </c>
      <c r="I30" s="50">
        <f t="shared" si="6"/>
        <v>0</v>
      </c>
      <c r="J30" s="38"/>
      <c r="K30" s="43"/>
      <c r="L30" s="6"/>
      <c r="M30" s="5"/>
      <c r="N30" s="15"/>
      <c r="O30" s="20"/>
    </row>
    <row r="31" spans="1:26" ht="13.5" thickBot="1" x14ac:dyDescent="0.25">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x14ac:dyDescent="0.25">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x14ac:dyDescent="0.25">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x14ac:dyDescent="0.25">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x14ac:dyDescent="0.25">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x14ac:dyDescent="0.25">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x14ac:dyDescent="0.25">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x14ac:dyDescent="0.25">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x14ac:dyDescent="0.25">
      <c r="A39" s="5"/>
      <c r="B39" s="5"/>
      <c r="C39" s="5"/>
      <c r="D39" s="5"/>
      <c r="E39" s="5"/>
      <c r="F39" s="36"/>
      <c r="G39" s="5"/>
      <c r="H39" s="36"/>
      <c r="I39" s="5"/>
      <c r="J39" s="36"/>
      <c r="K39" s="36"/>
      <c r="L39" s="5"/>
      <c r="M39" s="5"/>
      <c r="N39" s="5"/>
      <c r="Q39">
        <f>SUM(Q15:Q38)</f>
        <v>0</v>
      </c>
    </row>
    <row r="40" spans="1:40" ht="14.25" thickTop="1" thickBot="1" x14ac:dyDescent="0.25">
      <c r="A40" s="5"/>
      <c r="B40" s="5"/>
      <c r="C40" s="5"/>
      <c r="D40" s="5"/>
      <c r="E40" s="5"/>
      <c r="F40" s="36"/>
      <c r="G40" s="5"/>
      <c r="H40" s="53" t="s">
        <v>11</v>
      </c>
      <c r="I40" s="52">
        <f>SUM(I15:I38)</f>
        <v>0</v>
      </c>
      <c r="J40" s="36"/>
      <c r="K40" s="36"/>
      <c r="L40" s="5"/>
      <c r="M40" s="5"/>
      <c r="N40" s="5"/>
    </row>
    <row r="41" spans="1:40" ht="13.5" thickTop="1" x14ac:dyDescent="0.2">
      <c r="A41" s="5"/>
      <c r="B41" s="5"/>
      <c r="C41" s="68"/>
      <c r="D41" s="5"/>
      <c r="E41" s="5"/>
      <c r="F41" s="36"/>
      <c r="G41" s="5"/>
      <c r="H41" s="36"/>
      <c r="I41" s="5"/>
      <c r="J41" s="36"/>
      <c r="K41" s="36"/>
      <c r="L41" s="5"/>
      <c r="M41" s="5"/>
      <c r="N41" s="5"/>
    </row>
    <row r="42" spans="1:40" x14ac:dyDescent="0.2">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x14ac:dyDescent="0.2">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x14ac:dyDescent="0.2">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x14ac:dyDescent="0.2">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x14ac:dyDescent="0.2">
      <c r="A46" s="5"/>
      <c r="B46" s="5"/>
      <c r="C46" s="5"/>
      <c r="D46" s="5"/>
      <c r="E46" s="5"/>
      <c r="F46" s="36"/>
      <c r="G46" s="5"/>
      <c r="H46" s="36"/>
      <c r="I46" s="5"/>
      <c r="J46" s="36"/>
      <c r="K46" s="36"/>
      <c r="L46" s="5"/>
      <c r="M46" s="5"/>
      <c r="N46" s="5"/>
    </row>
    <row r="47" spans="1:40" x14ac:dyDescent="0.2">
      <c r="A47" s="5"/>
      <c r="B47" s="5"/>
      <c r="C47" s="5"/>
      <c r="D47" s="5"/>
      <c r="E47" s="5"/>
      <c r="F47" s="36"/>
      <c r="G47" s="5"/>
      <c r="H47" s="36"/>
      <c r="I47" s="5"/>
      <c r="J47" s="36"/>
      <c r="K47" s="36"/>
      <c r="L47" s="5"/>
      <c r="M47" s="5"/>
      <c r="N47" s="5"/>
    </row>
    <row r="48" spans="1:40" x14ac:dyDescent="0.2">
      <c r="A48" s="5"/>
      <c r="B48" s="5"/>
      <c r="C48" s="5"/>
      <c r="D48" s="5"/>
      <c r="E48" s="5"/>
      <c r="F48" s="36"/>
      <c r="G48" s="5"/>
      <c r="H48" s="36"/>
      <c r="I48" s="5"/>
      <c r="J48" s="36"/>
      <c r="K48" s="36"/>
      <c r="L48" s="5"/>
      <c r="M48" s="5"/>
      <c r="N48" s="5"/>
    </row>
    <row r="49" spans="1:15" x14ac:dyDescent="0.2">
      <c r="A49" s="5"/>
      <c r="B49" s="5"/>
      <c r="C49" s="5"/>
      <c r="D49" s="5"/>
      <c r="E49" s="5"/>
      <c r="F49" s="36"/>
      <c r="G49" s="5"/>
      <c r="H49" s="36"/>
      <c r="I49" s="5"/>
      <c r="J49" s="36"/>
      <c r="K49" s="36"/>
      <c r="L49" s="5"/>
      <c r="M49" s="5"/>
      <c r="N49" s="5"/>
      <c r="O49" s="18" t="s">
        <v>28</v>
      </c>
    </row>
    <row r="50" spans="1:15" x14ac:dyDescent="0.2">
      <c r="A50" s="5"/>
      <c r="B50" s="5"/>
      <c r="C50" s="5"/>
      <c r="D50" s="5"/>
      <c r="E50" s="5"/>
      <c r="F50" s="36"/>
      <c r="G50" s="5"/>
      <c r="H50" s="36"/>
      <c r="I50" s="5"/>
      <c r="J50" s="36"/>
      <c r="K50" s="36"/>
      <c r="L50" s="5"/>
      <c r="M50" s="5"/>
      <c r="N50" s="5"/>
      <c r="O50" s="18" t="s">
        <v>28</v>
      </c>
    </row>
    <row r="51" spans="1:15" x14ac:dyDescent="0.2">
      <c r="A51" s="5"/>
      <c r="B51" s="5"/>
      <c r="C51" s="5"/>
      <c r="D51" s="5"/>
      <c r="E51" s="5"/>
      <c r="F51" s="36"/>
      <c r="G51" s="5"/>
      <c r="H51" s="36"/>
      <c r="I51" s="5"/>
      <c r="J51" s="36"/>
      <c r="K51" s="36"/>
      <c r="L51" s="5"/>
      <c r="M51" s="5"/>
      <c r="N51" s="5"/>
      <c r="O51" s="18" t="s">
        <v>28</v>
      </c>
    </row>
    <row r="52" spans="1:15" x14ac:dyDescent="0.2">
      <c r="A52" s="5"/>
      <c r="B52" s="5"/>
      <c r="C52" s="5"/>
      <c r="D52" s="5"/>
      <c r="E52" s="5"/>
      <c r="F52" s="36"/>
      <c r="G52" s="5"/>
      <c r="H52" s="36"/>
      <c r="I52" s="5"/>
      <c r="J52" s="36"/>
      <c r="K52" s="36"/>
      <c r="L52" s="5"/>
      <c r="M52" s="5"/>
      <c r="N52" s="5"/>
      <c r="O52" s="18" t="s">
        <v>28</v>
      </c>
    </row>
    <row r="53" spans="1:15" x14ac:dyDescent="0.2">
      <c r="A53" s="5"/>
      <c r="B53" s="5"/>
      <c r="C53" s="5"/>
      <c r="D53" s="5"/>
      <c r="E53" s="5"/>
      <c r="F53" s="36"/>
      <c r="G53" s="5"/>
      <c r="H53" s="36"/>
      <c r="I53" s="5"/>
      <c r="J53" s="36"/>
      <c r="K53" s="36"/>
      <c r="L53" s="5"/>
      <c r="M53" s="5"/>
      <c r="N53" s="5"/>
      <c r="O53" s="18" t="s">
        <v>28</v>
      </c>
    </row>
    <row r="54" spans="1:15" x14ac:dyDescent="0.2">
      <c r="A54" s="5"/>
      <c r="B54" s="5"/>
      <c r="C54" s="5"/>
      <c r="D54" s="5"/>
      <c r="E54" s="5"/>
      <c r="F54" s="36"/>
      <c r="G54" s="5"/>
      <c r="H54" s="36"/>
      <c r="I54" s="5"/>
      <c r="J54" s="36"/>
      <c r="K54" s="36"/>
      <c r="L54" s="5"/>
      <c r="M54" s="5"/>
      <c r="N54" s="5"/>
      <c r="O54" s="18" t="s">
        <v>28</v>
      </c>
    </row>
    <row r="55" spans="1:15" x14ac:dyDescent="0.2">
      <c r="A55" s="5"/>
      <c r="B55" s="5"/>
      <c r="C55" s="5"/>
      <c r="D55" s="5"/>
      <c r="E55" s="5"/>
      <c r="F55" s="36"/>
      <c r="G55" s="5"/>
      <c r="H55" s="36"/>
      <c r="I55" s="5"/>
      <c r="J55" s="36"/>
      <c r="K55" s="36"/>
      <c r="L55" s="5"/>
      <c r="M55" s="5"/>
      <c r="N55" s="5"/>
      <c r="O55" s="18" t="s">
        <v>28</v>
      </c>
    </row>
    <row r="56" spans="1:15" x14ac:dyDescent="0.2">
      <c r="A56" s="5"/>
      <c r="B56" s="5"/>
      <c r="C56" s="5"/>
      <c r="D56" s="5"/>
      <c r="E56" s="5"/>
      <c r="F56" s="36"/>
      <c r="G56" s="5"/>
      <c r="H56" s="36"/>
      <c r="I56" s="5"/>
      <c r="J56" s="36"/>
      <c r="K56" s="36"/>
      <c r="L56" s="5"/>
      <c r="M56" s="5"/>
      <c r="N56" s="5"/>
      <c r="O56" s="18" t="s">
        <v>28</v>
      </c>
    </row>
    <row r="57" spans="1:15" x14ac:dyDescent="0.2">
      <c r="A57" s="5"/>
      <c r="B57" s="5"/>
      <c r="C57" s="5"/>
      <c r="D57" s="5"/>
      <c r="E57" s="5"/>
      <c r="F57" s="36"/>
      <c r="G57" s="5"/>
      <c r="H57" s="36"/>
      <c r="I57" s="5"/>
      <c r="J57" s="36"/>
      <c r="K57" s="36"/>
      <c r="L57" s="5"/>
      <c r="M57" s="5"/>
      <c r="N57" s="5"/>
      <c r="O57" s="18" t="s">
        <v>28</v>
      </c>
    </row>
    <row r="58" spans="1:15" x14ac:dyDescent="0.2">
      <c r="A58" s="5"/>
      <c r="B58" s="5"/>
      <c r="C58" s="5"/>
      <c r="D58" s="5"/>
      <c r="E58" s="5"/>
      <c r="F58" s="36"/>
      <c r="G58" s="5"/>
      <c r="H58" s="36"/>
      <c r="I58" s="5"/>
      <c r="J58" s="36"/>
      <c r="K58" s="36"/>
      <c r="L58" s="5"/>
      <c r="M58" s="5"/>
      <c r="N58" s="5"/>
      <c r="O58" s="18" t="s">
        <v>28</v>
      </c>
    </row>
    <row r="59" spans="1:15" x14ac:dyDescent="0.2">
      <c r="A59" s="5"/>
      <c r="B59" s="5"/>
      <c r="C59" s="5"/>
      <c r="D59" s="5"/>
      <c r="E59" s="5"/>
      <c r="F59" s="36"/>
      <c r="G59" s="5"/>
      <c r="H59" s="36"/>
      <c r="I59" s="5"/>
      <c r="J59" s="36"/>
      <c r="K59" s="36"/>
      <c r="L59" s="5"/>
      <c r="M59" s="5"/>
      <c r="N59" s="5"/>
      <c r="O59" s="18" t="s">
        <v>28</v>
      </c>
    </row>
    <row r="60" spans="1:15" x14ac:dyDescent="0.2">
      <c r="A60" s="5"/>
      <c r="B60" s="5"/>
      <c r="C60" s="5"/>
      <c r="D60" s="5"/>
      <c r="E60" s="5"/>
      <c r="F60" s="36"/>
      <c r="G60" s="5"/>
      <c r="H60" s="36"/>
      <c r="I60" s="5"/>
      <c r="J60" s="36"/>
      <c r="K60" s="36"/>
      <c r="L60" s="5"/>
      <c r="M60" s="5"/>
      <c r="N60" s="5"/>
      <c r="O60" s="18" t="s">
        <v>28</v>
      </c>
    </row>
    <row r="61" spans="1:15" x14ac:dyDescent="0.2">
      <c r="A61" s="5"/>
      <c r="B61" s="5"/>
      <c r="C61" s="5"/>
      <c r="D61" s="5"/>
      <c r="E61" s="5"/>
      <c r="F61" s="36"/>
      <c r="G61" s="5"/>
      <c r="H61" s="36"/>
      <c r="I61" s="5"/>
      <c r="J61" s="36"/>
      <c r="K61" s="36"/>
      <c r="L61" s="5"/>
      <c r="M61" s="5"/>
      <c r="N61" s="5"/>
      <c r="O61" s="18" t="s">
        <v>28</v>
      </c>
    </row>
    <row r="62" spans="1:15" x14ac:dyDescent="0.2">
      <c r="A62" s="5"/>
      <c r="B62" s="5"/>
      <c r="C62" s="5"/>
      <c r="D62" s="5"/>
      <c r="E62" s="5"/>
      <c r="F62" s="36"/>
      <c r="G62" s="5"/>
      <c r="H62" s="36"/>
      <c r="I62" s="5"/>
      <c r="J62" s="36"/>
      <c r="K62" s="36"/>
      <c r="L62" s="5"/>
      <c r="M62" s="5"/>
      <c r="N62" s="5"/>
      <c r="O62" s="18" t="s">
        <v>28</v>
      </c>
    </row>
    <row r="63" spans="1:15" x14ac:dyDescent="0.2">
      <c r="A63" s="5"/>
      <c r="B63" s="5"/>
      <c r="C63" s="5"/>
      <c r="D63" s="5"/>
      <c r="E63" s="5"/>
      <c r="F63" s="36"/>
      <c r="G63" s="5"/>
      <c r="H63" s="36"/>
      <c r="I63" s="5"/>
      <c r="J63" s="36"/>
      <c r="K63" s="36"/>
      <c r="L63" s="5"/>
      <c r="M63" s="5"/>
      <c r="N63" s="5"/>
      <c r="O63" s="18" t="s">
        <v>28</v>
      </c>
    </row>
    <row r="64" spans="1:15" x14ac:dyDescent="0.2">
      <c r="A64" s="5"/>
      <c r="B64" s="5"/>
      <c r="C64" s="5"/>
      <c r="D64" s="5"/>
      <c r="E64" s="5"/>
      <c r="F64" s="36"/>
      <c r="G64" s="5"/>
      <c r="H64" s="36"/>
      <c r="I64" s="5"/>
      <c r="J64" s="36"/>
      <c r="K64" s="36"/>
      <c r="L64" s="5"/>
      <c r="M64" s="5"/>
      <c r="N64" s="5"/>
      <c r="O64" s="18" t="s">
        <v>28</v>
      </c>
    </row>
    <row r="65" spans="1:15" x14ac:dyDescent="0.2">
      <c r="A65" s="5"/>
      <c r="B65" s="5"/>
      <c r="C65" s="5"/>
      <c r="D65" s="5"/>
      <c r="E65" s="5"/>
      <c r="F65" s="36"/>
      <c r="G65" s="5"/>
      <c r="H65" s="36"/>
      <c r="I65" s="5"/>
      <c r="J65" s="36"/>
      <c r="K65" s="36"/>
      <c r="L65" s="5"/>
      <c r="M65" s="5"/>
      <c r="N65" s="5"/>
      <c r="O65" s="18" t="s">
        <v>28</v>
      </c>
    </row>
    <row r="66" spans="1:15" x14ac:dyDescent="0.2">
      <c r="A66" s="5"/>
      <c r="B66" s="5"/>
      <c r="C66" s="5"/>
      <c r="D66" s="5"/>
      <c r="E66" s="5"/>
      <c r="F66" s="36"/>
      <c r="G66" s="5"/>
      <c r="H66" s="36"/>
      <c r="I66" s="5"/>
      <c r="J66" s="36"/>
      <c r="K66" s="36"/>
      <c r="L66" s="5"/>
      <c r="M66" s="5"/>
      <c r="N66" s="5"/>
      <c r="O66" s="18" t="s">
        <v>28</v>
      </c>
    </row>
    <row r="67" spans="1:15" x14ac:dyDescent="0.2">
      <c r="A67" s="5"/>
      <c r="B67" s="5"/>
      <c r="C67" s="5"/>
      <c r="D67" s="5"/>
      <c r="E67" s="5"/>
      <c r="F67" s="36"/>
      <c r="G67" s="5"/>
      <c r="H67" s="36"/>
      <c r="I67" s="5"/>
      <c r="J67" s="36"/>
      <c r="K67" s="36"/>
      <c r="L67" s="5"/>
      <c r="M67" s="5"/>
      <c r="N67" s="5"/>
      <c r="O67" s="18" t="s">
        <v>28</v>
      </c>
    </row>
    <row r="68" spans="1:15" x14ac:dyDescent="0.2">
      <c r="A68" s="5"/>
      <c r="B68" s="5"/>
      <c r="C68" s="5"/>
      <c r="D68" s="5"/>
      <c r="E68" s="5"/>
      <c r="F68" s="36"/>
      <c r="G68" s="5"/>
      <c r="H68" s="36"/>
      <c r="I68" s="5"/>
      <c r="J68" s="36"/>
      <c r="K68" s="36"/>
      <c r="L68" s="5"/>
      <c r="M68" s="5"/>
      <c r="N68" s="5"/>
      <c r="O68" s="18" t="s">
        <v>28</v>
      </c>
    </row>
    <row r="69" spans="1:15" x14ac:dyDescent="0.2">
      <c r="A69" s="5"/>
      <c r="B69" s="5"/>
      <c r="C69" s="5"/>
      <c r="D69" s="5"/>
      <c r="E69" s="5"/>
      <c r="F69" s="36"/>
      <c r="G69" s="5"/>
      <c r="H69" s="36"/>
      <c r="I69" s="5"/>
      <c r="J69" s="36"/>
      <c r="K69" s="36"/>
      <c r="L69" s="5"/>
      <c r="M69" s="5"/>
      <c r="N69" s="5"/>
      <c r="O69" s="18" t="s">
        <v>28</v>
      </c>
    </row>
    <row r="70" spans="1:15" x14ac:dyDescent="0.2">
      <c r="A70" s="5"/>
      <c r="B70" s="5"/>
      <c r="C70" s="5"/>
      <c r="D70" s="5"/>
      <c r="E70" s="5"/>
      <c r="F70" s="36"/>
      <c r="G70" s="5"/>
      <c r="H70" s="36"/>
      <c r="I70" s="5"/>
      <c r="J70" s="36"/>
      <c r="K70" s="36"/>
      <c r="L70" s="5"/>
      <c r="M70" s="5"/>
      <c r="N70" s="5"/>
      <c r="O70" s="18" t="s">
        <v>28</v>
      </c>
    </row>
    <row r="71" spans="1:15" x14ac:dyDescent="0.2">
      <c r="A71" s="5"/>
      <c r="B71" s="5"/>
      <c r="C71" s="5"/>
      <c r="D71" s="5"/>
      <c r="E71" s="5"/>
      <c r="F71" s="36"/>
      <c r="G71" s="5"/>
      <c r="H71" s="36"/>
      <c r="I71" s="5"/>
      <c r="J71" s="36"/>
      <c r="K71" s="36"/>
      <c r="L71" s="5"/>
      <c r="M71" s="5"/>
      <c r="N71" s="5"/>
      <c r="O71" s="18" t="s">
        <v>28</v>
      </c>
    </row>
    <row r="72" spans="1:15" x14ac:dyDescent="0.2">
      <c r="A72" s="5"/>
      <c r="B72" s="5"/>
      <c r="C72" s="5"/>
      <c r="D72" s="5"/>
      <c r="E72" s="5"/>
      <c r="F72" s="36"/>
      <c r="G72" s="5"/>
      <c r="H72" s="36"/>
      <c r="I72" s="5"/>
      <c r="J72" s="36"/>
      <c r="K72" s="36"/>
      <c r="L72" s="5"/>
      <c r="M72" s="5"/>
      <c r="N72" s="5"/>
      <c r="O72" s="18" t="s">
        <v>28</v>
      </c>
    </row>
    <row r="73" spans="1:15" x14ac:dyDescent="0.2">
      <c r="A73" s="5"/>
      <c r="B73" s="5"/>
      <c r="C73" s="5"/>
      <c r="D73" s="5"/>
      <c r="E73" s="5"/>
      <c r="F73" s="36"/>
      <c r="G73" s="5"/>
      <c r="H73" s="36"/>
      <c r="I73" s="5"/>
      <c r="J73" s="36"/>
      <c r="K73" s="36"/>
      <c r="L73" s="5"/>
      <c r="M73" s="5"/>
      <c r="N73" s="5"/>
      <c r="O73" s="18" t="s">
        <v>28</v>
      </c>
    </row>
    <row r="74" spans="1:15" x14ac:dyDescent="0.2">
      <c r="A74" s="5"/>
      <c r="B74" s="5"/>
      <c r="C74" s="5"/>
      <c r="D74" s="5"/>
      <c r="E74" s="5"/>
      <c r="F74" s="36"/>
      <c r="G74" s="5"/>
      <c r="H74" s="36"/>
      <c r="I74" s="5"/>
      <c r="J74" s="36"/>
      <c r="K74" s="36"/>
      <c r="L74" s="5"/>
      <c r="M74" s="5"/>
      <c r="N74" s="5"/>
      <c r="O74" s="18" t="s">
        <v>28</v>
      </c>
    </row>
    <row r="75" spans="1:15" x14ac:dyDescent="0.2">
      <c r="A75" s="5"/>
      <c r="B75" s="5"/>
      <c r="C75" s="5"/>
      <c r="D75" s="5"/>
      <c r="E75" s="5"/>
      <c r="F75" s="36"/>
      <c r="G75" s="5"/>
      <c r="H75" s="36"/>
      <c r="I75" s="5"/>
      <c r="J75" s="36"/>
      <c r="K75" s="36"/>
      <c r="L75" s="5"/>
      <c r="M75" s="5"/>
      <c r="N75" s="5"/>
    </row>
    <row r="76" spans="1:15" x14ac:dyDescent="0.2">
      <c r="A76" s="5"/>
      <c r="B76" s="5"/>
      <c r="C76" s="5"/>
      <c r="D76" s="5"/>
      <c r="E76" s="5"/>
      <c r="F76" s="36"/>
      <c r="G76" s="5"/>
      <c r="H76" s="36"/>
      <c r="I76" s="5"/>
      <c r="J76" s="36"/>
      <c r="K76" s="36"/>
      <c r="L76" s="5"/>
      <c r="M76" s="5"/>
      <c r="N76" s="5"/>
    </row>
    <row r="77" spans="1:15" x14ac:dyDescent="0.2">
      <c r="A77" s="5"/>
      <c r="B77" s="5"/>
      <c r="C77" s="5"/>
      <c r="D77" s="5"/>
      <c r="E77" s="5"/>
      <c r="F77" s="5"/>
      <c r="G77" s="5"/>
      <c r="H77" s="36"/>
      <c r="I77" s="5"/>
      <c r="J77" s="36"/>
      <c r="K77" s="36"/>
      <c r="L77" s="5"/>
      <c r="M77" s="5"/>
      <c r="N77" s="5"/>
    </row>
    <row r="78" spans="1:15" x14ac:dyDescent="0.2">
      <c r="A78" s="5"/>
      <c r="B78" s="5"/>
      <c r="C78" s="5"/>
      <c r="D78" s="5"/>
      <c r="E78" s="5"/>
      <c r="F78" s="5"/>
      <c r="G78" s="5"/>
      <c r="H78" s="36"/>
      <c r="I78" s="5"/>
      <c r="J78" s="36"/>
      <c r="K78" s="36"/>
      <c r="L78" s="5"/>
      <c r="M78" s="5"/>
      <c r="N78" s="5"/>
    </row>
    <row r="79" spans="1:15" x14ac:dyDescent="0.2">
      <c r="A79" s="5"/>
      <c r="B79" s="5"/>
      <c r="C79" s="5"/>
      <c r="D79" s="5"/>
      <c r="E79" s="5"/>
      <c r="F79" s="5"/>
      <c r="G79" s="5"/>
      <c r="H79" s="36"/>
      <c r="I79" s="5"/>
      <c r="J79" s="36"/>
      <c r="K79" s="36"/>
      <c r="L79" s="5"/>
      <c r="M79" s="5"/>
      <c r="N79" s="5"/>
    </row>
    <row r="80" spans="1:15" x14ac:dyDescent="0.2">
      <c r="A80" s="5"/>
      <c r="B80" s="5"/>
      <c r="C80" s="5"/>
      <c r="D80" s="5"/>
      <c r="E80" s="5"/>
      <c r="F80" s="5"/>
      <c r="G80" s="5"/>
      <c r="H80" s="36"/>
      <c r="I80" s="5"/>
      <c r="J80" s="36"/>
      <c r="K80" s="36"/>
      <c r="L80" s="5"/>
      <c r="M80" s="5"/>
      <c r="N80" s="5"/>
    </row>
    <row r="81" spans="1:14" x14ac:dyDescent="0.2">
      <c r="A81" s="5"/>
      <c r="B81" s="5"/>
      <c r="C81" s="5"/>
      <c r="D81" s="5"/>
      <c r="E81" s="5"/>
      <c r="F81" s="5"/>
      <c r="G81" s="5"/>
      <c r="H81" s="36"/>
      <c r="I81" s="5"/>
      <c r="J81" s="36"/>
      <c r="K81" s="36"/>
      <c r="L81" s="5"/>
      <c r="M81" s="5"/>
      <c r="N81" s="5"/>
    </row>
    <row r="82" spans="1:14" x14ac:dyDescent="0.2">
      <c r="A82" s="5"/>
      <c r="B82" s="5"/>
      <c r="C82" s="5"/>
      <c r="D82" s="5"/>
      <c r="E82" s="5"/>
      <c r="F82" s="5"/>
      <c r="G82" s="5"/>
      <c r="H82" s="36"/>
      <c r="I82" s="5"/>
      <c r="J82" s="36"/>
      <c r="K82" s="36"/>
      <c r="L82" s="5"/>
      <c r="M82" s="5"/>
      <c r="N82" s="5"/>
    </row>
    <row r="83" spans="1:14" x14ac:dyDescent="0.2">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Line="0" autoPict="0" macro="[0]!Print_Expense_Form">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40"/>
  <sheetViews>
    <sheetView showGridLines="0" showZeros="0" tabSelected="1" zoomScale="85" zoomScaleNormal="85" zoomScalePageLayoutView="55" workbookViewId="0">
      <selection activeCell="R17" sqref="R17"/>
    </sheetView>
  </sheetViews>
  <sheetFormatPr defaultColWidth="0.33203125" defaultRowHeight="12.75" x14ac:dyDescent="0.2"/>
  <cols>
    <col min="1" max="1" width="7.83203125" style="54" customWidth="1"/>
    <col min="2" max="2" width="48.6640625" style="54" customWidth="1"/>
    <col min="3" max="3" width="40.83203125" style="54" customWidth="1"/>
    <col min="4" max="13" width="15.6640625" style="54" customWidth="1"/>
    <col min="14" max="14" width="13.5" style="57" customWidth="1"/>
    <col min="15" max="15" width="14" style="57" customWidth="1"/>
    <col min="16" max="17" width="5.83203125" style="54" customWidth="1"/>
    <col min="18" max="18" width="18.33203125" style="54" customWidth="1"/>
    <col min="19" max="53" width="5.83203125" style="54" customWidth="1"/>
    <col min="54" max="16384" width="0.33203125" style="54"/>
  </cols>
  <sheetData>
    <row r="1" spans="1:19" ht="19.5" x14ac:dyDescent="0.25">
      <c r="A1" s="152"/>
    </row>
    <row r="2" spans="1:19" ht="27" customHeight="1" x14ac:dyDescent="0.2">
      <c r="A2" s="138" t="s">
        <v>153</v>
      </c>
      <c r="B2" s="67"/>
      <c r="C2" s="67"/>
    </row>
    <row r="3" spans="1:19" ht="24" hidden="1" customHeight="1" x14ac:dyDescent="0.2">
      <c r="B3" s="116"/>
      <c r="C3" s="116"/>
      <c r="H3" s="99"/>
      <c r="I3" s="55"/>
      <c r="J3" s="55"/>
    </row>
    <row r="4" spans="1:19" ht="37.5" customHeight="1" x14ac:dyDescent="0.4">
      <c r="A4" s="139" t="s">
        <v>131</v>
      </c>
      <c r="B4" s="137"/>
      <c r="C4" s="117"/>
      <c r="G4" s="56"/>
      <c r="K4" s="57"/>
    </row>
    <row r="5" spans="1:19" ht="27.75" hidden="1" x14ac:dyDescent="0.4">
      <c r="A5" s="118"/>
      <c r="B5" s="118"/>
      <c r="C5" s="117"/>
      <c r="G5" s="115"/>
      <c r="H5" s="57"/>
      <c r="I5" s="57"/>
      <c r="J5" s="57"/>
      <c r="K5" s="57"/>
      <c r="M5" s="58"/>
    </row>
    <row r="6" spans="1:19" ht="21" x14ac:dyDescent="0.3">
      <c r="A6" s="125" t="s">
        <v>114</v>
      </c>
      <c r="B6" s="142">
        <v>45765</v>
      </c>
      <c r="C6" s="125" t="s">
        <v>148</v>
      </c>
      <c r="D6" s="126"/>
      <c r="E6" s="127" t="s">
        <v>127</v>
      </c>
      <c r="F6" s="143" t="s">
        <v>145</v>
      </c>
      <c r="G6" s="126"/>
      <c r="H6" s="126"/>
      <c r="I6" s="126"/>
      <c r="J6" s="126"/>
      <c r="K6" s="126"/>
      <c r="L6" s="127" t="s">
        <v>115</v>
      </c>
      <c r="M6" s="126"/>
    </row>
    <row r="7" spans="1:19" ht="22.5" customHeight="1" x14ac:dyDescent="0.25">
      <c r="A7" s="151"/>
      <c r="B7" s="151"/>
      <c r="C7" s="151"/>
      <c r="D7" s="156" t="s">
        <v>134</v>
      </c>
      <c r="E7" s="156" t="s">
        <v>122</v>
      </c>
      <c r="F7" s="156" t="s">
        <v>123</v>
      </c>
      <c r="G7" s="156" t="s">
        <v>117</v>
      </c>
      <c r="H7" s="156" t="s">
        <v>135</v>
      </c>
      <c r="I7" s="156" t="s">
        <v>125</v>
      </c>
      <c r="J7" s="156" t="s">
        <v>136</v>
      </c>
      <c r="K7" s="156" t="s">
        <v>137</v>
      </c>
      <c r="L7" s="156" t="s">
        <v>138</v>
      </c>
      <c r="M7" s="156" t="s">
        <v>126</v>
      </c>
      <c r="N7" s="176" t="s">
        <v>124</v>
      </c>
      <c r="O7" s="176" t="s">
        <v>118</v>
      </c>
      <c r="P7" s="58"/>
      <c r="Q7" s="58"/>
      <c r="R7" s="156" t="s">
        <v>146</v>
      </c>
    </row>
    <row r="8" spans="1:19" ht="22.5" customHeight="1" x14ac:dyDescent="0.2">
      <c r="A8" s="173" t="s">
        <v>116</v>
      </c>
      <c r="B8" s="173" t="s">
        <v>132</v>
      </c>
      <c r="C8" s="173" t="s">
        <v>133</v>
      </c>
      <c r="D8" s="156"/>
      <c r="E8" s="156"/>
      <c r="F8" s="156"/>
      <c r="G8" s="156"/>
      <c r="H8" s="156"/>
      <c r="I8" s="156"/>
      <c r="J8" s="156"/>
      <c r="K8" s="156"/>
      <c r="L8" s="156"/>
      <c r="M8" s="156"/>
      <c r="N8" s="176"/>
      <c r="O8" s="176"/>
      <c r="P8" s="58"/>
      <c r="Q8" s="58"/>
      <c r="R8" s="156"/>
    </row>
    <row r="9" spans="1:19" x14ac:dyDescent="0.2">
      <c r="A9" s="174"/>
      <c r="B9" s="174"/>
      <c r="C9" s="174"/>
      <c r="D9" s="140" t="s">
        <v>105</v>
      </c>
      <c r="E9" s="140" t="s">
        <v>105</v>
      </c>
      <c r="F9" s="140" t="s">
        <v>105</v>
      </c>
      <c r="G9" s="140" t="s">
        <v>105</v>
      </c>
      <c r="H9" s="140" t="s">
        <v>105</v>
      </c>
      <c r="I9" s="140" t="s">
        <v>105</v>
      </c>
      <c r="J9" s="140" t="s">
        <v>105</v>
      </c>
      <c r="K9" s="140" t="s">
        <v>105</v>
      </c>
      <c r="L9" s="140" t="s">
        <v>105</v>
      </c>
      <c r="M9" s="140" t="s">
        <v>105</v>
      </c>
      <c r="N9" s="154" t="s">
        <v>105</v>
      </c>
      <c r="O9" s="154" t="s">
        <v>105</v>
      </c>
      <c r="P9" s="58"/>
      <c r="Q9" s="58"/>
      <c r="R9" s="58"/>
    </row>
    <row r="10" spans="1:19" ht="30" customHeight="1" x14ac:dyDescent="0.2">
      <c r="A10" s="181">
        <v>8</v>
      </c>
      <c r="B10" s="183" t="s">
        <v>161</v>
      </c>
      <c r="C10" s="182" t="s">
        <v>154</v>
      </c>
      <c r="D10" s="180"/>
      <c r="E10" s="180"/>
      <c r="F10" s="180"/>
      <c r="G10" s="180"/>
      <c r="H10" s="180"/>
      <c r="I10" s="180"/>
      <c r="J10" s="180"/>
      <c r="K10" s="180"/>
      <c r="L10" s="180"/>
      <c r="M10" s="180"/>
      <c r="N10" s="182">
        <v>13.2</v>
      </c>
      <c r="O10" s="182">
        <v>13.2</v>
      </c>
      <c r="P10" s="58"/>
      <c r="Q10" s="58"/>
      <c r="R10" s="153"/>
    </row>
    <row r="11" spans="1:19" s="103" customFormat="1" ht="30" customHeight="1" x14ac:dyDescent="0.25">
      <c r="A11" s="181">
        <v>35</v>
      </c>
      <c r="B11" s="171" t="s">
        <v>162</v>
      </c>
      <c r="C11" s="182" t="s">
        <v>147</v>
      </c>
      <c r="D11" s="180"/>
      <c r="E11" s="180"/>
      <c r="F11" s="180"/>
      <c r="G11" s="180"/>
      <c r="H11" s="180"/>
      <c r="I11" s="180"/>
      <c r="J11" s="180"/>
      <c r="K11" s="180"/>
      <c r="L11" s="180"/>
      <c r="M11" s="180"/>
      <c r="N11" s="182">
        <v>36</v>
      </c>
      <c r="O11" s="182">
        <v>36</v>
      </c>
      <c r="R11" s="153"/>
      <c r="S11" s="103">
        <f>Input!Q15</f>
        <v>0</v>
      </c>
    </row>
    <row r="12" spans="1:19" s="103" customFormat="1" ht="30" customHeight="1" x14ac:dyDescent="0.25">
      <c r="A12" s="181">
        <v>1</v>
      </c>
      <c r="B12" s="184"/>
      <c r="C12" s="182" t="s">
        <v>155</v>
      </c>
      <c r="D12" s="180"/>
      <c r="E12" s="180"/>
      <c r="F12" s="180"/>
      <c r="G12" s="180"/>
      <c r="H12" s="180"/>
      <c r="I12" s="180"/>
      <c r="J12" s="180"/>
      <c r="K12" s="180"/>
      <c r="L12" s="180"/>
      <c r="M12" s="180"/>
      <c r="N12" s="182">
        <v>141</v>
      </c>
      <c r="O12" s="182">
        <v>141</v>
      </c>
      <c r="R12" s="153"/>
      <c r="S12" s="103">
        <f>Input!Q16</f>
        <v>0</v>
      </c>
    </row>
    <row r="13" spans="1:19" s="103" customFormat="1" ht="30" customHeight="1" x14ac:dyDescent="0.25">
      <c r="A13" s="181">
        <v>2</v>
      </c>
      <c r="B13" s="184"/>
      <c r="C13" s="182" t="s">
        <v>156</v>
      </c>
      <c r="D13" s="180"/>
      <c r="E13" s="180"/>
      <c r="F13" s="180"/>
      <c r="G13" s="180"/>
      <c r="H13" s="180"/>
      <c r="I13" s="180"/>
      <c r="J13" s="180"/>
      <c r="K13" s="180"/>
      <c r="L13" s="180"/>
      <c r="M13" s="180"/>
      <c r="N13" s="182">
        <v>31.5</v>
      </c>
      <c r="O13" s="182">
        <v>31.5</v>
      </c>
      <c r="R13" s="153"/>
    </row>
    <row r="14" spans="1:19" s="103" customFormat="1" ht="30" customHeight="1" x14ac:dyDescent="0.25">
      <c r="A14" s="181">
        <v>3</v>
      </c>
      <c r="B14" s="184"/>
      <c r="C14" s="182" t="s">
        <v>157</v>
      </c>
      <c r="D14" s="180"/>
      <c r="E14" s="180"/>
      <c r="F14" s="180"/>
      <c r="G14" s="180"/>
      <c r="H14" s="180"/>
      <c r="I14" s="180"/>
      <c r="J14" s="180"/>
      <c r="K14" s="180"/>
      <c r="L14" s="180"/>
      <c r="M14" s="180"/>
      <c r="N14" s="182">
        <v>288</v>
      </c>
      <c r="O14" s="182">
        <v>288</v>
      </c>
      <c r="R14" s="153"/>
      <c r="S14" s="103">
        <f>Input!Q17</f>
        <v>0</v>
      </c>
    </row>
    <row r="15" spans="1:19" s="103" customFormat="1" ht="30" customHeight="1" x14ac:dyDescent="0.25">
      <c r="A15" s="181">
        <v>4</v>
      </c>
      <c r="B15" s="184"/>
      <c r="C15" s="182" t="s">
        <v>158</v>
      </c>
      <c r="D15" s="180"/>
      <c r="E15" s="180"/>
      <c r="F15" s="180"/>
      <c r="G15" s="180"/>
      <c r="H15" s="180"/>
      <c r="I15" s="180"/>
      <c r="J15" s="180"/>
      <c r="K15" s="180"/>
      <c r="L15" s="180"/>
      <c r="M15" s="180"/>
      <c r="N15" s="182">
        <v>31</v>
      </c>
      <c r="O15" s="182">
        <v>31</v>
      </c>
      <c r="R15" s="153"/>
    </row>
    <row r="16" spans="1:19" s="103" customFormat="1" ht="30" customHeight="1" x14ac:dyDescent="0.25">
      <c r="A16" s="181">
        <v>5</v>
      </c>
      <c r="B16" s="184"/>
      <c r="C16" s="182" t="s">
        <v>159</v>
      </c>
      <c r="D16" s="180"/>
      <c r="E16" s="180"/>
      <c r="F16" s="180"/>
      <c r="G16" s="180"/>
      <c r="H16" s="180"/>
      <c r="I16" s="180"/>
      <c r="J16" s="180"/>
      <c r="K16" s="180"/>
      <c r="L16" s="180"/>
      <c r="M16" s="180"/>
      <c r="N16" s="182">
        <v>58</v>
      </c>
      <c r="O16" s="182">
        <v>58</v>
      </c>
      <c r="R16" s="153"/>
    </row>
    <row r="17" spans="1:19" s="103" customFormat="1" ht="30" customHeight="1" x14ac:dyDescent="0.25">
      <c r="A17" s="181">
        <v>2</v>
      </c>
      <c r="B17" s="172"/>
      <c r="C17" s="182" t="s">
        <v>160</v>
      </c>
      <c r="D17" s="180"/>
      <c r="E17" s="180"/>
      <c r="F17" s="180"/>
      <c r="G17" s="180"/>
      <c r="H17" s="180"/>
      <c r="I17" s="180"/>
      <c r="J17" s="180"/>
      <c r="K17" s="180"/>
      <c r="L17" s="180"/>
      <c r="M17" s="180"/>
      <c r="N17" s="182">
        <v>223</v>
      </c>
      <c r="O17" s="182">
        <v>223</v>
      </c>
      <c r="R17" s="153"/>
    </row>
    <row r="18" spans="1:19" s="103" customFormat="1" ht="30" customHeight="1" x14ac:dyDescent="0.25">
      <c r="A18" s="180"/>
      <c r="B18" s="180"/>
      <c r="C18" s="180"/>
      <c r="D18" s="180"/>
      <c r="E18" s="180"/>
      <c r="F18" s="180"/>
      <c r="G18" s="180"/>
      <c r="H18" s="180"/>
      <c r="I18" s="180"/>
      <c r="J18" s="180"/>
      <c r="K18" s="180"/>
      <c r="L18" s="180"/>
      <c r="M18" s="180"/>
      <c r="N18" s="180"/>
      <c r="O18" s="180"/>
      <c r="R18" s="153"/>
    </row>
    <row r="19" spans="1:19" s="103" customFormat="1" ht="30" customHeight="1" x14ac:dyDescent="0.25">
      <c r="A19" s="180"/>
      <c r="B19" s="180"/>
      <c r="C19" s="180"/>
      <c r="D19" s="180"/>
      <c r="E19" s="180"/>
      <c r="F19" s="180"/>
      <c r="G19" s="180"/>
      <c r="H19" s="180"/>
      <c r="I19" s="180"/>
      <c r="J19" s="180"/>
      <c r="K19" s="180"/>
      <c r="L19" s="180"/>
      <c r="M19" s="180"/>
      <c r="N19" s="180"/>
      <c r="O19" s="180"/>
      <c r="R19" s="153"/>
    </row>
    <row r="20" spans="1:19" s="103" customFormat="1" ht="30" customHeight="1" x14ac:dyDescent="0.25">
      <c r="A20" s="180"/>
      <c r="B20" s="180"/>
      <c r="C20" s="180"/>
      <c r="D20" s="180"/>
      <c r="E20" s="180"/>
      <c r="F20" s="180"/>
      <c r="G20" s="180"/>
      <c r="H20" s="180"/>
      <c r="I20" s="180"/>
      <c r="J20" s="180"/>
      <c r="K20" s="180"/>
      <c r="L20" s="180"/>
      <c r="M20" s="180"/>
      <c r="N20" s="180"/>
      <c r="O20" s="180"/>
      <c r="R20" s="153"/>
      <c r="S20" s="103">
        <f>Input!Q35</f>
        <v>0</v>
      </c>
    </row>
    <row r="21" spans="1:19" s="103" customFormat="1" ht="27.75" hidden="1" customHeight="1" x14ac:dyDescent="0.3">
      <c r="A21" s="145">
        <v>11</v>
      </c>
      <c r="B21" s="146"/>
      <c r="C21" s="147" t="str">
        <f>T(Input!C25)</f>
        <v/>
      </c>
      <c r="D21" s="148"/>
      <c r="E21" s="148"/>
      <c r="F21" s="148"/>
      <c r="G21" s="148">
        <f>IF(Input!$D25="Travel",F21,0)</f>
        <v>0</v>
      </c>
      <c r="H21" s="148">
        <f>IF(Input!$D25="Hotel  Accommodation",F21,0)</f>
        <v>0</v>
      </c>
      <c r="I21" s="148">
        <f>IF(Input!$D25="Hotel Food",F21,0)</f>
        <v>0</v>
      </c>
      <c r="J21" s="148">
        <f>IF(Input!$D25="Hotel  Telephone",F21,0)</f>
        <v>0</v>
      </c>
      <c r="K21" s="148">
        <f>IF(Input!$D25="Hotel  Other",F21,0)</f>
        <v>0</v>
      </c>
      <c r="L21" s="148">
        <f>IF(Input!$D25="Non-hotel Subsistence",F21,0)</f>
        <v>0</v>
      </c>
      <c r="M21" s="149">
        <f>IF(Input!$D25="Entertaining",F21,0)</f>
        <v>0</v>
      </c>
      <c r="N21" s="148">
        <f>IF(Input!$D25="Training",F21,0)</f>
        <v>0</v>
      </c>
      <c r="O21" s="150">
        <f t="shared" ref="O21:O28" si="0">SUM(D21,N21)</f>
        <v>0</v>
      </c>
      <c r="S21" s="103">
        <f>Input!Q20</f>
        <v>0</v>
      </c>
    </row>
    <row r="22" spans="1:19" s="103" customFormat="1" ht="27.75" hidden="1" customHeight="1" x14ac:dyDescent="0.3">
      <c r="A22" s="144">
        <v>12</v>
      </c>
      <c r="B22" s="104"/>
      <c r="C22" s="100" t="str">
        <f>T(Input!C26)</f>
        <v/>
      </c>
      <c r="D22" s="101"/>
      <c r="E22" s="101"/>
      <c r="F22" s="101"/>
      <c r="G22" s="101">
        <f>IF(Input!$D26="Travel",F22,0)</f>
        <v>0</v>
      </c>
      <c r="H22" s="101">
        <f>IF(Input!$D26="Hotel  Accommodation",F22,0)</f>
        <v>0</v>
      </c>
      <c r="I22" s="101">
        <f>IF(Input!$D26="Hotel Food",F22,0)</f>
        <v>0</v>
      </c>
      <c r="J22" s="101">
        <f>IF(Input!$D26="Hotel  Telephone",F22,0)</f>
        <v>0</v>
      </c>
      <c r="K22" s="101">
        <f>IF(Input!$D26="Hotel  Other",F22,0)</f>
        <v>0</v>
      </c>
      <c r="L22" s="101">
        <f>IF(Input!$D26="Non-hotel Subsistence",F22,0)</f>
        <v>0</v>
      </c>
      <c r="M22" s="102">
        <f>IF(Input!$D26="Entertaining",F22,0)</f>
        <v>0</v>
      </c>
      <c r="N22" s="101">
        <f>IF(Input!$D26="Training",F22,0)</f>
        <v>0</v>
      </c>
      <c r="O22" s="130">
        <f t="shared" si="0"/>
        <v>0</v>
      </c>
      <c r="S22" s="103">
        <f>Input!Q21</f>
        <v>0</v>
      </c>
    </row>
    <row r="23" spans="1:19" s="103" customFormat="1" ht="27.75" hidden="1" customHeight="1" x14ac:dyDescent="0.3">
      <c r="A23" s="144">
        <v>13</v>
      </c>
      <c r="B23" s="104"/>
      <c r="C23" s="100" t="str">
        <f>T(Input!C28)</f>
        <v/>
      </c>
      <c r="D23" s="101"/>
      <c r="E23" s="101"/>
      <c r="F23" s="101"/>
      <c r="G23" s="101">
        <f>IF(Input!$D27="Travel",F23,0)</f>
        <v>0</v>
      </c>
      <c r="H23" s="101">
        <f>IF(Input!$D27="Hotel  Accommodation",F23,0)</f>
        <v>0</v>
      </c>
      <c r="I23" s="101">
        <f>IF(Input!$D27="Hotel Food",F23,0)</f>
        <v>0</v>
      </c>
      <c r="J23" s="101">
        <f>IF(Input!$D27="Hotel  Telephone",F23,0)</f>
        <v>0</v>
      </c>
      <c r="K23" s="101">
        <f>IF(Input!$D27="Hotel  Other",F23,0)</f>
        <v>0</v>
      </c>
      <c r="L23" s="101">
        <f>IF(Input!$D27="Non-hotel Subsistence",F23,0)</f>
        <v>0</v>
      </c>
      <c r="M23" s="102">
        <f>IF(Input!$D27="Entertaining",F23,0)</f>
        <v>0</v>
      </c>
      <c r="N23" s="101">
        <f>IF(Input!$D27="Training",F23,0)</f>
        <v>0</v>
      </c>
      <c r="O23" s="130">
        <f t="shared" si="0"/>
        <v>0</v>
      </c>
      <c r="S23" s="103">
        <f>Input!Q22</f>
        <v>0</v>
      </c>
    </row>
    <row r="24" spans="1:19" s="103" customFormat="1" ht="27.75" hidden="1" customHeight="1" x14ac:dyDescent="0.3">
      <c r="A24" s="144">
        <v>14</v>
      </c>
      <c r="B24" s="104"/>
      <c r="C24" s="100" t="str">
        <f>T(Input!C29)</f>
        <v/>
      </c>
      <c r="D24" s="101"/>
      <c r="E24" s="101"/>
      <c r="F24" s="101"/>
      <c r="G24" s="101">
        <f>IF(Input!$D28="Travel",F24,0)</f>
        <v>0</v>
      </c>
      <c r="H24" s="101">
        <f>IF(Input!$D28="Hotel  Accommodation",F24,0)</f>
        <v>0</v>
      </c>
      <c r="I24" s="101">
        <f>IF(Input!$D28="Hotel Food",F24,0)</f>
        <v>0</v>
      </c>
      <c r="J24" s="101">
        <f>IF(Input!$D28="Hotel  Telephone",F24,0)</f>
        <v>0</v>
      </c>
      <c r="K24" s="101">
        <f>IF(Input!$D28="Hotel  Other",F24,0)</f>
        <v>0</v>
      </c>
      <c r="L24" s="101">
        <f>IF(Input!$D28="Non-hotel Subsistence",F24,0)</f>
        <v>0</v>
      </c>
      <c r="M24" s="102">
        <f>IF(Input!$D28="Entertaining",F24,0)</f>
        <v>0</v>
      </c>
      <c r="N24" s="101">
        <f>IF(Input!$D28="Training",F24,0)</f>
        <v>0</v>
      </c>
      <c r="O24" s="130">
        <f t="shared" si="0"/>
        <v>0</v>
      </c>
      <c r="S24" s="103">
        <f>Input!Q23</f>
        <v>0</v>
      </c>
    </row>
    <row r="25" spans="1:19" s="103" customFormat="1" ht="27.75" hidden="1" customHeight="1" x14ac:dyDescent="0.3">
      <c r="A25" s="144">
        <v>15</v>
      </c>
      <c r="B25" s="104"/>
      <c r="C25" s="100" t="str">
        <f>T(Input!C30)</f>
        <v/>
      </c>
      <c r="D25" s="101"/>
      <c r="E25" s="101"/>
      <c r="F25" s="101"/>
      <c r="G25" s="101">
        <f>IF(Input!$D29="Travel",F25,0)</f>
        <v>0</v>
      </c>
      <c r="H25" s="101">
        <f>IF(Input!$D29="Hotel  Accommodation",F25,0)</f>
        <v>0</v>
      </c>
      <c r="I25" s="101">
        <f>IF(Input!$D29="Hotel Food",F25,0)</f>
        <v>0</v>
      </c>
      <c r="J25" s="101">
        <f>IF(Input!$D29="Hotel  Telephone",F25,0)</f>
        <v>0</v>
      </c>
      <c r="K25" s="101">
        <f>IF(Input!$D29="Hotel  Other",F25,0)</f>
        <v>0</v>
      </c>
      <c r="L25" s="101">
        <f>IF(Input!$D29="Non-hotel Subsistence",F25,0)</f>
        <v>0</v>
      </c>
      <c r="M25" s="102">
        <f>IF(Input!$D29="Entertaining",F25,0)</f>
        <v>0</v>
      </c>
      <c r="N25" s="101">
        <f>IF(Input!$D29="Training",F25,0)</f>
        <v>0</v>
      </c>
      <c r="O25" s="130">
        <f t="shared" si="0"/>
        <v>0</v>
      </c>
      <c r="S25" s="103">
        <f>Input!Q29</f>
        <v>0</v>
      </c>
    </row>
    <row r="26" spans="1:19" s="103" customFormat="1" ht="27.75" hidden="1" customHeight="1" x14ac:dyDescent="0.3">
      <c r="A26" s="144">
        <v>16</v>
      </c>
      <c r="B26" s="104"/>
      <c r="C26" s="100" t="str">
        <f>T(Input!C31)</f>
        <v/>
      </c>
      <c r="D26" s="101"/>
      <c r="E26" s="101"/>
      <c r="F26" s="101"/>
      <c r="G26" s="101">
        <f>IF(Input!$D30="Travel",F26,0)</f>
        <v>0</v>
      </c>
      <c r="H26" s="101">
        <f>IF(Input!$D30="Hotel  Accommodation",F26,0)</f>
        <v>0</v>
      </c>
      <c r="I26" s="101">
        <f>IF(Input!$D30="Hotel Food",F26,0)</f>
        <v>0</v>
      </c>
      <c r="J26" s="101">
        <f>IF(Input!$D30="Hotel  Telephone",F26,0)</f>
        <v>0</v>
      </c>
      <c r="K26" s="101">
        <f>IF(Input!$D30="Hotel  Other",F26,0)</f>
        <v>0</v>
      </c>
      <c r="L26" s="101">
        <f>IF(Input!$D30="Non-hotel Subsistence",F26,0)</f>
        <v>0</v>
      </c>
      <c r="M26" s="102">
        <f>IF(Input!$D30="Entertaining",F26,0)</f>
        <v>0</v>
      </c>
      <c r="N26" s="101">
        <f>IF(Input!$D30="Training",F26,0)</f>
        <v>0</v>
      </c>
      <c r="O26" s="130">
        <f t="shared" si="0"/>
        <v>0</v>
      </c>
      <c r="S26" s="103">
        <f>Input!Q31</f>
        <v>0</v>
      </c>
    </row>
    <row r="27" spans="1:19" s="103" customFormat="1" ht="27.75" hidden="1" customHeight="1" x14ac:dyDescent="0.3">
      <c r="A27" s="144">
        <v>17</v>
      </c>
      <c r="B27" s="104"/>
      <c r="C27" s="100" t="str">
        <f>T(Input!C31)</f>
        <v/>
      </c>
      <c r="D27" s="101"/>
      <c r="E27" s="101"/>
      <c r="F27" s="101"/>
      <c r="G27" s="101">
        <f>IF(Input!$D30="Travel",F27,0)</f>
        <v>0</v>
      </c>
      <c r="H27" s="101">
        <f>IF(Input!$D30="Hotel  Accommodation",F27,0)</f>
        <v>0</v>
      </c>
      <c r="I27" s="101">
        <f>IF(Input!$D30="Hotel Food",F27,0)</f>
        <v>0</v>
      </c>
      <c r="J27" s="101">
        <f>IF(Input!$D30="Hotel  Telephone",F27,0)</f>
        <v>0</v>
      </c>
      <c r="K27" s="101">
        <f>IF(Input!$D30="Hotel  Other",F27,0)</f>
        <v>0</v>
      </c>
      <c r="L27" s="101">
        <f>IF(Input!$D30="Non-hotel Subsistence",F27,0)</f>
        <v>0</v>
      </c>
      <c r="M27" s="102">
        <f>IF(Input!$D30="Entertaining",F27,0)</f>
        <v>0</v>
      </c>
      <c r="N27" s="101">
        <f>IF(Input!$D30="Training",F27,0)</f>
        <v>0</v>
      </c>
      <c r="O27" s="130">
        <f t="shared" si="0"/>
        <v>0</v>
      </c>
      <c r="S27" s="103">
        <f>Input!Q31</f>
        <v>0</v>
      </c>
    </row>
    <row r="28" spans="1:19" s="103" customFormat="1" ht="27.75" hidden="1" customHeight="1" x14ac:dyDescent="0.3">
      <c r="A28" s="144">
        <v>18</v>
      </c>
      <c r="B28" s="104"/>
      <c r="C28" s="100" t="str">
        <f>T(Input!C32)</f>
        <v/>
      </c>
      <c r="D28" s="101"/>
      <c r="E28" s="101"/>
      <c r="F28" s="119"/>
      <c r="G28" s="119">
        <f>IF(Input!$D31="Travel",F28,0)</f>
        <v>0</v>
      </c>
      <c r="H28" s="119">
        <f>IF(Input!$D31="Hotel  Accommodation",F28,0)</f>
        <v>0</v>
      </c>
      <c r="I28" s="119">
        <f>IF(Input!$D31="Hotel Food",F28,0)</f>
        <v>0</v>
      </c>
      <c r="J28" s="119">
        <f>IF(Input!$D31="Hotel  Telephone",F28,0)</f>
        <v>0</v>
      </c>
      <c r="K28" s="119">
        <f>IF(Input!$D31="Hotel  Other",F28,0)</f>
        <v>0</v>
      </c>
      <c r="L28" s="119">
        <f>IF(Input!$D31="Non-hotel Subsistence",F28,0)</f>
        <v>0</v>
      </c>
      <c r="M28" s="120">
        <f>IF(Input!$D31="Entertaining",F28,0)</f>
        <v>0</v>
      </c>
      <c r="N28" s="119">
        <f>IF(Input!$D31="Training",F28,0)</f>
        <v>0</v>
      </c>
      <c r="O28" s="130">
        <f t="shared" si="0"/>
        <v>0</v>
      </c>
      <c r="S28" s="103">
        <f>Input!Q32</f>
        <v>0</v>
      </c>
    </row>
    <row r="29" spans="1:19" ht="18.75" customHeight="1" x14ac:dyDescent="0.3">
      <c r="A29" s="59"/>
      <c r="B29" s="128" t="s">
        <v>119</v>
      </c>
      <c r="C29" s="129"/>
      <c r="D29" s="130"/>
      <c r="E29" s="130"/>
      <c r="F29" s="131"/>
      <c r="G29" s="131">
        <f t="shared" ref="G29:M29" si="1">SUM(G11:G28)</f>
        <v>0</v>
      </c>
      <c r="H29" s="131">
        <f t="shared" si="1"/>
        <v>0</v>
      </c>
      <c r="I29" s="131">
        <f t="shared" si="1"/>
        <v>0</v>
      </c>
      <c r="J29" s="131">
        <f t="shared" si="1"/>
        <v>0</v>
      </c>
      <c r="K29" s="131">
        <f t="shared" si="1"/>
        <v>0</v>
      </c>
      <c r="L29" s="131">
        <f t="shared" si="1"/>
        <v>0</v>
      </c>
      <c r="M29" s="131">
        <f t="shared" si="1"/>
        <v>0</v>
      </c>
      <c r="N29" s="131">
        <f>SUM(N10:N28)</f>
        <v>821.7</v>
      </c>
      <c r="O29" s="131">
        <f>SUM(O10:O20)</f>
        <v>821.7</v>
      </c>
    </row>
    <row r="30" spans="1:19" s="85" customFormat="1" ht="22.5" customHeight="1" x14ac:dyDescent="0.2">
      <c r="A30" s="161" t="s">
        <v>143</v>
      </c>
      <c r="B30" s="161"/>
      <c r="C30" s="141" t="s">
        <v>144</v>
      </c>
      <c r="D30" s="161" t="s">
        <v>140</v>
      </c>
      <c r="E30" s="161"/>
      <c r="F30" s="162"/>
      <c r="G30" s="161" t="s">
        <v>141</v>
      </c>
      <c r="H30" s="161"/>
      <c r="I30" s="162"/>
      <c r="J30" s="161" t="s">
        <v>142</v>
      </c>
      <c r="K30" s="161"/>
      <c r="L30" s="162"/>
      <c r="M30" s="169" t="s">
        <v>120</v>
      </c>
      <c r="N30" s="169"/>
      <c r="O30" s="169"/>
      <c r="S30" s="85">
        <f>SUM(S11:S29)</f>
        <v>0</v>
      </c>
    </row>
    <row r="31" spans="1:19" ht="20.25" customHeight="1" x14ac:dyDescent="0.2">
      <c r="A31" s="161"/>
      <c r="B31" s="161"/>
      <c r="C31" s="161"/>
      <c r="D31" s="161"/>
      <c r="E31" s="161"/>
      <c r="F31" s="161"/>
      <c r="G31" s="163"/>
      <c r="H31" s="164"/>
      <c r="I31" s="164"/>
      <c r="J31" s="161"/>
      <c r="K31" s="161"/>
      <c r="L31" s="161"/>
      <c r="M31" s="175"/>
      <c r="N31" s="175"/>
      <c r="O31" s="175"/>
    </row>
    <row r="32" spans="1:19" ht="21.75" hidden="1" customHeight="1" x14ac:dyDescent="0.2">
      <c r="A32" s="161"/>
      <c r="B32" s="161"/>
      <c r="C32" s="161"/>
      <c r="D32" s="161"/>
      <c r="E32" s="161"/>
      <c r="F32" s="161"/>
      <c r="G32" s="165"/>
      <c r="H32" s="166"/>
      <c r="I32" s="166"/>
      <c r="J32" s="161"/>
      <c r="K32" s="161"/>
      <c r="L32" s="161"/>
      <c r="M32" s="175"/>
      <c r="N32" s="175"/>
      <c r="O32" s="175"/>
    </row>
    <row r="33" spans="1:15" ht="21.75" hidden="1" customHeight="1" x14ac:dyDescent="0.2">
      <c r="A33" s="161"/>
      <c r="B33" s="161"/>
      <c r="C33" s="161"/>
      <c r="D33" s="161"/>
      <c r="E33" s="161"/>
      <c r="F33" s="161"/>
      <c r="G33" s="165"/>
      <c r="H33" s="166"/>
      <c r="I33" s="166"/>
      <c r="J33" s="161"/>
      <c r="K33" s="161"/>
      <c r="L33" s="161"/>
      <c r="M33" s="175"/>
      <c r="N33" s="175"/>
      <c r="O33" s="175"/>
    </row>
    <row r="34" spans="1:15" ht="21.75" customHeight="1" x14ac:dyDescent="0.2">
      <c r="A34" s="161"/>
      <c r="B34" s="161"/>
      <c r="C34" s="161"/>
      <c r="D34" s="161"/>
      <c r="E34" s="161"/>
      <c r="F34" s="161"/>
      <c r="G34" s="165"/>
      <c r="H34" s="166"/>
      <c r="I34" s="166"/>
      <c r="J34" s="161"/>
      <c r="K34" s="161"/>
      <c r="L34" s="161"/>
      <c r="M34" s="175"/>
      <c r="N34" s="175"/>
      <c r="O34" s="175"/>
    </row>
    <row r="35" spans="1:15" ht="19.5" customHeight="1" x14ac:dyDescent="0.2">
      <c r="A35" s="161"/>
      <c r="B35" s="161"/>
      <c r="C35" s="161"/>
      <c r="D35" s="161"/>
      <c r="E35" s="161"/>
      <c r="F35" s="161"/>
      <c r="G35" s="165"/>
      <c r="H35" s="166"/>
      <c r="I35" s="166"/>
      <c r="J35" s="161"/>
      <c r="K35" s="161"/>
      <c r="L35" s="161"/>
      <c r="M35" s="175"/>
      <c r="N35" s="175"/>
      <c r="O35" s="175"/>
    </row>
    <row r="36" spans="1:15" ht="7.5" customHeight="1" x14ac:dyDescent="0.2">
      <c r="A36" s="161"/>
      <c r="B36" s="161"/>
      <c r="C36" s="161"/>
      <c r="D36" s="161"/>
      <c r="E36" s="161"/>
      <c r="F36" s="161"/>
      <c r="G36" s="167"/>
      <c r="H36" s="168"/>
      <c r="I36" s="168"/>
      <c r="J36" s="161"/>
      <c r="K36" s="161"/>
      <c r="L36" s="161"/>
      <c r="M36" s="175"/>
      <c r="N36" s="175"/>
      <c r="O36" s="175"/>
    </row>
    <row r="37" spans="1:15" ht="41.25" customHeight="1" x14ac:dyDescent="0.25">
      <c r="A37" s="64"/>
      <c r="B37" s="65"/>
      <c r="D37" s="60"/>
      <c r="E37" s="60"/>
      <c r="F37" s="60"/>
      <c r="G37" s="60"/>
      <c r="H37" s="60"/>
      <c r="I37" s="60"/>
      <c r="J37" s="60"/>
      <c r="K37" s="135" t="s">
        <v>128</v>
      </c>
      <c r="L37" s="135"/>
      <c r="M37" s="170" t="s">
        <v>150</v>
      </c>
      <c r="N37" s="170"/>
      <c r="O37" s="170"/>
    </row>
    <row r="38" spans="1:15" ht="36.75" customHeight="1" x14ac:dyDescent="0.25">
      <c r="A38" s="64"/>
      <c r="B38" s="64"/>
      <c r="C38" s="121" t="s">
        <v>139</v>
      </c>
      <c r="K38" s="136" t="s">
        <v>129</v>
      </c>
      <c r="L38" s="136"/>
      <c r="M38" s="160" t="s">
        <v>151</v>
      </c>
      <c r="N38" s="160"/>
      <c r="O38" s="160"/>
    </row>
    <row r="39" spans="1:15" ht="42.75" customHeight="1" x14ac:dyDescent="0.3">
      <c r="A39" s="122"/>
      <c r="B39" s="123"/>
      <c r="C39" s="124"/>
      <c r="D39" s="132" t="s">
        <v>121</v>
      </c>
      <c r="E39" s="157" t="s">
        <v>149</v>
      </c>
      <c r="F39" s="158"/>
      <c r="G39" s="134"/>
      <c r="H39" s="133"/>
      <c r="I39" s="133"/>
      <c r="J39" s="133"/>
      <c r="K39" s="136" t="s">
        <v>130</v>
      </c>
      <c r="L39" s="136"/>
      <c r="M39" s="159" t="s">
        <v>152</v>
      </c>
      <c r="N39" s="159"/>
      <c r="O39" s="159"/>
    </row>
    <row r="40" spans="1:15" x14ac:dyDescent="0.2">
      <c r="A40" s="64"/>
      <c r="B40" s="64"/>
      <c r="C40" s="64"/>
      <c r="D40" s="64"/>
      <c r="E40" s="64"/>
      <c r="F40" s="64"/>
      <c r="G40" s="64"/>
      <c r="H40" s="64"/>
      <c r="I40" s="64"/>
      <c r="J40" s="64"/>
      <c r="K40" s="64"/>
      <c r="L40" s="64"/>
      <c r="M40" s="64"/>
      <c r="N40" s="155"/>
      <c r="O40" s="155"/>
    </row>
  </sheetData>
  <autoFilter ref="A7:S8"/>
  <mergeCells count="32">
    <mergeCell ref="C8:C9"/>
    <mergeCell ref="B8:B9"/>
    <mergeCell ref="A8:A9"/>
    <mergeCell ref="M31:O36"/>
    <mergeCell ref="O7:O8"/>
    <mergeCell ref="D7:D8"/>
    <mergeCell ref="F7:F8"/>
    <mergeCell ref="E7:E8"/>
    <mergeCell ref="N7:N8"/>
    <mergeCell ref="M7:M8"/>
    <mergeCell ref="L7:L8"/>
    <mergeCell ref="G7:G8"/>
    <mergeCell ref="H7:H8"/>
    <mergeCell ref="I7:I8"/>
    <mergeCell ref="J7:J8"/>
    <mergeCell ref="A30:B30"/>
    <mergeCell ref="D30:F30"/>
    <mergeCell ref="M30:O30"/>
    <mergeCell ref="M37:O37"/>
    <mergeCell ref="B11:B17"/>
    <mergeCell ref="A31:B36"/>
    <mergeCell ref="C31:C36"/>
    <mergeCell ref="D31:F36"/>
    <mergeCell ref="G30:I30"/>
    <mergeCell ref="G31:I36"/>
    <mergeCell ref="K7:K8"/>
    <mergeCell ref="R7:R8"/>
    <mergeCell ref="E39:F39"/>
    <mergeCell ref="M39:O39"/>
    <mergeCell ref="M38:O38"/>
    <mergeCell ref="J31:L36"/>
    <mergeCell ref="J30:L30"/>
  </mergeCells>
  <phoneticPr fontId="0" type="noConversion"/>
  <conditionalFormatting sqref="G1:H2 B1:B4 A1:A2 D1:F6 H3:H6 G4:G6 I1:O6 A4:B4 B7:B8 D9:O9 C1:C8 A6:A8 A21:O29">
    <cfRule type="expression" dxfId="1" priority="79" stopIfTrue="1">
      <formula>$S$30&gt;0</formula>
    </cfRule>
  </conditionalFormatting>
  <conditionalFormatting sqref="E6 B2:B3 A2 A6 C2:C6 L6 D9:O9 D7:O7 A4 R7">
    <cfRule type="expression" dxfId="0" priority="232" stopIfTrue="1">
      <formula>$R$28&gt;0</formula>
    </cfRule>
  </conditionalFormatting>
  <printOptions horizontalCentered="1"/>
  <pageMargins left="0.15748031496062992" right="0.15748031496062992" top="0.39370078740157483"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RowHeight="12.75" x14ac:dyDescent="0.2"/>
  <cols>
    <col min="1" max="1" width="9.33203125" style="58"/>
    <col min="2" max="2" width="25.1640625" customWidth="1"/>
    <col min="3" max="3" width="111.83203125" customWidth="1"/>
  </cols>
  <sheetData>
    <row r="1" spans="1:3" ht="15.75" x14ac:dyDescent="0.25">
      <c r="A1" s="179" t="s">
        <v>89</v>
      </c>
      <c r="B1" s="179"/>
      <c r="C1" s="179"/>
    </row>
    <row r="3" spans="1:3" ht="37.5" customHeight="1" x14ac:dyDescent="0.2">
      <c r="A3" s="91">
        <v>1</v>
      </c>
      <c r="B3" s="178" t="s">
        <v>88</v>
      </c>
      <c r="C3" s="178"/>
    </row>
    <row r="4" spans="1:3" ht="48" customHeight="1" x14ac:dyDescent="0.2">
      <c r="A4" s="90">
        <v>1.1000000000000001</v>
      </c>
      <c r="B4" s="89" t="s">
        <v>29</v>
      </c>
      <c r="C4" s="73" t="s">
        <v>67</v>
      </c>
    </row>
    <row r="5" spans="1:3" ht="18" customHeight="1" x14ac:dyDescent="0.2">
      <c r="A5" s="90">
        <v>1.2</v>
      </c>
      <c r="B5" s="89" t="s">
        <v>68</v>
      </c>
      <c r="C5" t="s">
        <v>69</v>
      </c>
    </row>
    <row r="6" spans="1:3" ht="18" customHeight="1" x14ac:dyDescent="0.2">
      <c r="A6" s="90">
        <v>1.3</v>
      </c>
      <c r="B6" s="89" t="s">
        <v>76</v>
      </c>
      <c r="C6" t="s">
        <v>77</v>
      </c>
    </row>
    <row r="7" spans="1:3" ht="41.25" customHeight="1" x14ac:dyDescent="0.2">
      <c r="A7" s="90">
        <v>1.4</v>
      </c>
      <c r="B7" s="89" t="s">
        <v>70</v>
      </c>
      <c r="C7" s="72" t="s">
        <v>102</v>
      </c>
    </row>
    <row r="8" spans="1:3" ht="18.75" customHeight="1" x14ac:dyDescent="0.2">
      <c r="A8" s="90">
        <v>1.5</v>
      </c>
      <c r="B8" s="89" t="s">
        <v>30</v>
      </c>
      <c r="C8" s="73" t="s">
        <v>78</v>
      </c>
    </row>
    <row r="9" spans="1:3" ht="25.5" x14ac:dyDescent="0.2">
      <c r="A9" s="90">
        <v>1.6</v>
      </c>
      <c r="B9" s="89" t="s">
        <v>81</v>
      </c>
      <c r="C9" s="73" t="s">
        <v>82</v>
      </c>
    </row>
    <row r="10" spans="1:3" ht="25.5" x14ac:dyDescent="0.2">
      <c r="A10" s="90">
        <v>1.7</v>
      </c>
      <c r="B10" s="89" t="s">
        <v>83</v>
      </c>
      <c r="C10" s="73" t="s">
        <v>84</v>
      </c>
    </row>
    <row r="11" spans="1:3" ht="25.5" x14ac:dyDescent="0.2">
      <c r="A11" s="91"/>
      <c r="B11" s="89" t="s">
        <v>91</v>
      </c>
      <c r="C11" s="73" t="s">
        <v>92</v>
      </c>
    </row>
    <row r="12" spans="1:3" ht="29.25" customHeight="1" x14ac:dyDescent="0.2">
      <c r="A12" s="91"/>
      <c r="B12" s="90" t="s">
        <v>100</v>
      </c>
      <c r="C12" s="73" t="s">
        <v>101</v>
      </c>
    </row>
    <row r="14" spans="1:3" ht="27" customHeight="1" x14ac:dyDescent="0.2">
      <c r="A14" s="91">
        <v>2</v>
      </c>
      <c r="B14" s="177" t="s">
        <v>90</v>
      </c>
      <c r="C14" s="177"/>
    </row>
    <row r="15" spans="1:3" x14ac:dyDescent="0.2">
      <c r="A15" s="91"/>
    </row>
    <row r="16" spans="1:3" x14ac:dyDescent="0.2">
      <c r="A16" s="91">
        <v>3</v>
      </c>
      <c r="B16" t="s">
        <v>85</v>
      </c>
    </row>
    <row r="17" spans="1:3" x14ac:dyDescent="0.2">
      <c r="A17" s="91"/>
    </row>
    <row r="18" spans="1:3" x14ac:dyDescent="0.2">
      <c r="A18" s="91">
        <v>4</v>
      </c>
      <c r="B18" t="s">
        <v>86</v>
      </c>
    </row>
    <row r="19" spans="1:3" x14ac:dyDescent="0.2">
      <c r="A19" s="91"/>
    </row>
    <row r="20" spans="1:3" ht="26.25" customHeight="1" x14ac:dyDescent="0.2">
      <c r="A20" s="91">
        <v>5</v>
      </c>
      <c r="B20" s="177" t="s">
        <v>93</v>
      </c>
      <c r="C20" s="177"/>
    </row>
    <row r="21" spans="1:3" x14ac:dyDescent="0.2">
      <c r="A21" s="91"/>
    </row>
    <row r="22" spans="1:3" x14ac:dyDescent="0.2">
      <c r="A22" s="91">
        <v>6</v>
      </c>
      <c r="B22" t="s">
        <v>87</v>
      </c>
    </row>
    <row r="23" spans="1:3" s="3" customFormat="1" x14ac:dyDescent="0.2">
      <c r="A23" s="92"/>
    </row>
    <row r="24" spans="1:3" x14ac:dyDescent="0.2">
      <c r="A24" s="58">
        <v>7</v>
      </c>
      <c r="B24" t="s">
        <v>103</v>
      </c>
    </row>
    <row r="25" spans="1:3" x14ac:dyDescent="0.2">
      <c r="A25" s="91"/>
    </row>
    <row r="26" spans="1:3" x14ac:dyDescent="0.2">
      <c r="A26" s="91">
        <v>8</v>
      </c>
      <c r="B26" t="s">
        <v>94</v>
      </c>
    </row>
    <row r="27" spans="1:3" x14ac:dyDescent="0.2">
      <c r="A27" s="91"/>
    </row>
    <row r="28" spans="1:3" x14ac:dyDescent="0.2">
      <c r="A28" s="91"/>
    </row>
    <row r="29" spans="1:3" x14ac:dyDescent="0.2">
      <c r="A29" s="91"/>
    </row>
    <row r="30" spans="1:3" x14ac:dyDescent="0.2">
      <c r="A30" s="91"/>
    </row>
    <row r="31" spans="1:3" x14ac:dyDescent="0.2">
      <c r="A31" s="91"/>
    </row>
    <row r="32" spans="1:3" x14ac:dyDescent="0.2">
      <c r="A32" s="91"/>
    </row>
    <row r="33" spans="1:1" x14ac:dyDescent="0.2">
      <c r="A33" s="91"/>
    </row>
    <row r="34" spans="1:1" x14ac:dyDescent="0.2">
      <c r="A34" s="91"/>
    </row>
    <row r="35" spans="1:1" x14ac:dyDescent="0.2">
      <c r="A35" s="91"/>
    </row>
    <row r="36" spans="1:1" x14ac:dyDescent="0.2">
      <c r="A36" s="91"/>
    </row>
    <row r="37" spans="1:1" x14ac:dyDescent="0.2">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3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36"/>
  <sheetViews>
    <sheetView workbookViewId="0">
      <selection activeCell="U41" sqref="U41"/>
    </sheetView>
  </sheetViews>
  <sheetFormatPr defaultRowHeight="12.75" x14ac:dyDescent="0.2"/>
  <sheetData>
    <row r="36" spans="11:11" x14ac:dyDescent="0.2">
      <c r="K36" t="e">
        <f>SUM('Expense Form（1）'!O29+#REF!)</f>
        <v>#REF!</v>
      </c>
    </row>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Form（1）</vt:lpstr>
      <vt:lpstr>Notes</vt:lpstr>
      <vt:lpstr>Sheet6</vt:lpstr>
      <vt:lpstr>cols</vt:lpstr>
      <vt:lpstr>EXPENSE</vt:lpstr>
      <vt:lpstr>INPUT</vt:lpstr>
      <vt:lpstr>'Expense Form（1）'!Print_Area</vt:lpstr>
      <vt:lpstr>Input!Print_Area</vt:lpstr>
      <vt:lpstr>Notes!Print_Area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cp:lastPrinted>2023-12-20T05:42:00Z</cp:lastPrinted>
  <dcterms:created xsi:type="dcterms:W3CDTF">1998-01-13T09:32:03Z</dcterms:created>
  <dcterms:modified xsi:type="dcterms:W3CDTF">2025-04-18T03:46:54Z</dcterms:modified>
</cp:coreProperties>
</file>