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showInkAnnotation="0"/>
  <mc:AlternateContent xmlns:mc="http://schemas.openxmlformats.org/markup-compatibility/2006">
    <mc:Choice Requires="x15">
      <x15ac:absPath xmlns:x15ac="http://schemas.microsoft.com/office/spreadsheetml/2010/11/ac" url="F:\孙沛霖的文件\报价资料\"/>
    </mc:Choice>
  </mc:AlternateContent>
  <xr:revisionPtr revIDLastSave="0" documentId="8_{514F84E8-4B57-4FB6-B896-126D0565178E}" xr6:coauthVersionLast="47" xr6:coauthVersionMax="47" xr10:uidLastSave="{00000000-0000-0000-0000-000000000000}"/>
  <bookViews>
    <workbookView xWindow="-120" yWindow="-120" windowWidth="24240" windowHeight="13140" xr2:uid="{71C4988B-612E-4675-80A9-5BF195D00B2F}"/>
  </bookViews>
  <sheets>
    <sheet name="成本核算" sheetId="1" r:id="rId1"/>
    <sheet name="物料清单" sheetId="2" r:id="rId2"/>
    <sheet name="BOM" sheetId="3" r:id="rId3"/>
    <sheet name="BOM (2)" sheetId="5" state="hidden" r:id="rId4"/>
  </sheets>
  <definedNames>
    <definedName name="_xlnm._FilterDatabase" localSheetId="2" hidden="1">BOM!$A$1:$K$95</definedName>
    <definedName name="_xlnm._FilterDatabase" localSheetId="3" hidden="1">'BOM (2)'!$A$1:$K$97</definedName>
  </definedNames>
  <calcPr calcId="181029"/>
</workbook>
</file>

<file path=xl/calcChain.xml><?xml version="1.0" encoding="utf-8"?>
<calcChain xmlns="http://schemas.openxmlformats.org/spreadsheetml/2006/main">
  <c r="H5" i="1" l="1"/>
  <c r="H6" i="1"/>
  <c r="H7" i="1"/>
  <c r="H4" i="1"/>
  <c r="A5" i="1"/>
  <c r="A6" i="1"/>
  <c r="A7" i="1"/>
  <c r="A4" i="1"/>
  <c r="M2" i="3" l="1"/>
  <c r="N2" i="3"/>
  <c r="M3" i="3"/>
  <c r="M4" i="3"/>
  <c r="M5" i="3"/>
  <c r="M6" i="3"/>
  <c r="M7" i="3"/>
  <c r="N7" i="3"/>
  <c r="M8" i="3"/>
  <c r="M9" i="3"/>
  <c r="M10" i="3"/>
  <c r="M11" i="3"/>
  <c r="M12" i="3"/>
  <c r="M13" i="3"/>
  <c r="N13" i="3"/>
  <c r="M14" i="3"/>
  <c r="M15" i="3"/>
  <c r="M16" i="3"/>
  <c r="M17" i="3"/>
  <c r="M19" i="3"/>
  <c r="M20" i="3"/>
  <c r="N20" i="3"/>
  <c r="M21" i="3"/>
  <c r="M22" i="3"/>
  <c r="M23" i="3"/>
  <c r="M24" i="3"/>
  <c r="M25" i="3"/>
  <c r="M26" i="3"/>
  <c r="N26" i="3"/>
  <c r="M27" i="3"/>
  <c r="M28" i="3"/>
  <c r="M29" i="3"/>
  <c r="M30" i="3"/>
  <c r="M31" i="3"/>
  <c r="M32" i="3"/>
  <c r="N32" i="3"/>
  <c r="M33" i="3"/>
  <c r="M34" i="3"/>
  <c r="M35" i="3"/>
  <c r="M36" i="3"/>
  <c r="M37" i="3"/>
  <c r="M38" i="3"/>
  <c r="M39" i="3"/>
  <c r="N39" i="3"/>
  <c r="M40" i="3"/>
  <c r="M41" i="3"/>
  <c r="M42" i="3"/>
  <c r="M43" i="3"/>
  <c r="M44" i="3"/>
  <c r="M45" i="3"/>
  <c r="M46" i="3"/>
  <c r="N46" i="3"/>
  <c r="M47" i="3"/>
  <c r="M48" i="3"/>
  <c r="M49" i="3"/>
  <c r="M50" i="3"/>
  <c r="M51" i="3"/>
  <c r="N51" i="3"/>
  <c r="M52" i="3"/>
  <c r="M53" i="3"/>
  <c r="M54" i="3"/>
  <c r="M55" i="3"/>
  <c r="M56" i="3"/>
  <c r="N56" i="3"/>
  <c r="M57" i="3"/>
  <c r="M58" i="3"/>
  <c r="M59" i="3"/>
  <c r="M60" i="3"/>
  <c r="M61" i="3"/>
  <c r="N61" i="3"/>
  <c r="M62" i="3"/>
  <c r="M63" i="3"/>
  <c r="M64" i="3"/>
  <c r="M65" i="3"/>
  <c r="M66" i="3"/>
  <c r="M67" i="3"/>
  <c r="N67" i="3"/>
  <c r="M68" i="3"/>
  <c r="M69" i="3"/>
  <c r="M70" i="3"/>
  <c r="M71" i="3"/>
  <c r="M72" i="3"/>
  <c r="M73" i="3"/>
  <c r="N73" i="3"/>
  <c r="M74" i="3"/>
  <c r="M75" i="3"/>
  <c r="M76" i="3"/>
  <c r="M77" i="3"/>
  <c r="M78" i="3"/>
  <c r="M79" i="3"/>
  <c r="N79" i="3"/>
  <c r="M80" i="3"/>
  <c r="M81" i="3"/>
  <c r="M82" i="3"/>
  <c r="M83" i="3"/>
  <c r="M84" i="3"/>
  <c r="N84" i="3"/>
  <c r="M85" i="3"/>
  <c r="M86" i="3"/>
  <c r="M87" i="3"/>
  <c r="M88" i="3"/>
  <c r="M89" i="3"/>
  <c r="M90" i="3"/>
  <c r="N90" i="3"/>
  <c r="M91" i="3"/>
  <c r="M92" i="3"/>
  <c r="M93" i="3"/>
  <c r="M94" i="3"/>
  <c r="M95" i="3"/>
</calcChain>
</file>

<file path=xl/sharedStrings.xml><?xml version="1.0" encoding="utf-8"?>
<sst xmlns="http://schemas.openxmlformats.org/spreadsheetml/2006/main" count="1467" uniqueCount="106">
  <si>
    <t>SCS0005372</t>
  </si>
  <si>
    <t>前排靠背泡沫总成</t>
  </si>
  <si>
    <t>P203无气囊</t>
  </si>
  <si>
    <t>SCS0005377</t>
  </si>
  <si>
    <t>主驾靠背泡沫总成</t>
  </si>
  <si>
    <t>P203带气囊</t>
  </si>
  <si>
    <t>SCS0005378</t>
  </si>
  <si>
    <t>前排座垫泡沫总成</t>
  </si>
  <si>
    <t>P203</t>
  </si>
  <si>
    <t>SCS0005438</t>
  </si>
  <si>
    <t>副驾靠背泡沫总成</t>
  </si>
  <si>
    <t>SCS0005445</t>
  </si>
  <si>
    <t>P203后排有扶手</t>
  </si>
  <si>
    <t>SCS0005458</t>
  </si>
  <si>
    <t>四分坐垫合棉总成</t>
  </si>
  <si>
    <t>SCS0005470</t>
  </si>
  <si>
    <t>六分坐垫合棉总成</t>
  </si>
  <si>
    <t>SCS0005484</t>
  </si>
  <si>
    <t>靠背合棉总成</t>
  </si>
  <si>
    <t>P203后排无扶手</t>
  </si>
  <si>
    <t>SCS0008016</t>
  </si>
  <si>
    <t>P203-2022无通风无气囊</t>
  </si>
  <si>
    <t>SCS0008017</t>
  </si>
  <si>
    <t>P203-2022通风无气囊</t>
  </si>
  <si>
    <t>SCS0008018</t>
  </si>
  <si>
    <t>P203-2022带通风带气囊</t>
  </si>
  <si>
    <t>P203-2022</t>
  </si>
  <si>
    <t>SCS0008052</t>
  </si>
  <si>
    <t>P203-2022无通风</t>
  </si>
  <si>
    <t>SCS0008053</t>
  </si>
  <si>
    <t>P203-2022通风</t>
  </si>
  <si>
    <t>SCS0008118</t>
  </si>
  <si>
    <t>SCS0008119</t>
  </si>
  <si>
    <t>P203-2022通风气囊</t>
  </si>
  <si>
    <t>SCS0008144</t>
  </si>
  <si>
    <t>前排副座垫泡沫总成</t>
  </si>
  <si>
    <t>组件</t>
  </si>
  <si>
    <t>描述</t>
  </si>
  <si>
    <t>SLT0000740</t>
  </si>
  <si>
    <t>直钢丝160</t>
  </si>
  <si>
    <t>借用</t>
  </si>
  <si>
    <t>SLT0001092</t>
  </si>
  <si>
    <t>直钢丝220</t>
  </si>
  <si>
    <t>SLT0001093</t>
  </si>
  <si>
    <t>直钢丝270</t>
  </si>
  <si>
    <t>SCS0005515</t>
  </si>
  <si>
    <t>主驾靠背泡沫垫材</t>
  </si>
  <si>
    <t>P203带气囊无纺布</t>
  </si>
  <si>
    <t>新开</t>
  </si>
  <si>
    <t>SCS0005516</t>
  </si>
  <si>
    <t>副驾靠背泡沫垫材</t>
  </si>
  <si>
    <t>SCS0005488</t>
  </si>
  <si>
    <t>四分坐垫无纺布</t>
  </si>
  <si>
    <t>SCS0005492</t>
  </si>
  <si>
    <t>六分坐垫无纺布</t>
  </si>
  <si>
    <t>P203低配</t>
  </si>
  <si>
    <t>父级物料</t>
  </si>
  <si>
    <t>参考</t>
  </si>
  <si>
    <t>状态</t>
  </si>
  <si>
    <t>采购/制造</t>
  </si>
  <si>
    <t>每件需求量</t>
  </si>
  <si>
    <t>工序</t>
  </si>
  <si>
    <t>单价</t>
  </si>
  <si>
    <t>AC</t>
  </si>
  <si>
    <t>P</t>
  </si>
  <si>
    <t>TFT0000003</t>
  </si>
  <si>
    <t>脱模剂</t>
  </si>
  <si>
    <t>TFT0000002</t>
  </si>
  <si>
    <t>白料</t>
  </si>
  <si>
    <t>L</t>
  </si>
  <si>
    <t>TFT0000069</t>
  </si>
  <si>
    <t>黑料MDI-S3815/W7025</t>
  </si>
  <si>
    <t>此毛条</t>
  </si>
  <si>
    <t>SCS0005373</t>
  </si>
  <si>
    <t>靠背泡沫预埋钢丝A</t>
  </si>
  <si>
    <t>SCS0005375</t>
  </si>
  <si>
    <t>靠背泡沫预埋钢丝C</t>
  </si>
  <si>
    <t>SCS0005374</t>
  </si>
  <si>
    <t>靠背泡沫预埋钢丝B</t>
  </si>
  <si>
    <t>SCS0005380</t>
  </si>
  <si>
    <t>座垫泡沫预埋钢丝B</t>
  </si>
  <si>
    <t>SCS0000857</t>
  </si>
  <si>
    <t>SCS0000926</t>
  </si>
  <si>
    <t>直钢丝475</t>
  </si>
  <si>
    <t>SCS0001005</t>
  </si>
  <si>
    <t>直钢丝200</t>
  </si>
  <si>
    <t>SCS0000862</t>
  </si>
  <si>
    <t>直钢丝400</t>
  </si>
  <si>
    <t>SCS0008022</t>
  </si>
  <si>
    <t>P203-2022异型钢丝</t>
  </si>
  <si>
    <t>SCS0008023</t>
  </si>
  <si>
    <t>SCS0008057</t>
  </si>
  <si>
    <t>座垫泡沫预埋U型钢丝</t>
  </si>
  <si>
    <t>P203-2022U型钢丝</t>
  </si>
  <si>
    <t>P203项目发泡产品报价表</t>
    <phoneticPr fontId="4" type="noConversion"/>
  </si>
  <si>
    <t>序号</t>
    <phoneticPr fontId="4" type="noConversion"/>
  </si>
  <si>
    <t>物料代码</t>
    <phoneticPr fontId="4" type="noConversion"/>
  </si>
  <si>
    <t>物料名称</t>
    <phoneticPr fontId="4" type="noConversion"/>
  </si>
  <si>
    <t>产品描述</t>
    <phoneticPr fontId="4" type="noConversion"/>
  </si>
  <si>
    <t>发泡料</t>
    <phoneticPr fontId="4" type="noConversion"/>
  </si>
  <si>
    <t>辅材</t>
    <phoneticPr fontId="4" type="noConversion"/>
  </si>
  <si>
    <t>采购单价</t>
    <phoneticPr fontId="4" type="noConversion"/>
  </si>
  <si>
    <t>运费</t>
    <phoneticPr fontId="4" type="noConversion"/>
  </si>
  <si>
    <t>未税报价</t>
    <phoneticPr fontId="4" type="noConversion"/>
  </si>
  <si>
    <t>备注</t>
    <phoneticPr fontId="4" type="noConversion"/>
  </si>
  <si>
    <t>重量/kg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</si>
</sst>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_(* #,##0.00_);_(* \(#,##0.00\);_(* &quot;-&quot;??_);_(@_)"/>
  </numFmts>
  <fonts count="8" x14ac:knownFonts="1">
    <font>
      <sz val="10"/>
      <color indexed="0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color indexed="0"/>
      <name val="Arial"/>
      <family val="2"/>
    </font>
    <font>
      <sz val="9"/>
      <name val="宋体"/>
      <family val="3"/>
      <charset val="134"/>
    </font>
    <font>
      <sz val="22"/>
      <color rgb="FF000000"/>
      <name val="微软雅黑"/>
      <family val="2"/>
      <charset val="134"/>
    </font>
    <font>
      <sz val="10"/>
      <color indexed="0"/>
      <name val="微软雅黑"/>
      <family val="2"/>
      <charset val="134"/>
    </font>
    <font>
      <sz val="12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1">
    <xf numFmtId="0" fontId="0" fillId="0" borderId="0" xfId="0" applyFont="1"/>
    <xf numFmtId="0" fontId="0" fillId="0" borderId="0" xfId="0" applyFont="1" applyAlignment="1">
      <alignment horizontal="left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Alignment="1">
      <alignment wrapText="1"/>
    </xf>
    <xf numFmtId="0" fontId="2" fillId="0" borderId="0" xfId="0" applyFont="1"/>
    <xf numFmtId="0" fontId="1" fillId="0" borderId="0" xfId="0" applyFont="1" applyFill="1" applyBorder="1" applyAlignment="1"/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wrapText="1"/>
    </xf>
    <xf numFmtId="0" fontId="6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2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6" fontId="7" fillId="0" borderId="6" xfId="1" applyFont="1" applyBorder="1" applyAlignment="1">
      <alignment horizontal="center" vertical="center"/>
    </xf>
    <xf numFmtId="176" fontId="7" fillId="0" borderId="5" xfId="1" applyFont="1" applyBorder="1" applyAlignment="1">
      <alignment horizontal="center" vertical="center"/>
    </xf>
    <xf numFmtId="176" fontId="7" fillId="0" borderId="3" xfId="1" applyFont="1" applyBorder="1" applyAlignment="1">
      <alignment horizontal="center" vertical="center"/>
    </xf>
    <xf numFmtId="176" fontId="7" fillId="0" borderId="2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0" fontId="6" fillId="0" borderId="0" xfId="2" applyNumberFormat="1" applyFont="1" applyAlignment="1">
      <alignment vertical="center"/>
    </xf>
    <xf numFmtId="9" fontId="7" fillId="0" borderId="3" xfId="2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176" fontId="7" fillId="0" borderId="2" xfId="1" applyFont="1" applyBorder="1" applyAlignment="1">
      <alignment vertical="center"/>
    </xf>
    <xf numFmtId="176" fontId="7" fillId="0" borderId="3" xfId="1" applyFont="1" applyBorder="1" applyAlignment="1">
      <alignment vertical="center"/>
    </xf>
    <xf numFmtId="9" fontId="7" fillId="0" borderId="3" xfId="2" applyFont="1" applyBorder="1" applyAlignment="1">
      <alignment vertical="center"/>
    </xf>
    <xf numFmtId="176" fontId="6" fillId="0" borderId="0" xfId="1" applyFont="1" applyAlignment="1">
      <alignment vertical="center"/>
    </xf>
    <xf numFmtId="9" fontId="6" fillId="0" borderId="0" xfId="2" applyFont="1" applyAlignment="1">
      <alignment vertical="center"/>
    </xf>
  </cellXfs>
  <cellStyles count="3">
    <cellStyle name="百分比" xfId="2" builtinId="5"/>
    <cellStyle name="常规" xfId="0" builtinId="0"/>
    <cellStyle name="千位分隔" xfId="1" builtinId="3"/>
  </cellStyles>
  <dxfs count="17"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b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39997558519241921"/>
        </top>
        <bottom style="thin">
          <color theme="4" tint="0.39997558519241921"/>
        </bottom>
      </border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21"/>
        </horizontal>
      </border>
    </dxf>
  </dxfs>
  <tableStyles count="2" defaultTableStyle="TableStylePreset3_Accent1" defaultPivotStyle="PivotStylePreset2_Accent1">
    <tableStyle name="TableStylePreset3_Accent1" pivot="0" count="7" xr9:uid="{698324AA-2A24-4EE9-81FF-6CFA672C8CAF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C23D89A8-5139-4259-9698-C37A24748F69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53B6C-9E49-4529-84D6-0984C3B180B2}">
  <sheetPr>
    <outlinePr summaryBelow="0"/>
  </sheetPr>
  <dimension ref="A1:L7"/>
  <sheetViews>
    <sheetView tabSelected="1" workbookViewId="0">
      <selection activeCell="G19" sqref="G19"/>
    </sheetView>
  </sheetViews>
  <sheetFormatPr defaultColWidth="9.140625" defaultRowHeight="16.5" x14ac:dyDescent="0.2"/>
  <cols>
    <col min="1" max="1" width="6.5703125" style="9" bestFit="1" customWidth="1"/>
    <col min="2" max="2" width="19.28515625" style="9" customWidth="1"/>
    <col min="3" max="3" width="24.7109375" style="9" customWidth="1"/>
    <col min="4" max="4" width="14.5703125" style="9" bestFit="1" customWidth="1"/>
    <col min="5" max="5" width="10.28515625" style="9" bestFit="1" customWidth="1"/>
    <col min="6" max="6" width="11.28515625" style="29" bestFit="1" customWidth="1"/>
    <col min="7" max="7" width="7.85546875" style="29" bestFit="1" customWidth="1"/>
    <col min="8" max="8" width="9.85546875" style="29" customWidth="1"/>
    <col min="9" max="9" width="9.5703125" style="30" bestFit="1" customWidth="1"/>
    <col min="10" max="10" width="12.85546875" style="9" customWidth="1"/>
    <col min="11" max="11" width="9.7109375" style="9" customWidth="1"/>
    <col min="12" max="12" width="14.140625" style="23" customWidth="1"/>
    <col min="13" max="13" width="14.140625" style="9" bestFit="1" customWidth="1"/>
    <col min="14" max="16384" width="9.140625" style="9"/>
  </cols>
  <sheetData>
    <row r="1" spans="1:9" ht="30" x14ac:dyDescent="0.2">
      <c r="A1" s="21" t="s">
        <v>94</v>
      </c>
      <c r="B1" s="22"/>
      <c r="C1" s="22"/>
      <c r="D1" s="22"/>
      <c r="E1" s="22"/>
      <c r="F1" s="22"/>
      <c r="G1" s="22"/>
      <c r="H1" s="22"/>
      <c r="I1" s="22"/>
    </row>
    <row r="2" spans="1:9" ht="17.25" x14ac:dyDescent="0.2">
      <c r="A2" s="10" t="s">
        <v>95</v>
      </c>
      <c r="B2" s="10" t="s">
        <v>96</v>
      </c>
      <c r="C2" s="10" t="s">
        <v>97</v>
      </c>
      <c r="D2" s="14" t="s">
        <v>98</v>
      </c>
      <c r="E2" s="15" t="s">
        <v>99</v>
      </c>
      <c r="F2" s="17" t="s">
        <v>100</v>
      </c>
      <c r="G2" s="18" t="s">
        <v>102</v>
      </c>
      <c r="H2" s="19" t="s">
        <v>103</v>
      </c>
      <c r="I2" s="24" t="s">
        <v>104</v>
      </c>
    </row>
    <row r="3" spans="1:9" ht="17.25" x14ac:dyDescent="0.2">
      <c r="A3" s="10"/>
      <c r="B3" s="10"/>
      <c r="C3" s="10"/>
      <c r="D3" s="14"/>
      <c r="E3" s="16" t="s">
        <v>105</v>
      </c>
      <c r="F3" s="20" t="s">
        <v>101</v>
      </c>
      <c r="G3" s="18"/>
      <c r="H3" s="19"/>
      <c r="I3" s="24"/>
    </row>
    <row r="4" spans="1:9" ht="17.25" x14ac:dyDescent="0.2">
      <c r="A4" s="11">
        <f>ROW()-3</f>
        <v>1</v>
      </c>
      <c r="B4" s="11" t="s">
        <v>0</v>
      </c>
      <c r="C4" s="11" t="s">
        <v>1</v>
      </c>
      <c r="D4" s="11" t="s">
        <v>2</v>
      </c>
      <c r="E4" s="25">
        <v>1.44</v>
      </c>
      <c r="F4" s="26">
        <v>0.59</v>
      </c>
      <c r="G4" s="27">
        <v>2</v>
      </c>
      <c r="H4" s="27">
        <f>E4*20+F4*1.03+G4</f>
        <v>31.407699999999998</v>
      </c>
      <c r="I4" s="28"/>
    </row>
    <row r="5" spans="1:9" ht="17.25" x14ac:dyDescent="0.2">
      <c r="A5" s="11">
        <f t="shared" ref="A5:A7" si="0">ROW()-3</f>
        <v>2</v>
      </c>
      <c r="B5" s="11" t="s">
        <v>3</v>
      </c>
      <c r="C5" s="11" t="s">
        <v>4</v>
      </c>
      <c r="D5" s="13" t="s">
        <v>5</v>
      </c>
      <c r="E5" s="12">
        <v>1.44</v>
      </c>
      <c r="F5" s="27">
        <v>3.59</v>
      </c>
      <c r="G5" s="27">
        <v>2</v>
      </c>
      <c r="H5" s="27">
        <f t="shared" ref="H5:H7" si="1">E5*20+F5*1.03+G5</f>
        <v>34.497699999999995</v>
      </c>
      <c r="I5" s="28"/>
    </row>
    <row r="6" spans="1:9" ht="17.25" x14ac:dyDescent="0.2">
      <c r="A6" s="11">
        <f t="shared" si="0"/>
        <v>3</v>
      </c>
      <c r="B6" s="11" t="s">
        <v>6</v>
      </c>
      <c r="C6" s="11" t="s">
        <v>7</v>
      </c>
      <c r="D6" s="11" t="s">
        <v>8</v>
      </c>
      <c r="E6" s="12">
        <v>0.98</v>
      </c>
      <c r="F6" s="27">
        <v>1.2</v>
      </c>
      <c r="G6" s="27">
        <v>2</v>
      </c>
      <c r="H6" s="27">
        <f t="shared" si="1"/>
        <v>22.836000000000002</v>
      </c>
      <c r="I6" s="28"/>
    </row>
    <row r="7" spans="1:9" ht="17.25" x14ac:dyDescent="0.2">
      <c r="A7" s="11">
        <f t="shared" si="0"/>
        <v>4</v>
      </c>
      <c r="B7" s="11" t="s">
        <v>9</v>
      </c>
      <c r="C7" s="11" t="s">
        <v>10</v>
      </c>
      <c r="D7" s="13" t="s">
        <v>5</v>
      </c>
      <c r="E7" s="12">
        <v>1.44</v>
      </c>
      <c r="F7" s="27">
        <v>3.59</v>
      </c>
      <c r="G7" s="27">
        <v>2</v>
      </c>
      <c r="H7" s="27">
        <f t="shared" si="1"/>
        <v>34.497699999999995</v>
      </c>
      <c r="I7" s="28"/>
    </row>
  </sheetData>
  <mergeCells count="8">
    <mergeCell ref="I2:I3"/>
    <mergeCell ref="A1:I1"/>
    <mergeCell ref="A2:A3"/>
    <mergeCell ref="B2:B3"/>
    <mergeCell ref="C2:C3"/>
    <mergeCell ref="D2:D3"/>
    <mergeCell ref="G2:G3"/>
    <mergeCell ref="H2:H3"/>
  </mergeCells>
  <phoneticPr fontId="4" type="noConversion"/>
  <pageMargins left="0.7" right="0.7" top="0.75" bottom="0.75" header="0.3" footer="0.3"/>
  <pageSetup paperSize="9" orientation="portrait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72431-A0BC-45CE-81E5-FE6EAE6BB894}">
  <sheetPr>
    <outlinePr summaryBelow="0"/>
  </sheetPr>
  <dimension ref="A1:D8"/>
  <sheetViews>
    <sheetView workbookViewId="0">
      <selection activeCell="H19" sqref="H18:H19"/>
    </sheetView>
  </sheetViews>
  <sheetFormatPr defaultColWidth="9.140625" defaultRowHeight="12.75" x14ac:dyDescent="0.2"/>
  <cols>
    <col min="1" max="1" width="13.42578125" customWidth="1"/>
    <col min="2" max="2" width="19.85546875" customWidth="1"/>
    <col min="3" max="3" width="25" customWidth="1"/>
    <col min="4" max="4" width="17.140625" customWidth="1"/>
  </cols>
  <sheetData>
    <row r="1" spans="1:4" ht="13.5" x14ac:dyDescent="0.2">
      <c r="A1" s="2" t="s">
        <v>36</v>
      </c>
      <c r="B1" s="2" t="s">
        <v>37</v>
      </c>
      <c r="C1" s="2" t="s">
        <v>37</v>
      </c>
    </row>
    <row r="2" spans="1:4" ht="13.5" x14ac:dyDescent="0.2">
      <c r="A2" s="2" t="s">
        <v>38</v>
      </c>
      <c r="B2" s="2" t="s">
        <v>39</v>
      </c>
      <c r="C2" s="2"/>
      <c r="D2" s="5" t="s">
        <v>40</v>
      </c>
    </row>
    <row r="3" spans="1:4" ht="13.5" x14ac:dyDescent="0.2">
      <c r="A3" s="2" t="s">
        <v>41</v>
      </c>
      <c r="B3" s="2" t="s">
        <v>42</v>
      </c>
      <c r="C3" s="2"/>
      <c r="D3" s="5" t="s">
        <v>40</v>
      </c>
    </row>
    <row r="4" spans="1:4" ht="13.5" x14ac:dyDescent="0.2">
      <c r="A4" s="2" t="s">
        <v>43</v>
      </c>
      <c r="B4" s="2" t="s">
        <v>44</v>
      </c>
      <c r="C4" s="2"/>
      <c r="D4" s="5" t="s">
        <v>40</v>
      </c>
    </row>
    <row r="5" spans="1:4" ht="13.5" x14ac:dyDescent="0.2">
      <c r="A5" s="2" t="s">
        <v>45</v>
      </c>
      <c r="B5" s="2" t="s">
        <v>46</v>
      </c>
      <c r="C5" s="2" t="s">
        <v>47</v>
      </c>
      <c r="D5" s="5" t="s">
        <v>48</v>
      </c>
    </row>
    <row r="6" spans="1:4" ht="13.5" x14ac:dyDescent="0.2">
      <c r="A6" s="2" t="s">
        <v>49</v>
      </c>
      <c r="B6" s="2" t="s">
        <v>50</v>
      </c>
      <c r="C6" s="2" t="s">
        <v>47</v>
      </c>
      <c r="D6" s="5" t="s">
        <v>48</v>
      </c>
    </row>
    <row r="7" spans="1:4" ht="13.5" x14ac:dyDescent="0.2">
      <c r="A7" s="2" t="s">
        <v>51</v>
      </c>
      <c r="B7" s="2" t="s">
        <v>52</v>
      </c>
      <c r="C7" s="2" t="s">
        <v>8</v>
      </c>
      <c r="D7" s="5" t="s">
        <v>48</v>
      </c>
    </row>
    <row r="8" spans="1:4" ht="13.5" x14ac:dyDescent="0.2">
      <c r="A8" s="2" t="s">
        <v>53</v>
      </c>
      <c r="B8" s="2" t="s">
        <v>54</v>
      </c>
      <c r="C8" s="2" t="s">
        <v>55</v>
      </c>
      <c r="D8" s="5" t="s">
        <v>48</v>
      </c>
    </row>
  </sheetData>
  <phoneticPr fontId="4" type="noConversion"/>
  <pageMargins left="0.7" right="0.7" top="0.75" bottom="0.75" header="0.3" footer="0.3"/>
  <pageSetup paperSize="9" orientation="portrait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6B88A-9804-4563-A7F3-AD9DAF6F9BB9}">
  <sheetPr>
    <outlinePr summaryBelow="0"/>
  </sheetPr>
  <dimension ref="A1:N95"/>
  <sheetViews>
    <sheetView workbookViewId="0">
      <selection activeCell="P4" sqref="P4"/>
    </sheetView>
  </sheetViews>
  <sheetFormatPr defaultColWidth="9.140625" defaultRowHeight="12.75" x14ac:dyDescent="0.2"/>
  <cols>
    <col min="1" max="1" width="13.42578125" style="1" customWidth="1"/>
    <col min="2" max="2" width="22.140625" style="1" customWidth="1"/>
    <col min="3" max="3" width="26.5703125" style="1" customWidth="1"/>
    <col min="4" max="4" width="13.42578125" style="1" customWidth="1"/>
    <col min="5" max="5" width="24.5703125" style="1" customWidth="1"/>
    <col min="6" max="6" width="21.7109375" style="1" customWidth="1"/>
    <col min="7" max="8" width="5.85546875" style="1" customWidth="1"/>
    <col min="9" max="9" width="11.42578125" style="1" customWidth="1"/>
    <col min="10" max="10" width="12.5703125" style="1" customWidth="1"/>
    <col min="11" max="11" width="5.85546875" style="1" customWidth="1"/>
    <col min="13" max="13" width="12.85546875" bestFit="1" customWidth="1"/>
    <col min="14" max="14" width="12.85546875" style="4" bestFit="1" customWidth="1"/>
  </cols>
  <sheetData>
    <row r="1" spans="1:14" ht="13.5" x14ac:dyDescent="0.2">
      <c r="A1" s="2" t="s">
        <v>56</v>
      </c>
      <c r="B1" s="2" t="s">
        <v>37</v>
      </c>
      <c r="C1" s="2" t="s">
        <v>37</v>
      </c>
      <c r="D1" s="2" t="s">
        <v>36</v>
      </c>
      <c r="E1" s="2" t="s">
        <v>37</v>
      </c>
      <c r="F1" s="2" t="s">
        <v>37</v>
      </c>
      <c r="G1" s="2" t="s">
        <v>57</v>
      </c>
      <c r="H1" s="2" t="s">
        <v>58</v>
      </c>
      <c r="I1" s="2" t="s">
        <v>59</v>
      </c>
      <c r="J1" s="2" t="s">
        <v>60</v>
      </c>
      <c r="K1" s="2" t="s">
        <v>61</v>
      </c>
      <c r="L1" s="5" t="s">
        <v>62</v>
      </c>
    </row>
    <row r="2" spans="1:14" ht="14.25" x14ac:dyDescent="0.2">
      <c r="A2" s="2" t="s">
        <v>0</v>
      </c>
      <c r="B2" s="2" t="s">
        <v>1</v>
      </c>
      <c r="C2" s="2" t="s">
        <v>2</v>
      </c>
      <c r="D2" s="2" t="s">
        <v>38</v>
      </c>
      <c r="E2" s="2" t="s">
        <v>39</v>
      </c>
      <c r="F2" s="2" t="s">
        <v>8</v>
      </c>
      <c r="G2" s="2"/>
      <c r="H2" s="2" t="s">
        <v>63</v>
      </c>
      <c r="I2" s="2" t="s">
        <v>64</v>
      </c>
      <c r="J2" s="2">
        <v>4</v>
      </c>
      <c r="K2" s="2">
        <v>30</v>
      </c>
      <c r="L2" s="6">
        <v>9.1999999999999998E-2</v>
      </c>
      <c r="M2">
        <f t="shared" ref="M2:M17" si="0">J2*L2</f>
        <v>0.36799999999999999</v>
      </c>
      <c r="N2" s="7">
        <f>M2+M3+M4+M5+M6</f>
        <v>19.715112005000002</v>
      </c>
    </row>
    <row r="3" spans="1:14" ht="14.25" x14ac:dyDescent="0.2">
      <c r="A3" s="2" t="s">
        <v>0</v>
      </c>
      <c r="B3" s="2" t="s">
        <v>1</v>
      </c>
      <c r="C3" s="2" t="s">
        <v>2</v>
      </c>
      <c r="D3" s="2" t="s">
        <v>65</v>
      </c>
      <c r="E3" s="2" t="s">
        <v>66</v>
      </c>
      <c r="F3" s="2"/>
      <c r="G3" s="2"/>
      <c r="H3" s="2" t="s">
        <v>63</v>
      </c>
      <c r="I3" s="2" t="s">
        <v>64</v>
      </c>
      <c r="J3" s="2">
        <v>8.7749999999999995E-2</v>
      </c>
      <c r="K3" s="2">
        <v>30</v>
      </c>
      <c r="L3" s="6">
        <v>17.334700000000002</v>
      </c>
      <c r="M3">
        <f t="shared" si="0"/>
        <v>1.521119925</v>
      </c>
      <c r="N3" s="7"/>
    </row>
    <row r="4" spans="1:14" ht="14.25" x14ac:dyDescent="0.2">
      <c r="A4" s="2" t="s">
        <v>0</v>
      </c>
      <c r="B4" s="2" t="s">
        <v>1</v>
      </c>
      <c r="C4" s="2" t="s">
        <v>2</v>
      </c>
      <c r="D4" s="2" t="s">
        <v>41</v>
      </c>
      <c r="E4" s="2" t="s">
        <v>42</v>
      </c>
      <c r="F4" s="2" t="s">
        <v>8</v>
      </c>
      <c r="G4" s="2"/>
      <c r="H4" s="2" t="s">
        <v>63</v>
      </c>
      <c r="I4" s="2" t="s">
        <v>64</v>
      </c>
      <c r="J4" s="2">
        <v>2</v>
      </c>
      <c r="K4" s="2">
        <v>30</v>
      </c>
      <c r="L4" s="6">
        <v>0.1111</v>
      </c>
      <c r="M4">
        <f t="shared" si="0"/>
        <v>0.22220000000000001</v>
      </c>
      <c r="N4" s="7"/>
    </row>
    <row r="5" spans="1:14" ht="14.25" x14ac:dyDescent="0.2">
      <c r="A5" s="2" t="s">
        <v>0</v>
      </c>
      <c r="B5" s="2" t="s">
        <v>1</v>
      </c>
      <c r="C5" s="2" t="s">
        <v>2</v>
      </c>
      <c r="D5" s="2" t="s">
        <v>67</v>
      </c>
      <c r="E5" s="2" t="s">
        <v>68</v>
      </c>
      <c r="F5" s="2"/>
      <c r="G5" s="2"/>
      <c r="H5" s="2" t="s">
        <v>63</v>
      </c>
      <c r="I5" s="2" t="s">
        <v>69</v>
      </c>
      <c r="J5" s="2">
        <v>0.91220000000000001</v>
      </c>
      <c r="K5" s="2">
        <v>30</v>
      </c>
      <c r="L5" s="6">
        <v>10.632400000000001</v>
      </c>
      <c r="M5">
        <f t="shared" si="0"/>
        <v>9.6988752800000011</v>
      </c>
      <c r="N5" s="7"/>
    </row>
    <row r="6" spans="1:14" ht="14.25" x14ac:dyDescent="0.2">
      <c r="A6" s="2" t="s">
        <v>0</v>
      </c>
      <c r="B6" s="2" t="s">
        <v>1</v>
      </c>
      <c r="C6" s="2" t="s">
        <v>2</v>
      </c>
      <c r="D6" s="3" t="s">
        <v>70</v>
      </c>
      <c r="E6" s="3" t="s">
        <v>71</v>
      </c>
      <c r="F6" s="2"/>
      <c r="G6" s="2"/>
      <c r="H6" s="2" t="s">
        <v>63</v>
      </c>
      <c r="I6" s="2" t="s">
        <v>64</v>
      </c>
      <c r="J6" s="2">
        <v>0.43780000000000002</v>
      </c>
      <c r="K6" s="2">
        <v>30</v>
      </c>
      <c r="L6" s="6">
        <v>18.056000000000001</v>
      </c>
      <c r="M6">
        <f t="shared" si="0"/>
        <v>7.9049168000000005</v>
      </c>
      <c r="N6" s="7"/>
    </row>
    <row r="7" spans="1:14" ht="14.25" x14ac:dyDescent="0.2">
      <c r="A7" s="2" t="s">
        <v>3</v>
      </c>
      <c r="B7" s="2" t="s">
        <v>4</v>
      </c>
      <c r="C7" s="2" t="s">
        <v>5</v>
      </c>
      <c r="D7" s="2" t="s">
        <v>45</v>
      </c>
      <c r="E7" s="2" t="s">
        <v>46</v>
      </c>
      <c r="F7" s="2" t="s">
        <v>47</v>
      </c>
      <c r="G7" s="2"/>
      <c r="H7" s="2" t="s">
        <v>63</v>
      </c>
      <c r="I7" s="2" t="s">
        <v>64</v>
      </c>
      <c r="J7" s="2">
        <v>1</v>
      </c>
      <c r="K7" s="2">
        <v>30</v>
      </c>
      <c r="L7" s="6">
        <v>3</v>
      </c>
      <c r="M7">
        <f t="shared" si="0"/>
        <v>3</v>
      </c>
      <c r="N7" s="8">
        <f>M7+M8+M9+M10+M11+M12</f>
        <v>22.715112005000002</v>
      </c>
    </row>
    <row r="8" spans="1:14" ht="14.25" x14ac:dyDescent="0.2">
      <c r="A8" s="2" t="s">
        <v>3</v>
      </c>
      <c r="B8" s="2" t="s">
        <v>4</v>
      </c>
      <c r="C8" s="2" t="s">
        <v>5</v>
      </c>
      <c r="D8" s="3" t="s">
        <v>70</v>
      </c>
      <c r="E8" s="3" t="s">
        <v>71</v>
      </c>
      <c r="F8" s="2"/>
      <c r="G8" s="2"/>
      <c r="H8" s="2" t="s">
        <v>63</v>
      </c>
      <c r="I8" s="2" t="s">
        <v>64</v>
      </c>
      <c r="J8" s="2">
        <v>0.43780000000000002</v>
      </c>
      <c r="K8" s="2">
        <v>30</v>
      </c>
      <c r="L8" s="6">
        <v>18.056000000000001</v>
      </c>
      <c r="M8">
        <f t="shared" si="0"/>
        <v>7.9049168000000005</v>
      </c>
      <c r="N8" s="8"/>
    </row>
    <row r="9" spans="1:14" ht="14.25" x14ac:dyDescent="0.2">
      <c r="A9" s="2" t="s">
        <v>3</v>
      </c>
      <c r="B9" s="2" t="s">
        <v>4</v>
      </c>
      <c r="C9" s="2" t="s">
        <v>5</v>
      </c>
      <c r="D9" s="2" t="s">
        <v>38</v>
      </c>
      <c r="E9" s="2" t="s">
        <v>39</v>
      </c>
      <c r="F9" s="2" t="s">
        <v>8</v>
      </c>
      <c r="G9" s="2"/>
      <c r="H9" s="2" t="s">
        <v>63</v>
      </c>
      <c r="I9" s="2" t="s">
        <v>64</v>
      </c>
      <c r="J9" s="2">
        <v>4</v>
      </c>
      <c r="K9" s="2">
        <v>30</v>
      </c>
      <c r="L9" s="6">
        <v>9.1999999999999998E-2</v>
      </c>
      <c r="M9">
        <f t="shared" si="0"/>
        <v>0.36799999999999999</v>
      </c>
      <c r="N9" s="8"/>
    </row>
    <row r="10" spans="1:14" ht="14.25" x14ac:dyDescent="0.2">
      <c r="A10" s="2" t="s">
        <v>3</v>
      </c>
      <c r="B10" s="2" t="s">
        <v>4</v>
      </c>
      <c r="C10" s="2" t="s">
        <v>5</v>
      </c>
      <c r="D10" s="2" t="s">
        <v>67</v>
      </c>
      <c r="E10" s="2" t="s">
        <v>68</v>
      </c>
      <c r="F10" s="2"/>
      <c r="G10" s="2"/>
      <c r="H10" s="2" t="s">
        <v>63</v>
      </c>
      <c r="I10" s="2" t="s">
        <v>69</v>
      </c>
      <c r="J10" s="2">
        <v>0.91220000000000001</v>
      </c>
      <c r="K10" s="2">
        <v>30</v>
      </c>
      <c r="L10" s="6">
        <v>10.632400000000001</v>
      </c>
      <c r="M10">
        <f t="shared" si="0"/>
        <v>9.6988752800000011</v>
      </c>
      <c r="N10" s="8"/>
    </row>
    <row r="11" spans="1:14" ht="14.25" x14ac:dyDescent="0.2">
      <c r="A11" s="2" t="s">
        <v>3</v>
      </c>
      <c r="B11" s="2" t="s">
        <v>4</v>
      </c>
      <c r="C11" s="2" t="s">
        <v>5</v>
      </c>
      <c r="D11" s="2" t="s">
        <v>41</v>
      </c>
      <c r="E11" s="2" t="s">
        <v>42</v>
      </c>
      <c r="F11" s="2" t="s">
        <v>8</v>
      </c>
      <c r="G11" s="2"/>
      <c r="H11" s="2" t="s">
        <v>63</v>
      </c>
      <c r="I11" s="2" t="s">
        <v>64</v>
      </c>
      <c r="J11" s="2">
        <v>2</v>
      </c>
      <c r="K11" s="2">
        <v>30</v>
      </c>
      <c r="L11" s="6">
        <v>0.1111</v>
      </c>
      <c r="M11">
        <f t="shared" si="0"/>
        <v>0.22220000000000001</v>
      </c>
      <c r="N11" s="8"/>
    </row>
    <row r="12" spans="1:14" ht="14.25" x14ac:dyDescent="0.2">
      <c r="A12" s="2" t="s">
        <v>3</v>
      </c>
      <c r="B12" s="2" t="s">
        <v>4</v>
      </c>
      <c r="C12" s="2" t="s">
        <v>5</v>
      </c>
      <c r="D12" s="2" t="s">
        <v>65</v>
      </c>
      <c r="E12" s="2" t="s">
        <v>66</v>
      </c>
      <c r="F12" s="2"/>
      <c r="G12" s="2"/>
      <c r="H12" s="2" t="s">
        <v>63</v>
      </c>
      <c r="I12" s="2" t="s">
        <v>64</v>
      </c>
      <c r="J12" s="2">
        <v>8.7749999999999995E-2</v>
      </c>
      <c r="K12" s="2">
        <v>30</v>
      </c>
      <c r="L12" s="6">
        <v>17.334700000000002</v>
      </c>
      <c r="M12">
        <f t="shared" si="0"/>
        <v>1.521119925</v>
      </c>
      <c r="N12" s="8"/>
    </row>
    <row r="13" spans="1:14" ht="14.25" x14ac:dyDescent="0.2">
      <c r="A13" s="2" t="s">
        <v>6</v>
      </c>
      <c r="B13" s="2" t="s">
        <v>7</v>
      </c>
      <c r="C13" s="2" t="s">
        <v>8</v>
      </c>
      <c r="D13" s="3" t="s">
        <v>70</v>
      </c>
      <c r="E13" s="3" t="s">
        <v>71</v>
      </c>
      <c r="F13" s="2"/>
      <c r="G13" s="2"/>
      <c r="H13" s="2" t="s">
        <v>63</v>
      </c>
      <c r="I13" s="2" t="s">
        <v>64</v>
      </c>
      <c r="J13" s="2">
        <v>0.31069999999999998</v>
      </c>
      <c r="K13" s="2">
        <v>30</v>
      </c>
      <c r="L13" s="6">
        <v>18.056000000000001</v>
      </c>
      <c r="M13">
        <f t="shared" si="0"/>
        <v>5.6099991999999999</v>
      </c>
      <c r="N13" s="8">
        <f>M13+M14+M15+M16+M17+M19+M18</f>
        <v>14.553335580000002</v>
      </c>
    </row>
    <row r="14" spans="1:14" ht="14.25" x14ac:dyDescent="0.2">
      <c r="A14" s="2" t="s">
        <v>6</v>
      </c>
      <c r="B14" s="2" t="s">
        <v>7</v>
      </c>
      <c r="C14" s="2" t="s">
        <v>8</v>
      </c>
      <c r="D14" s="2" t="s">
        <v>67</v>
      </c>
      <c r="E14" s="2" t="s">
        <v>68</v>
      </c>
      <c r="F14" s="2"/>
      <c r="G14" s="2"/>
      <c r="H14" s="2" t="s">
        <v>63</v>
      </c>
      <c r="I14" s="2" t="s">
        <v>69</v>
      </c>
      <c r="J14" s="2">
        <v>0.60929999999999995</v>
      </c>
      <c r="K14" s="2">
        <v>30</v>
      </c>
      <c r="L14" s="6">
        <v>10.632400000000001</v>
      </c>
      <c r="M14">
        <f t="shared" si="0"/>
        <v>6.47832132</v>
      </c>
      <c r="N14" s="8"/>
    </row>
    <row r="15" spans="1:14" ht="14.25" x14ac:dyDescent="0.2">
      <c r="A15" s="2" t="s">
        <v>6</v>
      </c>
      <c r="B15" s="2" t="s">
        <v>7</v>
      </c>
      <c r="C15" s="2" t="s">
        <v>8</v>
      </c>
      <c r="D15" s="2" t="s">
        <v>65</v>
      </c>
      <c r="E15" s="2" t="s">
        <v>66</v>
      </c>
      <c r="F15" s="2"/>
      <c r="G15" s="2"/>
      <c r="H15" s="2" t="s">
        <v>63</v>
      </c>
      <c r="I15" s="2" t="s">
        <v>64</v>
      </c>
      <c r="J15" s="2">
        <v>5.9799999999999999E-2</v>
      </c>
      <c r="K15" s="2">
        <v>30</v>
      </c>
      <c r="L15" s="6">
        <v>17.334700000000002</v>
      </c>
      <c r="M15">
        <f t="shared" si="0"/>
        <v>1.0366150600000001</v>
      </c>
      <c r="N15" s="8"/>
    </row>
    <row r="16" spans="1:14" ht="14.25" x14ac:dyDescent="0.2">
      <c r="A16" s="2" t="s">
        <v>6</v>
      </c>
      <c r="B16" s="2" t="s">
        <v>7</v>
      </c>
      <c r="C16" s="2" t="s">
        <v>8</v>
      </c>
      <c r="D16" s="2" t="s">
        <v>38</v>
      </c>
      <c r="E16" s="2" t="s">
        <v>39</v>
      </c>
      <c r="F16" s="2"/>
      <c r="G16" s="2"/>
      <c r="H16" s="2" t="s">
        <v>63</v>
      </c>
      <c r="I16" s="2" t="s">
        <v>64</v>
      </c>
      <c r="J16" s="2">
        <v>2</v>
      </c>
      <c r="K16" s="2">
        <v>30</v>
      </c>
      <c r="L16" s="6">
        <v>9.1999999999999998E-2</v>
      </c>
      <c r="M16">
        <f t="shared" si="0"/>
        <v>0.184</v>
      </c>
      <c r="N16" s="8"/>
    </row>
    <row r="17" spans="1:14" ht="14.25" x14ac:dyDescent="0.2">
      <c r="A17" s="2" t="s">
        <v>6</v>
      </c>
      <c r="B17" s="2" t="s">
        <v>7</v>
      </c>
      <c r="C17" s="2" t="s">
        <v>8</v>
      </c>
      <c r="D17" s="2" t="s">
        <v>41</v>
      </c>
      <c r="E17" s="2" t="s">
        <v>42</v>
      </c>
      <c r="F17" s="2"/>
      <c r="G17" s="2"/>
      <c r="H17" s="2" t="s">
        <v>63</v>
      </c>
      <c r="I17" s="2" t="s">
        <v>64</v>
      </c>
      <c r="J17" s="2">
        <v>2</v>
      </c>
      <c r="K17" s="2">
        <v>30</v>
      </c>
      <c r="L17" s="6">
        <v>0.1111</v>
      </c>
      <c r="M17">
        <f t="shared" si="0"/>
        <v>0.22220000000000001</v>
      </c>
      <c r="N17" s="8"/>
    </row>
    <row r="18" spans="1:14" ht="14.25" x14ac:dyDescent="0.2">
      <c r="A18" s="2"/>
      <c r="B18" s="2"/>
      <c r="C18" s="2"/>
      <c r="D18" s="2"/>
      <c r="E18" s="2" t="s">
        <v>72</v>
      </c>
      <c r="F18" s="2"/>
      <c r="G18" s="2"/>
      <c r="H18" s="2"/>
      <c r="I18" s="2"/>
      <c r="J18" s="2"/>
      <c r="K18" s="2"/>
      <c r="L18" s="6">
        <v>0.8</v>
      </c>
      <c r="M18">
        <v>0.8</v>
      </c>
      <c r="N18" s="8"/>
    </row>
    <row r="19" spans="1:14" ht="14.25" x14ac:dyDescent="0.2">
      <c r="A19" s="2" t="s">
        <v>6</v>
      </c>
      <c r="B19" s="2" t="s">
        <v>7</v>
      </c>
      <c r="C19" s="2" t="s">
        <v>8</v>
      </c>
      <c r="D19" s="2" t="s">
        <v>43</v>
      </c>
      <c r="E19" s="2" t="s">
        <v>44</v>
      </c>
      <c r="F19" s="2"/>
      <c r="G19" s="2"/>
      <c r="H19" s="2" t="s">
        <v>63</v>
      </c>
      <c r="I19" s="2" t="s">
        <v>64</v>
      </c>
      <c r="J19" s="2">
        <v>2</v>
      </c>
      <c r="K19" s="2">
        <v>30</v>
      </c>
      <c r="L19" s="6">
        <v>0.1111</v>
      </c>
      <c r="M19">
        <f t="shared" ref="M19:M35" si="1">J19*L19</f>
        <v>0.22220000000000001</v>
      </c>
      <c r="N19" s="8"/>
    </row>
    <row r="20" spans="1:14" ht="14.25" x14ac:dyDescent="0.2">
      <c r="A20" s="2" t="s">
        <v>9</v>
      </c>
      <c r="B20" s="2" t="s">
        <v>10</v>
      </c>
      <c r="C20" s="2" t="s">
        <v>5</v>
      </c>
      <c r="D20" s="2" t="s">
        <v>67</v>
      </c>
      <c r="E20" s="2" t="s">
        <v>68</v>
      </c>
      <c r="F20" s="2"/>
      <c r="G20" s="2"/>
      <c r="H20" s="2" t="s">
        <v>63</v>
      </c>
      <c r="I20" s="2" t="s">
        <v>69</v>
      </c>
      <c r="J20" s="2">
        <v>0.91220000000000001</v>
      </c>
      <c r="K20" s="2">
        <v>30</v>
      </c>
      <c r="L20" s="6">
        <v>10.632400000000001</v>
      </c>
      <c r="M20">
        <f t="shared" si="1"/>
        <v>9.6988752800000011</v>
      </c>
      <c r="N20" s="8">
        <f>M20+M21+M22+M23+M25+M24</f>
        <v>22.715112005000002</v>
      </c>
    </row>
    <row r="21" spans="1:14" ht="14.25" x14ac:dyDescent="0.2">
      <c r="A21" s="2" t="s">
        <v>9</v>
      </c>
      <c r="B21" s="2" t="s">
        <v>10</v>
      </c>
      <c r="C21" s="2" t="s">
        <v>5</v>
      </c>
      <c r="D21" s="2" t="s">
        <v>38</v>
      </c>
      <c r="E21" s="2" t="s">
        <v>39</v>
      </c>
      <c r="F21" s="2" t="s">
        <v>8</v>
      </c>
      <c r="G21" s="2"/>
      <c r="H21" s="2" t="s">
        <v>63</v>
      </c>
      <c r="I21" s="2" t="s">
        <v>64</v>
      </c>
      <c r="J21" s="2">
        <v>4</v>
      </c>
      <c r="K21" s="2">
        <v>30</v>
      </c>
      <c r="L21" s="6">
        <v>9.1999999999999998E-2</v>
      </c>
      <c r="M21">
        <f t="shared" si="1"/>
        <v>0.36799999999999999</v>
      </c>
      <c r="N21" s="8"/>
    </row>
    <row r="22" spans="1:14" ht="14.25" x14ac:dyDescent="0.2">
      <c r="A22" s="2" t="s">
        <v>9</v>
      </c>
      <c r="B22" s="2" t="s">
        <v>10</v>
      </c>
      <c r="C22" s="2" t="s">
        <v>5</v>
      </c>
      <c r="D22" s="2" t="s">
        <v>65</v>
      </c>
      <c r="E22" s="2" t="s">
        <v>66</v>
      </c>
      <c r="F22" s="2"/>
      <c r="G22" s="2"/>
      <c r="H22" s="2" t="s">
        <v>63</v>
      </c>
      <c r="I22" s="2" t="s">
        <v>64</v>
      </c>
      <c r="J22" s="2">
        <v>8.7749999999999995E-2</v>
      </c>
      <c r="K22" s="2">
        <v>30</v>
      </c>
      <c r="L22" s="6">
        <v>17.334700000000002</v>
      </c>
      <c r="M22">
        <f t="shared" si="1"/>
        <v>1.521119925</v>
      </c>
      <c r="N22" s="8"/>
    </row>
    <row r="23" spans="1:14" ht="14.25" x14ac:dyDescent="0.2">
      <c r="A23" s="2" t="s">
        <v>9</v>
      </c>
      <c r="B23" s="2" t="s">
        <v>10</v>
      </c>
      <c r="C23" s="2" t="s">
        <v>5</v>
      </c>
      <c r="D23" s="2" t="s">
        <v>41</v>
      </c>
      <c r="E23" s="2" t="s">
        <v>42</v>
      </c>
      <c r="F23" s="2" t="s">
        <v>8</v>
      </c>
      <c r="G23" s="2"/>
      <c r="H23" s="2" t="s">
        <v>63</v>
      </c>
      <c r="I23" s="2" t="s">
        <v>64</v>
      </c>
      <c r="J23" s="2">
        <v>2</v>
      </c>
      <c r="K23" s="2">
        <v>30</v>
      </c>
      <c r="L23" s="6">
        <v>0.1111</v>
      </c>
      <c r="M23">
        <f t="shared" si="1"/>
        <v>0.22220000000000001</v>
      </c>
      <c r="N23" s="8"/>
    </row>
    <row r="24" spans="1:14" ht="13.5" x14ac:dyDescent="0.2">
      <c r="A24" s="2" t="s">
        <v>9</v>
      </c>
      <c r="B24" s="2" t="s">
        <v>10</v>
      </c>
      <c r="C24" s="2" t="s">
        <v>5</v>
      </c>
      <c r="D24" s="2" t="s">
        <v>49</v>
      </c>
      <c r="E24" s="2" t="s">
        <v>50</v>
      </c>
      <c r="F24" s="2" t="s">
        <v>47</v>
      </c>
      <c r="G24" s="2"/>
      <c r="H24" s="2" t="s">
        <v>63</v>
      </c>
      <c r="I24" s="2" t="s">
        <v>64</v>
      </c>
      <c r="J24" s="2">
        <v>1</v>
      </c>
      <c r="K24" s="2">
        <v>30</v>
      </c>
      <c r="L24">
        <v>3</v>
      </c>
      <c r="M24">
        <f t="shared" si="1"/>
        <v>3</v>
      </c>
      <c r="N24" s="8"/>
    </row>
    <row r="25" spans="1:14" ht="14.25" x14ac:dyDescent="0.2">
      <c r="A25" s="2" t="s">
        <v>9</v>
      </c>
      <c r="B25" s="2" t="s">
        <v>10</v>
      </c>
      <c r="C25" s="2" t="s">
        <v>5</v>
      </c>
      <c r="D25" s="3" t="s">
        <v>70</v>
      </c>
      <c r="E25" s="3" t="s">
        <v>71</v>
      </c>
      <c r="F25" s="2"/>
      <c r="G25" s="2"/>
      <c r="H25" s="2" t="s">
        <v>63</v>
      </c>
      <c r="I25" s="2" t="s">
        <v>64</v>
      </c>
      <c r="J25" s="2">
        <v>0.43780000000000002</v>
      </c>
      <c r="K25" s="2">
        <v>30</v>
      </c>
      <c r="L25" s="6">
        <v>18.056000000000001</v>
      </c>
      <c r="M25">
        <f t="shared" si="1"/>
        <v>7.9049168000000005</v>
      </c>
      <c r="N25" s="8"/>
    </row>
    <row r="26" spans="1:14" ht="14.25" x14ac:dyDescent="0.2">
      <c r="A26" s="2" t="s">
        <v>11</v>
      </c>
      <c r="B26" s="2" t="s">
        <v>18</v>
      </c>
      <c r="C26" s="2" t="s">
        <v>12</v>
      </c>
      <c r="D26" s="2" t="s">
        <v>67</v>
      </c>
      <c r="E26" s="2" t="s">
        <v>68</v>
      </c>
      <c r="F26" s="2"/>
      <c r="G26" s="2"/>
      <c r="H26" s="2" t="s">
        <v>63</v>
      </c>
      <c r="I26" s="2" t="s">
        <v>69</v>
      </c>
      <c r="J26" s="2">
        <v>1.6339999999999999</v>
      </c>
      <c r="K26" s="2">
        <v>30</v>
      </c>
      <c r="L26" s="6">
        <v>10.632400000000001</v>
      </c>
      <c r="M26">
        <f t="shared" si="1"/>
        <v>17.3733416</v>
      </c>
      <c r="N26" s="8">
        <f>M26+M27+M28+M29+M30+M31</f>
        <v>37.413326350000006</v>
      </c>
    </row>
    <row r="27" spans="1:14" ht="14.25" x14ac:dyDescent="0.2">
      <c r="A27" s="2" t="s">
        <v>11</v>
      </c>
      <c r="B27" s="2" t="s">
        <v>18</v>
      </c>
      <c r="C27" s="2" t="s">
        <v>12</v>
      </c>
      <c r="D27" s="2" t="s">
        <v>65</v>
      </c>
      <c r="E27" s="2" t="s">
        <v>66</v>
      </c>
      <c r="F27" s="2"/>
      <c r="G27" s="2"/>
      <c r="H27" s="2" t="s">
        <v>63</v>
      </c>
      <c r="I27" s="2" t="s">
        <v>64</v>
      </c>
      <c r="J27" s="2">
        <v>0.16250000000000001</v>
      </c>
      <c r="K27" s="2">
        <v>30</v>
      </c>
      <c r="L27" s="6">
        <v>17.334700000000002</v>
      </c>
      <c r="M27">
        <f t="shared" si="1"/>
        <v>2.8168887500000004</v>
      </c>
      <c r="N27" s="8"/>
    </row>
    <row r="28" spans="1:14" ht="14.25" x14ac:dyDescent="0.2">
      <c r="A28" s="2" t="s">
        <v>11</v>
      </c>
      <c r="B28" s="2" t="s">
        <v>18</v>
      </c>
      <c r="C28" s="2" t="s">
        <v>12</v>
      </c>
      <c r="D28" s="3" t="s">
        <v>70</v>
      </c>
      <c r="E28" s="3" t="s">
        <v>71</v>
      </c>
      <c r="F28" s="2"/>
      <c r="G28" s="2"/>
      <c r="H28" s="2" t="s">
        <v>63</v>
      </c>
      <c r="I28" s="2" t="s">
        <v>64</v>
      </c>
      <c r="J28" s="2">
        <v>0.86599999999999999</v>
      </c>
      <c r="K28" s="2">
        <v>30</v>
      </c>
      <c r="L28" s="6">
        <v>18.056000000000001</v>
      </c>
      <c r="M28">
        <f t="shared" si="1"/>
        <v>15.636496000000001</v>
      </c>
      <c r="N28" s="8"/>
    </row>
    <row r="29" spans="1:14" ht="14.25" x14ac:dyDescent="0.2">
      <c r="A29" s="2" t="s">
        <v>11</v>
      </c>
      <c r="B29" s="2" t="s">
        <v>18</v>
      </c>
      <c r="C29" s="2" t="s">
        <v>12</v>
      </c>
      <c r="D29" s="2" t="s">
        <v>38</v>
      </c>
      <c r="E29" s="2" t="s">
        <v>39</v>
      </c>
      <c r="F29" s="2" t="s">
        <v>8</v>
      </c>
      <c r="G29" s="2"/>
      <c r="H29" s="2" t="s">
        <v>63</v>
      </c>
      <c r="I29" s="2" t="s">
        <v>64</v>
      </c>
      <c r="J29" s="2">
        <v>10</v>
      </c>
      <c r="K29" s="2">
        <v>30</v>
      </c>
      <c r="L29" s="6">
        <v>9.1999999999999998E-2</v>
      </c>
      <c r="M29">
        <f t="shared" si="1"/>
        <v>0.91999999999999993</v>
      </c>
      <c r="N29" s="8"/>
    </row>
    <row r="30" spans="1:14" ht="14.25" x14ac:dyDescent="0.2">
      <c r="A30" s="2" t="s">
        <v>11</v>
      </c>
      <c r="B30" s="2" t="s">
        <v>18</v>
      </c>
      <c r="C30" s="2" t="s">
        <v>12</v>
      </c>
      <c r="D30" s="2" t="s">
        <v>41</v>
      </c>
      <c r="E30" s="2" t="s">
        <v>42</v>
      </c>
      <c r="F30" s="2" t="s">
        <v>8</v>
      </c>
      <c r="G30" s="2"/>
      <c r="H30" s="2" t="s">
        <v>63</v>
      </c>
      <c r="I30" s="2" t="s">
        <v>64</v>
      </c>
      <c r="J30" s="2">
        <v>4</v>
      </c>
      <c r="K30" s="2">
        <v>30</v>
      </c>
      <c r="L30" s="6">
        <v>0.1111</v>
      </c>
      <c r="M30">
        <f t="shared" si="1"/>
        <v>0.44440000000000002</v>
      </c>
      <c r="N30" s="8"/>
    </row>
    <row r="31" spans="1:14" ht="14.25" x14ac:dyDescent="0.2">
      <c r="A31" s="2" t="s">
        <v>11</v>
      </c>
      <c r="B31" s="2" t="s">
        <v>18</v>
      </c>
      <c r="C31" s="2" t="s">
        <v>12</v>
      </c>
      <c r="D31" s="2" t="s">
        <v>43</v>
      </c>
      <c r="E31" s="2" t="s">
        <v>44</v>
      </c>
      <c r="F31" s="2"/>
      <c r="G31" s="2"/>
      <c r="H31" s="2" t="s">
        <v>63</v>
      </c>
      <c r="I31" s="2" t="s">
        <v>64</v>
      </c>
      <c r="J31" s="2">
        <v>2</v>
      </c>
      <c r="K31" s="2">
        <v>30</v>
      </c>
      <c r="L31" s="6">
        <v>0.1111</v>
      </c>
      <c r="M31">
        <f t="shared" si="1"/>
        <v>0.22220000000000001</v>
      </c>
      <c r="N31" s="8"/>
    </row>
    <row r="32" spans="1:14" ht="14.25" x14ac:dyDescent="0.2">
      <c r="A32" s="2" t="s">
        <v>13</v>
      </c>
      <c r="B32" s="2" t="s">
        <v>14</v>
      </c>
      <c r="C32" s="2" t="s">
        <v>8</v>
      </c>
      <c r="D32" s="2" t="s">
        <v>65</v>
      </c>
      <c r="E32" s="2" t="s">
        <v>66</v>
      </c>
      <c r="F32" s="2"/>
      <c r="G32" s="2"/>
      <c r="H32" s="2" t="s">
        <v>63</v>
      </c>
      <c r="I32" s="2" t="s">
        <v>64</v>
      </c>
      <c r="J32" s="2">
        <v>9.1025999999999996E-2</v>
      </c>
      <c r="K32" s="2">
        <v>30</v>
      </c>
      <c r="L32" s="6">
        <v>17.334700000000002</v>
      </c>
      <c r="M32">
        <f t="shared" si="1"/>
        <v>1.5779084022000001</v>
      </c>
      <c r="N32" s="8">
        <f>M32+M33+M34+M35+M36+M37+M38</f>
        <v>23.105799442200006</v>
      </c>
    </row>
    <row r="33" spans="1:14" ht="14.25" x14ac:dyDescent="0.2">
      <c r="A33" s="2" t="s">
        <v>13</v>
      </c>
      <c r="B33" s="2" t="s">
        <v>14</v>
      </c>
      <c r="C33" s="2" t="s">
        <v>8</v>
      </c>
      <c r="D33" s="3" t="s">
        <v>70</v>
      </c>
      <c r="E33" s="3" t="s">
        <v>71</v>
      </c>
      <c r="F33" s="2"/>
      <c r="G33" s="2"/>
      <c r="H33" s="2" t="s">
        <v>63</v>
      </c>
      <c r="I33" s="2" t="s">
        <v>64</v>
      </c>
      <c r="J33" s="2">
        <v>0.4728</v>
      </c>
      <c r="K33" s="2">
        <v>30</v>
      </c>
      <c r="L33" s="6">
        <v>18.056000000000001</v>
      </c>
      <c r="M33">
        <f t="shared" si="1"/>
        <v>8.5368767999999999</v>
      </c>
      <c r="N33" s="8"/>
    </row>
    <row r="34" spans="1:14" ht="14.25" x14ac:dyDescent="0.2">
      <c r="A34" s="2" t="s">
        <v>13</v>
      </c>
      <c r="B34" s="2" t="s">
        <v>14</v>
      </c>
      <c r="C34" s="2" t="s">
        <v>8</v>
      </c>
      <c r="D34" s="2" t="s">
        <v>67</v>
      </c>
      <c r="E34" s="2" t="s">
        <v>68</v>
      </c>
      <c r="F34" s="2"/>
      <c r="G34" s="2"/>
      <c r="H34" s="2" t="s">
        <v>63</v>
      </c>
      <c r="I34" s="2" t="s">
        <v>69</v>
      </c>
      <c r="J34" s="2">
        <v>0.92759999999999998</v>
      </c>
      <c r="K34" s="2">
        <v>30</v>
      </c>
      <c r="L34" s="6">
        <v>10.632400000000001</v>
      </c>
      <c r="M34">
        <f t="shared" si="1"/>
        <v>9.862614240000001</v>
      </c>
      <c r="N34" s="8"/>
    </row>
    <row r="35" spans="1:14" ht="13.5" x14ac:dyDescent="0.2">
      <c r="A35" s="2" t="s">
        <v>13</v>
      </c>
      <c r="B35" s="2" t="s">
        <v>14</v>
      </c>
      <c r="C35" s="2" t="s">
        <v>8</v>
      </c>
      <c r="D35" s="2" t="s">
        <v>51</v>
      </c>
      <c r="E35" s="2" t="s">
        <v>52</v>
      </c>
      <c r="F35" s="2" t="s">
        <v>8</v>
      </c>
      <c r="G35" s="2"/>
      <c r="H35" s="2" t="s">
        <v>63</v>
      </c>
      <c r="I35" s="2" t="s">
        <v>64</v>
      </c>
      <c r="J35" s="2">
        <v>1</v>
      </c>
      <c r="K35" s="2">
        <v>30</v>
      </c>
      <c r="L35">
        <v>2.5</v>
      </c>
      <c r="M35">
        <f t="shared" si="1"/>
        <v>2.5</v>
      </c>
      <c r="N35" s="8"/>
    </row>
    <row r="36" spans="1:14" ht="14.25" x14ac:dyDescent="0.2">
      <c r="A36" s="2" t="s">
        <v>13</v>
      </c>
      <c r="B36" s="2" t="s">
        <v>14</v>
      </c>
      <c r="C36" s="2" t="s">
        <v>8</v>
      </c>
      <c r="D36" s="2" t="s">
        <v>38</v>
      </c>
      <c r="E36" s="2" t="s">
        <v>39</v>
      </c>
      <c r="F36" s="2" t="s">
        <v>8</v>
      </c>
      <c r="G36" s="2"/>
      <c r="H36" s="2" t="s">
        <v>63</v>
      </c>
      <c r="I36" s="2" t="s">
        <v>64</v>
      </c>
      <c r="J36" s="2">
        <v>2</v>
      </c>
      <c r="K36" s="2">
        <v>30</v>
      </c>
      <c r="L36" s="6">
        <v>9.1999999999999998E-2</v>
      </c>
      <c r="M36">
        <f t="shared" ref="M36:M67" si="2">J36*L36</f>
        <v>0.184</v>
      </c>
      <c r="N36" s="8"/>
    </row>
    <row r="37" spans="1:14" ht="14.25" x14ac:dyDescent="0.2">
      <c r="A37" s="2" t="s">
        <v>13</v>
      </c>
      <c r="B37" s="2" t="s">
        <v>14</v>
      </c>
      <c r="C37" s="2" t="s">
        <v>8</v>
      </c>
      <c r="D37" s="2" t="s">
        <v>41</v>
      </c>
      <c r="E37" s="2" t="s">
        <v>42</v>
      </c>
      <c r="F37" s="2" t="s">
        <v>8</v>
      </c>
      <c r="G37" s="2"/>
      <c r="H37" s="2" t="s">
        <v>63</v>
      </c>
      <c r="I37" s="2" t="s">
        <v>64</v>
      </c>
      <c r="J37" s="2">
        <v>2</v>
      </c>
      <c r="K37" s="2">
        <v>30</v>
      </c>
      <c r="L37" s="6">
        <v>0.1111</v>
      </c>
      <c r="M37">
        <f t="shared" si="2"/>
        <v>0.22220000000000001</v>
      </c>
      <c r="N37" s="8"/>
    </row>
    <row r="38" spans="1:14" ht="14.25" x14ac:dyDescent="0.2">
      <c r="A38" s="2" t="s">
        <v>13</v>
      </c>
      <c r="B38" s="2" t="s">
        <v>14</v>
      </c>
      <c r="C38" s="2" t="s">
        <v>8</v>
      </c>
      <c r="D38" s="2" t="s">
        <v>43</v>
      </c>
      <c r="E38" s="2" t="s">
        <v>44</v>
      </c>
      <c r="F38" s="2"/>
      <c r="G38" s="2"/>
      <c r="H38" s="2" t="s">
        <v>63</v>
      </c>
      <c r="I38" s="2" t="s">
        <v>64</v>
      </c>
      <c r="J38" s="2">
        <v>2</v>
      </c>
      <c r="K38" s="2">
        <v>30</v>
      </c>
      <c r="L38" s="6">
        <v>0.1111</v>
      </c>
      <c r="M38">
        <f t="shared" si="2"/>
        <v>0.22220000000000001</v>
      </c>
      <c r="N38" s="8"/>
    </row>
    <row r="39" spans="1:14" ht="14.25" x14ac:dyDescent="0.2">
      <c r="A39" s="2" t="s">
        <v>15</v>
      </c>
      <c r="B39" s="2" t="s">
        <v>16</v>
      </c>
      <c r="C39" s="2" t="s">
        <v>8</v>
      </c>
      <c r="D39" s="3" t="s">
        <v>70</v>
      </c>
      <c r="E39" s="3" t="s">
        <v>71</v>
      </c>
      <c r="F39" s="2"/>
      <c r="G39" s="2"/>
      <c r="H39" s="2" t="s">
        <v>63</v>
      </c>
      <c r="I39" s="2" t="s">
        <v>64</v>
      </c>
      <c r="J39" s="2">
        <v>0.72619999999999996</v>
      </c>
      <c r="K39" s="2">
        <v>30</v>
      </c>
      <c r="L39" s="6">
        <v>18.056000000000001</v>
      </c>
      <c r="M39">
        <f t="shared" si="2"/>
        <v>13.1122672</v>
      </c>
      <c r="N39" s="8">
        <f>M39+M40+M41+M42+M43+M45+M44</f>
        <v>34.058502644999997</v>
      </c>
    </row>
    <row r="40" spans="1:14" ht="14.25" x14ac:dyDescent="0.2">
      <c r="A40" s="2" t="s">
        <v>15</v>
      </c>
      <c r="B40" s="2" t="s">
        <v>16</v>
      </c>
      <c r="C40" s="2" t="s">
        <v>8</v>
      </c>
      <c r="D40" s="2" t="s">
        <v>67</v>
      </c>
      <c r="E40" s="2" t="s">
        <v>68</v>
      </c>
      <c r="F40" s="2"/>
      <c r="G40" s="2"/>
      <c r="H40" s="2" t="s">
        <v>63</v>
      </c>
      <c r="I40" s="2" t="s">
        <v>69</v>
      </c>
      <c r="J40" s="2">
        <v>1.4238</v>
      </c>
      <c r="K40" s="2">
        <v>30</v>
      </c>
      <c r="L40" s="6">
        <v>10.632400000000001</v>
      </c>
      <c r="M40">
        <f t="shared" si="2"/>
        <v>15.138411120000001</v>
      </c>
      <c r="N40" s="8"/>
    </row>
    <row r="41" spans="1:14" ht="13.5" x14ac:dyDescent="0.2">
      <c r="A41" s="2" t="s">
        <v>15</v>
      </c>
      <c r="B41" s="2" t="s">
        <v>16</v>
      </c>
      <c r="C41" s="2" t="s">
        <v>8</v>
      </c>
      <c r="D41" s="2" t="s">
        <v>53</v>
      </c>
      <c r="E41" s="2" t="s">
        <v>54</v>
      </c>
      <c r="F41" s="2" t="s">
        <v>55</v>
      </c>
      <c r="G41" s="2"/>
      <c r="H41" s="2" t="s">
        <v>63</v>
      </c>
      <c r="I41" s="2" t="s">
        <v>64</v>
      </c>
      <c r="J41" s="2">
        <v>1</v>
      </c>
      <c r="K41" s="2">
        <v>30</v>
      </c>
      <c r="L41">
        <v>2.5</v>
      </c>
      <c r="M41">
        <f t="shared" si="2"/>
        <v>2.5</v>
      </c>
      <c r="N41" s="8"/>
    </row>
    <row r="42" spans="1:14" ht="14.25" x14ac:dyDescent="0.2">
      <c r="A42" s="2" t="s">
        <v>15</v>
      </c>
      <c r="B42" s="2" t="s">
        <v>16</v>
      </c>
      <c r="C42" s="2" t="s">
        <v>8</v>
      </c>
      <c r="D42" s="2" t="s">
        <v>65</v>
      </c>
      <c r="E42" s="2" t="s">
        <v>66</v>
      </c>
      <c r="F42" s="2"/>
      <c r="G42" s="2"/>
      <c r="H42" s="2" t="s">
        <v>63</v>
      </c>
      <c r="I42" s="2" t="s">
        <v>64</v>
      </c>
      <c r="J42" s="2">
        <v>0.13975000000000001</v>
      </c>
      <c r="K42" s="2">
        <v>30</v>
      </c>
      <c r="L42" s="6">
        <v>17.334700000000002</v>
      </c>
      <c r="M42">
        <f t="shared" si="2"/>
        <v>2.4225243250000004</v>
      </c>
      <c r="N42" s="8"/>
    </row>
    <row r="43" spans="1:14" ht="14.25" x14ac:dyDescent="0.2">
      <c r="A43" s="2" t="s">
        <v>15</v>
      </c>
      <c r="B43" s="2" t="s">
        <v>16</v>
      </c>
      <c r="C43" s="2" t="s">
        <v>8</v>
      </c>
      <c r="D43" s="2" t="s">
        <v>38</v>
      </c>
      <c r="E43" s="2" t="s">
        <v>39</v>
      </c>
      <c r="F43" s="2" t="s">
        <v>8</v>
      </c>
      <c r="G43" s="2"/>
      <c r="H43" s="2" t="s">
        <v>63</v>
      </c>
      <c r="I43" s="2" t="s">
        <v>64</v>
      </c>
      <c r="J43" s="2">
        <v>6</v>
      </c>
      <c r="K43" s="2">
        <v>30</v>
      </c>
      <c r="L43" s="6">
        <v>9.1999999999999998E-2</v>
      </c>
      <c r="M43">
        <f t="shared" si="2"/>
        <v>0.55200000000000005</v>
      </c>
      <c r="N43" s="8"/>
    </row>
    <row r="44" spans="1:14" ht="14.25" x14ac:dyDescent="0.2">
      <c r="A44" s="2" t="s">
        <v>15</v>
      </c>
      <c r="B44" s="2" t="s">
        <v>16</v>
      </c>
      <c r="C44" s="2" t="s">
        <v>8</v>
      </c>
      <c r="D44" s="2" t="s">
        <v>41</v>
      </c>
      <c r="E44" s="2" t="s">
        <v>42</v>
      </c>
      <c r="F44" s="2" t="s">
        <v>8</v>
      </c>
      <c r="G44" s="2"/>
      <c r="H44" s="2" t="s">
        <v>63</v>
      </c>
      <c r="I44" s="2" t="s">
        <v>64</v>
      </c>
      <c r="J44" s="2">
        <v>1</v>
      </c>
      <c r="K44" s="2">
        <v>30</v>
      </c>
      <c r="L44" s="6">
        <v>0.1111</v>
      </c>
      <c r="M44">
        <f t="shared" si="2"/>
        <v>0.1111</v>
      </c>
      <c r="N44" s="8"/>
    </row>
    <row r="45" spans="1:14" ht="14.25" x14ac:dyDescent="0.2">
      <c r="A45" s="2" t="s">
        <v>15</v>
      </c>
      <c r="B45" s="2" t="s">
        <v>16</v>
      </c>
      <c r="C45" s="2" t="s">
        <v>8</v>
      </c>
      <c r="D45" s="2" t="s">
        <v>43</v>
      </c>
      <c r="E45" s="2" t="s">
        <v>44</v>
      </c>
      <c r="F45" s="2"/>
      <c r="G45" s="2"/>
      <c r="H45" s="2" t="s">
        <v>63</v>
      </c>
      <c r="I45" s="2" t="s">
        <v>64</v>
      </c>
      <c r="J45" s="2">
        <v>2</v>
      </c>
      <c r="K45" s="2">
        <v>30</v>
      </c>
      <c r="L45" s="6">
        <v>0.1111</v>
      </c>
      <c r="M45">
        <f t="shared" si="2"/>
        <v>0.22220000000000001</v>
      </c>
      <c r="N45" s="8"/>
    </row>
    <row r="46" spans="1:14" ht="14.25" x14ac:dyDescent="0.2">
      <c r="A46" s="2" t="s">
        <v>17</v>
      </c>
      <c r="B46" s="2" t="s">
        <v>18</v>
      </c>
      <c r="C46" s="2" t="s">
        <v>19</v>
      </c>
      <c r="D46" s="2" t="s">
        <v>67</v>
      </c>
      <c r="E46" s="2" t="s">
        <v>68</v>
      </c>
      <c r="F46" s="2"/>
      <c r="G46" s="2"/>
      <c r="H46" s="2" t="s">
        <v>63</v>
      </c>
      <c r="I46" s="2" t="s">
        <v>69</v>
      </c>
      <c r="J46" s="2">
        <v>1.8627</v>
      </c>
      <c r="K46" s="2">
        <v>30</v>
      </c>
      <c r="L46" s="6">
        <v>10.632400000000001</v>
      </c>
      <c r="M46">
        <f t="shared" si="2"/>
        <v>19.804971480000003</v>
      </c>
      <c r="N46" s="8">
        <f>M46+M47+M48+M49+M50</f>
        <v>42.023313455000007</v>
      </c>
    </row>
    <row r="47" spans="1:14" ht="14.25" x14ac:dyDescent="0.2">
      <c r="A47" s="2" t="s">
        <v>17</v>
      </c>
      <c r="B47" s="2" t="s">
        <v>18</v>
      </c>
      <c r="C47" s="2" t="s">
        <v>19</v>
      </c>
      <c r="D47" s="2" t="s">
        <v>38</v>
      </c>
      <c r="E47" s="2" t="s">
        <v>39</v>
      </c>
      <c r="F47" s="2" t="s">
        <v>8</v>
      </c>
      <c r="G47" s="2"/>
      <c r="H47" s="2" t="s">
        <v>63</v>
      </c>
      <c r="I47" s="2" t="s">
        <v>64</v>
      </c>
      <c r="J47" s="2">
        <v>8</v>
      </c>
      <c r="K47" s="2">
        <v>30</v>
      </c>
      <c r="L47" s="6">
        <v>9.1999999999999998E-2</v>
      </c>
      <c r="M47">
        <f t="shared" si="2"/>
        <v>0.73599999999999999</v>
      </c>
      <c r="N47" s="8"/>
    </row>
    <row r="48" spans="1:14" ht="14.25" x14ac:dyDescent="0.2">
      <c r="A48" s="2" t="s">
        <v>17</v>
      </c>
      <c r="B48" s="2" t="s">
        <v>18</v>
      </c>
      <c r="C48" s="2" t="s">
        <v>19</v>
      </c>
      <c r="D48" s="2" t="s">
        <v>41</v>
      </c>
      <c r="E48" s="2" t="s">
        <v>42</v>
      </c>
      <c r="F48" s="2" t="s">
        <v>8</v>
      </c>
      <c r="G48" s="2"/>
      <c r="H48" s="2" t="s">
        <v>63</v>
      </c>
      <c r="I48" s="2" t="s">
        <v>64</v>
      </c>
      <c r="J48" s="2">
        <v>4</v>
      </c>
      <c r="K48" s="2">
        <v>30</v>
      </c>
      <c r="L48" s="6">
        <v>0.1111</v>
      </c>
      <c r="M48">
        <f t="shared" si="2"/>
        <v>0.44440000000000002</v>
      </c>
      <c r="N48" s="8"/>
    </row>
    <row r="49" spans="1:14" ht="14.25" x14ac:dyDescent="0.2">
      <c r="A49" s="2" t="s">
        <v>17</v>
      </c>
      <c r="B49" s="2" t="s">
        <v>18</v>
      </c>
      <c r="C49" s="2" t="s">
        <v>19</v>
      </c>
      <c r="D49" s="2" t="s">
        <v>65</v>
      </c>
      <c r="E49" s="2" t="s">
        <v>66</v>
      </c>
      <c r="F49" s="2"/>
      <c r="G49" s="2"/>
      <c r="H49" s="2" t="s">
        <v>63</v>
      </c>
      <c r="I49" s="2" t="s">
        <v>64</v>
      </c>
      <c r="J49" s="2">
        <v>0.18525</v>
      </c>
      <c r="K49" s="2">
        <v>30</v>
      </c>
      <c r="L49" s="6">
        <v>17.334700000000002</v>
      </c>
      <c r="M49">
        <f t="shared" si="2"/>
        <v>3.2112531750000004</v>
      </c>
      <c r="N49" s="8"/>
    </row>
    <row r="50" spans="1:14" ht="14.25" x14ac:dyDescent="0.2">
      <c r="A50" s="2" t="s">
        <v>17</v>
      </c>
      <c r="B50" s="2" t="s">
        <v>18</v>
      </c>
      <c r="C50" s="2" t="s">
        <v>19</v>
      </c>
      <c r="D50" s="3" t="s">
        <v>70</v>
      </c>
      <c r="E50" s="3" t="s">
        <v>71</v>
      </c>
      <c r="F50" s="2"/>
      <c r="G50" s="2"/>
      <c r="H50" s="2" t="s">
        <v>63</v>
      </c>
      <c r="I50" s="2" t="s">
        <v>64</v>
      </c>
      <c r="J50" s="2">
        <v>0.98729999999999996</v>
      </c>
      <c r="K50" s="2">
        <v>30</v>
      </c>
      <c r="L50" s="6">
        <v>18.056000000000001</v>
      </c>
      <c r="M50">
        <f t="shared" si="2"/>
        <v>17.826688799999999</v>
      </c>
      <c r="N50" s="8"/>
    </row>
    <row r="51" spans="1:14" ht="14.25" x14ac:dyDescent="0.2">
      <c r="A51" s="2" t="s">
        <v>20</v>
      </c>
      <c r="B51" s="2" t="s">
        <v>1</v>
      </c>
      <c r="C51" s="2" t="s">
        <v>21</v>
      </c>
      <c r="D51" s="3" t="s">
        <v>70</v>
      </c>
      <c r="E51" s="3" t="s">
        <v>71</v>
      </c>
      <c r="F51" s="2"/>
      <c r="G51" s="2"/>
      <c r="H51" s="2" t="s">
        <v>63</v>
      </c>
      <c r="I51" s="2" t="s">
        <v>64</v>
      </c>
      <c r="J51" s="2">
        <v>0.3876</v>
      </c>
      <c r="K51" s="2">
        <v>30</v>
      </c>
      <c r="L51" s="6">
        <v>18.056000000000001</v>
      </c>
      <c r="M51">
        <f t="shared" si="2"/>
        <v>6.9985056000000005</v>
      </c>
      <c r="N51" s="8">
        <f>M51+M52+M53+M54+M55</f>
        <v>18.07408268</v>
      </c>
    </row>
    <row r="52" spans="1:14" ht="14.25" x14ac:dyDescent="0.2">
      <c r="A52" s="2" t="s">
        <v>20</v>
      </c>
      <c r="B52" s="2" t="s">
        <v>1</v>
      </c>
      <c r="C52" s="2" t="s">
        <v>21</v>
      </c>
      <c r="D52" s="2" t="s">
        <v>67</v>
      </c>
      <c r="E52" s="2" t="s">
        <v>68</v>
      </c>
      <c r="F52" s="2"/>
      <c r="G52" s="2"/>
      <c r="H52" s="2" t="s">
        <v>63</v>
      </c>
      <c r="I52" s="2" t="s">
        <v>69</v>
      </c>
      <c r="J52" s="2">
        <v>0.8427</v>
      </c>
      <c r="K52" s="2">
        <v>30</v>
      </c>
      <c r="L52" s="6">
        <v>10.632400000000001</v>
      </c>
      <c r="M52">
        <f t="shared" si="2"/>
        <v>8.9599234800000005</v>
      </c>
      <c r="N52" s="8"/>
    </row>
    <row r="53" spans="1:14" ht="14.25" x14ac:dyDescent="0.2">
      <c r="A53" s="2" t="s">
        <v>20</v>
      </c>
      <c r="B53" s="2" t="s">
        <v>1</v>
      </c>
      <c r="C53" s="2" t="s">
        <v>21</v>
      </c>
      <c r="D53" s="2" t="s">
        <v>38</v>
      </c>
      <c r="E53" s="2" t="s">
        <v>39</v>
      </c>
      <c r="F53" s="2" t="s">
        <v>8</v>
      </c>
      <c r="G53" s="2"/>
      <c r="H53" s="2" t="s">
        <v>63</v>
      </c>
      <c r="I53" s="2" t="s">
        <v>64</v>
      </c>
      <c r="J53" s="2">
        <v>4</v>
      </c>
      <c r="K53" s="2">
        <v>30</v>
      </c>
      <c r="L53" s="6">
        <v>9.1999999999999998E-2</v>
      </c>
      <c r="M53">
        <f t="shared" si="2"/>
        <v>0.36799999999999999</v>
      </c>
      <c r="N53" s="8"/>
    </row>
    <row r="54" spans="1:14" ht="14.25" x14ac:dyDescent="0.2">
      <c r="A54" s="2" t="s">
        <v>20</v>
      </c>
      <c r="B54" s="2" t="s">
        <v>1</v>
      </c>
      <c r="C54" s="2" t="s">
        <v>21</v>
      </c>
      <c r="D54" s="2" t="s">
        <v>41</v>
      </c>
      <c r="E54" s="2" t="s">
        <v>42</v>
      </c>
      <c r="F54" s="2" t="s">
        <v>8</v>
      </c>
      <c r="G54" s="2"/>
      <c r="H54" s="2" t="s">
        <v>63</v>
      </c>
      <c r="I54" s="2" t="s">
        <v>64</v>
      </c>
      <c r="J54" s="2">
        <v>2</v>
      </c>
      <c r="K54" s="2">
        <v>30</v>
      </c>
      <c r="L54" s="6">
        <v>0.1111</v>
      </c>
      <c r="M54">
        <f t="shared" si="2"/>
        <v>0.22220000000000001</v>
      </c>
      <c r="N54" s="8"/>
    </row>
    <row r="55" spans="1:14" ht="14.25" x14ac:dyDescent="0.2">
      <c r="A55" s="2" t="s">
        <v>20</v>
      </c>
      <c r="B55" s="2" t="s">
        <v>1</v>
      </c>
      <c r="C55" s="2" t="s">
        <v>21</v>
      </c>
      <c r="D55" s="2" t="s">
        <v>65</v>
      </c>
      <c r="E55" s="2" t="s">
        <v>66</v>
      </c>
      <c r="F55" s="2"/>
      <c r="G55" s="2"/>
      <c r="H55" s="2" t="s">
        <v>63</v>
      </c>
      <c r="I55" s="2" t="s">
        <v>64</v>
      </c>
      <c r="J55" s="2">
        <v>8.7999999999999995E-2</v>
      </c>
      <c r="K55" s="2">
        <v>30</v>
      </c>
      <c r="L55" s="6">
        <v>17.334700000000002</v>
      </c>
      <c r="M55">
        <f t="shared" si="2"/>
        <v>1.5254536000000001</v>
      </c>
      <c r="N55" s="8"/>
    </row>
    <row r="56" spans="1:14" ht="14.25" x14ac:dyDescent="0.2">
      <c r="A56" s="2" t="s">
        <v>22</v>
      </c>
      <c r="B56" s="2" t="s">
        <v>4</v>
      </c>
      <c r="C56" s="2" t="s">
        <v>23</v>
      </c>
      <c r="D56" s="2" t="s">
        <v>38</v>
      </c>
      <c r="E56" s="2" t="s">
        <v>39</v>
      </c>
      <c r="F56" s="2" t="s">
        <v>8</v>
      </c>
      <c r="G56" s="2"/>
      <c r="H56" s="2" t="s">
        <v>63</v>
      </c>
      <c r="I56" s="2" t="s">
        <v>64</v>
      </c>
      <c r="J56" s="2">
        <v>4</v>
      </c>
      <c r="K56" s="2">
        <v>30</v>
      </c>
      <c r="L56" s="6">
        <v>9.1999999999999998E-2</v>
      </c>
      <c r="M56">
        <f t="shared" si="2"/>
        <v>0.36799999999999999</v>
      </c>
      <c r="N56" s="8">
        <f>M56+M57+M58+M59+M60</f>
        <v>18.071956200000002</v>
      </c>
    </row>
    <row r="57" spans="1:14" ht="14.25" x14ac:dyDescent="0.2">
      <c r="A57" s="2" t="s">
        <v>22</v>
      </c>
      <c r="B57" s="2" t="s">
        <v>4</v>
      </c>
      <c r="C57" s="2" t="s">
        <v>23</v>
      </c>
      <c r="D57" s="2" t="s">
        <v>65</v>
      </c>
      <c r="E57" s="2" t="s">
        <v>66</v>
      </c>
      <c r="F57" s="2"/>
      <c r="G57" s="2"/>
      <c r="H57" s="2" t="s">
        <v>63</v>
      </c>
      <c r="I57" s="2" t="s">
        <v>64</v>
      </c>
      <c r="J57" s="2">
        <v>8.7999999999999995E-2</v>
      </c>
      <c r="K57" s="2">
        <v>30</v>
      </c>
      <c r="L57" s="6">
        <v>17.334700000000002</v>
      </c>
      <c r="M57">
        <f t="shared" si="2"/>
        <v>1.5254536000000001</v>
      </c>
      <c r="N57" s="8"/>
    </row>
    <row r="58" spans="1:14" ht="14.25" x14ac:dyDescent="0.2">
      <c r="A58" s="2" t="s">
        <v>22</v>
      </c>
      <c r="B58" s="2" t="s">
        <v>4</v>
      </c>
      <c r="C58" s="2" t="s">
        <v>23</v>
      </c>
      <c r="D58" s="2" t="s">
        <v>41</v>
      </c>
      <c r="E58" s="2" t="s">
        <v>42</v>
      </c>
      <c r="F58" s="2" t="s">
        <v>8</v>
      </c>
      <c r="G58" s="2"/>
      <c r="H58" s="2" t="s">
        <v>63</v>
      </c>
      <c r="I58" s="2" t="s">
        <v>64</v>
      </c>
      <c r="J58" s="2">
        <v>2</v>
      </c>
      <c r="K58" s="2">
        <v>30</v>
      </c>
      <c r="L58" s="6">
        <v>0.1111</v>
      </c>
      <c r="M58">
        <f t="shared" si="2"/>
        <v>0.22220000000000001</v>
      </c>
      <c r="N58" s="8"/>
    </row>
    <row r="59" spans="1:14" ht="14.25" x14ac:dyDescent="0.2">
      <c r="A59" s="2" t="s">
        <v>22</v>
      </c>
      <c r="B59" s="2" t="s">
        <v>4</v>
      </c>
      <c r="C59" s="2" t="s">
        <v>23</v>
      </c>
      <c r="D59" s="2" t="s">
        <v>67</v>
      </c>
      <c r="E59" s="2" t="s">
        <v>68</v>
      </c>
      <c r="F59" s="2"/>
      <c r="G59" s="2"/>
      <c r="H59" s="2" t="s">
        <v>63</v>
      </c>
      <c r="I59" s="2" t="s">
        <v>69</v>
      </c>
      <c r="J59" s="2">
        <v>0.84250000000000003</v>
      </c>
      <c r="K59" s="2">
        <v>30</v>
      </c>
      <c r="L59" s="6">
        <v>10.632400000000001</v>
      </c>
      <c r="M59">
        <f t="shared" si="2"/>
        <v>8.9577970000000011</v>
      </c>
      <c r="N59" s="8"/>
    </row>
    <row r="60" spans="1:14" ht="14.25" x14ac:dyDescent="0.2">
      <c r="A60" s="2" t="s">
        <v>22</v>
      </c>
      <c r="B60" s="2" t="s">
        <v>4</v>
      </c>
      <c r="C60" s="2" t="s">
        <v>23</v>
      </c>
      <c r="D60" s="3" t="s">
        <v>70</v>
      </c>
      <c r="E60" s="3" t="s">
        <v>71</v>
      </c>
      <c r="F60" s="2"/>
      <c r="G60" s="2"/>
      <c r="H60" s="2" t="s">
        <v>63</v>
      </c>
      <c r="I60" s="2" t="s">
        <v>64</v>
      </c>
      <c r="J60" s="2">
        <v>0.3876</v>
      </c>
      <c r="K60" s="2">
        <v>30</v>
      </c>
      <c r="L60" s="6">
        <v>18.056000000000001</v>
      </c>
      <c r="M60">
        <f t="shared" si="2"/>
        <v>6.9985056000000005</v>
      </c>
      <c r="N60" s="8"/>
    </row>
    <row r="61" spans="1:14" ht="14.25" x14ac:dyDescent="0.2">
      <c r="A61" s="2" t="s">
        <v>24</v>
      </c>
      <c r="B61" s="2" t="s">
        <v>4</v>
      </c>
      <c r="C61" s="2" t="s">
        <v>25</v>
      </c>
      <c r="D61" s="2" t="s">
        <v>65</v>
      </c>
      <c r="E61" s="2" t="s">
        <v>66</v>
      </c>
      <c r="F61" s="2"/>
      <c r="G61" s="2"/>
      <c r="H61" s="2" t="s">
        <v>63</v>
      </c>
      <c r="I61" s="2" t="s">
        <v>64</v>
      </c>
      <c r="J61" s="2">
        <v>8.7999999999999995E-2</v>
      </c>
      <c r="K61" s="2">
        <v>30</v>
      </c>
      <c r="L61" s="6">
        <v>17.334700000000002</v>
      </c>
      <c r="M61">
        <f t="shared" si="2"/>
        <v>1.5254536000000001</v>
      </c>
      <c r="N61" s="8">
        <f>M61+M62+M63+M64+M65+M66</f>
        <v>20.718069</v>
      </c>
    </row>
    <row r="62" spans="1:14" ht="14.25" x14ac:dyDescent="0.2">
      <c r="A62" s="2" t="s">
        <v>24</v>
      </c>
      <c r="B62" s="2" t="s">
        <v>4</v>
      </c>
      <c r="C62" s="2" t="s">
        <v>25</v>
      </c>
      <c r="D62" s="2" t="s">
        <v>38</v>
      </c>
      <c r="E62" s="2" t="s">
        <v>39</v>
      </c>
      <c r="F62" s="2" t="s">
        <v>8</v>
      </c>
      <c r="G62" s="2"/>
      <c r="H62" s="2" t="s">
        <v>63</v>
      </c>
      <c r="I62" s="2" t="s">
        <v>64</v>
      </c>
      <c r="J62" s="2">
        <v>4</v>
      </c>
      <c r="K62" s="2">
        <v>30</v>
      </c>
      <c r="L62" s="6">
        <v>9.1999999999999998E-2</v>
      </c>
      <c r="M62">
        <f t="shared" si="2"/>
        <v>0.36799999999999999</v>
      </c>
      <c r="N62" s="8"/>
    </row>
    <row r="63" spans="1:14" ht="14.25" x14ac:dyDescent="0.2">
      <c r="A63" s="2" t="s">
        <v>24</v>
      </c>
      <c r="B63" s="2" t="s">
        <v>4</v>
      </c>
      <c r="C63" s="2" t="s">
        <v>25</v>
      </c>
      <c r="D63" s="2" t="s">
        <v>67</v>
      </c>
      <c r="E63" s="2" t="s">
        <v>68</v>
      </c>
      <c r="F63" s="2"/>
      <c r="G63" s="2"/>
      <c r="H63" s="2" t="s">
        <v>63</v>
      </c>
      <c r="I63" s="2" t="s">
        <v>69</v>
      </c>
      <c r="J63" s="2">
        <v>0.82450000000000001</v>
      </c>
      <c r="K63" s="2">
        <v>30</v>
      </c>
      <c r="L63" s="6">
        <v>10.632400000000001</v>
      </c>
      <c r="M63">
        <f t="shared" si="2"/>
        <v>8.7664138000000005</v>
      </c>
      <c r="N63" s="8"/>
    </row>
    <row r="64" spans="1:14" ht="14.25" x14ac:dyDescent="0.2">
      <c r="A64" s="2" t="s">
        <v>24</v>
      </c>
      <c r="B64" s="2" t="s">
        <v>4</v>
      </c>
      <c r="C64" s="2" t="s">
        <v>25</v>
      </c>
      <c r="D64" s="2" t="s">
        <v>41</v>
      </c>
      <c r="E64" s="2" t="s">
        <v>42</v>
      </c>
      <c r="F64" s="2" t="s">
        <v>8</v>
      </c>
      <c r="G64" s="2"/>
      <c r="H64" s="2" t="s">
        <v>63</v>
      </c>
      <c r="I64" s="2" t="s">
        <v>64</v>
      </c>
      <c r="J64" s="2">
        <v>2</v>
      </c>
      <c r="K64" s="2">
        <v>30</v>
      </c>
      <c r="L64" s="6">
        <v>0.1111</v>
      </c>
      <c r="M64">
        <f t="shared" si="2"/>
        <v>0.22220000000000001</v>
      </c>
      <c r="N64" s="8"/>
    </row>
    <row r="65" spans="1:14" ht="14.25" x14ac:dyDescent="0.2">
      <c r="A65" s="2" t="s">
        <v>24</v>
      </c>
      <c r="B65" s="2" t="s">
        <v>4</v>
      </c>
      <c r="C65" s="2" t="s">
        <v>25</v>
      </c>
      <c r="D65" s="3" t="s">
        <v>70</v>
      </c>
      <c r="E65" s="3" t="s">
        <v>71</v>
      </c>
      <c r="F65" s="2"/>
      <c r="G65" s="2"/>
      <c r="H65" s="2" t="s">
        <v>63</v>
      </c>
      <c r="I65" s="2" t="s">
        <v>64</v>
      </c>
      <c r="J65" s="2">
        <v>0.37859999999999999</v>
      </c>
      <c r="K65" s="2">
        <v>30</v>
      </c>
      <c r="L65" s="6">
        <v>18.056000000000001</v>
      </c>
      <c r="M65">
        <f t="shared" si="2"/>
        <v>6.8360016000000003</v>
      </c>
      <c r="N65" s="8"/>
    </row>
    <row r="66" spans="1:14" ht="14.25" x14ac:dyDescent="0.2">
      <c r="A66" s="2" t="s">
        <v>24</v>
      </c>
      <c r="B66" s="2" t="s">
        <v>4</v>
      </c>
      <c r="C66" s="2" t="s">
        <v>25</v>
      </c>
      <c r="D66" s="2" t="s">
        <v>45</v>
      </c>
      <c r="E66" s="2" t="s">
        <v>46</v>
      </c>
      <c r="F66" s="2" t="s">
        <v>47</v>
      </c>
      <c r="G66" s="2"/>
      <c r="H66" s="2" t="s">
        <v>63</v>
      </c>
      <c r="I66" s="2" t="s">
        <v>64</v>
      </c>
      <c r="J66" s="2">
        <v>1</v>
      </c>
      <c r="K66" s="2">
        <v>30</v>
      </c>
      <c r="L66" s="6">
        <v>3</v>
      </c>
      <c r="M66">
        <f t="shared" si="2"/>
        <v>3</v>
      </c>
      <c r="N66" s="8"/>
    </row>
    <row r="67" spans="1:14" ht="14.25" x14ac:dyDescent="0.2">
      <c r="A67" s="2" t="s">
        <v>27</v>
      </c>
      <c r="B67" s="2" t="s">
        <v>7</v>
      </c>
      <c r="C67" s="2" t="s">
        <v>28</v>
      </c>
      <c r="D67" s="2" t="s">
        <v>67</v>
      </c>
      <c r="E67" s="2" t="s">
        <v>68</v>
      </c>
      <c r="F67" s="2"/>
      <c r="G67" s="2"/>
      <c r="H67" s="2" t="s">
        <v>63</v>
      </c>
      <c r="I67" s="2" t="s">
        <v>69</v>
      </c>
      <c r="J67" s="2">
        <v>0.58909999999999996</v>
      </c>
      <c r="K67" s="2">
        <v>30</v>
      </c>
      <c r="L67" s="6">
        <v>10.632400000000001</v>
      </c>
      <c r="M67">
        <f t="shared" si="2"/>
        <v>6.2635468400000001</v>
      </c>
      <c r="N67" s="8">
        <f>M67+M68+M69+M70+M71+M72</f>
        <v>12.821737900000002</v>
      </c>
    </row>
    <row r="68" spans="1:14" ht="14.25" x14ac:dyDescent="0.2">
      <c r="A68" s="2" t="s">
        <v>27</v>
      </c>
      <c r="B68" s="2" t="s">
        <v>7</v>
      </c>
      <c r="C68" s="2" t="s">
        <v>28</v>
      </c>
      <c r="D68" s="3" t="s">
        <v>70</v>
      </c>
      <c r="E68" s="3" t="s">
        <v>71</v>
      </c>
      <c r="F68" s="2"/>
      <c r="G68" s="2"/>
      <c r="H68" s="2" t="s">
        <v>63</v>
      </c>
      <c r="I68" s="2" t="s">
        <v>64</v>
      </c>
      <c r="J68" s="2">
        <v>0.27100000000000002</v>
      </c>
      <c r="K68" s="2">
        <v>30</v>
      </c>
      <c r="L68" s="6">
        <v>18.056000000000001</v>
      </c>
      <c r="M68">
        <f t="shared" ref="M68:M95" si="3">J68*L68</f>
        <v>4.8931760000000004</v>
      </c>
      <c r="N68" s="8"/>
    </row>
    <row r="69" spans="1:14" ht="14.25" x14ac:dyDescent="0.2">
      <c r="A69" s="2" t="s">
        <v>27</v>
      </c>
      <c r="B69" s="2" t="s">
        <v>7</v>
      </c>
      <c r="C69" s="2" t="s">
        <v>28</v>
      </c>
      <c r="D69" s="2" t="s">
        <v>65</v>
      </c>
      <c r="E69" s="2" t="s">
        <v>66</v>
      </c>
      <c r="F69" s="2"/>
      <c r="G69" s="2"/>
      <c r="H69" s="2" t="s">
        <v>63</v>
      </c>
      <c r="I69" s="2" t="s">
        <v>64</v>
      </c>
      <c r="J69" s="2">
        <v>5.9799999999999999E-2</v>
      </c>
      <c r="K69" s="2">
        <v>30</v>
      </c>
      <c r="L69" s="6">
        <v>17.334700000000002</v>
      </c>
      <c r="M69">
        <f t="shared" si="3"/>
        <v>1.0366150600000001</v>
      </c>
      <c r="N69" s="8"/>
    </row>
    <row r="70" spans="1:14" ht="14.25" x14ac:dyDescent="0.2">
      <c r="A70" s="2" t="s">
        <v>27</v>
      </c>
      <c r="B70" s="2" t="s">
        <v>7</v>
      </c>
      <c r="C70" s="2" t="s">
        <v>28</v>
      </c>
      <c r="D70" s="2" t="s">
        <v>38</v>
      </c>
      <c r="E70" s="2" t="s">
        <v>39</v>
      </c>
      <c r="F70" s="2"/>
      <c r="G70" s="2"/>
      <c r="H70" s="2" t="s">
        <v>63</v>
      </c>
      <c r="I70" s="2" t="s">
        <v>64</v>
      </c>
      <c r="J70" s="2">
        <v>2</v>
      </c>
      <c r="K70" s="2">
        <v>30</v>
      </c>
      <c r="L70" s="6">
        <v>9.1999999999999998E-2</v>
      </c>
      <c r="M70">
        <f t="shared" si="3"/>
        <v>0.184</v>
      </c>
      <c r="N70" s="8"/>
    </row>
    <row r="71" spans="1:14" ht="14.25" x14ac:dyDescent="0.2">
      <c r="A71" s="2" t="s">
        <v>27</v>
      </c>
      <c r="B71" s="2" t="s">
        <v>7</v>
      </c>
      <c r="C71" s="2" t="s">
        <v>28</v>
      </c>
      <c r="D71" s="2" t="s">
        <v>41</v>
      </c>
      <c r="E71" s="2" t="s">
        <v>42</v>
      </c>
      <c r="F71" s="2"/>
      <c r="G71" s="2"/>
      <c r="H71" s="2" t="s">
        <v>63</v>
      </c>
      <c r="I71" s="2" t="s">
        <v>64</v>
      </c>
      <c r="J71" s="2">
        <v>2</v>
      </c>
      <c r="K71" s="2">
        <v>30</v>
      </c>
      <c r="L71" s="6">
        <v>0.1111</v>
      </c>
      <c r="M71">
        <f t="shared" si="3"/>
        <v>0.22220000000000001</v>
      </c>
      <c r="N71" s="8"/>
    </row>
    <row r="72" spans="1:14" ht="14.25" x14ac:dyDescent="0.2">
      <c r="A72" s="2" t="s">
        <v>27</v>
      </c>
      <c r="B72" s="2" t="s">
        <v>7</v>
      </c>
      <c r="C72" s="2" t="s">
        <v>28</v>
      </c>
      <c r="D72" s="2" t="s">
        <v>43</v>
      </c>
      <c r="E72" s="2" t="s">
        <v>44</v>
      </c>
      <c r="F72" s="2"/>
      <c r="G72" s="2"/>
      <c r="H72" s="2" t="s">
        <v>63</v>
      </c>
      <c r="I72" s="2" t="s">
        <v>64</v>
      </c>
      <c r="J72" s="2">
        <v>2</v>
      </c>
      <c r="K72" s="2">
        <v>30</v>
      </c>
      <c r="L72" s="6">
        <v>0.1111</v>
      </c>
      <c r="M72">
        <f t="shared" si="3"/>
        <v>0.22220000000000001</v>
      </c>
      <c r="N72" s="8"/>
    </row>
    <row r="73" spans="1:14" ht="14.25" x14ac:dyDescent="0.2">
      <c r="A73" s="2" t="s">
        <v>29</v>
      </c>
      <c r="B73" s="2" t="s">
        <v>7</v>
      </c>
      <c r="C73" s="2" t="s">
        <v>30</v>
      </c>
      <c r="D73" s="3" t="s">
        <v>70</v>
      </c>
      <c r="E73" s="3" t="s">
        <v>71</v>
      </c>
      <c r="F73" s="2"/>
      <c r="G73" s="2"/>
      <c r="H73" s="2" t="s">
        <v>63</v>
      </c>
      <c r="I73" s="2" t="s">
        <v>64</v>
      </c>
      <c r="J73" s="2">
        <v>0.27100000000000002</v>
      </c>
      <c r="K73" s="2">
        <v>30</v>
      </c>
      <c r="L73" s="6">
        <v>18.056000000000001</v>
      </c>
      <c r="M73">
        <f t="shared" si="3"/>
        <v>4.8931760000000004</v>
      </c>
      <c r="N73" s="8">
        <f>M73+M74+M75+M76+M77+M78</f>
        <v>12.8217379</v>
      </c>
    </row>
    <row r="74" spans="1:14" ht="14.25" x14ac:dyDescent="0.2">
      <c r="A74" s="2" t="s">
        <v>29</v>
      </c>
      <c r="B74" s="2" t="s">
        <v>7</v>
      </c>
      <c r="C74" s="2" t="s">
        <v>30</v>
      </c>
      <c r="D74" s="2" t="s">
        <v>65</v>
      </c>
      <c r="E74" s="2" t="s">
        <v>66</v>
      </c>
      <c r="F74" s="2"/>
      <c r="G74" s="2"/>
      <c r="H74" s="2" t="s">
        <v>63</v>
      </c>
      <c r="I74" s="2" t="s">
        <v>64</v>
      </c>
      <c r="J74" s="2">
        <v>5.9799999999999999E-2</v>
      </c>
      <c r="K74" s="2">
        <v>30</v>
      </c>
      <c r="L74" s="6">
        <v>17.334700000000002</v>
      </c>
      <c r="M74">
        <f t="shared" si="3"/>
        <v>1.0366150600000001</v>
      </c>
      <c r="N74" s="8"/>
    </row>
    <row r="75" spans="1:14" ht="14.25" x14ac:dyDescent="0.2">
      <c r="A75" s="2" t="s">
        <v>29</v>
      </c>
      <c r="B75" s="2" t="s">
        <v>7</v>
      </c>
      <c r="C75" s="2" t="s">
        <v>30</v>
      </c>
      <c r="D75" s="2" t="s">
        <v>67</v>
      </c>
      <c r="E75" s="2" t="s">
        <v>68</v>
      </c>
      <c r="F75" s="2"/>
      <c r="G75" s="2"/>
      <c r="H75" s="2" t="s">
        <v>63</v>
      </c>
      <c r="I75" s="2" t="s">
        <v>69</v>
      </c>
      <c r="J75" s="2">
        <v>0.58909999999999996</v>
      </c>
      <c r="K75" s="2">
        <v>30</v>
      </c>
      <c r="L75" s="6">
        <v>10.632400000000001</v>
      </c>
      <c r="M75">
        <f t="shared" si="3"/>
        <v>6.2635468400000001</v>
      </c>
      <c r="N75" s="8"/>
    </row>
    <row r="76" spans="1:14" ht="14.25" x14ac:dyDescent="0.2">
      <c r="A76" s="2" t="s">
        <v>29</v>
      </c>
      <c r="B76" s="2" t="s">
        <v>7</v>
      </c>
      <c r="C76" s="2" t="s">
        <v>30</v>
      </c>
      <c r="D76" s="2" t="s">
        <v>38</v>
      </c>
      <c r="E76" s="2" t="s">
        <v>39</v>
      </c>
      <c r="F76" s="2"/>
      <c r="G76" s="2"/>
      <c r="H76" s="2" t="s">
        <v>63</v>
      </c>
      <c r="I76" s="2" t="s">
        <v>64</v>
      </c>
      <c r="J76" s="2">
        <v>2</v>
      </c>
      <c r="K76" s="2">
        <v>30</v>
      </c>
      <c r="L76" s="6">
        <v>9.1999999999999998E-2</v>
      </c>
      <c r="M76">
        <f t="shared" si="3"/>
        <v>0.184</v>
      </c>
      <c r="N76" s="8"/>
    </row>
    <row r="77" spans="1:14" ht="14.25" x14ac:dyDescent="0.2">
      <c r="A77" s="2" t="s">
        <v>29</v>
      </c>
      <c r="B77" s="2" t="s">
        <v>7</v>
      </c>
      <c r="C77" s="2" t="s">
        <v>30</v>
      </c>
      <c r="D77" s="2" t="s">
        <v>41</v>
      </c>
      <c r="E77" s="2" t="s">
        <v>42</v>
      </c>
      <c r="F77" s="2"/>
      <c r="G77" s="2"/>
      <c r="H77" s="2" t="s">
        <v>63</v>
      </c>
      <c r="I77" s="2" t="s">
        <v>64</v>
      </c>
      <c r="J77" s="2">
        <v>2</v>
      </c>
      <c r="K77" s="2">
        <v>30</v>
      </c>
      <c r="L77" s="6">
        <v>0.1111</v>
      </c>
      <c r="M77">
        <f t="shared" si="3"/>
        <v>0.22220000000000001</v>
      </c>
      <c r="N77" s="8"/>
    </row>
    <row r="78" spans="1:14" ht="14.25" x14ac:dyDescent="0.2">
      <c r="A78" s="2" t="s">
        <v>29</v>
      </c>
      <c r="B78" s="2" t="s">
        <v>7</v>
      </c>
      <c r="C78" s="2" t="s">
        <v>30</v>
      </c>
      <c r="D78" s="2" t="s">
        <v>43</v>
      </c>
      <c r="E78" s="2" t="s">
        <v>44</v>
      </c>
      <c r="F78" s="2"/>
      <c r="G78" s="2"/>
      <c r="H78" s="2" t="s">
        <v>63</v>
      </c>
      <c r="I78" s="2" t="s">
        <v>64</v>
      </c>
      <c r="J78" s="2">
        <v>2</v>
      </c>
      <c r="K78" s="2">
        <v>30</v>
      </c>
      <c r="L78" s="6">
        <v>0.1111</v>
      </c>
      <c r="M78">
        <f t="shared" si="3"/>
        <v>0.22220000000000001</v>
      </c>
      <c r="N78" s="8"/>
    </row>
    <row r="79" spans="1:14" ht="14.25" x14ac:dyDescent="0.2">
      <c r="A79" s="2" t="s">
        <v>31</v>
      </c>
      <c r="B79" s="2" t="s">
        <v>10</v>
      </c>
      <c r="C79" s="2" t="s">
        <v>26</v>
      </c>
      <c r="D79" s="3" t="s">
        <v>70</v>
      </c>
      <c r="E79" s="3" t="s">
        <v>71</v>
      </c>
      <c r="F79" s="2"/>
      <c r="G79" s="2"/>
      <c r="H79" s="2" t="s">
        <v>63</v>
      </c>
      <c r="I79" s="2" t="s">
        <v>64</v>
      </c>
      <c r="J79" s="2">
        <v>1</v>
      </c>
      <c r="K79" s="2">
        <v>30</v>
      </c>
      <c r="L79" s="6">
        <v>18.056000000000001</v>
      </c>
      <c r="M79">
        <f t="shared" si="3"/>
        <v>18.056000000000001</v>
      </c>
      <c r="N79" s="8">
        <f>M79+M80+M81+M82+M83</f>
        <v>25.2752056</v>
      </c>
    </row>
    <row r="80" spans="1:14" ht="14.25" x14ac:dyDescent="0.2">
      <c r="A80" s="2" t="s">
        <v>31</v>
      </c>
      <c r="B80" s="2" t="s">
        <v>10</v>
      </c>
      <c r="C80" s="2" t="s">
        <v>26</v>
      </c>
      <c r="D80" s="2" t="s">
        <v>67</v>
      </c>
      <c r="E80" s="2" t="s">
        <v>68</v>
      </c>
      <c r="F80" s="2"/>
      <c r="G80" s="2"/>
      <c r="H80" s="2" t="s">
        <v>63</v>
      </c>
      <c r="I80" s="2" t="s">
        <v>69</v>
      </c>
      <c r="J80" s="2">
        <v>0.48</v>
      </c>
      <c r="K80" s="2">
        <v>30</v>
      </c>
      <c r="L80" s="6">
        <v>10.632400000000001</v>
      </c>
      <c r="M80">
        <f t="shared" si="3"/>
        <v>5.1035519999999996</v>
      </c>
      <c r="N80" s="8"/>
    </row>
    <row r="81" spans="1:14" ht="14.25" x14ac:dyDescent="0.2">
      <c r="A81" s="2" t="s">
        <v>31</v>
      </c>
      <c r="B81" s="2" t="s">
        <v>10</v>
      </c>
      <c r="C81" s="2" t="s">
        <v>26</v>
      </c>
      <c r="D81" s="2" t="s">
        <v>65</v>
      </c>
      <c r="E81" s="2" t="s">
        <v>66</v>
      </c>
      <c r="F81" s="2"/>
      <c r="G81" s="2"/>
      <c r="H81" s="2" t="s">
        <v>63</v>
      </c>
      <c r="I81" s="2" t="s">
        <v>64</v>
      </c>
      <c r="J81" s="2">
        <v>8.7999999999999995E-2</v>
      </c>
      <c r="K81" s="2">
        <v>30</v>
      </c>
      <c r="L81" s="6">
        <v>17.334700000000002</v>
      </c>
      <c r="M81">
        <f t="shared" si="3"/>
        <v>1.5254536000000001</v>
      </c>
      <c r="N81" s="8"/>
    </row>
    <row r="82" spans="1:14" ht="14.25" x14ac:dyDescent="0.2">
      <c r="A82" s="2" t="s">
        <v>31</v>
      </c>
      <c r="B82" s="2" t="s">
        <v>10</v>
      </c>
      <c r="C82" s="2" t="s">
        <v>26</v>
      </c>
      <c r="D82" s="2" t="s">
        <v>38</v>
      </c>
      <c r="E82" s="2" t="s">
        <v>39</v>
      </c>
      <c r="F82" s="2" t="s">
        <v>8</v>
      </c>
      <c r="G82" s="2"/>
      <c r="H82" s="2" t="s">
        <v>63</v>
      </c>
      <c r="I82" s="2" t="s">
        <v>64</v>
      </c>
      <c r="J82" s="2">
        <v>4</v>
      </c>
      <c r="K82" s="2">
        <v>30</v>
      </c>
      <c r="L82" s="6">
        <v>9.1999999999999998E-2</v>
      </c>
      <c r="M82">
        <f t="shared" si="3"/>
        <v>0.36799999999999999</v>
      </c>
      <c r="N82" s="8"/>
    </row>
    <row r="83" spans="1:14" ht="14.25" x14ac:dyDescent="0.2">
      <c r="A83" s="2" t="s">
        <v>31</v>
      </c>
      <c r="B83" s="2" t="s">
        <v>10</v>
      </c>
      <c r="C83" s="2" t="s">
        <v>26</v>
      </c>
      <c r="D83" s="2" t="s">
        <v>41</v>
      </c>
      <c r="E83" s="2" t="s">
        <v>42</v>
      </c>
      <c r="F83" s="2" t="s">
        <v>8</v>
      </c>
      <c r="G83" s="2"/>
      <c r="H83" s="2" t="s">
        <v>63</v>
      </c>
      <c r="I83" s="2" t="s">
        <v>64</v>
      </c>
      <c r="J83" s="2">
        <v>2</v>
      </c>
      <c r="K83" s="2">
        <v>30</v>
      </c>
      <c r="L83" s="6">
        <v>0.1111</v>
      </c>
      <c r="M83">
        <f t="shared" si="3"/>
        <v>0.22220000000000001</v>
      </c>
      <c r="N83" s="8"/>
    </row>
    <row r="84" spans="1:14" ht="14.25" x14ac:dyDescent="0.2">
      <c r="A84" s="2" t="s">
        <v>32</v>
      </c>
      <c r="B84" s="2" t="s">
        <v>10</v>
      </c>
      <c r="C84" s="2" t="s">
        <v>33</v>
      </c>
      <c r="D84" s="3" t="s">
        <v>70</v>
      </c>
      <c r="E84" s="3" t="s">
        <v>71</v>
      </c>
      <c r="F84" s="2"/>
      <c r="G84" s="2"/>
      <c r="H84" s="2" t="s">
        <v>63</v>
      </c>
      <c r="I84" s="2" t="s">
        <v>64</v>
      </c>
      <c r="J84" s="2">
        <v>0.3876</v>
      </c>
      <c r="K84" s="2">
        <v>30</v>
      </c>
      <c r="L84" s="6">
        <v>18.056000000000001</v>
      </c>
      <c r="M84">
        <f t="shared" si="3"/>
        <v>6.9985056000000005</v>
      </c>
      <c r="N84" s="8">
        <f>M84+M85+M86+M87+M88+M89</f>
        <v>20.880572999999998</v>
      </c>
    </row>
    <row r="85" spans="1:14" ht="14.25" x14ac:dyDescent="0.2">
      <c r="A85" s="2" t="s">
        <v>32</v>
      </c>
      <c r="B85" s="2" t="s">
        <v>10</v>
      </c>
      <c r="C85" s="2" t="s">
        <v>33</v>
      </c>
      <c r="D85" s="2" t="s">
        <v>67</v>
      </c>
      <c r="E85" s="2" t="s">
        <v>68</v>
      </c>
      <c r="F85" s="2"/>
      <c r="G85" s="2"/>
      <c r="H85" s="2" t="s">
        <v>63</v>
      </c>
      <c r="I85" s="2" t="s">
        <v>69</v>
      </c>
      <c r="J85" s="2">
        <v>0.82450000000000001</v>
      </c>
      <c r="K85" s="2">
        <v>30</v>
      </c>
      <c r="L85" s="6">
        <v>10.632400000000001</v>
      </c>
      <c r="M85">
        <f t="shared" si="3"/>
        <v>8.7664138000000005</v>
      </c>
      <c r="N85" s="8"/>
    </row>
    <row r="86" spans="1:14" ht="14.25" x14ac:dyDescent="0.2">
      <c r="A86" s="2" t="s">
        <v>32</v>
      </c>
      <c r="B86" s="2" t="s">
        <v>10</v>
      </c>
      <c r="C86" s="2" t="s">
        <v>33</v>
      </c>
      <c r="D86" s="2" t="s">
        <v>65</v>
      </c>
      <c r="E86" s="2" t="s">
        <v>66</v>
      </c>
      <c r="F86" s="2"/>
      <c r="G86" s="2"/>
      <c r="H86" s="2" t="s">
        <v>63</v>
      </c>
      <c r="I86" s="2" t="s">
        <v>64</v>
      </c>
      <c r="J86" s="2">
        <v>8.7999999999999995E-2</v>
      </c>
      <c r="K86" s="2">
        <v>30</v>
      </c>
      <c r="L86" s="6">
        <v>17.334700000000002</v>
      </c>
      <c r="M86">
        <f t="shared" si="3"/>
        <v>1.5254536000000001</v>
      </c>
      <c r="N86" s="8"/>
    </row>
    <row r="87" spans="1:14" ht="14.25" x14ac:dyDescent="0.2">
      <c r="A87" s="2" t="s">
        <v>32</v>
      </c>
      <c r="B87" s="2" t="s">
        <v>10</v>
      </c>
      <c r="C87" s="2" t="s">
        <v>33</v>
      </c>
      <c r="D87" s="2" t="s">
        <v>38</v>
      </c>
      <c r="E87" s="2" t="s">
        <v>39</v>
      </c>
      <c r="F87" s="2" t="s">
        <v>8</v>
      </c>
      <c r="G87" s="2"/>
      <c r="H87" s="2" t="s">
        <v>63</v>
      </c>
      <c r="I87" s="2" t="s">
        <v>64</v>
      </c>
      <c r="J87" s="2">
        <v>4</v>
      </c>
      <c r="K87" s="2">
        <v>30</v>
      </c>
      <c r="L87" s="6">
        <v>9.1999999999999998E-2</v>
      </c>
      <c r="M87">
        <f t="shared" si="3"/>
        <v>0.36799999999999999</v>
      </c>
      <c r="N87" s="8"/>
    </row>
    <row r="88" spans="1:14" ht="14.25" x14ac:dyDescent="0.2">
      <c r="A88" s="2" t="s">
        <v>32</v>
      </c>
      <c r="B88" s="2" t="s">
        <v>10</v>
      </c>
      <c r="C88" s="2" t="s">
        <v>33</v>
      </c>
      <c r="D88" s="2" t="s">
        <v>41</v>
      </c>
      <c r="E88" s="2" t="s">
        <v>42</v>
      </c>
      <c r="F88" s="2" t="s">
        <v>8</v>
      </c>
      <c r="G88" s="2"/>
      <c r="H88" s="2" t="s">
        <v>63</v>
      </c>
      <c r="I88" s="2" t="s">
        <v>64</v>
      </c>
      <c r="J88" s="2">
        <v>2</v>
      </c>
      <c r="K88" s="2">
        <v>30</v>
      </c>
      <c r="L88" s="6">
        <v>0.1111</v>
      </c>
      <c r="M88">
        <f t="shared" si="3"/>
        <v>0.22220000000000001</v>
      </c>
      <c r="N88" s="8"/>
    </row>
    <row r="89" spans="1:14" ht="14.25" x14ac:dyDescent="0.2">
      <c r="A89" s="2" t="s">
        <v>32</v>
      </c>
      <c r="B89" s="2" t="s">
        <v>10</v>
      </c>
      <c r="C89" s="2" t="s">
        <v>33</v>
      </c>
      <c r="D89" s="2" t="s">
        <v>45</v>
      </c>
      <c r="E89" s="2" t="s">
        <v>46</v>
      </c>
      <c r="F89" s="2" t="s">
        <v>47</v>
      </c>
      <c r="G89" s="2"/>
      <c r="H89" s="2" t="s">
        <v>63</v>
      </c>
      <c r="I89" s="2" t="s">
        <v>64</v>
      </c>
      <c r="J89" s="2">
        <v>1</v>
      </c>
      <c r="K89" s="2">
        <v>30</v>
      </c>
      <c r="L89" s="6">
        <v>3</v>
      </c>
      <c r="M89">
        <f t="shared" si="3"/>
        <v>3</v>
      </c>
      <c r="N89" s="8"/>
    </row>
    <row r="90" spans="1:14" ht="14.25" x14ac:dyDescent="0.2">
      <c r="A90" s="2" t="s">
        <v>34</v>
      </c>
      <c r="B90" s="2" t="s">
        <v>35</v>
      </c>
      <c r="C90" s="2" t="s">
        <v>26</v>
      </c>
      <c r="D90" s="2" t="s">
        <v>67</v>
      </c>
      <c r="E90" s="2" t="s">
        <v>68</v>
      </c>
      <c r="F90" s="2"/>
      <c r="G90" s="2"/>
      <c r="H90" s="2" t="s">
        <v>63</v>
      </c>
      <c r="I90" s="2" t="s">
        <v>69</v>
      </c>
      <c r="J90" s="2">
        <v>0.48</v>
      </c>
      <c r="K90" s="2">
        <v>30</v>
      </c>
      <c r="L90" s="6">
        <v>10.632400000000001</v>
      </c>
      <c r="M90">
        <f t="shared" si="3"/>
        <v>5.1035519999999996</v>
      </c>
      <c r="N90" s="8">
        <f>M90+M91+M92+M93+M94+M95</f>
        <v>24.824567060000003</v>
      </c>
    </row>
    <row r="91" spans="1:14" ht="14.25" x14ac:dyDescent="0.2">
      <c r="A91" s="2" t="s">
        <v>34</v>
      </c>
      <c r="B91" s="2" t="s">
        <v>35</v>
      </c>
      <c r="C91" s="2" t="s">
        <v>26</v>
      </c>
      <c r="D91" s="2" t="s">
        <v>65</v>
      </c>
      <c r="E91" s="2" t="s">
        <v>66</v>
      </c>
      <c r="F91" s="2"/>
      <c r="G91" s="2"/>
      <c r="H91" s="2" t="s">
        <v>63</v>
      </c>
      <c r="I91" s="2" t="s">
        <v>64</v>
      </c>
      <c r="J91" s="2">
        <v>5.9799999999999999E-2</v>
      </c>
      <c r="K91" s="2">
        <v>30</v>
      </c>
      <c r="L91" s="6">
        <v>17.334700000000002</v>
      </c>
      <c r="M91">
        <f t="shared" si="3"/>
        <v>1.0366150600000001</v>
      </c>
      <c r="N91" s="8"/>
    </row>
    <row r="92" spans="1:14" ht="14.25" x14ac:dyDescent="0.2">
      <c r="A92" s="2" t="s">
        <v>34</v>
      </c>
      <c r="B92" s="2" t="s">
        <v>35</v>
      </c>
      <c r="C92" s="2" t="s">
        <v>26</v>
      </c>
      <c r="D92" s="3" t="s">
        <v>70</v>
      </c>
      <c r="E92" s="3" t="s">
        <v>71</v>
      </c>
      <c r="F92" s="2"/>
      <c r="G92" s="2"/>
      <c r="H92" s="2" t="s">
        <v>63</v>
      </c>
      <c r="I92" s="2" t="s">
        <v>64</v>
      </c>
      <c r="J92" s="2">
        <v>1</v>
      </c>
      <c r="K92" s="2">
        <v>30</v>
      </c>
      <c r="L92" s="6">
        <v>18.056000000000001</v>
      </c>
      <c r="M92">
        <f t="shared" si="3"/>
        <v>18.056000000000001</v>
      </c>
      <c r="N92" s="8"/>
    </row>
    <row r="93" spans="1:14" ht="14.25" x14ac:dyDescent="0.2">
      <c r="A93" s="2" t="s">
        <v>34</v>
      </c>
      <c r="B93" s="2" t="s">
        <v>35</v>
      </c>
      <c r="C93" s="2" t="s">
        <v>26</v>
      </c>
      <c r="D93" s="2" t="s">
        <v>38</v>
      </c>
      <c r="E93" s="2" t="s">
        <v>39</v>
      </c>
      <c r="F93" s="2"/>
      <c r="G93" s="2"/>
      <c r="H93" s="2" t="s">
        <v>63</v>
      </c>
      <c r="I93" s="2" t="s">
        <v>64</v>
      </c>
      <c r="J93" s="2">
        <v>2</v>
      </c>
      <c r="K93" s="2">
        <v>30</v>
      </c>
      <c r="L93" s="6">
        <v>9.1999999999999998E-2</v>
      </c>
      <c r="M93">
        <f t="shared" si="3"/>
        <v>0.184</v>
      </c>
      <c r="N93" s="8"/>
    </row>
    <row r="94" spans="1:14" ht="14.25" x14ac:dyDescent="0.2">
      <c r="A94" s="2" t="s">
        <v>34</v>
      </c>
      <c r="B94" s="2" t="s">
        <v>35</v>
      </c>
      <c r="C94" s="2" t="s">
        <v>26</v>
      </c>
      <c r="D94" s="2" t="s">
        <v>41</v>
      </c>
      <c r="E94" s="2" t="s">
        <v>42</v>
      </c>
      <c r="F94" s="2"/>
      <c r="G94" s="2"/>
      <c r="H94" s="2" t="s">
        <v>63</v>
      </c>
      <c r="I94" s="2" t="s">
        <v>64</v>
      </c>
      <c r="J94" s="2">
        <v>2</v>
      </c>
      <c r="K94" s="2">
        <v>30</v>
      </c>
      <c r="L94" s="6">
        <v>0.1111</v>
      </c>
      <c r="M94">
        <f t="shared" si="3"/>
        <v>0.22220000000000001</v>
      </c>
      <c r="N94" s="8"/>
    </row>
    <row r="95" spans="1:14" ht="14.25" x14ac:dyDescent="0.2">
      <c r="A95" s="2" t="s">
        <v>34</v>
      </c>
      <c r="B95" s="2" t="s">
        <v>35</v>
      </c>
      <c r="C95" s="2" t="s">
        <v>26</v>
      </c>
      <c r="D95" s="2" t="s">
        <v>43</v>
      </c>
      <c r="E95" s="2" t="s">
        <v>44</v>
      </c>
      <c r="F95" s="2"/>
      <c r="G95" s="2"/>
      <c r="H95" s="2" t="s">
        <v>63</v>
      </c>
      <c r="I95" s="2" t="s">
        <v>64</v>
      </c>
      <c r="J95" s="2">
        <v>2</v>
      </c>
      <c r="K95" s="2">
        <v>30</v>
      </c>
      <c r="L95" s="6">
        <v>0.1111</v>
      </c>
      <c r="M95">
        <f t="shared" si="3"/>
        <v>0.22220000000000001</v>
      </c>
      <c r="N95" s="8"/>
    </row>
  </sheetData>
  <autoFilter ref="A1:K95" xr:uid="{58E9055D-EF61-42FD-8BA0-63E26D2C7917}"/>
  <mergeCells count="16">
    <mergeCell ref="N73:N78"/>
    <mergeCell ref="N79:N83"/>
    <mergeCell ref="N84:N89"/>
    <mergeCell ref="N90:N95"/>
    <mergeCell ref="N39:N45"/>
    <mergeCell ref="N46:N50"/>
    <mergeCell ref="N51:N55"/>
    <mergeCell ref="N56:N60"/>
    <mergeCell ref="N61:N66"/>
    <mergeCell ref="N67:N72"/>
    <mergeCell ref="N2:N6"/>
    <mergeCell ref="N7:N12"/>
    <mergeCell ref="N13:N19"/>
    <mergeCell ref="N20:N25"/>
    <mergeCell ref="N26:N31"/>
    <mergeCell ref="N32:N38"/>
  </mergeCells>
  <phoneticPr fontId="4" type="noConversion"/>
  <pageMargins left="0.7" right="0.7" top="0.75" bottom="0.75" header="0.3" footer="0.3"/>
  <pageSetup paperSize="9" orientation="portrait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A648E-76C1-48B5-9F0A-741B98D795EC}">
  <sheetPr filterMode="1">
    <outlinePr summaryBelow="0"/>
  </sheetPr>
  <dimension ref="A1:K97"/>
  <sheetViews>
    <sheetView workbookViewId="0">
      <selection activeCell="D2" sqref="D2"/>
    </sheetView>
  </sheetViews>
  <sheetFormatPr defaultColWidth="9.140625" defaultRowHeight="12.75" x14ac:dyDescent="0.2"/>
  <cols>
    <col min="1" max="1" width="13.42578125" style="1" customWidth="1"/>
    <col min="2" max="2" width="22.140625" style="1" customWidth="1"/>
    <col min="3" max="3" width="26.5703125" style="1" customWidth="1"/>
    <col min="4" max="4" width="13.42578125" style="1" customWidth="1"/>
    <col min="5" max="5" width="24.5703125" style="1" customWidth="1"/>
    <col min="6" max="6" width="21.7109375" style="1" customWidth="1"/>
    <col min="7" max="8" width="5.85546875" style="1" customWidth="1"/>
    <col min="9" max="9" width="11.42578125" style="1" customWidth="1"/>
    <col min="10" max="10" width="12.5703125" style="1" customWidth="1"/>
    <col min="11" max="11" width="5.85546875" style="1" customWidth="1"/>
  </cols>
  <sheetData>
    <row r="1" spans="1:11" ht="13.5" x14ac:dyDescent="0.2">
      <c r="A1" s="2" t="s">
        <v>56</v>
      </c>
      <c r="B1" s="2" t="s">
        <v>37</v>
      </c>
      <c r="C1" s="2" t="s">
        <v>37</v>
      </c>
      <c r="D1" s="2" t="s">
        <v>36</v>
      </c>
      <c r="E1" s="2" t="s">
        <v>37</v>
      </c>
      <c r="F1" s="2" t="s">
        <v>37</v>
      </c>
      <c r="G1" s="2" t="s">
        <v>57</v>
      </c>
      <c r="H1" s="2" t="s">
        <v>58</v>
      </c>
      <c r="I1" s="2" t="s">
        <v>59</v>
      </c>
      <c r="J1" s="2" t="s">
        <v>60</v>
      </c>
      <c r="K1" s="2" t="s">
        <v>61</v>
      </c>
    </row>
    <row r="2" spans="1:11" ht="13.5" x14ac:dyDescent="0.2">
      <c r="A2" s="2" t="s">
        <v>0</v>
      </c>
      <c r="B2" s="2" t="s">
        <v>1</v>
      </c>
      <c r="C2" s="2" t="s">
        <v>2</v>
      </c>
      <c r="D2" s="2" t="s">
        <v>73</v>
      </c>
      <c r="E2" s="2" t="s">
        <v>74</v>
      </c>
      <c r="F2" s="2" t="s">
        <v>8</v>
      </c>
      <c r="G2" s="2"/>
      <c r="H2" s="2" t="s">
        <v>63</v>
      </c>
      <c r="I2" s="2" t="s">
        <v>64</v>
      </c>
      <c r="J2" s="2">
        <v>1</v>
      </c>
      <c r="K2" s="2">
        <v>30</v>
      </c>
    </row>
    <row r="3" spans="1:11" ht="13.5" x14ac:dyDescent="0.2">
      <c r="A3" s="2" t="s">
        <v>0</v>
      </c>
      <c r="B3" s="2" t="s">
        <v>1</v>
      </c>
      <c r="C3" s="2" t="s">
        <v>2</v>
      </c>
      <c r="D3" s="2" t="s">
        <v>65</v>
      </c>
      <c r="E3" s="2" t="s">
        <v>66</v>
      </c>
      <c r="F3" s="2"/>
      <c r="G3" s="2"/>
      <c r="H3" s="2" t="s">
        <v>63</v>
      </c>
      <c r="I3" s="2" t="s">
        <v>64</v>
      </c>
      <c r="J3" s="2">
        <v>8.7749999999999995E-2</v>
      </c>
      <c r="K3" s="2">
        <v>30</v>
      </c>
    </row>
    <row r="4" spans="1:11" ht="13.5" x14ac:dyDescent="0.2">
      <c r="A4" s="2" t="s">
        <v>0</v>
      </c>
      <c r="B4" s="2" t="s">
        <v>1</v>
      </c>
      <c r="C4" s="2" t="s">
        <v>2</v>
      </c>
      <c r="D4" s="2" t="s">
        <v>75</v>
      </c>
      <c r="E4" s="2" t="s">
        <v>76</v>
      </c>
      <c r="F4" s="2" t="s">
        <v>8</v>
      </c>
      <c r="G4" s="2"/>
      <c r="H4" s="2" t="s">
        <v>63</v>
      </c>
      <c r="I4" s="2" t="s">
        <v>64</v>
      </c>
      <c r="J4" s="2">
        <v>1</v>
      </c>
      <c r="K4" s="2">
        <v>30</v>
      </c>
    </row>
    <row r="5" spans="1:11" ht="13.5" x14ac:dyDescent="0.2">
      <c r="A5" s="2" t="s">
        <v>0</v>
      </c>
      <c r="B5" s="2" t="s">
        <v>1</v>
      </c>
      <c r="C5" s="2" t="s">
        <v>2</v>
      </c>
      <c r="D5" s="2" t="s">
        <v>67</v>
      </c>
      <c r="E5" s="2" t="s">
        <v>68</v>
      </c>
      <c r="F5" s="2"/>
      <c r="G5" s="2"/>
      <c r="H5" s="2" t="s">
        <v>63</v>
      </c>
      <c r="I5" s="2" t="s">
        <v>69</v>
      </c>
      <c r="J5" s="2">
        <v>0.91220000000000001</v>
      </c>
      <c r="K5" s="2">
        <v>30</v>
      </c>
    </row>
    <row r="6" spans="1:11" ht="13.5" x14ac:dyDescent="0.2">
      <c r="A6" s="2" t="s">
        <v>0</v>
      </c>
      <c r="B6" s="2" t="s">
        <v>1</v>
      </c>
      <c r="C6" s="2" t="s">
        <v>2</v>
      </c>
      <c r="D6" s="2" t="s">
        <v>77</v>
      </c>
      <c r="E6" s="2" t="s">
        <v>78</v>
      </c>
      <c r="F6" s="2" t="s">
        <v>8</v>
      </c>
      <c r="G6" s="2"/>
      <c r="H6" s="2" t="s">
        <v>63</v>
      </c>
      <c r="I6" s="2" t="s">
        <v>64</v>
      </c>
      <c r="J6" s="2">
        <v>1</v>
      </c>
      <c r="K6" s="2">
        <v>30</v>
      </c>
    </row>
    <row r="7" spans="1:11" ht="13.5" x14ac:dyDescent="0.2">
      <c r="A7" s="2" t="s">
        <v>0</v>
      </c>
      <c r="B7" s="2" t="s">
        <v>1</v>
      </c>
      <c r="C7" s="2" t="s">
        <v>2</v>
      </c>
      <c r="D7" s="3" t="s">
        <v>70</v>
      </c>
      <c r="E7" s="3" t="s">
        <v>71</v>
      </c>
      <c r="F7" s="2"/>
      <c r="G7" s="2"/>
      <c r="H7" s="2" t="s">
        <v>63</v>
      </c>
      <c r="I7" s="2" t="s">
        <v>64</v>
      </c>
      <c r="J7" s="2">
        <v>0.43780000000000002</v>
      </c>
      <c r="K7" s="2">
        <v>30</v>
      </c>
    </row>
    <row r="8" spans="1:11" ht="13.5" x14ac:dyDescent="0.2">
      <c r="A8" s="2" t="s">
        <v>3</v>
      </c>
      <c r="B8" s="2" t="s">
        <v>4</v>
      </c>
      <c r="C8" s="2" t="s">
        <v>5</v>
      </c>
      <c r="D8" s="2" t="s">
        <v>45</v>
      </c>
      <c r="E8" s="2" t="s">
        <v>46</v>
      </c>
      <c r="F8" s="2" t="s">
        <v>47</v>
      </c>
      <c r="G8" s="2"/>
      <c r="H8" s="2" t="s">
        <v>63</v>
      </c>
      <c r="I8" s="2" t="s">
        <v>64</v>
      </c>
      <c r="J8" s="2">
        <v>1</v>
      </c>
      <c r="K8" s="2">
        <v>30</v>
      </c>
    </row>
    <row r="9" spans="1:11" ht="13.5" x14ac:dyDescent="0.2">
      <c r="A9" s="2" t="s">
        <v>3</v>
      </c>
      <c r="B9" s="2" t="s">
        <v>4</v>
      </c>
      <c r="C9" s="2" t="s">
        <v>5</v>
      </c>
      <c r="D9" s="3" t="s">
        <v>70</v>
      </c>
      <c r="E9" s="3" t="s">
        <v>71</v>
      </c>
      <c r="F9" s="2"/>
      <c r="G9" s="2"/>
      <c r="H9" s="2" t="s">
        <v>63</v>
      </c>
      <c r="I9" s="2" t="s">
        <v>64</v>
      </c>
      <c r="J9" s="2">
        <v>0.43780000000000002</v>
      </c>
      <c r="K9" s="2">
        <v>30</v>
      </c>
    </row>
    <row r="10" spans="1:11" ht="13.5" x14ac:dyDescent="0.2">
      <c r="A10" s="2" t="s">
        <v>3</v>
      </c>
      <c r="B10" s="2" t="s">
        <v>4</v>
      </c>
      <c r="C10" s="2" t="s">
        <v>5</v>
      </c>
      <c r="D10" s="2" t="s">
        <v>73</v>
      </c>
      <c r="E10" s="2" t="s">
        <v>74</v>
      </c>
      <c r="F10" s="2" t="s">
        <v>8</v>
      </c>
      <c r="G10" s="2"/>
      <c r="H10" s="2" t="s">
        <v>63</v>
      </c>
      <c r="I10" s="2" t="s">
        <v>64</v>
      </c>
      <c r="J10" s="2">
        <v>1</v>
      </c>
      <c r="K10" s="2">
        <v>30</v>
      </c>
    </row>
    <row r="11" spans="1:11" ht="13.5" x14ac:dyDescent="0.2">
      <c r="A11" s="2" t="s">
        <v>3</v>
      </c>
      <c r="B11" s="2" t="s">
        <v>4</v>
      </c>
      <c r="C11" s="2" t="s">
        <v>5</v>
      </c>
      <c r="D11" s="2" t="s">
        <v>67</v>
      </c>
      <c r="E11" s="2" t="s">
        <v>68</v>
      </c>
      <c r="F11" s="2"/>
      <c r="G11" s="2"/>
      <c r="H11" s="2" t="s">
        <v>63</v>
      </c>
      <c r="I11" s="2" t="s">
        <v>69</v>
      </c>
      <c r="J11" s="2">
        <v>0.91220000000000001</v>
      </c>
      <c r="K11" s="2">
        <v>30</v>
      </c>
    </row>
    <row r="12" spans="1:11" ht="13.5" x14ac:dyDescent="0.2">
      <c r="A12" s="2" t="s">
        <v>3</v>
      </c>
      <c r="B12" s="2" t="s">
        <v>4</v>
      </c>
      <c r="C12" s="2" t="s">
        <v>5</v>
      </c>
      <c r="D12" s="2" t="s">
        <v>77</v>
      </c>
      <c r="E12" s="2" t="s">
        <v>78</v>
      </c>
      <c r="F12" s="2" t="s">
        <v>8</v>
      </c>
      <c r="G12" s="2"/>
      <c r="H12" s="2" t="s">
        <v>63</v>
      </c>
      <c r="I12" s="2" t="s">
        <v>64</v>
      </c>
      <c r="J12" s="2">
        <v>1</v>
      </c>
      <c r="K12" s="2">
        <v>30</v>
      </c>
    </row>
    <row r="13" spans="1:11" ht="13.5" x14ac:dyDescent="0.2">
      <c r="A13" s="2" t="s">
        <v>3</v>
      </c>
      <c r="B13" s="2" t="s">
        <v>4</v>
      </c>
      <c r="C13" s="2" t="s">
        <v>5</v>
      </c>
      <c r="D13" s="2" t="s">
        <v>75</v>
      </c>
      <c r="E13" s="2" t="s">
        <v>76</v>
      </c>
      <c r="F13" s="2" t="s">
        <v>8</v>
      </c>
      <c r="G13" s="2"/>
      <c r="H13" s="2" t="s">
        <v>63</v>
      </c>
      <c r="I13" s="2" t="s">
        <v>64</v>
      </c>
      <c r="J13" s="2">
        <v>1</v>
      </c>
      <c r="K13" s="2">
        <v>30</v>
      </c>
    </row>
    <row r="14" spans="1:11" ht="13.5" x14ac:dyDescent="0.2">
      <c r="A14" s="2" t="s">
        <v>3</v>
      </c>
      <c r="B14" s="2" t="s">
        <v>4</v>
      </c>
      <c r="C14" s="2" t="s">
        <v>5</v>
      </c>
      <c r="D14" s="2" t="s">
        <v>65</v>
      </c>
      <c r="E14" s="2" t="s">
        <v>66</v>
      </c>
      <c r="F14" s="2"/>
      <c r="G14" s="2"/>
      <c r="H14" s="2" t="s">
        <v>63</v>
      </c>
      <c r="I14" s="2" t="s">
        <v>64</v>
      </c>
      <c r="J14" s="2">
        <v>8.7749999999999995E-2</v>
      </c>
      <c r="K14" s="2">
        <v>30</v>
      </c>
    </row>
    <row r="15" spans="1:11" ht="13.5" hidden="1" x14ac:dyDescent="0.2">
      <c r="A15" s="2" t="s">
        <v>6</v>
      </c>
      <c r="B15" s="2" t="s">
        <v>7</v>
      </c>
      <c r="C15" s="2" t="s">
        <v>8</v>
      </c>
      <c r="D15" s="3" t="s">
        <v>70</v>
      </c>
      <c r="E15" s="3" t="s">
        <v>71</v>
      </c>
      <c r="F15" s="2"/>
      <c r="G15" s="2"/>
      <c r="H15" s="2" t="s">
        <v>63</v>
      </c>
      <c r="I15" s="2" t="s">
        <v>64</v>
      </c>
      <c r="J15" s="2">
        <v>0.31069999999999998</v>
      </c>
      <c r="K15" s="2">
        <v>30</v>
      </c>
    </row>
    <row r="16" spans="1:11" ht="13.5" hidden="1" x14ac:dyDescent="0.2">
      <c r="A16" s="2" t="s">
        <v>6</v>
      </c>
      <c r="B16" s="2" t="s">
        <v>7</v>
      </c>
      <c r="C16" s="2" t="s">
        <v>8</v>
      </c>
      <c r="D16" s="2" t="s">
        <v>67</v>
      </c>
      <c r="E16" s="2" t="s">
        <v>68</v>
      </c>
      <c r="F16" s="2"/>
      <c r="G16" s="2"/>
      <c r="H16" s="2" t="s">
        <v>63</v>
      </c>
      <c r="I16" s="2" t="s">
        <v>69</v>
      </c>
      <c r="J16" s="2">
        <v>0.60929999999999995</v>
      </c>
      <c r="K16" s="2">
        <v>30</v>
      </c>
    </row>
    <row r="17" spans="1:11" ht="13.5" hidden="1" x14ac:dyDescent="0.2">
      <c r="A17" s="2" t="s">
        <v>6</v>
      </c>
      <c r="B17" s="2" t="s">
        <v>7</v>
      </c>
      <c r="C17" s="2" t="s">
        <v>8</v>
      </c>
      <c r="D17" s="2" t="s">
        <v>79</v>
      </c>
      <c r="E17" s="2" t="s">
        <v>80</v>
      </c>
      <c r="F17" s="2" t="s">
        <v>8</v>
      </c>
      <c r="G17" s="2"/>
      <c r="H17" s="2" t="s">
        <v>63</v>
      </c>
      <c r="I17" s="2" t="s">
        <v>64</v>
      </c>
      <c r="J17" s="2">
        <v>1</v>
      </c>
      <c r="K17" s="2">
        <v>30</v>
      </c>
    </row>
    <row r="18" spans="1:11" ht="13.5" hidden="1" x14ac:dyDescent="0.2">
      <c r="A18" s="2" t="s">
        <v>6</v>
      </c>
      <c r="B18" s="2" t="s">
        <v>7</v>
      </c>
      <c r="C18" s="2" t="s">
        <v>8</v>
      </c>
      <c r="D18" s="2" t="s">
        <v>65</v>
      </c>
      <c r="E18" s="2" t="s">
        <v>66</v>
      </c>
      <c r="F18" s="2"/>
      <c r="G18" s="2"/>
      <c r="H18" s="2" t="s">
        <v>63</v>
      </c>
      <c r="I18" s="2" t="s">
        <v>64</v>
      </c>
      <c r="J18" s="2">
        <v>5.9799999999999999E-2</v>
      </c>
      <c r="K18" s="2">
        <v>30</v>
      </c>
    </row>
    <row r="19" spans="1:11" ht="13.5" hidden="1" x14ac:dyDescent="0.2">
      <c r="A19" s="2" t="s">
        <v>6</v>
      </c>
      <c r="B19" s="2" t="s">
        <v>7</v>
      </c>
      <c r="C19" s="2" t="s">
        <v>8</v>
      </c>
      <c r="D19" s="2" t="s">
        <v>81</v>
      </c>
      <c r="E19" s="2" t="s">
        <v>44</v>
      </c>
      <c r="F19" s="2"/>
      <c r="G19" s="2"/>
      <c r="H19" s="2" t="s">
        <v>63</v>
      </c>
      <c r="I19" s="2" t="s">
        <v>64</v>
      </c>
      <c r="J19" s="2">
        <v>1</v>
      </c>
      <c r="K19" s="2">
        <v>30</v>
      </c>
    </row>
    <row r="20" spans="1:11" ht="13.5" x14ac:dyDescent="0.2">
      <c r="A20" s="2" t="s">
        <v>9</v>
      </c>
      <c r="B20" s="2" t="s">
        <v>10</v>
      </c>
      <c r="C20" s="2" t="s">
        <v>5</v>
      </c>
      <c r="D20" s="2" t="s">
        <v>67</v>
      </c>
      <c r="E20" s="2" t="s">
        <v>68</v>
      </c>
      <c r="F20" s="2"/>
      <c r="G20" s="2"/>
      <c r="H20" s="2" t="s">
        <v>63</v>
      </c>
      <c r="I20" s="2" t="s">
        <v>69</v>
      </c>
      <c r="J20" s="2">
        <v>0.91220000000000001</v>
      </c>
      <c r="K20" s="2">
        <v>30</v>
      </c>
    </row>
    <row r="21" spans="1:11" ht="13.5" x14ac:dyDescent="0.2">
      <c r="A21" s="2" t="s">
        <v>9</v>
      </c>
      <c r="B21" s="2" t="s">
        <v>10</v>
      </c>
      <c r="C21" s="2" t="s">
        <v>5</v>
      </c>
      <c r="D21" s="2" t="s">
        <v>75</v>
      </c>
      <c r="E21" s="2" t="s">
        <v>76</v>
      </c>
      <c r="F21" s="2" t="s">
        <v>8</v>
      </c>
      <c r="G21" s="2"/>
      <c r="H21" s="2" t="s">
        <v>63</v>
      </c>
      <c r="I21" s="2" t="s">
        <v>64</v>
      </c>
      <c r="J21" s="2">
        <v>1</v>
      </c>
      <c r="K21" s="2">
        <v>30</v>
      </c>
    </row>
    <row r="22" spans="1:11" ht="13.5" x14ac:dyDescent="0.2">
      <c r="A22" s="2" t="s">
        <v>9</v>
      </c>
      <c r="B22" s="2" t="s">
        <v>10</v>
      </c>
      <c r="C22" s="2" t="s">
        <v>5</v>
      </c>
      <c r="D22" s="2" t="s">
        <v>65</v>
      </c>
      <c r="E22" s="2" t="s">
        <v>66</v>
      </c>
      <c r="F22" s="2"/>
      <c r="G22" s="2"/>
      <c r="H22" s="2" t="s">
        <v>63</v>
      </c>
      <c r="I22" s="2" t="s">
        <v>64</v>
      </c>
      <c r="J22" s="2">
        <v>8.7749999999999995E-2</v>
      </c>
      <c r="K22" s="2">
        <v>30</v>
      </c>
    </row>
    <row r="23" spans="1:11" ht="13.5" x14ac:dyDescent="0.2">
      <c r="A23" s="2" t="s">
        <v>9</v>
      </c>
      <c r="B23" s="2" t="s">
        <v>10</v>
      </c>
      <c r="C23" s="2" t="s">
        <v>5</v>
      </c>
      <c r="D23" s="2" t="s">
        <v>77</v>
      </c>
      <c r="E23" s="2" t="s">
        <v>78</v>
      </c>
      <c r="F23" s="2" t="s">
        <v>8</v>
      </c>
      <c r="G23" s="2"/>
      <c r="H23" s="2" t="s">
        <v>63</v>
      </c>
      <c r="I23" s="2" t="s">
        <v>64</v>
      </c>
      <c r="J23" s="2">
        <v>1</v>
      </c>
      <c r="K23" s="2">
        <v>30</v>
      </c>
    </row>
    <row r="24" spans="1:11" ht="13.5" x14ac:dyDescent="0.2">
      <c r="A24" s="2" t="s">
        <v>9</v>
      </c>
      <c r="B24" s="2" t="s">
        <v>10</v>
      </c>
      <c r="C24" s="2" t="s">
        <v>5</v>
      </c>
      <c r="D24" s="2" t="s">
        <v>73</v>
      </c>
      <c r="E24" s="2" t="s">
        <v>74</v>
      </c>
      <c r="F24" s="2" t="s">
        <v>8</v>
      </c>
      <c r="G24" s="2"/>
      <c r="H24" s="2" t="s">
        <v>63</v>
      </c>
      <c r="I24" s="2" t="s">
        <v>64</v>
      </c>
      <c r="J24" s="2">
        <v>1</v>
      </c>
      <c r="K24" s="2">
        <v>30</v>
      </c>
    </row>
    <row r="25" spans="1:11" ht="13.5" x14ac:dyDescent="0.2">
      <c r="A25" s="2" t="s">
        <v>9</v>
      </c>
      <c r="B25" s="2" t="s">
        <v>10</v>
      </c>
      <c r="C25" s="2" t="s">
        <v>5</v>
      </c>
      <c r="D25" s="2" t="s">
        <v>49</v>
      </c>
      <c r="E25" s="2" t="s">
        <v>50</v>
      </c>
      <c r="F25" s="2" t="s">
        <v>47</v>
      </c>
      <c r="G25" s="2"/>
      <c r="H25" s="2" t="s">
        <v>63</v>
      </c>
      <c r="I25" s="2" t="s">
        <v>64</v>
      </c>
      <c r="J25" s="2">
        <v>1</v>
      </c>
      <c r="K25" s="2">
        <v>30</v>
      </c>
    </row>
    <row r="26" spans="1:11" ht="13.5" x14ac:dyDescent="0.2">
      <c r="A26" s="2" t="s">
        <v>9</v>
      </c>
      <c r="B26" s="2" t="s">
        <v>10</v>
      </c>
      <c r="C26" s="2" t="s">
        <v>5</v>
      </c>
      <c r="D26" s="2" t="s">
        <v>45</v>
      </c>
      <c r="E26" s="2" t="s">
        <v>46</v>
      </c>
      <c r="F26" s="2" t="s">
        <v>47</v>
      </c>
      <c r="G26" s="2"/>
      <c r="H26" s="2" t="s">
        <v>63</v>
      </c>
      <c r="I26" s="2" t="s">
        <v>64</v>
      </c>
      <c r="J26" s="2">
        <v>1</v>
      </c>
      <c r="K26" s="2">
        <v>30</v>
      </c>
    </row>
    <row r="27" spans="1:11" ht="13.5" x14ac:dyDescent="0.2">
      <c r="A27" s="2" t="s">
        <v>9</v>
      </c>
      <c r="B27" s="2" t="s">
        <v>10</v>
      </c>
      <c r="C27" s="2" t="s">
        <v>5</v>
      </c>
      <c r="D27" s="3" t="s">
        <v>70</v>
      </c>
      <c r="E27" s="3" t="s">
        <v>71</v>
      </c>
      <c r="F27" s="2"/>
      <c r="G27" s="2"/>
      <c r="H27" s="2" t="s">
        <v>63</v>
      </c>
      <c r="I27" s="2" t="s">
        <v>64</v>
      </c>
      <c r="J27" s="2">
        <v>0.43780000000000002</v>
      </c>
      <c r="K27" s="2">
        <v>30</v>
      </c>
    </row>
    <row r="28" spans="1:11" ht="13.5" hidden="1" x14ac:dyDescent="0.2">
      <c r="A28" s="2" t="s">
        <v>11</v>
      </c>
      <c r="B28" s="2" t="s">
        <v>18</v>
      </c>
      <c r="C28" s="2" t="s">
        <v>12</v>
      </c>
      <c r="D28" s="2" t="s">
        <v>67</v>
      </c>
      <c r="E28" s="2" t="s">
        <v>68</v>
      </c>
      <c r="F28" s="2"/>
      <c r="G28" s="2"/>
      <c r="H28" s="2" t="s">
        <v>63</v>
      </c>
      <c r="I28" s="2" t="s">
        <v>69</v>
      </c>
      <c r="J28" s="2">
        <v>1.6339999999999999</v>
      </c>
      <c r="K28" s="2">
        <v>30</v>
      </c>
    </row>
    <row r="29" spans="1:11" ht="13.5" hidden="1" x14ac:dyDescent="0.2">
      <c r="A29" s="2" t="s">
        <v>11</v>
      </c>
      <c r="B29" s="2" t="s">
        <v>18</v>
      </c>
      <c r="C29" s="2" t="s">
        <v>12</v>
      </c>
      <c r="D29" s="2" t="s">
        <v>65</v>
      </c>
      <c r="E29" s="2" t="s">
        <v>66</v>
      </c>
      <c r="F29" s="2"/>
      <c r="G29" s="2"/>
      <c r="H29" s="2" t="s">
        <v>63</v>
      </c>
      <c r="I29" s="2" t="s">
        <v>64</v>
      </c>
      <c r="J29" s="2">
        <v>0.16250000000000001</v>
      </c>
      <c r="K29" s="2">
        <v>30</v>
      </c>
    </row>
    <row r="30" spans="1:11" ht="13.5" hidden="1" x14ac:dyDescent="0.2">
      <c r="A30" s="2" t="s">
        <v>11</v>
      </c>
      <c r="B30" s="2" t="s">
        <v>18</v>
      </c>
      <c r="C30" s="2" t="s">
        <v>12</v>
      </c>
      <c r="D30" s="2" t="s">
        <v>77</v>
      </c>
      <c r="E30" s="2" t="s">
        <v>78</v>
      </c>
      <c r="F30" s="2" t="s">
        <v>8</v>
      </c>
      <c r="G30" s="2"/>
      <c r="H30" s="2" t="s">
        <v>63</v>
      </c>
      <c r="I30" s="2" t="s">
        <v>64</v>
      </c>
      <c r="J30" s="2">
        <v>2</v>
      </c>
      <c r="K30" s="2">
        <v>30</v>
      </c>
    </row>
    <row r="31" spans="1:11" ht="13.5" hidden="1" x14ac:dyDescent="0.2">
      <c r="A31" s="2" t="s">
        <v>11</v>
      </c>
      <c r="B31" s="2" t="s">
        <v>18</v>
      </c>
      <c r="C31" s="2" t="s">
        <v>12</v>
      </c>
      <c r="D31" s="3" t="s">
        <v>70</v>
      </c>
      <c r="E31" s="3" t="s">
        <v>71</v>
      </c>
      <c r="F31" s="2"/>
      <c r="G31" s="2"/>
      <c r="H31" s="2" t="s">
        <v>63</v>
      </c>
      <c r="I31" s="2" t="s">
        <v>64</v>
      </c>
      <c r="J31" s="2">
        <v>0.86599999999999999</v>
      </c>
      <c r="K31" s="2">
        <v>30</v>
      </c>
    </row>
    <row r="32" spans="1:11" ht="13.5" hidden="1" x14ac:dyDescent="0.2">
      <c r="A32" s="2" t="s">
        <v>11</v>
      </c>
      <c r="B32" s="2" t="s">
        <v>18</v>
      </c>
      <c r="C32" s="2" t="s">
        <v>12</v>
      </c>
      <c r="D32" s="2" t="s">
        <v>75</v>
      </c>
      <c r="E32" s="2" t="s">
        <v>76</v>
      </c>
      <c r="F32" s="2" t="s">
        <v>8</v>
      </c>
      <c r="G32" s="2"/>
      <c r="H32" s="2" t="s">
        <v>63</v>
      </c>
      <c r="I32" s="2" t="s">
        <v>64</v>
      </c>
      <c r="J32" s="2">
        <v>2</v>
      </c>
      <c r="K32" s="2">
        <v>30</v>
      </c>
    </row>
    <row r="33" spans="1:11" ht="13.5" hidden="1" x14ac:dyDescent="0.2">
      <c r="A33" s="2" t="s">
        <v>11</v>
      </c>
      <c r="B33" s="2" t="s">
        <v>18</v>
      </c>
      <c r="C33" s="2" t="s">
        <v>12</v>
      </c>
      <c r="D33" s="2" t="s">
        <v>73</v>
      </c>
      <c r="E33" s="2" t="s">
        <v>74</v>
      </c>
      <c r="F33" s="2" t="s">
        <v>8</v>
      </c>
      <c r="G33" s="2"/>
      <c r="H33" s="2" t="s">
        <v>63</v>
      </c>
      <c r="I33" s="2" t="s">
        <v>64</v>
      </c>
      <c r="J33" s="2">
        <v>2</v>
      </c>
      <c r="K33" s="2">
        <v>30</v>
      </c>
    </row>
    <row r="34" spans="1:11" ht="13.5" hidden="1" x14ac:dyDescent="0.2">
      <c r="A34" s="2" t="s">
        <v>11</v>
      </c>
      <c r="B34" s="2" t="s">
        <v>18</v>
      </c>
      <c r="C34" s="2" t="s">
        <v>12</v>
      </c>
      <c r="D34" s="2" t="s">
        <v>82</v>
      </c>
      <c r="E34" s="2" t="s">
        <v>83</v>
      </c>
      <c r="F34" s="2"/>
      <c r="G34" s="2"/>
      <c r="H34" s="2" t="s">
        <v>63</v>
      </c>
      <c r="I34" s="2" t="s">
        <v>64</v>
      </c>
      <c r="J34" s="2">
        <v>2</v>
      </c>
      <c r="K34" s="2">
        <v>30</v>
      </c>
    </row>
    <row r="35" spans="1:11" ht="13.5" hidden="1" x14ac:dyDescent="0.2">
      <c r="A35" s="2" t="s">
        <v>13</v>
      </c>
      <c r="B35" s="2" t="s">
        <v>14</v>
      </c>
      <c r="C35" s="2" t="s">
        <v>8</v>
      </c>
      <c r="D35" s="2" t="s">
        <v>65</v>
      </c>
      <c r="E35" s="2" t="s">
        <v>66</v>
      </c>
      <c r="F35" s="2"/>
      <c r="G35" s="2"/>
      <c r="H35" s="2" t="s">
        <v>63</v>
      </c>
      <c r="I35" s="2" t="s">
        <v>64</v>
      </c>
      <c r="J35" s="2">
        <v>9.1025999999999996E-2</v>
      </c>
      <c r="K35" s="2">
        <v>30</v>
      </c>
    </row>
    <row r="36" spans="1:11" ht="13.5" hidden="1" x14ac:dyDescent="0.2">
      <c r="A36" s="2" t="s">
        <v>13</v>
      </c>
      <c r="B36" s="2" t="s">
        <v>14</v>
      </c>
      <c r="C36" s="2" t="s">
        <v>8</v>
      </c>
      <c r="D36" s="3" t="s">
        <v>70</v>
      </c>
      <c r="E36" s="3" t="s">
        <v>71</v>
      </c>
      <c r="F36" s="2"/>
      <c r="G36" s="2"/>
      <c r="H36" s="2" t="s">
        <v>63</v>
      </c>
      <c r="I36" s="2" t="s">
        <v>64</v>
      </c>
      <c r="J36" s="2">
        <v>0.4728</v>
      </c>
      <c r="K36" s="2">
        <v>30</v>
      </c>
    </row>
    <row r="37" spans="1:11" ht="13.5" hidden="1" x14ac:dyDescent="0.2">
      <c r="A37" s="2" t="s">
        <v>13</v>
      </c>
      <c r="B37" s="2" t="s">
        <v>14</v>
      </c>
      <c r="C37" s="2" t="s">
        <v>8</v>
      </c>
      <c r="D37" s="2" t="s">
        <v>79</v>
      </c>
      <c r="E37" s="2" t="s">
        <v>80</v>
      </c>
      <c r="F37" s="2" t="s">
        <v>8</v>
      </c>
      <c r="G37" s="2"/>
      <c r="H37" s="2" t="s">
        <v>63</v>
      </c>
      <c r="I37" s="2" t="s">
        <v>64</v>
      </c>
      <c r="J37" s="2">
        <v>1</v>
      </c>
      <c r="K37" s="2">
        <v>30</v>
      </c>
    </row>
    <row r="38" spans="1:11" ht="13.5" hidden="1" x14ac:dyDescent="0.2">
      <c r="A38" s="2" t="s">
        <v>13</v>
      </c>
      <c r="B38" s="2" t="s">
        <v>14</v>
      </c>
      <c r="C38" s="2" t="s">
        <v>8</v>
      </c>
      <c r="D38" s="2" t="s">
        <v>67</v>
      </c>
      <c r="E38" s="2" t="s">
        <v>68</v>
      </c>
      <c r="F38" s="2"/>
      <c r="G38" s="2"/>
      <c r="H38" s="2" t="s">
        <v>63</v>
      </c>
      <c r="I38" s="2" t="s">
        <v>69</v>
      </c>
      <c r="J38" s="2">
        <v>0.92759999999999998</v>
      </c>
      <c r="K38" s="2">
        <v>30</v>
      </c>
    </row>
    <row r="39" spans="1:11" ht="13.5" hidden="1" x14ac:dyDescent="0.2">
      <c r="A39" s="2" t="s">
        <v>13</v>
      </c>
      <c r="B39" s="2" t="s">
        <v>14</v>
      </c>
      <c r="C39" s="2" t="s">
        <v>8</v>
      </c>
      <c r="D39" s="2" t="s">
        <v>51</v>
      </c>
      <c r="E39" s="2" t="s">
        <v>52</v>
      </c>
      <c r="F39" s="2" t="s">
        <v>8</v>
      </c>
      <c r="G39" s="2"/>
      <c r="H39" s="2" t="s">
        <v>63</v>
      </c>
      <c r="I39" s="2" t="s">
        <v>64</v>
      </c>
      <c r="J39" s="2">
        <v>1</v>
      </c>
      <c r="K39" s="2">
        <v>30</v>
      </c>
    </row>
    <row r="40" spans="1:11" ht="13.5" hidden="1" x14ac:dyDescent="0.2">
      <c r="A40" s="2" t="s">
        <v>13</v>
      </c>
      <c r="B40" s="2" t="s">
        <v>14</v>
      </c>
      <c r="C40" s="2" t="s">
        <v>8</v>
      </c>
      <c r="D40" s="2" t="s">
        <v>81</v>
      </c>
      <c r="E40" s="2" t="s">
        <v>44</v>
      </c>
      <c r="F40" s="2"/>
      <c r="G40" s="2"/>
      <c r="H40" s="2" t="s">
        <v>63</v>
      </c>
      <c r="I40" s="2" t="s">
        <v>64</v>
      </c>
      <c r="J40" s="2">
        <v>1</v>
      </c>
      <c r="K40" s="2">
        <v>30</v>
      </c>
    </row>
    <row r="41" spans="1:11" ht="13.5" hidden="1" x14ac:dyDescent="0.2">
      <c r="A41" s="2" t="s">
        <v>15</v>
      </c>
      <c r="B41" s="2" t="s">
        <v>16</v>
      </c>
      <c r="C41" s="2" t="s">
        <v>8</v>
      </c>
      <c r="D41" s="3" t="s">
        <v>70</v>
      </c>
      <c r="E41" s="3" t="s">
        <v>71</v>
      </c>
      <c r="F41" s="2"/>
      <c r="G41" s="2"/>
      <c r="H41" s="2" t="s">
        <v>63</v>
      </c>
      <c r="I41" s="2" t="s">
        <v>64</v>
      </c>
      <c r="J41" s="2">
        <v>0.72619999999999996</v>
      </c>
      <c r="K41" s="2">
        <v>30</v>
      </c>
    </row>
    <row r="42" spans="1:11" ht="13.5" hidden="1" x14ac:dyDescent="0.2">
      <c r="A42" s="2" t="s">
        <v>15</v>
      </c>
      <c r="B42" s="2" t="s">
        <v>16</v>
      </c>
      <c r="C42" s="2" t="s">
        <v>8</v>
      </c>
      <c r="D42" s="2" t="s">
        <v>67</v>
      </c>
      <c r="E42" s="2" t="s">
        <v>68</v>
      </c>
      <c r="F42" s="2"/>
      <c r="G42" s="2"/>
      <c r="H42" s="2" t="s">
        <v>63</v>
      </c>
      <c r="I42" s="2" t="s">
        <v>69</v>
      </c>
      <c r="J42" s="2">
        <v>1.4238</v>
      </c>
      <c r="K42" s="2">
        <v>30</v>
      </c>
    </row>
    <row r="43" spans="1:11" ht="13.5" hidden="1" x14ac:dyDescent="0.2">
      <c r="A43" s="2" t="s">
        <v>15</v>
      </c>
      <c r="B43" s="2" t="s">
        <v>16</v>
      </c>
      <c r="C43" s="2" t="s">
        <v>8</v>
      </c>
      <c r="D43" s="2" t="s">
        <v>79</v>
      </c>
      <c r="E43" s="2" t="s">
        <v>80</v>
      </c>
      <c r="F43" s="2" t="s">
        <v>8</v>
      </c>
      <c r="G43" s="2"/>
      <c r="H43" s="2" t="s">
        <v>63</v>
      </c>
      <c r="I43" s="2" t="s">
        <v>64</v>
      </c>
      <c r="J43" s="2">
        <v>1</v>
      </c>
      <c r="K43" s="2">
        <v>30</v>
      </c>
    </row>
    <row r="44" spans="1:11" ht="13.5" hidden="1" x14ac:dyDescent="0.2">
      <c r="A44" s="2" t="s">
        <v>15</v>
      </c>
      <c r="B44" s="2" t="s">
        <v>16</v>
      </c>
      <c r="C44" s="2" t="s">
        <v>8</v>
      </c>
      <c r="D44" s="2" t="s">
        <v>81</v>
      </c>
      <c r="E44" s="2" t="s">
        <v>44</v>
      </c>
      <c r="F44" s="2"/>
      <c r="G44" s="2"/>
      <c r="H44" s="2" t="s">
        <v>63</v>
      </c>
      <c r="I44" s="2" t="s">
        <v>64</v>
      </c>
      <c r="J44" s="2">
        <v>1</v>
      </c>
      <c r="K44" s="2">
        <v>30</v>
      </c>
    </row>
    <row r="45" spans="1:11" ht="13.5" hidden="1" x14ac:dyDescent="0.2">
      <c r="A45" s="2" t="s">
        <v>15</v>
      </c>
      <c r="B45" s="2" t="s">
        <v>16</v>
      </c>
      <c r="C45" s="2" t="s">
        <v>8</v>
      </c>
      <c r="D45" s="2" t="s">
        <v>53</v>
      </c>
      <c r="E45" s="2" t="s">
        <v>54</v>
      </c>
      <c r="F45" s="2" t="s">
        <v>55</v>
      </c>
      <c r="G45" s="2"/>
      <c r="H45" s="2" t="s">
        <v>63</v>
      </c>
      <c r="I45" s="2" t="s">
        <v>64</v>
      </c>
      <c r="J45" s="2">
        <v>1</v>
      </c>
      <c r="K45" s="2">
        <v>30</v>
      </c>
    </row>
    <row r="46" spans="1:11" ht="13.5" hidden="1" x14ac:dyDescent="0.2">
      <c r="A46" s="2" t="s">
        <v>15</v>
      </c>
      <c r="B46" s="2" t="s">
        <v>16</v>
      </c>
      <c r="C46" s="2" t="s">
        <v>8</v>
      </c>
      <c r="D46" s="2" t="s">
        <v>65</v>
      </c>
      <c r="E46" s="2" t="s">
        <v>66</v>
      </c>
      <c r="F46" s="2"/>
      <c r="G46" s="2"/>
      <c r="H46" s="2" t="s">
        <v>63</v>
      </c>
      <c r="I46" s="2" t="s">
        <v>64</v>
      </c>
      <c r="J46" s="2">
        <v>0.13975000000000001</v>
      </c>
      <c r="K46" s="2">
        <v>30</v>
      </c>
    </row>
    <row r="47" spans="1:11" ht="13.5" hidden="1" x14ac:dyDescent="0.2">
      <c r="A47" s="2" t="s">
        <v>15</v>
      </c>
      <c r="B47" s="2" t="s">
        <v>16</v>
      </c>
      <c r="C47" s="2" t="s">
        <v>8</v>
      </c>
      <c r="D47" s="2" t="s">
        <v>84</v>
      </c>
      <c r="E47" s="2" t="s">
        <v>85</v>
      </c>
      <c r="F47" s="2"/>
      <c r="G47" s="2"/>
      <c r="H47" s="2" t="s">
        <v>63</v>
      </c>
      <c r="I47" s="2" t="s">
        <v>64</v>
      </c>
      <c r="J47" s="2">
        <v>1</v>
      </c>
      <c r="K47" s="2">
        <v>30</v>
      </c>
    </row>
    <row r="48" spans="1:11" ht="13.5" hidden="1" x14ac:dyDescent="0.2">
      <c r="A48" s="2" t="s">
        <v>15</v>
      </c>
      <c r="B48" s="2" t="s">
        <v>16</v>
      </c>
      <c r="C48" s="2" t="s">
        <v>8</v>
      </c>
      <c r="D48" s="2" t="s">
        <v>86</v>
      </c>
      <c r="E48" s="2" t="s">
        <v>87</v>
      </c>
      <c r="F48" s="2"/>
      <c r="G48" s="2"/>
      <c r="H48" s="2" t="s">
        <v>63</v>
      </c>
      <c r="I48" s="2" t="s">
        <v>64</v>
      </c>
      <c r="J48" s="2">
        <v>1</v>
      </c>
      <c r="K48" s="2">
        <v>30</v>
      </c>
    </row>
    <row r="49" spans="1:11" ht="13.5" hidden="1" x14ac:dyDescent="0.2">
      <c r="A49" s="2" t="s">
        <v>17</v>
      </c>
      <c r="B49" s="2" t="s">
        <v>18</v>
      </c>
      <c r="C49" s="2" t="s">
        <v>19</v>
      </c>
      <c r="D49" s="2" t="s">
        <v>67</v>
      </c>
      <c r="E49" s="2" t="s">
        <v>68</v>
      </c>
      <c r="F49" s="2"/>
      <c r="G49" s="2"/>
      <c r="H49" s="2" t="s">
        <v>63</v>
      </c>
      <c r="I49" s="2" t="s">
        <v>69</v>
      </c>
      <c r="J49" s="2">
        <v>1.8627</v>
      </c>
      <c r="K49" s="2">
        <v>30</v>
      </c>
    </row>
    <row r="50" spans="1:11" ht="13.5" hidden="1" x14ac:dyDescent="0.2">
      <c r="A50" s="2" t="s">
        <v>17</v>
      </c>
      <c r="B50" s="2" t="s">
        <v>18</v>
      </c>
      <c r="C50" s="2" t="s">
        <v>19</v>
      </c>
      <c r="D50" s="2" t="s">
        <v>77</v>
      </c>
      <c r="E50" s="2" t="s">
        <v>78</v>
      </c>
      <c r="F50" s="2" t="s">
        <v>8</v>
      </c>
      <c r="G50" s="2"/>
      <c r="H50" s="2" t="s">
        <v>63</v>
      </c>
      <c r="I50" s="2" t="s">
        <v>64</v>
      </c>
      <c r="J50" s="2">
        <v>2</v>
      </c>
      <c r="K50" s="2">
        <v>30</v>
      </c>
    </row>
    <row r="51" spans="1:11" ht="13.5" hidden="1" x14ac:dyDescent="0.2">
      <c r="A51" s="2" t="s">
        <v>17</v>
      </c>
      <c r="B51" s="2" t="s">
        <v>18</v>
      </c>
      <c r="C51" s="2" t="s">
        <v>19</v>
      </c>
      <c r="D51" s="2" t="s">
        <v>65</v>
      </c>
      <c r="E51" s="2" t="s">
        <v>66</v>
      </c>
      <c r="F51" s="2"/>
      <c r="G51" s="2"/>
      <c r="H51" s="2" t="s">
        <v>63</v>
      </c>
      <c r="I51" s="2" t="s">
        <v>64</v>
      </c>
      <c r="J51" s="2">
        <v>0.18525</v>
      </c>
      <c r="K51" s="2">
        <v>30</v>
      </c>
    </row>
    <row r="52" spans="1:11" ht="13.5" hidden="1" x14ac:dyDescent="0.2">
      <c r="A52" s="2" t="s">
        <v>17</v>
      </c>
      <c r="B52" s="2" t="s">
        <v>18</v>
      </c>
      <c r="C52" s="2" t="s">
        <v>19</v>
      </c>
      <c r="D52" s="2" t="s">
        <v>75</v>
      </c>
      <c r="E52" s="2" t="s">
        <v>76</v>
      </c>
      <c r="F52" s="2" t="s">
        <v>8</v>
      </c>
      <c r="G52" s="2"/>
      <c r="H52" s="2" t="s">
        <v>63</v>
      </c>
      <c r="I52" s="2" t="s">
        <v>64</v>
      </c>
      <c r="J52" s="2">
        <v>2</v>
      </c>
      <c r="K52" s="2">
        <v>30</v>
      </c>
    </row>
    <row r="53" spans="1:11" ht="13.5" hidden="1" x14ac:dyDescent="0.2">
      <c r="A53" s="2" t="s">
        <v>17</v>
      </c>
      <c r="B53" s="2" t="s">
        <v>18</v>
      </c>
      <c r="C53" s="2" t="s">
        <v>19</v>
      </c>
      <c r="D53" s="2" t="s">
        <v>82</v>
      </c>
      <c r="E53" s="2" t="s">
        <v>83</v>
      </c>
      <c r="F53" s="2"/>
      <c r="G53" s="2"/>
      <c r="H53" s="2" t="s">
        <v>63</v>
      </c>
      <c r="I53" s="2" t="s">
        <v>64</v>
      </c>
      <c r="J53" s="2">
        <v>2</v>
      </c>
      <c r="K53" s="2">
        <v>30</v>
      </c>
    </row>
    <row r="54" spans="1:11" ht="13.5" hidden="1" x14ac:dyDescent="0.2">
      <c r="A54" s="2" t="s">
        <v>17</v>
      </c>
      <c r="B54" s="2" t="s">
        <v>18</v>
      </c>
      <c r="C54" s="2" t="s">
        <v>19</v>
      </c>
      <c r="D54" s="2" t="s">
        <v>73</v>
      </c>
      <c r="E54" s="2" t="s">
        <v>74</v>
      </c>
      <c r="F54" s="2" t="s">
        <v>8</v>
      </c>
      <c r="G54" s="2"/>
      <c r="H54" s="2" t="s">
        <v>63</v>
      </c>
      <c r="I54" s="2" t="s">
        <v>64</v>
      </c>
      <c r="J54" s="2">
        <v>2</v>
      </c>
      <c r="K54" s="2">
        <v>30</v>
      </c>
    </row>
    <row r="55" spans="1:11" ht="13.5" hidden="1" x14ac:dyDescent="0.2">
      <c r="A55" s="2" t="s">
        <v>17</v>
      </c>
      <c r="B55" s="2" t="s">
        <v>18</v>
      </c>
      <c r="C55" s="2" t="s">
        <v>19</v>
      </c>
      <c r="D55" s="3" t="s">
        <v>70</v>
      </c>
      <c r="E55" s="3" t="s">
        <v>71</v>
      </c>
      <c r="F55" s="2"/>
      <c r="G55" s="2"/>
      <c r="H55" s="2" t="s">
        <v>63</v>
      </c>
      <c r="I55" s="2" t="s">
        <v>64</v>
      </c>
      <c r="J55" s="2">
        <v>0.98729999999999996</v>
      </c>
      <c r="K55" s="2">
        <v>30</v>
      </c>
    </row>
    <row r="56" spans="1:11" ht="13.5" x14ac:dyDescent="0.2">
      <c r="A56" s="2" t="s">
        <v>20</v>
      </c>
      <c r="B56" s="2" t="s">
        <v>1</v>
      </c>
      <c r="C56" s="2" t="s">
        <v>21</v>
      </c>
      <c r="D56" s="3" t="s">
        <v>70</v>
      </c>
      <c r="E56" s="3" t="s">
        <v>71</v>
      </c>
      <c r="F56" s="2"/>
      <c r="G56" s="2"/>
      <c r="H56" s="2" t="s">
        <v>63</v>
      </c>
      <c r="I56" s="2" t="s">
        <v>64</v>
      </c>
      <c r="J56" s="2">
        <v>0.3876</v>
      </c>
      <c r="K56" s="2">
        <v>30</v>
      </c>
    </row>
    <row r="57" spans="1:11" ht="13.5" x14ac:dyDescent="0.2">
      <c r="A57" s="2" t="s">
        <v>20</v>
      </c>
      <c r="B57" s="2" t="s">
        <v>1</v>
      </c>
      <c r="C57" s="2" t="s">
        <v>21</v>
      </c>
      <c r="D57" s="2" t="s">
        <v>67</v>
      </c>
      <c r="E57" s="2" t="s">
        <v>68</v>
      </c>
      <c r="F57" s="2"/>
      <c r="G57" s="2"/>
      <c r="H57" s="2" t="s">
        <v>63</v>
      </c>
      <c r="I57" s="2" t="s">
        <v>69</v>
      </c>
      <c r="J57" s="2">
        <v>0.8427</v>
      </c>
      <c r="K57" s="2">
        <v>30</v>
      </c>
    </row>
    <row r="58" spans="1:11" ht="13.5" x14ac:dyDescent="0.2">
      <c r="A58" s="2" t="s">
        <v>20</v>
      </c>
      <c r="B58" s="2" t="s">
        <v>1</v>
      </c>
      <c r="C58" s="2" t="s">
        <v>21</v>
      </c>
      <c r="D58" s="2" t="s">
        <v>88</v>
      </c>
      <c r="E58" s="2" t="s">
        <v>74</v>
      </c>
      <c r="F58" s="2" t="s">
        <v>89</v>
      </c>
      <c r="G58" s="2"/>
      <c r="H58" s="2" t="s">
        <v>63</v>
      </c>
      <c r="I58" s="2" t="s">
        <v>64</v>
      </c>
      <c r="J58" s="2">
        <v>2</v>
      </c>
      <c r="K58" s="2">
        <v>30</v>
      </c>
    </row>
    <row r="59" spans="1:11" ht="13.5" x14ac:dyDescent="0.2">
      <c r="A59" s="2" t="s">
        <v>20</v>
      </c>
      <c r="B59" s="2" t="s">
        <v>1</v>
      </c>
      <c r="C59" s="2" t="s">
        <v>21</v>
      </c>
      <c r="D59" s="2" t="s">
        <v>90</v>
      </c>
      <c r="E59" s="2" t="s">
        <v>78</v>
      </c>
      <c r="F59" s="2" t="s">
        <v>89</v>
      </c>
      <c r="G59" s="2"/>
      <c r="H59" s="2" t="s">
        <v>63</v>
      </c>
      <c r="I59" s="2" t="s">
        <v>64</v>
      </c>
      <c r="J59" s="2">
        <v>2</v>
      </c>
      <c r="K59" s="2">
        <v>30</v>
      </c>
    </row>
    <row r="60" spans="1:11" ht="13.5" x14ac:dyDescent="0.2">
      <c r="A60" s="2" t="s">
        <v>20</v>
      </c>
      <c r="B60" s="2" t="s">
        <v>1</v>
      </c>
      <c r="C60" s="2" t="s">
        <v>21</v>
      </c>
      <c r="D60" s="2" t="s">
        <v>65</v>
      </c>
      <c r="E60" s="2" t="s">
        <v>66</v>
      </c>
      <c r="F60" s="2"/>
      <c r="G60" s="2"/>
      <c r="H60" s="2" t="s">
        <v>63</v>
      </c>
      <c r="I60" s="2" t="s">
        <v>64</v>
      </c>
      <c r="J60" s="2">
        <v>8.7999999999999995E-2</v>
      </c>
      <c r="K60" s="2">
        <v>30</v>
      </c>
    </row>
    <row r="61" spans="1:11" ht="13.5" x14ac:dyDescent="0.2">
      <c r="A61" s="2" t="s">
        <v>22</v>
      </c>
      <c r="B61" s="2" t="s">
        <v>4</v>
      </c>
      <c r="C61" s="2" t="s">
        <v>23</v>
      </c>
      <c r="D61" s="2" t="s">
        <v>88</v>
      </c>
      <c r="E61" s="2" t="s">
        <v>74</v>
      </c>
      <c r="F61" s="2" t="s">
        <v>89</v>
      </c>
      <c r="G61" s="2"/>
      <c r="H61" s="2" t="s">
        <v>63</v>
      </c>
      <c r="I61" s="2" t="s">
        <v>64</v>
      </c>
      <c r="J61" s="2">
        <v>2</v>
      </c>
      <c r="K61" s="2">
        <v>30</v>
      </c>
    </row>
    <row r="62" spans="1:11" ht="13.5" x14ac:dyDescent="0.2">
      <c r="A62" s="2" t="s">
        <v>22</v>
      </c>
      <c r="B62" s="2" t="s">
        <v>4</v>
      </c>
      <c r="C62" s="2" t="s">
        <v>23</v>
      </c>
      <c r="D62" s="2" t="s">
        <v>65</v>
      </c>
      <c r="E62" s="2" t="s">
        <v>66</v>
      </c>
      <c r="F62" s="2"/>
      <c r="G62" s="2"/>
      <c r="H62" s="2" t="s">
        <v>63</v>
      </c>
      <c r="I62" s="2" t="s">
        <v>64</v>
      </c>
      <c r="J62" s="2">
        <v>8.7999999999999995E-2</v>
      </c>
      <c r="K62" s="2">
        <v>30</v>
      </c>
    </row>
    <row r="63" spans="1:11" ht="13.5" x14ac:dyDescent="0.2">
      <c r="A63" s="2" t="s">
        <v>22</v>
      </c>
      <c r="B63" s="2" t="s">
        <v>4</v>
      </c>
      <c r="C63" s="2" t="s">
        <v>23</v>
      </c>
      <c r="D63" s="2" t="s">
        <v>90</v>
      </c>
      <c r="E63" s="2" t="s">
        <v>78</v>
      </c>
      <c r="F63" s="2" t="s">
        <v>89</v>
      </c>
      <c r="G63" s="2"/>
      <c r="H63" s="2" t="s">
        <v>63</v>
      </c>
      <c r="I63" s="2" t="s">
        <v>64</v>
      </c>
      <c r="J63" s="2">
        <v>2</v>
      </c>
      <c r="K63" s="2">
        <v>30</v>
      </c>
    </row>
    <row r="64" spans="1:11" ht="13.5" x14ac:dyDescent="0.2">
      <c r="A64" s="2" t="s">
        <v>22</v>
      </c>
      <c r="B64" s="2" t="s">
        <v>4</v>
      </c>
      <c r="C64" s="2" t="s">
        <v>23</v>
      </c>
      <c r="D64" s="2" t="s">
        <v>67</v>
      </c>
      <c r="E64" s="2" t="s">
        <v>68</v>
      </c>
      <c r="F64" s="2"/>
      <c r="G64" s="2"/>
      <c r="H64" s="2" t="s">
        <v>63</v>
      </c>
      <c r="I64" s="2" t="s">
        <v>69</v>
      </c>
      <c r="J64" s="2">
        <v>0.84250000000000003</v>
      </c>
      <c r="K64" s="2">
        <v>30</v>
      </c>
    </row>
    <row r="65" spans="1:11" ht="13.5" x14ac:dyDescent="0.2">
      <c r="A65" s="2" t="s">
        <v>22</v>
      </c>
      <c r="B65" s="2" t="s">
        <v>4</v>
      </c>
      <c r="C65" s="2" t="s">
        <v>23</v>
      </c>
      <c r="D65" s="3" t="s">
        <v>70</v>
      </c>
      <c r="E65" s="3" t="s">
        <v>71</v>
      </c>
      <c r="F65" s="2"/>
      <c r="G65" s="2"/>
      <c r="H65" s="2" t="s">
        <v>63</v>
      </c>
      <c r="I65" s="2" t="s">
        <v>64</v>
      </c>
      <c r="J65" s="2">
        <v>0.3876</v>
      </c>
      <c r="K65" s="2">
        <v>30</v>
      </c>
    </row>
    <row r="66" spans="1:11" ht="13.5" x14ac:dyDescent="0.2">
      <c r="A66" s="2" t="s">
        <v>24</v>
      </c>
      <c r="B66" s="2" t="s">
        <v>4</v>
      </c>
      <c r="C66" s="2" t="s">
        <v>25</v>
      </c>
      <c r="D66" s="2" t="s">
        <v>65</v>
      </c>
      <c r="E66" s="2" t="s">
        <v>66</v>
      </c>
      <c r="F66" s="2"/>
      <c r="G66" s="2"/>
      <c r="H66" s="2" t="s">
        <v>63</v>
      </c>
      <c r="I66" s="2" t="s">
        <v>64</v>
      </c>
      <c r="J66" s="2">
        <v>8.7999999999999995E-2</v>
      </c>
      <c r="K66" s="2">
        <v>30</v>
      </c>
    </row>
    <row r="67" spans="1:11" ht="13.5" x14ac:dyDescent="0.2">
      <c r="A67" s="2" t="s">
        <v>24</v>
      </c>
      <c r="B67" s="2" t="s">
        <v>4</v>
      </c>
      <c r="C67" s="2" t="s">
        <v>25</v>
      </c>
      <c r="D67" s="2" t="s">
        <v>90</v>
      </c>
      <c r="E67" s="2" t="s">
        <v>78</v>
      </c>
      <c r="F67" s="2" t="s">
        <v>89</v>
      </c>
      <c r="G67" s="2"/>
      <c r="H67" s="2" t="s">
        <v>63</v>
      </c>
      <c r="I67" s="2" t="s">
        <v>64</v>
      </c>
      <c r="J67" s="2">
        <v>2</v>
      </c>
      <c r="K67" s="2">
        <v>30</v>
      </c>
    </row>
    <row r="68" spans="1:11" ht="13.5" x14ac:dyDescent="0.2">
      <c r="A68" s="2" t="s">
        <v>24</v>
      </c>
      <c r="B68" s="2" t="s">
        <v>4</v>
      </c>
      <c r="C68" s="2" t="s">
        <v>25</v>
      </c>
      <c r="D68" s="2" t="s">
        <v>67</v>
      </c>
      <c r="E68" s="2" t="s">
        <v>68</v>
      </c>
      <c r="F68" s="2"/>
      <c r="G68" s="2"/>
      <c r="H68" s="2" t="s">
        <v>63</v>
      </c>
      <c r="I68" s="2" t="s">
        <v>69</v>
      </c>
      <c r="J68" s="2">
        <v>0.82450000000000001</v>
      </c>
      <c r="K68" s="2">
        <v>30</v>
      </c>
    </row>
    <row r="69" spans="1:11" ht="13.5" x14ac:dyDescent="0.2">
      <c r="A69" s="2" t="s">
        <v>24</v>
      </c>
      <c r="B69" s="2" t="s">
        <v>4</v>
      </c>
      <c r="C69" s="2" t="s">
        <v>25</v>
      </c>
      <c r="D69" s="2" t="s">
        <v>88</v>
      </c>
      <c r="E69" s="2" t="s">
        <v>74</v>
      </c>
      <c r="F69" s="2" t="s">
        <v>89</v>
      </c>
      <c r="G69" s="2"/>
      <c r="H69" s="2" t="s">
        <v>63</v>
      </c>
      <c r="I69" s="2" t="s">
        <v>64</v>
      </c>
      <c r="J69" s="2">
        <v>2</v>
      </c>
      <c r="K69" s="2">
        <v>30</v>
      </c>
    </row>
    <row r="70" spans="1:11" ht="13.5" x14ac:dyDescent="0.2">
      <c r="A70" s="2" t="s">
        <v>24</v>
      </c>
      <c r="B70" s="2" t="s">
        <v>4</v>
      </c>
      <c r="C70" s="2" t="s">
        <v>25</v>
      </c>
      <c r="D70" s="3" t="s">
        <v>70</v>
      </c>
      <c r="E70" s="3" t="s">
        <v>71</v>
      </c>
      <c r="F70" s="2"/>
      <c r="G70" s="2"/>
      <c r="H70" s="2" t="s">
        <v>63</v>
      </c>
      <c r="I70" s="2" t="s">
        <v>64</v>
      </c>
      <c r="J70" s="2">
        <v>0.37859999999999999</v>
      </c>
      <c r="K70" s="2">
        <v>30</v>
      </c>
    </row>
    <row r="71" spans="1:11" ht="13.5" x14ac:dyDescent="0.2">
      <c r="A71" s="2" t="s">
        <v>24</v>
      </c>
      <c r="B71" s="2" t="s">
        <v>4</v>
      </c>
      <c r="C71" s="2" t="s">
        <v>25</v>
      </c>
      <c r="D71" s="2" t="s">
        <v>45</v>
      </c>
      <c r="E71" s="2" t="s">
        <v>46</v>
      </c>
      <c r="F71" s="2" t="s">
        <v>47</v>
      </c>
      <c r="G71" s="2"/>
      <c r="H71" s="2" t="s">
        <v>63</v>
      </c>
      <c r="I71" s="2" t="s">
        <v>64</v>
      </c>
      <c r="J71" s="2">
        <v>1</v>
      </c>
      <c r="K71" s="2">
        <v>30</v>
      </c>
    </row>
    <row r="72" spans="1:11" ht="13.5" hidden="1" x14ac:dyDescent="0.2">
      <c r="A72" s="2" t="s">
        <v>27</v>
      </c>
      <c r="B72" s="2" t="s">
        <v>7</v>
      </c>
      <c r="C72" s="2" t="s">
        <v>28</v>
      </c>
      <c r="D72" s="2" t="s">
        <v>67</v>
      </c>
      <c r="E72" s="2" t="s">
        <v>68</v>
      </c>
      <c r="F72" s="2"/>
      <c r="G72" s="2"/>
      <c r="H72" s="2" t="s">
        <v>63</v>
      </c>
      <c r="I72" s="2" t="s">
        <v>69</v>
      </c>
      <c r="J72" s="2">
        <v>0.58909999999999996</v>
      </c>
      <c r="K72" s="2">
        <v>30</v>
      </c>
    </row>
    <row r="73" spans="1:11" ht="13.5" hidden="1" x14ac:dyDescent="0.2">
      <c r="A73" s="2" t="s">
        <v>27</v>
      </c>
      <c r="B73" s="2" t="s">
        <v>7</v>
      </c>
      <c r="C73" s="2" t="s">
        <v>28</v>
      </c>
      <c r="D73" s="2" t="s">
        <v>91</v>
      </c>
      <c r="E73" s="2" t="s">
        <v>92</v>
      </c>
      <c r="F73" s="2" t="s">
        <v>93</v>
      </c>
      <c r="G73" s="2"/>
      <c r="H73" s="2" t="s">
        <v>63</v>
      </c>
      <c r="I73" s="2" t="s">
        <v>64</v>
      </c>
      <c r="J73" s="2">
        <v>1</v>
      </c>
      <c r="K73" s="2">
        <v>30</v>
      </c>
    </row>
    <row r="74" spans="1:11" ht="13.5" hidden="1" x14ac:dyDescent="0.2">
      <c r="A74" s="2" t="s">
        <v>27</v>
      </c>
      <c r="B74" s="2" t="s">
        <v>7</v>
      </c>
      <c r="C74" s="2" t="s">
        <v>28</v>
      </c>
      <c r="D74" s="3" t="s">
        <v>70</v>
      </c>
      <c r="E74" s="3" t="s">
        <v>71</v>
      </c>
      <c r="F74" s="2"/>
      <c r="G74" s="2"/>
      <c r="H74" s="2" t="s">
        <v>63</v>
      </c>
      <c r="I74" s="2" t="s">
        <v>64</v>
      </c>
      <c r="J74" s="2">
        <v>0.27100000000000002</v>
      </c>
      <c r="K74" s="2">
        <v>30</v>
      </c>
    </row>
    <row r="75" spans="1:11" ht="13.5" hidden="1" x14ac:dyDescent="0.2">
      <c r="A75" s="2" t="s">
        <v>27</v>
      </c>
      <c r="B75" s="2" t="s">
        <v>7</v>
      </c>
      <c r="C75" s="2" t="s">
        <v>28</v>
      </c>
      <c r="D75" s="2" t="s">
        <v>65</v>
      </c>
      <c r="E75" s="2" t="s">
        <v>66</v>
      </c>
      <c r="F75" s="2"/>
      <c r="G75" s="2"/>
      <c r="H75" s="2" t="s">
        <v>63</v>
      </c>
      <c r="I75" s="2" t="s">
        <v>64</v>
      </c>
      <c r="J75" s="2">
        <v>5.9799999999999999E-2</v>
      </c>
      <c r="K75" s="2">
        <v>30</v>
      </c>
    </row>
    <row r="76" spans="1:11" ht="13.5" hidden="1" x14ac:dyDescent="0.2">
      <c r="A76" s="2" t="s">
        <v>27</v>
      </c>
      <c r="B76" s="2" t="s">
        <v>7</v>
      </c>
      <c r="C76" s="2" t="s">
        <v>28</v>
      </c>
      <c r="D76" s="2" t="s">
        <v>81</v>
      </c>
      <c r="E76" s="2" t="s">
        <v>44</v>
      </c>
      <c r="F76" s="2"/>
      <c r="G76" s="2"/>
      <c r="H76" s="2" t="s">
        <v>63</v>
      </c>
      <c r="I76" s="2" t="s">
        <v>64</v>
      </c>
      <c r="J76" s="2">
        <v>3</v>
      </c>
      <c r="K76" s="2">
        <v>30</v>
      </c>
    </row>
    <row r="77" spans="1:11" ht="13.5" hidden="1" x14ac:dyDescent="0.2">
      <c r="A77" s="2" t="s">
        <v>29</v>
      </c>
      <c r="B77" s="2" t="s">
        <v>7</v>
      </c>
      <c r="C77" s="2" t="s">
        <v>30</v>
      </c>
      <c r="D77" s="2" t="s">
        <v>91</v>
      </c>
      <c r="E77" s="2" t="s">
        <v>92</v>
      </c>
      <c r="F77" s="2" t="s">
        <v>93</v>
      </c>
      <c r="G77" s="2"/>
      <c r="H77" s="2" t="s">
        <v>63</v>
      </c>
      <c r="I77" s="2" t="s">
        <v>64</v>
      </c>
      <c r="J77" s="2">
        <v>1</v>
      </c>
      <c r="K77" s="2">
        <v>30</v>
      </c>
    </row>
    <row r="78" spans="1:11" ht="13.5" hidden="1" x14ac:dyDescent="0.2">
      <c r="A78" s="2" t="s">
        <v>29</v>
      </c>
      <c r="B78" s="2" t="s">
        <v>7</v>
      </c>
      <c r="C78" s="2" t="s">
        <v>30</v>
      </c>
      <c r="D78" s="3" t="s">
        <v>70</v>
      </c>
      <c r="E78" s="3" t="s">
        <v>71</v>
      </c>
      <c r="F78" s="2"/>
      <c r="G78" s="2"/>
      <c r="H78" s="2" t="s">
        <v>63</v>
      </c>
      <c r="I78" s="2" t="s">
        <v>64</v>
      </c>
      <c r="J78" s="2">
        <v>0.27100000000000002</v>
      </c>
      <c r="K78" s="2">
        <v>30</v>
      </c>
    </row>
    <row r="79" spans="1:11" ht="13.5" hidden="1" x14ac:dyDescent="0.2">
      <c r="A79" s="2" t="s">
        <v>29</v>
      </c>
      <c r="B79" s="2" t="s">
        <v>7</v>
      </c>
      <c r="C79" s="2" t="s">
        <v>30</v>
      </c>
      <c r="D79" s="2" t="s">
        <v>65</v>
      </c>
      <c r="E79" s="2" t="s">
        <v>66</v>
      </c>
      <c r="F79" s="2"/>
      <c r="G79" s="2"/>
      <c r="H79" s="2" t="s">
        <v>63</v>
      </c>
      <c r="I79" s="2" t="s">
        <v>64</v>
      </c>
      <c r="J79" s="2">
        <v>5.9799999999999999E-2</v>
      </c>
      <c r="K79" s="2">
        <v>30</v>
      </c>
    </row>
    <row r="80" spans="1:11" ht="13.5" hidden="1" x14ac:dyDescent="0.2">
      <c r="A80" s="2" t="s">
        <v>29</v>
      </c>
      <c r="B80" s="2" t="s">
        <v>7</v>
      </c>
      <c r="C80" s="2" t="s">
        <v>30</v>
      </c>
      <c r="D80" s="2" t="s">
        <v>81</v>
      </c>
      <c r="E80" s="2" t="s">
        <v>44</v>
      </c>
      <c r="F80" s="2"/>
      <c r="G80" s="2"/>
      <c r="H80" s="2" t="s">
        <v>63</v>
      </c>
      <c r="I80" s="2" t="s">
        <v>64</v>
      </c>
      <c r="J80" s="2">
        <v>3</v>
      </c>
      <c r="K80" s="2">
        <v>30</v>
      </c>
    </row>
    <row r="81" spans="1:11" ht="13.5" hidden="1" x14ac:dyDescent="0.2">
      <c r="A81" s="2" t="s">
        <v>29</v>
      </c>
      <c r="B81" s="2" t="s">
        <v>7</v>
      </c>
      <c r="C81" s="2" t="s">
        <v>30</v>
      </c>
      <c r="D81" s="2" t="s">
        <v>67</v>
      </c>
      <c r="E81" s="2" t="s">
        <v>68</v>
      </c>
      <c r="F81" s="2"/>
      <c r="G81" s="2"/>
      <c r="H81" s="2" t="s">
        <v>63</v>
      </c>
      <c r="I81" s="2" t="s">
        <v>69</v>
      </c>
      <c r="J81" s="2">
        <v>0.58909999999999996</v>
      </c>
      <c r="K81" s="2">
        <v>30</v>
      </c>
    </row>
    <row r="82" spans="1:11" ht="13.5" x14ac:dyDescent="0.2">
      <c r="A82" s="2" t="s">
        <v>31</v>
      </c>
      <c r="B82" s="2" t="s">
        <v>10</v>
      </c>
      <c r="C82" s="2" t="s">
        <v>26</v>
      </c>
      <c r="D82" s="3" t="s">
        <v>70</v>
      </c>
      <c r="E82" s="3" t="s">
        <v>71</v>
      </c>
      <c r="F82" s="2"/>
      <c r="G82" s="2"/>
      <c r="H82" s="2" t="s">
        <v>63</v>
      </c>
      <c r="I82" s="2" t="s">
        <v>64</v>
      </c>
      <c r="J82" s="2">
        <v>1</v>
      </c>
      <c r="K82" s="2">
        <v>30</v>
      </c>
    </row>
    <row r="83" spans="1:11" ht="13.5" x14ac:dyDescent="0.2">
      <c r="A83" s="2" t="s">
        <v>31</v>
      </c>
      <c r="B83" s="2" t="s">
        <v>10</v>
      </c>
      <c r="C83" s="2" t="s">
        <v>26</v>
      </c>
      <c r="D83" s="2" t="s">
        <v>67</v>
      </c>
      <c r="E83" s="2" t="s">
        <v>68</v>
      </c>
      <c r="F83" s="2"/>
      <c r="G83" s="2"/>
      <c r="H83" s="2" t="s">
        <v>63</v>
      </c>
      <c r="I83" s="2" t="s">
        <v>69</v>
      </c>
      <c r="J83" s="2">
        <v>0.48</v>
      </c>
      <c r="K83" s="2">
        <v>30</v>
      </c>
    </row>
    <row r="84" spans="1:11" ht="13.5" x14ac:dyDescent="0.2">
      <c r="A84" s="2" t="s">
        <v>31</v>
      </c>
      <c r="B84" s="2" t="s">
        <v>10</v>
      </c>
      <c r="C84" s="2" t="s">
        <v>26</v>
      </c>
      <c r="D84" s="2" t="s">
        <v>65</v>
      </c>
      <c r="E84" s="2" t="s">
        <v>66</v>
      </c>
      <c r="F84" s="2"/>
      <c r="G84" s="2"/>
      <c r="H84" s="2" t="s">
        <v>63</v>
      </c>
      <c r="I84" s="2" t="s">
        <v>64</v>
      </c>
      <c r="J84" s="2">
        <v>8.7999999999999995E-2</v>
      </c>
      <c r="K84" s="2">
        <v>30</v>
      </c>
    </row>
    <row r="85" spans="1:11" ht="13.5" x14ac:dyDescent="0.2">
      <c r="A85" s="2" t="s">
        <v>31</v>
      </c>
      <c r="B85" s="2" t="s">
        <v>10</v>
      </c>
      <c r="C85" s="2" t="s">
        <v>26</v>
      </c>
      <c r="D85" s="2" t="s">
        <v>88</v>
      </c>
      <c r="E85" s="2" t="s">
        <v>74</v>
      </c>
      <c r="F85" s="2" t="s">
        <v>89</v>
      </c>
      <c r="G85" s="2"/>
      <c r="H85" s="2" t="s">
        <v>63</v>
      </c>
      <c r="I85" s="2" t="s">
        <v>64</v>
      </c>
      <c r="J85" s="2">
        <v>2</v>
      </c>
      <c r="K85" s="2">
        <v>30</v>
      </c>
    </row>
    <row r="86" spans="1:11" ht="13.5" x14ac:dyDescent="0.2">
      <c r="A86" s="2" t="s">
        <v>31</v>
      </c>
      <c r="B86" s="2" t="s">
        <v>10</v>
      </c>
      <c r="C86" s="2" t="s">
        <v>26</v>
      </c>
      <c r="D86" s="2" t="s">
        <v>90</v>
      </c>
      <c r="E86" s="2" t="s">
        <v>78</v>
      </c>
      <c r="F86" s="2" t="s">
        <v>89</v>
      </c>
      <c r="G86" s="2"/>
      <c r="H86" s="2" t="s">
        <v>63</v>
      </c>
      <c r="I86" s="2" t="s">
        <v>64</v>
      </c>
      <c r="J86" s="2">
        <v>2</v>
      </c>
      <c r="K86" s="2">
        <v>30</v>
      </c>
    </row>
    <row r="87" spans="1:11" ht="13.5" x14ac:dyDescent="0.2">
      <c r="A87" s="2" t="s">
        <v>32</v>
      </c>
      <c r="B87" s="2" t="s">
        <v>10</v>
      </c>
      <c r="C87" s="2" t="s">
        <v>33</v>
      </c>
      <c r="D87" s="3" t="s">
        <v>70</v>
      </c>
      <c r="E87" s="3" t="s">
        <v>71</v>
      </c>
      <c r="F87" s="2"/>
      <c r="G87" s="2"/>
      <c r="H87" s="2" t="s">
        <v>63</v>
      </c>
      <c r="I87" s="2" t="s">
        <v>64</v>
      </c>
      <c r="J87" s="2">
        <v>0.3876</v>
      </c>
      <c r="K87" s="2">
        <v>30</v>
      </c>
    </row>
    <row r="88" spans="1:11" ht="13.5" x14ac:dyDescent="0.2">
      <c r="A88" s="2" t="s">
        <v>32</v>
      </c>
      <c r="B88" s="2" t="s">
        <v>10</v>
      </c>
      <c r="C88" s="2" t="s">
        <v>33</v>
      </c>
      <c r="D88" s="2" t="s">
        <v>67</v>
      </c>
      <c r="E88" s="2" t="s">
        <v>68</v>
      </c>
      <c r="F88" s="2"/>
      <c r="G88" s="2"/>
      <c r="H88" s="2" t="s">
        <v>63</v>
      </c>
      <c r="I88" s="2" t="s">
        <v>69</v>
      </c>
      <c r="J88" s="2">
        <v>0.82450000000000001</v>
      </c>
      <c r="K88" s="2">
        <v>30</v>
      </c>
    </row>
    <row r="89" spans="1:11" ht="13.5" x14ac:dyDescent="0.2">
      <c r="A89" s="2" t="s">
        <v>32</v>
      </c>
      <c r="B89" s="2" t="s">
        <v>10</v>
      </c>
      <c r="C89" s="2" t="s">
        <v>33</v>
      </c>
      <c r="D89" s="2" t="s">
        <v>65</v>
      </c>
      <c r="E89" s="2" t="s">
        <v>66</v>
      </c>
      <c r="F89" s="2"/>
      <c r="G89" s="2"/>
      <c r="H89" s="2" t="s">
        <v>63</v>
      </c>
      <c r="I89" s="2" t="s">
        <v>64</v>
      </c>
      <c r="J89" s="2">
        <v>8.7999999999999995E-2</v>
      </c>
      <c r="K89" s="2">
        <v>30</v>
      </c>
    </row>
    <row r="90" spans="1:11" ht="13.5" x14ac:dyDescent="0.2">
      <c r="A90" s="2" t="s">
        <v>32</v>
      </c>
      <c r="B90" s="2" t="s">
        <v>10</v>
      </c>
      <c r="C90" s="2" t="s">
        <v>33</v>
      </c>
      <c r="D90" s="2" t="s">
        <v>88</v>
      </c>
      <c r="E90" s="2" t="s">
        <v>74</v>
      </c>
      <c r="F90" s="2" t="s">
        <v>89</v>
      </c>
      <c r="G90" s="2"/>
      <c r="H90" s="2" t="s">
        <v>63</v>
      </c>
      <c r="I90" s="2" t="s">
        <v>64</v>
      </c>
      <c r="J90" s="2">
        <v>2</v>
      </c>
      <c r="K90" s="2">
        <v>30</v>
      </c>
    </row>
    <row r="91" spans="1:11" ht="13.5" x14ac:dyDescent="0.2">
      <c r="A91" s="2" t="s">
        <v>32</v>
      </c>
      <c r="B91" s="2" t="s">
        <v>10</v>
      </c>
      <c r="C91" s="2" t="s">
        <v>33</v>
      </c>
      <c r="D91" s="2" t="s">
        <v>90</v>
      </c>
      <c r="E91" s="2" t="s">
        <v>78</v>
      </c>
      <c r="F91" s="2" t="s">
        <v>89</v>
      </c>
      <c r="G91" s="2"/>
      <c r="H91" s="2" t="s">
        <v>63</v>
      </c>
      <c r="I91" s="2" t="s">
        <v>64</v>
      </c>
      <c r="J91" s="2">
        <v>2</v>
      </c>
      <c r="K91" s="2">
        <v>30</v>
      </c>
    </row>
    <row r="92" spans="1:11" ht="13.5" x14ac:dyDescent="0.2">
      <c r="A92" s="2" t="s">
        <v>32</v>
      </c>
      <c r="B92" s="2" t="s">
        <v>10</v>
      </c>
      <c r="C92" s="2" t="s">
        <v>33</v>
      </c>
      <c r="D92" s="2" t="s">
        <v>45</v>
      </c>
      <c r="E92" s="2" t="s">
        <v>46</v>
      </c>
      <c r="F92" s="2" t="s">
        <v>47</v>
      </c>
      <c r="G92" s="2"/>
      <c r="H92" s="2" t="s">
        <v>63</v>
      </c>
      <c r="I92" s="2" t="s">
        <v>64</v>
      </c>
      <c r="J92" s="2">
        <v>1</v>
      </c>
      <c r="K92" s="2">
        <v>30</v>
      </c>
    </row>
    <row r="93" spans="1:11" ht="13.5" hidden="1" x14ac:dyDescent="0.2">
      <c r="A93" s="2" t="s">
        <v>34</v>
      </c>
      <c r="B93" s="2" t="s">
        <v>35</v>
      </c>
      <c r="C93" s="2" t="s">
        <v>26</v>
      </c>
      <c r="D93" s="2" t="s">
        <v>67</v>
      </c>
      <c r="E93" s="2" t="s">
        <v>68</v>
      </c>
      <c r="F93" s="2"/>
      <c r="G93" s="2"/>
      <c r="H93" s="2" t="s">
        <v>63</v>
      </c>
      <c r="I93" s="2" t="s">
        <v>69</v>
      </c>
      <c r="J93" s="2">
        <v>0.48</v>
      </c>
      <c r="K93" s="2">
        <v>30</v>
      </c>
    </row>
    <row r="94" spans="1:11" ht="13.5" hidden="1" x14ac:dyDescent="0.2">
      <c r="A94" s="2" t="s">
        <v>34</v>
      </c>
      <c r="B94" s="2" t="s">
        <v>35</v>
      </c>
      <c r="C94" s="2" t="s">
        <v>26</v>
      </c>
      <c r="D94" s="2" t="s">
        <v>65</v>
      </c>
      <c r="E94" s="2" t="s">
        <v>66</v>
      </c>
      <c r="F94" s="2"/>
      <c r="G94" s="2"/>
      <c r="H94" s="2" t="s">
        <v>63</v>
      </c>
      <c r="I94" s="2" t="s">
        <v>64</v>
      </c>
      <c r="J94" s="2">
        <v>5.9799999999999999E-2</v>
      </c>
      <c r="K94" s="2">
        <v>30</v>
      </c>
    </row>
    <row r="95" spans="1:11" ht="13.5" hidden="1" x14ac:dyDescent="0.2">
      <c r="A95" s="2" t="s">
        <v>34</v>
      </c>
      <c r="B95" s="2" t="s">
        <v>35</v>
      </c>
      <c r="C95" s="2" t="s">
        <v>26</v>
      </c>
      <c r="D95" s="2" t="s">
        <v>91</v>
      </c>
      <c r="E95" s="2" t="s">
        <v>92</v>
      </c>
      <c r="F95" s="2" t="s">
        <v>93</v>
      </c>
      <c r="G95" s="2"/>
      <c r="H95" s="2" t="s">
        <v>63</v>
      </c>
      <c r="I95" s="2" t="s">
        <v>64</v>
      </c>
      <c r="J95" s="2">
        <v>1</v>
      </c>
      <c r="K95" s="2">
        <v>30</v>
      </c>
    </row>
    <row r="96" spans="1:11" ht="13.5" hidden="1" x14ac:dyDescent="0.2">
      <c r="A96" s="2" t="s">
        <v>34</v>
      </c>
      <c r="B96" s="2" t="s">
        <v>35</v>
      </c>
      <c r="C96" s="2" t="s">
        <v>26</v>
      </c>
      <c r="D96" s="3" t="s">
        <v>70</v>
      </c>
      <c r="E96" s="3" t="s">
        <v>71</v>
      </c>
      <c r="F96" s="2"/>
      <c r="G96" s="2"/>
      <c r="H96" s="2" t="s">
        <v>63</v>
      </c>
      <c r="I96" s="2" t="s">
        <v>64</v>
      </c>
      <c r="J96" s="2">
        <v>1</v>
      </c>
      <c r="K96" s="2">
        <v>30</v>
      </c>
    </row>
    <row r="97" spans="1:11" ht="13.5" hidden="1" x14ac:dyDescent="0.2">
      <c r="A97" s="2" t="s">
        <v>34</v>
      </c>
      <c r="B97" s="2" t="s">
        <v>35</v>
      </c>
      <c r="C97" s="2" t="s">
        <v>26</v>
      </c>
      <c r="D97" s="2" t="s">
        <v>81</v>
      </c>
      <c r="E97" s="2" t="s">
        <v>44</v>
      </c>
      <c r="F97" s="2"/>
      <c r="G97" s="2"/>
      <c r="H97" s="2" t="s">
        <v>63</v>
      </c>
      <c r="I97" s="2" t="s">
        <v>64</v>
      </c>
      <c r="J97" s="2">
        <v>3</v>
      </c>
      <c r="K97" s="2">
        <v>30</v>
      </c>
    </row>
  </sheetData>
  <autoFilter ref="A1:K97" xr:uid="{AA49E12B-8C4A-479C-B21E-5736229BAEBB}">
    <filterColumn colId="1">
      <filters>
        <filter val="副驾靠背泡沫总成"/>
        <filter val="前排靠背泡沫总成"/>
        <filter val="主驾靠背泡沫总成"/>
      </filters>
    </filterColumn>
  </autoFilter>
  <phoneticPr fontId="4" type="noConversion"/>
  <pageMargins left="0.7" right="0.7" top="0.75" bottom="0.75" header="0.3" footer="0.3"/>
  <pageSetup paperSize="9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成本核算</vt:lpstr>
      <vt:lpstr>物料清单</vt:lpstr>
      <vt:lpstr>BOM</vt:lpstr>
      <vt:lpstr>BOM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2025-04-25T02:28:42Z</dcterms:created>
  <dcterms:modified xsi:type="dcterms:W3CDTF">2025-05-09T02:50:15Z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B7DBC39E3E084FA78BAE607365A65CAB_13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