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60"/>
  </bookViews>
  <sheets>
    <sheet name="模板材料请购单" sheetId="14" r:id="rId1"/>
  </sheets>
  <definedNames>
    <definedName name="_xlnm.Print_Area" localSheetId="0">模板材料请购单!$B$2:$N$17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<sst xmlns="http://schemas.openxmlformats.org/spreadsheetml/2006/main" count="49" uniqueCount="40">
  <si>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河北光华荣昌汽车部件有限公司
模板材料请购单-模具车间</t>
  </si>
  <si>
    <t>项目代码：</t>
  </si>
  <si>
    <t>模具代码</t>
  </si>
  <si>
    <t>申请日期：</t>
  </si>
  <si>
    <t>项目名称：</t>
  </si>
  <si>
    <t>模具名称</t>
  </si>
  <si>
    <t>需求日期：</t>
  </si>
  <si>
    <t>序号</t>
  </si>
  <si>
    <t>零件名称-工序名称</t>
  </si>
  <si>
    <t>模板名称</t>
  </si>
  <si>
    <t>材料型号</t>
  </si>
  <si>
    <t>规格（T*L*W）</t>
  </si>
  <si>
    <t>数量/PCS</t>
  </si>
  <si>
    <t>重量(Kg)</t>
  </si>
  <si>
    <t>金额（元）</t>
  </si>
  <si>
    <t>热处理标准</t>
  </si>
  <si>
    <t>热处理金额（元）</t>
  </si>
  <si>
    <t>备注</t>
  </si>
  <si>
    <t>厚</t>
  </si>
  <si>
    <t>长</t>
  </si>
  <si>
    <t>宽</t>
  </si>
  <si>
    <t>OP20</t>
  </si>
  <si>
    <t>上模成型块</t>
  </si>
  <si>
    <t>DC53</t>
  </si>
  <si>
    <t>HRC58-60°</t>
  </si>
  <si>
    <t>模钢板价格：</t>
  </si>
  <si>
    <t>下模成型块</t>
  </si>
  <si>
    <t>TD: 65元/KG</t>
  </si>
  <si>
    <t>OP30</t>
  </si>
  <si>
    <t>上模成型块1</t>
  </si>
  <si>
    <t>普通热处理：9元/KG</t>
  </si>
  <si>
    <t xml:space="preserve"> </t>
  </si>
  <si>
    <t>上模成型块2</t>
  </si>
  <si>
    <t>45钢板：8元/KG</t>
  </si>
  <si>
    <t>Cr12钢:  16元/KG</t>
  </si>
  <si>
    <t>Cr12MoV钢:21元/KG</t>
  </si>
  <si>
    <t>DC53钢：51元/KG</t>
  </si>
  <si>
    <t>预估总金额：</t>
  </si>
  <si>
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4.供应商材料的材质，规格必须严格按照上述要求，否则视对本厂造成损失的程度进行适当的扣款或索赔</t>
  </si>
  <si>
    <t xml:space="preserve">       编辑：张得意        校对：王杏纳             审核：                      审定：                       批准：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</si>
</sst>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&quot;￥&quot;#,##0.0;&quot;￥&quot;\-#,##0.0"/>
    <numFmt numFmtId="179" formatCode="0.0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54" applyFont="1"/>
    <xf numFmtId="0" fontId="0" fillId="0" borderId="0" xfId="54"/>
    <xf numFmtId="176" fontId="0" fillId="0" borderId="0" xfId="54" applyNumberFormat="1"/>
    <xf numFmtId="0" fontId="2" fillId="0" borderId="1" xfId="54" applyFont="1" applyBorder="1" applyAlignment="1">
      <alignment horizontal="center" vertical="center" wrapText="1"/>
    </xf>
    <xf numFmtId="0" fontId="3" fillId="0" borderId="2" xfId="54" applyFont="1" applyBorder="1" applyAlignment="1">
      <alignment horizontal="center" vertical="center"/>
    </xf>
    <xf numFmtId="0" fontId="1" fillId="0" borderId="3" xfId="54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4" fillId="0" borderId="4" xfId="54" applyFont="1" applyBorder="1" applyAlignment="1">
      <alignment horizontal="center" vertical="center" wrapText="1"/>
    </xf>
    <xf numFmtId="0" fontId="1" fillId="0" borderId="4" xfId="54" applyFont="1" applyBorder="1" applyAlignment="1">
      <alignment vertical="center" wrapText="1"/>
    </xf>
    <xf numFmtId="0" fontId="4" fillId="0" borderId="5" xfId="54" applyFont="1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4" xfId="54" applyFont="1" applyBorder="1" applyAlignment="1">
      <alignment vertical="center" wrapText="1"/>
    </xf>
    <xf numFmtId="0" fontId="4" fillId="0" borderId="6" xfId="54" applyFont="1" applyBorder="1" applyAlignment="1">
      <alignment horizontal="center" vertical="center" wrapText="1"/>
    </xf>
    <xf numFmtId="0" fontId="6" fillId="0" borderId="3" xfId="54" applyFont="1" applyBorder="1" applyAlignment="1">
      <alignment horizontal="center" vertical="center"/>
    </xf>
    <xf numFmtId="0" fontId="6" fillId="0" borderId="4" xfId="54" applyFont="1" applyBorder="1" applyAlignment="1">
      <alignment horizontal="center" vertical="center" wrapText="1"/>
    </xf>
    <xf numFmtId="0" fontId="6" fillId="0" borderId="4" xfId="54" applyFont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2" fontId="3" fillId="0" borderId="4" xfId="54" applyNumberFormat="1" applyFont="1" applyFill="1" applyBorder="1" applyAlignment="1">
      <alignment horizontal="center" vertical="center"/>
    </xf>
    <xf numFmtId="1" fontId="3" fillId="0" borderId="4" xfId="54" applyNumberFormat="1" applyFont="1" applyFill="1" applyBorder="1" applyAlignment="1">
      <alignment horizontal="center" vertical="center"/>
    </xf>
    <xf numFmtId="1" fontId="3" fillId="0" borderId="4" xfId="54" applyNumberFormat="1" applyFont="1" applyFill="1" applyBorder="1" applyAlignment="1">
      <alignment horizontal="center" vertical="center"/>
    </xf>
    <xf numFmtId="0" fontId="1" fillId="0" borderId="7" xfId="54" applyFont="1" applyBorder="1" applyAlignment="1">
      <alignment horizontal="center" vertical="center"/>
    </xf>
    <xf numFmtId="0" fontId="1" fillId="0" borderId="4" xfId="54" applyFont="1" applyBorder="1" applyAlignment="1">
      <alignment vertical="center"/>
    </xf>
    <xf numFmtId="0" fontId="8" fillId="0" borderId="4" xfId="54" applyFont="1" applyBorder="1" applyAlignment="1">
      <alignment vertical="center" wrapText="1"/>
    </xf>
    <xf numFmtId="2" fontId="3" fillId="0" borderId="5" xfId="54" applyNumberFormat="1" applyFont="1" applyFill="1" applyBorder="1" applyAlignment="1">
      <alignment horizontal="center" vertical="center"/>
    </xf>
    <xf numFmtId="2" fontId="3" fillId="0" borderId="8" xfId="54" applyNumberFormat="1" applyFont="1" applyFill="1" applyBorder="1" applyAlignment="1">
      <alignment horizontal="center" vertical="center"/>
    </xf>
    <xf numFmtId="2" fontId="3" fillId="0" borderId="6" xfId="54" applyNumberFormat="1" applyFont="1" applyFill="1" applyBorder="1" applyAlignment="1">
      <alignment horizontal="center" vertical="center"/>
    </xf>
    <xf numFmtId="0" fontId="1" fillId="0" borderId="9" xfId="54" applyFont="1" applyBorder="1" applyAlignment="1">
      <alignment vertical="center"/>
    </xf>
    <xf numFmtId="0" fontId="9" fillId="0" borderId="10" xfId="54" applyFont="1" applyBorder="1" applyAlignment="1">
      <alignment vertical="center" wrapText="1"/>
    </xf>
    <xf numFmtId="0" fontId="1" fillId="0" borderId="4" xfId="54" applyFont="1" applyFill="1" applyBorder="1" applyAlignment="1">
      <alignment horizontal="center" vertical="center"/>
    </xf>
    <xf numFmtId="0" fontId="9" fillId="0" borderId="3" xfId="54" applyFont="1" applyBorder="1" applyAlignment="1">
      <alignment horizontal="left" vertical="top" wrapText="1"/>
    </xf>
    <xf numFmtId="0" fontId="9" fillId="0" borderId="4" xfId="54" applyFont="1" applyBorder="1" applyAlignment="1">
      <alignment horizontal="left" vertical="center" wrapText="1"/>
    </xf>
    <xf numFmtId="0" fontId="9" fillId="0" borderId="4" xfId="54" applyFont="1" applyBorder="1" applyAlignment="1">
      <alignment horizontal="left" vertical="center"/>
    </xf>
    <xf numFmtId="0" fontId="9" fillId="0" borderId="11" xfId="54" applyFont="1" applyBorder="1" applyAlignment="1">
      <alignment horizontal="left" vertical="center"/>
    </xf>
    <xf numFmtId="0" fontId="9" fillId="0" borderId="12" xfId="54" applyFont="1" applyBorder="1" applyAlignment="1">
      <alignment horizontal="left" vertical="center"/>
    </xf>
    <xf numFmtId="176" fontId="3" fillId="0" borderId="2" xfId="54" applyNumberFormat="1" applyFont="1" applyBorder="1" applyAlignment="1">
      <alignment horizontal="center" vertical="center"/>
    </xf>
    <xf numFmtId="0" fontId="3" fillId="0" borderId="13" xfId="54" applyFont="1" applyBorder="1" applyAlignment="1">
      <alignment horizontal="center" vertical="center"/>
    </xf>
    <xf numFmtId="0" fontId="0" fillId="0" borderId="0" xfId="54" applyAlignment="1">
      <alignment horizontal="center" vertical="center"/>
    </xf>
    <xf numFmtId="176" fontId="1" fillId="0" borderId="4" xfId="54" applyNumberFormat="1" applyFont="1" applyBorder="1" applyAlignment="1">
      <alignment horizontal="center" vertical="center" wrapText="1"/>
    </xf>
    <xf numFmtId="0" fontId="1" fillId="0" borderId="14" xfId="54" applyFont="1" applyBorder="1" applyAlignment="1">
      <alignment horizontal="center" vertical="center" wrapText="1"/>
    </xf>
    <xf numFmtId="0" fontId="1" fillId="0" borderId="0" xfId="54" applyFont="1" applyAlignment="1">
      <alignment vertical="center" wrapText="1"/>
    </xf>
    <xf numFmtId="0" fontId="1" fillId="0" borderId="0" xfId="54" applyFont="1" applyAlignment="1">
      <alignment horizontal="left" vertical="center" wrapText="1"/>
    </xf>
    <xf numFmtId="0" fontId="6" fillId="0" borderId="4" xfId="54" applyFont="1" applyFill="1" applyBorder="1" applyAlignment="1">
      <alignment horizontal="center" vertical="center" wrapText="1"/>
    </xf>
    <xf numFmtId="176" fontId="6" fillId="0" borderId="4" xfId="54" applyNumberFormat="1" applyFont="1" applyBorder="1" applyAlignment="1">
      <alignment horizontal="center" vertical="center" wrapText="1"/>
    </xf>
    <xf numFmtId="0" fontId="6" fillId="0" borderId="14" xfId="54" applyFont="1" applyBorder="1" applyAlignment="1">
      <alignment horizontal="center" vertical="center"/>
    </xf>
    <xf numFmtId="0" fontId="9" fillId="0" borderId="0" xfId="54" applyFont="1" applyAlignment="1">
      <alignment horizontal="center" vertical="center"/>
    </xf>
    <xf numFmtId="0" fontId="1" fillId="0" borderId="0" xfId="54" applyFont="1" applyAlignment="1">
      <alignment horizontal="center" vertical="center"/>
    </xf>
    <xf numFmtId="176" fontId="1" fillId="0" borderId="4" xfId="54" applyNumberFormat="1" applyFont="1" applyFill="1" applyBorder="1" applyAlignment="1">
      <alignment horizontal="center" vertical="center"/>
    </xf>
    <xf numFmtId="0" fontId="7" fillId="0" borderId="4" xfId="54" applyFont="1" applyBorder="1" applyAlignment="1">
      <alignment horizontal="center" vertical="center"/>
    </xf>
    <xf numFmtId="0" fontId="7" fillId="0" borderId="4" xfId="54" applyFont="1" applyBorder="1" applyAlignment="1">
      <alignment horizontal="center" vertical="center" wrapText="1"/>
    </xf>
    <xf numFmtId="176" fontId="1" fillId="2" borderId="4" xfId="54" applyNumberFormat="1" applyFont="1" applyFill="1" applyBorder="1" applyAlignment="1">
      <alignment horizontal="center" vertical="center"/>
    </xf>
    <xf numFmtId="177" fontId="1" fillId="0" borderId="14" xfId="54" applyNumberFormat="1" applyFont="1" applyBorder="1" applyAlignment="1">
      <alignment horizontal="center" vertical="center"/>
    </xf>
    <xf numFmtId="176" fontId="9" fillId="0" borderId="4" xfId="54" applyNumberFormat="1" applyFont="1" applyBorder="1" applyAlignment="1">
      <alignment horizontal="left" vertical="center"/>
    </xf>
    <xf numFmtId="0" fontId="9" fillId="0" borderId="14" xfId="54" applyFont="1" applyBorder="1" applyAlignment="1">
      <alignment horizontal="left" vertical="center"/>
    </xf>
    <xf numFmtId="0" fontId="1" fillId="0" borderId="0" xfId="54" applyFont="1" applyAlignment="1">
      <alignment horizontal="left" vertical="top"/>
    </xf>
    <xf numFmtId="176" fontId="9" fillId="0" borderId="12" xfId="54" applyNumberFormat="1" applyFont="1" applyBorder="1" applyAlignment="1">
      <alignment horizontal="left" vertical="center"/>
    </xf>
    <xf numFmtId="0" fontId="9" fillId="0" borderId="15" xfId="54" applyFont="1" applyBorder="1" applyAlignment="1">
      <alignment horizontal="left" vertical="center"/>
    </xf>
    <xf numFmtId="0" fontId="9" fillId="0" borderId="0" xfId="54" applyFont="1" applyAlignment="1">
      <alignment horizontal="left" vertical="center"/>
    </xf>
    <xf numFmtId="177" fontId="1" fillId="0" borderId="0" xfId="54" applyNumberFormat="1" applyFont="1"/>
    <xf numFmtId="178" fontId="1" fillId="0" borderId="0" xfId="54" applyNumberFormat="1" applyFont="1"/>
    <xf numFmtId="179" fontId="1" fillId="0" borderId="0" xfId="54" applyNumberFormat="1" applyFo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8" xfId="52"/>
    <cellStyle name="常规 9" xfId="53"/>
    <cellStyle name="常规 2 2" xfId="54"/>
    <cellStyle name="常规 10" xfId="55"/>
    <cellStyle name="常规 10 2" xfId="56"/>
    <cellStyle name="常规 11" xfId="57"/>
    <cellStyle name="常规 2" xfId="58"/>
    <cellStyle name="常规 3" xfId="59"/>
    <cellStyle name="常规 4" xfId="60"/>
    <cellStyle name="常规 4 2" xfId="61"/>
    <cellStyle name="常规 5" xfId="62"/>
    <cellStyle name="常规 7" xfId="63"/>
  </cellStyles>
  <tableStyles count="0" defaultTableStyle="TableStyleMedium9" defaultPivotStyle="PivotStyleLight16"/>
  <colors>
    <mruColors>
      <color rgb="009D0EA2"/>
      <color rgb="000000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17"/>
  <sheetViews>
    <sheetView tabSelected="1" view="pageBreakPreview" zoomScale="115" zoomScaleNormal="100" topLeftCell="B1" workbookViewId="0">
      <selection activeCell="P11" sqref="P11"/>
    </sheetView>
  </sheetViews>
  <sheetFormatPr defaultColWidth="9" defaultRowHeight="13.5"/>
  <cols>
    <col min="1" max="1" width="9" style="2"/>
    <col min="2" max="2" width="3.66666666666667" style="2" customWidth="1"/>
    <col min="3" max="3" width="14.775" style="2" customWidth="1"/>
    <col min="4" max="4" width="21.4416666666667" style="2" customWidth="1"/>
    <col min="5" max="5" width="8.88333333333333" style="2" customWidth="1"/>
    <col min="6" max="8" width="7.44166666666667" style="2" customWidth="1"/>
    <col min="9" max="9" width="6" style="2" customWidth="1"/>
    <col min="10" max="10" width="8.33333333333333" style="2" customWidth="1"/>
    <col min="11" max="11" width="9.21666666666667" style="2" customWidth="1"/>
    <col min="12" max="12" width="9" style="2" customWidth="1"/>
    <col min="13" max="13" width="7.33333333333333" style="3" customWidth="1"/>
    <col min="14" max="14" width="19.775" style="2" customWidth="1"/>
    <col min="15" max="15" width="9" style="2" customWidth="1"/>
    <col min="16" max="16" width="9.33333333333333" style="2" customWidth="1"/>
    <col min="17" max="17" width="9" style="2" customWidth="1"/>
    <col min="18" max="18" width="10.1083333333333" style="2" customWidth="1"/>
    <col min="19" max="19" width="5.10833333333333" style="2" customWidth="1"/>
    <col min="20" max="20" width="11.4416666666667" style="2" customWidth="1"/>
    <col min="21" max="21" width="11.775" style="2" customWidth="1"/>
    <col min="22" max="22" width="5.775" style="2" customWidth="1"/>
    <col min="23" max="23" width="10.6666666666667" style="2" customWidth="1"/>
    <col min="24" max="16384" width="9" style="2"/>
  </cols>
  <sheetData>
    <row r="2" ht="51" customHeight="1" spans="2:15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9"/>
    </row>
    <row r="3" s="1" customFormat="1" ht="21" customHeight="1" spans="2:15">
      <c r="B3" s="6" t="s">
        <v>1</v>
      </c>
      <c r="C3" s="7"/>
      <c r="D3" s="8"/>
      <c r="E3" s="9" t="s">
        <v>2</v>
      </c>
      <c r="F3" s="10"/>
      <c r="G3" s="11"/>
      <c r="H3" s="7" t="s">
        <v>3</v>
      </c>
      <c r="I3" s="7"/>
      <c r="J3" s="7"/>
      <c r="K3" s="8"/>
      <c r="L3" s="7"/>
      <c r="M3" s="40"/>
      <c r="N3" s="41"/>
      <c r="O3" s="42"/>
    </row>
    <row r="4" s="1" customFormat="1" ht="21" customHeight="1" spans="2:15">
      <c r="B4" s="6" t="s">
        <v>4</v>
      </c>
      <c r="C4" s="7"/>
      <c r="D4" s="8"/>
      <c r="E4" s="12" t="s">
        <v>5</v>
      </c>
      <c r="F4" s="10"/>
      <c r="G4" s="13"/>
      <c r="H4" s="7" t="s">
        <v>6</v>
      </c>
      <c r="I4" s="7"/>
      <c r="J4" s="7"/>
      <c r="K4" s="8"/>
      <c r="L4" s="7"/>
      <c r="M4" s="40"/>
      <c r="N4" s="41"/>
      <c r="O4" s="43"/>
    </row>
    <row r="5" s="1" customFormat="1" ht="20.1" customHeight="1" spans="2:16">
      <c r="B5" s="14" t="s">
        <v>7</v>
      </c>
      <c r="C5" s="15" t="s">
        <v>8</v>
      </c>
      <c r="D5" s="16" t="s">
        <v>9</v>
      </c>
      <c r="E5" s="16" t="s">
        <v>10</v>
      </c>
      <c r="F5" s="16" t="s">
        <v>11</v>
      </c>
      <c r="G5" s="16"/>
      <c r="H5" s="16"/>
      <c r="I5" s="44" t="s">
        <v>12</v>
      </c>
      <c r="J5" s="44" t="s">
        <v>13</v>
      </c>
      <c r="K5" s="15" t="s">
        <v>14</v>
      </c>
      <c r="L5" s="15" t="s">
        <v>15</v>
      </c>
      <c r="M5" s="45" t="s">
        <v>16</v>
      </c>
      <c r="N5" s="46" t="s">
        <v>17</v>
      </c>
      <c r="O5" s="47"/>
      <c r="P5" s="48"/>
    </row>
    <row r="6" s="1" customFormat="1" ht="20.1" customHeight="1" spans="2:16">
      <c r="B6" s="14"/>
      <c r="C6" s="15"/>
      <c r="D6" s="16"/>
      <c r="E6" s="16"/>
      <c r="F6" s="17" t="s">
        <v>18</v>
      </c>
      <c r="G6" s="17" t="s">
        <v>19</v>
      </c>
      <c r="H6" s="17" t="s">
        <v>20</v>
      </c>
      <c r="I6" s="44"/>
      <c r="J6" s="44"/>
      <c r="K6" s="15"/>
      <c r="L6" s="15"/>
      <c r="M6" s="45"/>
      <c r="N6" s="46"/>
      <c r="O6" s="47"/>
      <c r="P6" s="48"/>
    </row>
    <row r="7" s="1" customFormat="1" ht="18" customHeight="1" spans="2:20">
      <c r="B7" s="18">
        <v>1</v>
      </c>
      <c r="C7" s="19" t="s">
        <v>21</v>
      </c>
      <c r="D7" s="20" t="s">
        <v>22</v>
      </c>
      <c r="E7" s="20" t="s">
        <v>23</v>
      </c>
      <c r="F7" s="21">
        <v>79</v>
      </c>
      <c r="G7" s="21">
        <v>242</v>
      </c>
      <c r="H7" s="21">
        <v>212</v>
      </c>
      <c r="I7" s="21">
        <v>1</v>
      </c>
      <c r="J7" s="20">
        <f>F7*G7*H7*7.85/1000000*I7</f>
        <v>31.8161756</v>
      </c>
      <c r="K7" s="20">
        <v>9</v>
      </c>
      <c r="L7" s="20" t="s">
        <v>24</v>
      </c>
      <c r="M7" s="49">
        <f>K7*J7</f>
        <v>286.3455804</v>
      </c>
      <c r="N7" s="50" t="s">
        <v>25</v>
      </c>
      <c r="O7" s="48"/>
      <c r="P7" s="48"/>
      <c r="R7" s="60"/>
      <c r="T7" s="61"/>
    </row>
    <row r="8" s="1" customFormat="1" ht="18" customHeight="1" spans="2:20">
      <c r="B8" s="18"/>
      <c r="C8" s="19"/>
      <c r="D8" s="20" t="s">
        <v>26</v>
      </c>
      <c r="E8" s="20" t="s">
        <v>23</v>
      </c>
      <c r="F8" s="22">
        <v>68</v>
      </c>
      <c r="G8" s="22">
        <v>220</v>
      </c>
      <c r="H8" s="22">
        <v>185</v>
      </c>
      <c r="I8" s="21">
        <v>1</v>
      </c>
      <c r="J8" s="20">
        <f t="shared" ref="J8:J11" si="0">F8*G8*H8*7.85/1000000*I8</f>
        <v>21.72566</v>
      </c>
      <c r="K8" s="20">
        <v>9</v>
      </c>
      <c r="L8" s="20" t="s">
        <v>24</v>
      </c>
      <c r="M8" s="49">
        <f>K8*J8</f>
        <v>195.53094</v>
      </c>
      <c r="N8" s="50" t="s">
        <v>27</v>
      </c>
      <c r="O8" s="48"/>
      <c r="P8" s="48"/>
      <c r="R8" s="60"/>
      <c r="T8" s="61"/>
    </row>
    <row r="9" s="1" customFormat="1" ht="18" customHeight="1" spans="2:23">
      <c r="B9" s="23">
        <v>2</v>
      </c>
      <c r="C9" s="19" t="s">
        <v>28</v>
      </c>
      <c r="D9" s="20" t="s">
        <v>29</v>
      </c>
      <c r="E9" s="20" t="s">
        <v>23</v>
      </c>
      <c r="F9" s="21">
        <v>148</v>
      </c>
      <c r="G9" s="21">
        <v>192</v>
      </c>
      <c r="H9" s="21">
        <v>122</v>
      </c>
      <c r="I9" s="21">
        <v>1</v>
      </c>
      <c r="J9" s="20">
        <f t="shared" si="0"/>
        <v>27.2140032</v>
      </c>
      <c r="K9" s="20">
        <v>9</v>
      </c>
      <c r="L9" s="20" t="s">
        <v>24</v>
      </c>
      <c r="M9" s="49">
        <f>K9*J9</f>
        <v>244.9260288</v>
      </c>
      <c r="N9" s="51" t="s">
        <v>30</v>
      </c>
      <c r="O9" s="48"/>
      <c r="P9" s="48" t="s">
        <v>31</v>
      </c>
      <c r="R9" s="60"/>
      <c r="T9" s="61"/>
      <c r="W9" s="61"/>
    </row>
    <row r="10" s="1" customFormat="1" ht="18" customHeight="1" spans="2:23">
      <c r="B10" s="23"/>
      <c r="C10" s="19"/>
      <c r="D10" s="20" t="s">
        <v>32</v>
      </c>
      <c r="E10" s="20" t="s">
        <v>23</v>
      </c>
      <c r="F10" s="21">
        <v>154</v>
      </c>
      <c r="G10" s="21">
        <v>143</v>
      </c>
      <c r="H10" s="21">
        <v>90</v>
      </c>
      <c r="I10" s="21">
        <v>1</v>
      </c>
      <c r="J10" s="20">
        <f t="shared" si="0"/>
        <v>15.558543</v>
      </c>
      <c r="K10" s="20">
        <v>9</v>
      </c>
      <c r="L10" s="20" t="s">
        <v>24</v>
      </c>
      <c r="M10" s="49">
        <f>K10*J10</f>
        <v>140.026887</v>
      </c>
      <c r="N10" s="51" t="s">
        <v>33</v>
      </c>
      <c r="O10" s="48"/>
      <c r="P10" s="48"/>
      <c r="R10" s="60"/>
      <c r="T10" s="61"/>
      <c r="W10" s="61"/>
    </row>
    <row r="11" s="1" customFormat="1" ht="18" customHeight="1" spans="2:23">
      <c r="B11" s="23"/>
      <c r="C11" s="19"/>
      <c r="D11" s="20" t="s">
        <v>26</v>
      </c>
      <c r="E11" s="20" t="s">
        <v>23</v>
      </c>
      <c r="F11" s="21">
        <v>157</v>
      </c>
      <c r="G11" s="21">
        <v>190</v>
      </c>
      <c r="H11" s="21">
        <v>120</v>
      </c>
      <c r="I11" s="21">
        <v>1</v>
      </c>
      <c r="J11" s="20">
        <f t="shared" si="0"/>
        <v>28.09986</v>
      </c>
      <c r="K11" s="20">
        <v>9</v>
      </c>
      <c r="L11" s="20" t="s">
        <v>24</v>
      </c>
      <c r="M11" s="49">
        <f>K11*J11</f>
        <v>252.89874</v>
      </c>
      <c r="N11" s="51" t="s">
        <v>34</v>
      </c>
      <c r="O11" s="48"/>
      <c r="P11" s="48"/>
      <c r="R11" s="60"/>
      <c r="T11" s="61"/>
      <c r="W11" s="61"/>
    </row>
    <row r="12" s="1" customFormat="1" ht="18" customHeight="1" spans="2:23">
      <c r="B12" s="24"/>
      <c r="C12" s="25"/>
      <c r="D12" s="20"/>
      <c r="E12" s="20"/>
      <c r="F12" s="21"/>
      <c r="G12" s="21"/>
      <c r="H12" s="21"/>
      <c r="I12" s="21"/>
      <c r="J12" s="20"/>
      <c r="K12" s="20"/>
      <c r="L12" s="20"/>
      <c r="M12" s="49"/>
      <c r="N12" s="51" t="s">
        <v>35</v>
      </c>
      <c r="O12" s="48"/>
      <c r="P12" s="48"/>
      <c r="R12" s="60"/>
      <c r="T12" s="61"/>
      <c r="W12" s="61"/>
    </row>
    <row r="13" s="1" customFormat="1" ht="18" customHeight="1" spans="2:23">
      <c r="B13" s="24"/>
      <c r="C13" s="25"/>
      <c r="D13" s="20"/>
      <c r="E13" s="20"/>
      <c r="F13" s="21"/>
      <c r="G13" s="21"/>
      <c r="H13" s="21"/>
      <c r="I13" s="21"/>
      <c r="J13" s="20"/>
      <c r="K13" s="20"/>
      <c r="L13" s="20"/>
      <c r="M13" s="49"/>
      <c r="N13" s="51" t="s">
        <v>36</v>
      </c>
      <c r="O13" s="48"/>
      <c r="P13" s="48"/>
      <c r="R13" s="60"/>
      <c r="T13" s="61"/>
      <c r="W13" s="61"/>
    </row>
    <row r="14" s="1" customFormat="1" ht="18" customHeight="1" spans="2:23">
      <c r="B14" s="24"/>
      <c r="C14" s="25"/>
      <c r="D14" s="20"/>
      <c r="E14" s="20"/>
      <c r="F14" s="26"/>
      <c r="G14" s="27"/>
      <c r="H14" s="28"/>
      <c r="I14" s="21"/>
      <c r="J14" s="20"/>
      <c r="K14" s="20"/>
      <c r="L14" s="20"/>
      <c r="M14" s="49"/>
      <c r="N14" s="51"/>
      <c r="O14" s="48"/>
      <c r="P14" s="48"/>
      <c r="R14" s="60"/>
      <c r="T14" s="61"/>
      <c r="W14" s="61"/>
    </row>
    <row r="15" s="1" customFormat="1" ht="18" customHeight="1" spans="2:23">
      <c r="B15" s="29"/>
      <c r="C15" s="30"/>
      <c r="D15" s="31"/>
      <c r="E15" s="31"/>
      <c r="F15" s="31"/>
      <c r="G15" s="31"/>
      <c r="H15" s="31" t="s">
        <v>37</v>
      </c>
      <c r="I15" s="31"/>
      <c r="J15" s="31"/>
      <c r="K15" s="20"/>
      <c r="L15" s="31"/>
      <c r="M15" s="52">
        <f>SUM(M7:M14)</f>
        <v>1119.7281762</v>
      </c>
      <c r="N15" s="53">
        <f>K15+M15</f>
        <v>1119.7281762</v>
      </c>
      <c r="O15" s="48"/>
      <c r="P15" s="48"/>
      <c r="R15" s="60"/>
      <c r="T15" s="61"/>
      <c r="W15" s="61"/>
    </row>
    <row r="16" s="1" customFormat="1" ht="56.25" customHeight="1" spans="2:24">
      <c r="B16" s="32"/>
      <c r="C16" s="33" t="s">
        <v>38</v>
      </c>
      <c r="D16" s="34"/>
      <c r="E16" s="34"/>
      <c r="F16" s="34"/>
      <c r="G16" s="34"/>
      <c r="H16" s="34"/>
      <c r="I16" s="34"/>
      <c r="J16" s="34"/>
      <c r="K16" s="34"/>
      <c r="L16" s="34"/>
      <c r="M16" s="54"/>
      <c r="N16" s="55"/>
      <c r="O16" s="56"/>
      <c r="T16" s="62"/>
      <c r="U16" s="61"/>
      <c r="W16" s="61"/>
      <c r="X16" s="61"/>
    </row>
    <row r="17" s="1" customFormat="1" ht="28.5" customHeight="1" spans="2:15">
      <c r="B17" s="35" t="s">
        <v>39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57"/>
      <c r="N17" s="58"/>
      <c r="O17" s="59"/>
    </row>
  </sheetData>
  <mergeCells count="29">
    <mergeCell ref="B2:N2"/>
    <mergeCell ref="B3:C3"/>
    <mergeCell ref="F3:G3"/>
    <mergeCell ref="H3:J3"/>
    <mergeCell ref="K3:N3"/>
    <mergeCell ref="B4:C4"/>
    <mergeCell ref="F4:G4"/>
    <mergeCell ref="H4:J4"/>
    <mergeCell ref="K4:N4"/>
    <mergeCell ref="F5:H5"/>
    <mergeCell ref="F14:H14"/>
    <mergeCell ref="D15:G15"/>
    <mergeCell ref="H15:J15"/>
    <mergeCell ref="C16:N16"/>
    <mergeCell ref="B17:N17"/>
    <mergeCell ref="B5:B6"/>
    <mergeCell ref="B7:B8"/>
    <mergeCell ref="B9:B11"/>
    <mergeCell ref="C5:C6"/>
    <mergeCell ref="C7:C8"/>
    <mergeCell ref="C9:C11"/>
    <mergeCell ref="D5:D6"/>
    <mergeCell ref="E5:E6"/>
    <mergeCell ref="I5:I6"/>
    <mergeCell ref="J5:J6"/>
    <mergeCell ref="K5:K6"/>
    <mergeCell ref="L5:L6"/>
    <mergeCell ref="M5:M6"/>
    <mergeCell ref="N5:N6"/>
  </mergeCells>
  <printOptions horizontalCentered="1" verticalCentered="1"/>
  <pageMargins left="0" right="0" top="0" bottom="0" header="0.313888888888889" footer="0.313888888888889"/>
  <pageSetup paperSize="9" scale="71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2021-03-23T08:53:00Z</dcterms:created>
  <dcterms:modified xsi:type="dcterms:W3CDTF">2025-05-11T03:36:05Z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E2C678692C82494F80A5478BCBCAA728</vt:lpwstr>
  </property>
</Properties>
</file>