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<sst xmlns="http://schemas.openxmlformats.org/spreadsheetml/2006/main" count="122" uniqueCount="121">
  <si>
    <t>湖南光华荣昌汽车部件有限公司员工2025年4月份劳务员工五险费用确认单</t>
  </si>
  <si>
    <t>序号</t>
  </si>
  <si>
    <t>姓名</t>
  </si>
  <si>
    <t>性别</t>
  </si>
  <si>
    <t>入职日期</t>
  </si>
  <si>
    <t>离职日期</t>
  </si>
  <si>
    <t>身份证号码</t>
  </si>
  <si>
    <t>社保基数</t>
  </si>
  <si>
    <t>2025年4月单位承担社保部分</t>
  </si>
  <si>
    <t>2025年4月社保单位合计</t>
  </si>
  <si>
    <t>服务费</t>
  </si>
  <si>
    <t>共付湖南诚展费用</t>
  </si>
  <si>
    <t>养老基数</t>
  </si>
  <si>
    <t>失业基数</t>
  </si>
  <si>
    <t>医疗生育基数</t>
  </si>
  <si>
    <t>工伤基数</t>
  </si>
  <si>
    <t>养老
(16%)</t>
  </si>
  <si>
    <t>失业(0.7%)</t>
  </si>
  <si>
    <t>医疗生育(8.7%)</t>
  </si>
  <si>
    <t>工伤(1.68%)</t>
  </si>
  <si>
    <t>史双宇</t>
  </si>
  <si>
    <t>430321199107192217</t>
  </si>
  <si>
    <t>谢桂华</t>
  </si>
  <si>
    <t>430203197507056022</t>
  </si>
  <si>
    <t>董婧雯</t>
  </si>
  <si>
    <t>430223200502118722</t>
  </si>
  <si>
    <t xml:space="preserve">罗熠鹏 </t>
  </si>
  <si>
    <t>430211199810151814</t>
  </si>
  <si>
    <t>张忠宝</t>
  </si>
  <si>
    <t>513021198108216753</t>
  </si>
  <si>
    <t>唐亮</t>
  </si>
  <si>
    <t>430221197802277138</t>
  </si>
  <si>
    <t>李需</t>
  </si>
  <si>
    <t>430281198610134520</t>
  </si>
  <si>
    <t>刘湘宇</t>
  </si>
  <si>
    <t>430921198610175770</t>
  </si>
  <si>
    <t>蔡归仓</t>
  </si>
  <si>
    <t>620503199102053932</t>
  </si>
  <si>
    <t>刘伟</t>
  </si>
  <si>
    <t>430203197602183011</t>
  </si>
  <si>
    <t>罗向锋</t>
  </si>
  <si>
    <t>43028119761104627X</t>
  </si>
  <si>
    <t>李力争</t>
  </si>
  <si>
    <t>430221197702135618</t>
  </si>
  <si>
    <t>王明</t>
  </si>
  <si>
    <t>430221199404100811</t>
  </si>
  <si>
    <t>殷耀华</t>
  </si>
  <si>
    <t>430211200306280014</t>
  </si>
  <si>
    <t>龙必香</t>
  </si>
  <si>
    <t>430221197811117849</t>
  </si>
  <si>
    <t>吴建明</t>
  </si>
  <si>
    <t>430281197911295331</t>
  </si>
  <si>
    <t>曾强</t>
  </si>
  <si>
    <t>430221197304123515</t>
  </si>
  <si>
    <t>谭金祥</t>
  </si>
  <si>
    <t>430221197510122919</t>
  </si>
  <si>
    <t>赵琦</t>
  </si>
  <si>
    <t>430202200306064016</t>
  </si>
  <si>
    <t>王子先</t>
  </si>
  <si>
    <t>430202199909031015</t>
  </si>
  <si>
    <t>凌勤凡</t>
  </si>
  <si>
    <t>430219197504140713</t>
  </si>
  <si>
    <t>李春华</t>
  </si>
  <si>
    <t>430225197612171530</t>
  </si>
  <si>
    <t>黄龙</t>
  </si>
  <si>
    <t>430304199809301776</t>
  </si>
  <si>
    <t>黄金容</t>
  </si>
  <si>
    <t>432503198209264707</t>
  </si>
  <si>
    <t>谢波</t>
  </si>
  <si>
    <t>430211198105230811</t>
  </si>
  <si>
    <t>马华亮</t>
  </si>
  <si>
    <t>430221198607027111</t>
  </si>
  <si>
    <t>郭佳</t>
  </si>
  <si>
    <t>430482200105078094</t>
  </si>
  <si>
    <t>齐康杰</t>
  </si>
  <si>
    <t>430202199107291018</t>
  </si>
  <si>
    <t>黄希</t>
  </si>
  <si>
    <t>430281199202126294</t>
  </si>
  <si>
    <t>李水平</t>
  </si>
  <si>
    <t>433122197802032011</t>
  </si>
  <si>
    <t xml:space="preserve">吴明贵 </t>
  </si>
  <si>
    <t>530622199804213614</t>
  </si>
  <si>
    <t>罗杰</t>
  </si>
  <si>
    <t>430304197512202014</t>
  </si>
  <si>
    <t>卢舟晖</t>
  </si>
  <si>
    <t>431322200711070470</t>
  </si>
  <si>
    <t>马战</t>
  </si>
  <si>
    <t>430219198112036276</t>
  </si>
  <si>
    <t>林新龙</t>
  </si>
  <si>
    <t>430281200008030710</t>
  </si>
  <si>
    <t>尹水英</t>
  </si>
  <si>
    <t>430221197904137128</t>
  </si>
  <si>
    <t>唐锋</t>
  </si>
  <si>
    <t>422828198402103915</t>
  </si>
  <si>
    <t>李全省</t>
  </si>
  <si>
    <t>412924197907094536</t>
  </si>
  <si>
    <t>刘红勇</t>
  </si>
  <si>
    <t>430221197903227850</t>
  </si>
  <si>
    <t>谭剑</t>
  </si>
  <si>
    <t>430381198402243314</t>
  </si>
  <si>
    <t>周忠有</t>
  </si>
  <si>
    <t>430221199411097112</t>
  </si>
  <si>
    <t>宋娟</t>
  </si>
  <si>
    <t>430381199007206569</t>
  </si>
  <si>
    <t>陶万敏</t>
  </si>
  <si>
    <t>511226198204010828</t>
  </si>
  <si>
    <t>易柳</t>
  </si>
  <si>
    <t>430221197504285025</t>
  </si>
  <si>
    <t>谭智</t>
  </si>
  <si>
    <t>430221198210262332</t>
  </si>
  <si>
    <t>彭畅畅</t>
  </si>
  <si>
    <t>430321200504210170</t>
  </si>
  <si>
    <t>李浩</t>
  </si>
  <si>
    <t>430221198609221719</t>
  </si>
  <si>
    <t>合计：</t>
  </si>
  <si>
    <t>制表：施银飞</t>
  </si>
  <si>
    <t>综上各项费用合计：</t>
  </si>
  <si>
    <t>肆万玖仟伍佰壹拾玖元壹角</t>
  </si>
  <si>
    <t xml:space="preserve">       请复核，如无误，请汇款至湖南诚展人力资源有限公司</t>
  </si>
  <si>
    <t>¥：</t>
  </si>
  <si>
    <t xml:space="preserve">       开户行：招行株洲车站路支行 账号： 7339 0045 1210 555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</si>
</sst>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_);[Red]\(0\)"/>
    <numFmt numFmtId="179" formatCode="[DBNum2][$-804]General"/>
    <numFmt numFmtId="180" formatCode="_-&quot;￥&quot;* #,##0.00_-;\-&quot;￥&quot;* #,##0.00_-;_-&quot;￥&quot;* &quot;-&quot;??_-;_-@_-"/>
  </numFmts>
  <fonts count="27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7" fontId="4" fillId="0" borderId="1" xfId="49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31" fontId="3" fillId="0" borderId="0" xfId="0" applyNumberFormat="1" applyFont="1" applyFill="1" applyBorder="1" applyAlignment="1">
      <alignment vertical="center"/>
    </xf>
    <xf numFmtId="14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left" vertical="center"/>
    </xf>
    <xf numFmtId="180" fontId="3" fillId="0" borderId="0" xfId="0" applyNumberFormat="1" applyFont="1" applyFill="1" applyBorder="1" applyAlignment="1">
      <alignment horizontal="center" vertical="center"/>
    </xf>
    <xf numFmtId="14" fontId="3" fillId="0" borderId="0" xfId="0" applyNumberFormat="1" applyFont="1" applyFill="1" applyAlignment="1">
      <alignment vertical="center"/>
    </xf>
    <xf numFmtId="31" fontId="3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801风电产品事业部应发工资汇总表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8"/>
  <sheetViews>
    <sheetView tabSelected="1" topLeftCell="A14" workbookViewId="0">
      <selection activeCell="M61" sqref="M61"/>
    </sheetView>
  </sheetViews>
  <sheetFormatPr defaultColWidth="9" defaultRowHeight="13.5"/>
  <cols>
    <col min="1" max="1" width="5.25" style="1" customWidth="1"/>
    <col min="2" max="2" width="10.375" style="1" customWidth="1"/>
    <col min="3" max="3" width="6.625" style="1" customWidth="1"/>
    <col min="4" max="4" width="12.125" style="1" customWidth="1"/>
    <col min="5" max="5" width="12.375" style="1" customWidth="1"/>
    <col min="6" max="6" width="25.25" style="1" customWidth="1"/>
    <col min="7" max="7" width="10.25" style="1" customWidth="1"/>
    <col min="8" max="8" width="10.625" style="1" customWidth="1"/>
    <col min="9" max="9" width="18.625" style="1" customWidth="1"/>
    <col min="10" max="10" width="20.625" style="1" customWidth="1"/>
    <col min="11" max="11" width="18.125" style="1" customWidth="1"/>
    <col min="12" max="12" width="10.75" style="1" customWidth="1"/>
    <col min="13" max="13" width="11.75" style="1" customWidth="1"/>
    <col min="14" max="14" width="11.125" style="1" customWidth="1"/>
    <col min="15" max="15" width="19.5" style="1" customWidth="1"/>
    <col min="16" max="16" width="9" style="1"/>
    <col min="17" max="17" width="12.875" style="1" customWidth="1"/>
    <col min="18" max="16384" width="9" style="1"/>
  </cols>
  <sheetData>
    <row r="1" ht="22.5" spans="1:17">
      <c r="A1" s="2" t="s">
        <v>0</v>
      </c>
      <c r="B1" s="2"/>
      <c r="C1" s="2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4.25" spans="1:17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4"/>
      <c r="I2" s="4"/>
      <c r="J2" s="4"/>
      <c r="K2" s="4" t="s">
        <v>8</v>
      </c>
      <c r="L2" s="4"/>
      <c r="M2" s="4"/>
      <c r="N2" s="4"/>
      <c r="O2" s="15" t="s">
        <v>9</v>
      </c>
      <c r="P2" s="16" t="s">
        <v>10</v>
      </c>
      <c r="Q2" s="15" t="s">
        <v>11</v>
      </c>
    </row>
    <row r="3" ht="30" customHeight="1" spans="1:17">
      <c r="A3" s="4"/>
      <c r="B3" s="4"/>
      <c r="C3" s="4"/>
      <c r="D3" s="5"/>
      <c r="E3" s="5"/>
      <c r="F3" s="4"/>
      <c r="G3" s="4" t="s">
        <v>12</v>
      </c>
      <c r="H3" s="4" t="s">
        <v>13</v>
      </c>
      <c r="I3" s="4" t="s">
        <v>14</v>
      </c>
      <c r="J3" s="4" t="s">
        <v>15</v>
      </c>
      <c r="K3" s="4" t="s">
        <v>16</v>
      </c>
      <c r="L3" s="4" t="s">
        <v>17</v>
      </c>
      <c r="M3" s="4" t="s">
        <v>18</v>
      </c>
      <c r="N3" s="15" t="s">
        <v>19</v>
      </c>
      <c r="O3" s="15"/>
      <c r="P3" s="16"/>
      <c r="Q3" s="15"/>
    </row>
    <row r="4" ht="23" customHeight="1" spans="1:17">
      <c r="A4" s="6">
        <v>1</v>
      </c>
      <c r="B4" s="6" t="s">
        <v>20</v>
      </c>
      <c r="C4" s="6" t="str">
        <f>IF(MOD(MID(F4,17,1),2)=0,"女","男")</f>
        <v>男</v>
      </c>
      <c r="D4" s="7">
        <v>45573</v>
      </c>
      <c r="E4" s="6"/>
      <c r="F4" s="30" t="s">
        <v>21</v>
      </c>
      <c r="G4" s="6">
        <v>4308</v>
      </c>
      <c r="H4" s="6">
        <v>4308</v>
      </c>
      <c r="I4" s="6">
        <v>4027</v>
      </c>
      <c r="J4" s="6">
        <v>4308</v>
      </c>
      <c r="K4" s="17">
        <v>689.28</v>
      </c>
      <c r="L4" s="6">
        <v>30.16</v>
      </c>
      <c r="M4" s="6">
        <v>350.35</v>
      </c>
      <c r="N4" s="6">
        <v>90.47</v>
      </c>
      <c r="O4" s="6">
        <f>K4+L4+M4+N4</f>
        <v>1160.26</v>
      </c>
      <c r="P4" s="6">
        <v>150</v>
      </c>
      <c r="Q4" s="6">
        <f>O4+P4</f>
        <v>1310.26</v>
      </c>
    </row>
    <row r="5" ht="23" customHeight="1" spans="1:17">
      <c r="A5" s="6">
        <v>2</v>
      </c>
      <c r="B5" s="6" t="s">
        <v>22</v>
      </c>
      <c r="C5" s="6" t="str">
        <f t="shared" ref="C5:C43" si="0">IF(MOD(MID(F5,17,1),2)=0,"女","男")</f>
        <v>女</v>
      </c>
      <c r="D5" s="7">
        <v>45579</v>
      </c>
      <c r="E5" s="6"/>
      <c r="F5" s="30" t="s">
        <v>23</v>
      </c>
      <c r="G5" s="6">
        <v>4308</v>
      </c>
      <c r="H5" s="6">
        <v>4308</v>
      </c>
      <c r="I5" s="6">
        <v>4027</v>
      </c>
      <c r="J5" s="6">
        <v>4308</v>
      </c>
      <c r="K5" s="17">
        <v>689.28</v>
      </c>
      <c r="L5" s="6">
        <v>30.16</v>
      </c>
      <c r="M5" s="6">
        <v>350.35</v>
      </c>
      <c r="N5" s="6">
        <v>90.47</v>
      </c>
      <c r="O5" s="6">
        <f>K5+L5+M5+N5</f>
        <v>1160.26</v>
      </c>
      <c r="P5" s="6">
        <v>150</v>
      </c>
      <c r="Q5" s="6">
        <f t="shared" ref="Q5:Q50" si="1">O5+P5</f>
        <v>1310.26</v>
      </c>
    </row>
    <row r="6" ht="23" customHeight="1" spans="1:17">
      <c r="A6" s="6">
        <v>3</v>
      </c>
      <c r="B6" s="6" t="s">
        <v>24</v>
      </c>
      <c r="C6" s="6" t="str">
        <f t="shared" si="0"/>
        <v>女</v>
      </c>
      <c r="D6" s="7">
        <v>45579</v>
      </c>
      <c r="E6" s="6"/>
      <c r="F6" s="30" t="s">
        <v>25</v>
      </c>
      <c r="G6" s="6">
        <v>4308</v>
      </c>
      <c r="H6" s="6">
        <v>4308</v>
      </c>
      <c r="I6" s="6">
        <v>4027</v>
      </c>
      <c r="J6" s="6">
        <v>4308</v>
      </c>
      <c r="K6" s="17">
        <v>689.28</v>
      </c>
      <c r="L6" s="6">
        <v>30.16</v>
      </c>
      <c r="M6" s="6">
        <v>350.35</v>
      </c>
      <c r="N6" s="6">
        <v>90.47</v>
      </c>
      <c r="O6" s="6">
        <f>K6+L6+M6+N6</f>
        <v>1160.26</v>
      </c>
      <c r="P6" s="6">
        <v>150</v>
      </c>
      <c r="Q6" s="6">
        <f t="shared" si="1"/>
        <v>1310.26</v>
      </c>
    </row>
    <row r="7" ht="23" customHeight="1" spans="1:17">
      <c r="A7" s="6">
        <v>4</v>
      </c>
      <c r="B7" s="6" t="s">
        <v>26</v>
      </c>
      <c r="C7" s="6" t="str">
        <f t="shared" si="0"/>
        <v>男</v>
      </c>
      <c r="D7" s="7">
        <v>45587</v>
      </c>
      <c r="E7" s="6"/>
      <c r="F7" s="30" t="s">
        <v>27</v>
      </c>
      <c r="G7" s="6">
        <v>4308</v>
      </c>
      <c r="H7" s="6">
        <v>4308</v>
      </c>
      <c r="I7" s="6">
        <v>4027</v>
      </c>
      <c r="J7" s="6">
        <v>4308</v>
      </c>
      <c r="K7" s="17">
        <v>689.28</v>
      </c>
      <c r="L7" s="6">
        <v>30.16</v>
      </c>
      <c r="M7" s="6">
        <v>350.35</v>
      </c>
      <c r="N7" s="6">
        <v>90.47</v>
      </c>
      <c r="O7" s="6">
        <f>K7+L7+M7+N7</f>
        <v>1160.26</v>
      </c>
      <c r="P7" s="6">
        <v>150</v>
      </c>
      <c r="Q7" s="6">
        <f t="shared" si="1"/>
        <v>1310.26</v>
      </c>
    </row>
    <row r="8" ht="23" customHeight="1" spans="1:17">
      <c r="A8" s="6">
        <v>5</v>
      </c>
      <c r="B8" s="6" t="s">
        <v>28</v>
      </c>
      <c r="C8" s="6" t="str">
        <f t="shared" si="0"/>
        <v>男</v>
      </c>
      <c r="D8" s="7">
        <v>45587</v>
      </c>
      <c r="E8" s="6"/>
      <c r="F8" s="30" t="s">
        <v>29</v>
      </c>
      <c r="G8" s="6">
        <v>4308</v>
      </c>
      <c r="H8" s="6">
        <v>4308</v>
      </c>
      <c r="I8" s="6">
        <v>4027</v>
      </c>
      <c r="J8" s="6">
        <v>4308</v>
      </c>
      <c r="K8" s="17">
        <v>689.28</v>
      </c>
      <c r="L8" s="6">
        <v>30.16</v>
      </c>
      <c r="M8" s="6">
        <v>350.35</v>
      </c>
      <c r="N8" s="6">
        <v>90.47</v>
      </c>
      <c r="O8" s="6">
        <f>K8+L8+M8+N8</f>
        <v>1160.26</v>
      </c>
      <c r="P8" s="6">
        <v>150</v>
      </c>
      <c r="Q8" s="6">
        <f t="shared" si="1"/>
        <v>1310.26</v>
      </c>
    </row>
    <row r="9" ht="23" customHeight="1" spans="1:17">
      <c r="A9" s="6">
        <v>6</v>
      </c>
      <c r="B9" s="6" t="s">
        <v>30</v>
      </c>
      <c r="C9" s="6" t="str">
        <f t="shared" si="0"/>
        <v>男</v>
      </c>
      <c r="D9" s="7">
        <v>45587</v>
      </c>
      <c r="E9" s="6"/>
      <c r="F9" s="30" t="s">
        <v>31</v>
      </c>
      <c r="G9" s="6">
        <v>4308</v>
      </c>
      <c r="H9" s="6">
        <v>4308</v>
      </c>
      <c r="I9" s="6">
        <v>4027</v>
      </c>
      <c r="J9" s="6">
        <v>4308</v>
      </c>
      <c r="K9" s="17">
        <v>689.28</v>
      </c>
      <c r="L9" s="6">
        <v>30.16</v>
      </c>
      <c r="M9" s="6">
        <v>350.35</v>
      </c>
      <c r="N9" s="6">
        <v>90.47</v>
      </c>
      <c r="O9" s="6">
        <f>K9+L9+M9+N9</f>
        <v>1160.26</v>
      </c>
      <c r="P9" s="6">
        <v>150</v>
      </c>
      <c r="Q9" s="6">
        <f t="shared" si="1"/>
        <v>1310.26</v>
      </c>
    </row>
    <row r="10" ht="23" customHeight="1" spans="1:17">
      <c r="A10" s="6">
        <v>7</v>
      </c>
      <c r="B10" s="6" t="s">
        <v>32</v>
      </c>
      <c r="C10" s="6" t="str">
        <f t="shared" si="0"/>
        <v>女</v>
      </c>
      <c r="D10" s="7">
        <v>45591</v>
      </c>
      <c r="E10" s="6"/>
      <c r="F10" s="30" t="s">
        <v>33</v>
      </c>
      <c r="G10" s="6">
        <v>4308</v>
      </c>
      <c r="H10" s="6">
        <v>4308</v>
      </c>
      <c r="I10" s="6">
        <v>4027</v>
      </c>
      <c r="J10" s="6">
        <v>4308</v>
      </c>
      <c r="K10" s="17">
        <v>689.28</v>
      </c>
      <c r="L10" s="6">
        <v>30.16</v>
      </c>
      <c r="M10" s="6">
        <v>350.35</v>
      </c>
      <c r="N10" s="6">
        <v>90.47</v>
      </c>
      <c r="O10" s="6">
        <f>K10+L10+M10+N10</f>
        <v>1160.26</v>
      </c>
      <c r="P10" s="6">
        <v>150</v>
      </c>
      <c r="Q10" s="6">
        <f t="shared" si="1"/>
        <v>1310.26</v>
      </c>
    </row>
    <row r="11" ht="23" customHeight="1" spans="1:17">
      <c r="A11" s="6">
        <v>8</v>
      </c>
      <c r="B11" s="6" t="s">
        <v>34</v>
      </c>
      <c r="C11" s="6" t="str">
        <f t="shared" si="0"/>
        <v>男</v>
      </c>
      <c r="D11" s="7">
        <v>45591</v>
      </c>
      <c r="E11" s="6"/>
      <c r="F11" s="30" t="s">
        <v>35</v>
      </c>
      <c r="G11" s="6">
        <v>4308</v>
      </c>
      <c r="H11" s="6">
        <v>4308</v>
      </c>
      <c r="I11" s="6">
        <v>4027</v>
      </c>
      <c r="J11" s="6">
        <v>4308</v>
      </c>
      <c r="K11" s="17">
        <v>689.28</v>
      </c>
      <c r="L11" s="6">
        <v>30.16</v>
      </c>
      <c r="M11" s="6">
        <v>350.35</v>
      </c>
      <c r="N11" s="6">
        <v>90.47</v>
      </c>
      <c r="O11" s="6">
        <f>K11+L11+M11+N11</f>
        <v>1160.26</v>
      </c>
      <c r="P11" s="6">
        <v>150</v>
      </c>
      <c r="Q11" s="6">
        <f t="shared" si="1"/>
        <v>1310.26</v>
      </c>
    </row>
    <row r="12" ht="23" customHeight="1" spans="1:17">
      <c r="A12" s="6">
        <v>9</v>
      </c>
      <c r="B12" s="6" t="s">
        <v>36</v>
      </c>
      <c r="C12" s="6" t="str">
        <f t="shared" si="0"/>
        <v>男</v>
      </c>
      <c r="D12" s="7">
        <v>45594</v>
      </c>
      <c r="E12" s="6"/>
      <c r="F12" s="30" t="s">
        <v>37</v>
      </c>
      <c r="G12" s="6">
        <v>4308</v>
      </c>
      <c r="H12" s="6">
        <v>4308</v>
      </c>
      <c r="I12" s="6">
        <v>4027</v>
      </c>
      <c r="J12" s="6">
        <v>4308</v>
      </c>
      <c r="K12" s="17">
        <v>689.28</v>
      </c>
      <c r="L12" s="6">
        <v>30.16</v>
      </c>
      <c r="M12" s="6">
        <v>350.35</v>
      </c>
      <c r="N12" s="6">
        <v>90.47</v>
      </c>
      <c r="O12" s="6">
        <f>K12+L12+M12+N12</f>
        <v>1160.26</v>
      </c>
      <c r="P12" s="6">
        <v>150</v>
      </c>
      <c r="Q12" s="6">
        <f t="shared" si="1"/>
        <v>1310.26</v>
      </c>
    </row>
    <row r="13" ht="24" customHeight="1" spans="1:17">
      <c r="A13" s="6">
        <v>10</v>
      </c>
      <c r="B13" s="6" t="s">
        <v>38</v>
      </c>
      <c r="C13" s="6" t="str">
        <f t="shared" si="0"/>
        <v>男</v>
      </c>
      <c r="D13" s="7">
        <v>45637</v>
      </c>
      <c r="E13" s="6"/>
      <c r="F13" s="30" t="s">
        <v>39</v>
      </c>
      <c r="G13" s="6">
        <v>4308</v>
      </c>
      <c r="H13" s="6">
        <v>4308</v>
      </c>
      <c r="I13" s="6">
        <v>4027</v>
      </c>
      <c r="J13" s="6">
        <v>4308</v>
      </c>
      <c r="K13" s="17">
        <v>689.28</v>
      </c>
      <c r="L13" s="6">
        <v>30.16</v>
      </c>
      <c r="M13" s="6">
        <v>350.35</v>
      </c>
      <c r="N13" s="6">
        <v>90.47</v>
      </c>
      <c r="O13" s="6">
        <f>K13+L13+M13+N13</f>
        <v>1160.26</v>
      </c>
      <c r="P13" s="6">
        <v>150</v>
      </c>
      <c r="Q13" s="6">
        <f t="shared" si="1"/>
        <v>1310.26</v>
      </c>
    </row>
    <row r="14" ht="23" customHeight="1" spans="1:17">
      <c r="A14" s="6">
        <v>11</v>
      </c>
      <c r="B14" s="6" t="s">
        <v>40</v>
      </c>
      <c r="C14" s="6" t="str">
        <f t="shared" si="0"/>
        <v>男</v>
      </c>
      <c r="D14" s="7">
        <v>45637</v>
      </c>
      <c r="E14" s="6"/>
      <c r="F14" s="6" t="s">
        <v>41</v>
      </c>
      <c r="G14" s="6">
        <v>4308</v>
      </c>
      <c r="H14" s="6">
        <v>4308</v>
      </c>
      <c r="I14" s="6">
        <v>4027</v>
      </c>
      <c r="J14" s="6">
        <v>4308</v>
      </c>
      <c r="K14" s="17">
        <v>689.28</v>
      </c>
      <c r="L14" s="6">
        <v>30.16</v>
      </c>
      <c r="M14" s="6">
        <v>350.35</v>
      </c>
      <c r="N14" s="6">
        <v>90.47</v>
      </c>
      <c r="O14" s="6">
        <f>K14+L14+M14+N14</f>
        <v>1160.26</v>
      </c>
      <c r="P14" s="6">
        <v>150</v>
      </c>
      <c r="Q14" s="6">
        <f t="shared" si="1"/>
        <v>1310.26</v>
      </c>
    </row>
    <row r="15" ht="23" customHeight="1" spans="1:17">
      <c r="A15" s="6">
        <v>12</v>
      </c>
      <c r="B15" s="6" t="s">
        <v>42</v>
      </c>
      <c r="C15" s="6" t="str">
        <f t="shared" si="0"/>
        <v>男</v>
      </c>
      <c r="D15" s="7">
        <v>45643</v>
      </c>
      <c r="E15" s="6"/>
      <c r="F15" s="30" t="s">
        <v>43</v>
      </c>
      <c r="G15" s="6">
        <v>4308</v>
      </c>
      <c r="H15" s="6">
        <v>4308</v>
      </c>
      <c r="I15" s="6">
        <v>4027</v>
      </c>
      <c r="J15" s="6">
        <v>4308</v>
      </c>
      <c r="K15" s="17">
        <v>689.28</v>
      </c>
      <c r="L15" s="6">
        <v>30.16</v>
      </c>
      <c r="M15" s="6">
        <v>350.35</v>
      </c>
      <c r="N15" s="6">
        <v>90.47</v>
      </c>
      <c r="O15" s="6">
        <f>K15+L15+M15+N15</f>
        <v>1160.26</v>
      </c>
      <c r="P15" s="6">
        <v>150</v>
      </c>
      <c r="Q15" s="6">
        <f t="shared" si="1"/>
        <v>1310.26</v>
      </c>
    </row>
    <row r="16" ht="23" customHeight="1" spans="1:17">
      <c r="A16" s="6">
        <v>13</v>
      </c>
      <c r="B16" s="6" t="s">
        <v>44</v>
      </c>
      <c r="C16" s="6" t="str">
        <f t="shared" si="0"/>
        <v>男</v>
      </c>
      <c r="D16" s="7">
        <v>45677</v>
      </c>
      <c r="E16" s="6"/>
      <c r="F16" s="30" t="s">
        <v>45</v>
      </c>
      <c r="G16" s="6">
        <v>4308</v>
      </c>
      <c r="H16" s="6">
        <v>4308</v>
      </c>
      <c r="I16" s="6">
        <v>4027</v>
      </c>
      <c r="J16" s="6">
        <v>4308</v>
      </c>
      <c r="K16" s="17">
        <v>689.28</v>
      </c>
      <c r="L16" s="6">
        <v>30.16</v>
      </c>
      <c r="M16" s="6">
        <v>350.35</v>
      </c>
      <c r="N16" s="6">
        <v>90.47</v>
      </c>
      <c r="O16" s="6">
        <f>K16+L16+M16+N16</f>
        <v>1160.26</v>
      </c>
      <c r="P16" s="6">
        <v>150</v>
      </c>
      <c r="Q16" s="6">
        <f t="shared" si="1"/>
        <v>1310.26</v>
      </c>
    </row>
    <row r="17" ht="23" customHeight="1" spans="1:17">
      <c r="A17" s="6">
        <v>14</v>
      </c>
      <c r="B17" s="6" t="s">
        <v>46</v>
      </c>
      <c r="C17" s="6" t="str">
        <f t="shared" si="0"/>
        <v>男</v>
      </c>
      <c r="D17" s="7">
        <v>45693</v>
      </c>
      <c r="E17" s="6"/>
      <c r="F17" s="30" t="s">
        <v>47</v>
      </c>
      <c r="G17" s="6">
        <v>4308</v>
      </c>
      <c r="H17" s="6">
        <v>4308</v>
      </c>
      <c r="I17" s="6">
        <v>4027</v>
      </c>
      <c r="J17" s="6">
        <v>4308</v>
      </c>
      <c r="K17" s="17">
        <v>689.28</v>
      </c>
      <c r="L17" s="6">
        <v>30.16</v>
      </c>
      <c r="M17" s="6">
        <v>350.35</v>
      </c>
      <c r="N17" s="6">
        <v>90.47</v>
      </c>
      <c r="O17" s="6">
        <f>K17+L17+M17+N17</f>
        <v>1160.26</v>
      </c>
      <c r="P17" s="6">
        <v>150</v>
      </c>
      <c r="Q17" s="6">
        <f t="shared" si="1"/>
        <v>1310.26</v>
      </c>
    </row>
    <row r="18" ht="23" customHeight="1" spans="1:17">
      <c r="A18" s="6">
        <v>15</v>
      </c>
      <c r="B18" s="6" t="s">
        <v>48</v>
      </c>
      <c r="C18" s="6" t="str">
        <f t="shared" si="0"/>
        <v>女</v>
      </c>
      <c r="D18" s="7">
        <v>45693</v>
      </c>
      <c r="E18" s="6"/>
      <c r="F18" s="30" t="s">
        <v>49</v>
      </c>
      <c r="G18" s="6">
        <v>4308</v>
      </c>
      <c r="H18" s="6">
        <v>4308</v>
      </c>
      <c r="I18" s="6">
        <v>4027</v>
      </c>
      <c r="J18" s="6">
        <v>4308</v>
      </c>
      <c r="K18" s="17">
        <v>689.28</v>
      </c>
      <c r="L18" s="6">
        <v>30.16</v>
      </c>
      <c r="M18" s="6">
        <v>350.35</v>
      </c>
      <c r="N18" s="6">
        <v>90.47</v>
      </c>
      <c r="O18" s="6">
        <f>K18+L18+M18+N18</f>
        <v>1160.26</v>
      </c>
      <c r="P18" s="6">
        <v>150</v>
      </c>
      <c r="Q18" s="6">
        <f t="shared" si="1"/>
        <v>1310.26</v>
      </c>
    </row>
    <row r="19" ht="23" customHeight="1" spans="1:17">
      <c r="A19" s="6">
        <v>16</v>
      </c>
      <c r="B19" s="6" t="s">
        <v>50</v>
      </c>
      <c r="C19" s="6" t="str">
        <f t="shared" si="0"/>
        <v>男</v>
      </c>
      <c r="D19" s="7">
        <v>45694</v>
      </c>
      <c r="E19" s="6"/>
      <c r="F19" s="30" t="s">
        <v>51</v>
      </c>
      <c r="G19" s="6">
        <v>4308</v>
      </c>
      <c r="H19" s="6">
        <v>4308</v>
      </c>
      <c r="I19" s="6">
        <v>4027</v>
      </c>
      <c r="J19" s="6">
        <v>4308</v>
      </c>
      <c r="K19" s="17">
        <v>689.28</v>
      </c>
      <c r="L19" s="6">
        <v>30.16</v>
      </c>
      <c r="M19" s="6">
        <v>350.35</v>
      </c>
      <c r="N19" s="6">
        <v>90.47</v>
      </c>
      <c r="O19" s="6">
        <f>K19+L19+M19+N19</f>
        <v>1160.26</v>
      </c>
      <c r="P19" s="6">
        <v>150</v>
      </c>
      <c r="Q19" s="6">
        <f t="shared" si="1"/>
        <v>1310.26</v>
      </c>
    </row>
    <row r="20" ht="23" customHeight="1" spans="1:17">
      <c r="A20" s="6">
        <v>17</v>
      </c>
      <c r="B20" s="6" t="s">
        <v>52</v>
      </c>
      <c r="C20" s="6" t="str">
        <f t="shared" si="0"/>
        <v>男</v>
      </c>
      <c r="D20" s="7">
        <v>45699</v>
      </c>
      <c r="E20" s="6"/>
      <c r="F20" s="30" t="s">
        <v>53</v>
      </c>
      <c r="G20" s="6"/>
      <c r="H20" s="6"/>
      <c r="I20" s="6"/>
      <c r="J20" s="6"/>
      <c r="K20" s="17"/>
      <c r="L20" s="6"/>
      <c r="M20" s="6"/>
      <c r="N20" s="6">
        <v>180</v>
      </c>
      <c r="O20" s="6">
        <f>K20+L20+M20+N20</f>
        <v>180</v>
      </c>
      <c r="P20" s="6">
        <v>150</v>
      </c>
      <c r="Q20" s="6">
        <f t="shared" si="1"/>
        <v>330</v>
      </c>
    </row>
    <row r="21" ht="23" customHeight="1" spans="1:17">
      <c r="A21" s="6">
        <v>18</v>
      </c>
      <c r="B21" s="6" t="s">
        <v>54</v>
      </c>
      <c r="C21" s="6" t="str">
        <f t="shared" si="0"/>
        <v>男</v>
      </c>
      <c r="D21" s="7">
        <v>45703</v>
      </c>
      <c r="E21" s="6"/>
      <c r="F21" s="30" t="s">
        <v>55</v>
      </c>
      <c r="G21" s="6">
        <v>4308</v>
      </c>
      <c r="H21" s="6">
        <v>4308</v>
      </c>
      <c r="I21" s="6">
        <v>4027</v>
      </c>
      <c r="J21" s="6">
        <v>4308</v>
      </c>
      <c r="K21" s="17">
        <v>689.28</v>
      </c>
      <c r="L21" s="6">
        <v>30.16</v>
      </c>
      <c r="M21" s="6">
        <v>350.35</v>
      </c>
      <c r="N21" s="6">
        <v>90.47</v>
      </c>
      <c r="O21" s="6">
        <f>K21+L21+M21+N21</f>
        <v>1160.26</v>
      </c>
      <c r="P21" s="6">
        <v>150</v>
      </c>
      <c r="Q21" s="6">
        <f t="shared" si="1"/>
        <v>1310.26</v>
      </c>
    </row>
    <row r="22" ht="23" customHeight="1" spans="1:17">
      <c r="A22" s="6">
        <v>19</v>
      </c>
      <c r="B22" s="6" t="s">
        <v>56</v>
      </c>
      <c r="C22" s="6" t="str">
        <f t="shared" si="0"/>
        <v>男</v>
      </c>
      <c r="D22" s="7">
        <v>45713</v>
      </c>
      <c r="E22" s="6"/>
      <c r="F22" s="30" t="s">
        <v>57</v>
      </c>
      <c r="G22" s="6">
        <v>4308</v>
      </c>
      <c r="H22" s="6">
        <v>4308</v>
      </c>
      <c r="I22" s="6">
        <v>4027</v>
      </c>
      <c r="J22" s="6">
        <v>4308</v>
      </c>
      <c r="K22" s="17">
        <v>689.28</v>
      </c>
      <c r="L22" s="6">
        <v>30.16</v>
      </c>
      <c r="M22" s="6">
        <v>350.35</v>
      </c>
      <c r="N22" s="6">
        <v>90.47</v>
      </c>
      <c r="O22" s="6">
        <f>K22+L22+M22+N22</f>
        <v>1160.26</v>
      </c>
      <c r="P22" s="6">
        <v>150</v>
      </c>
      <c r="Q22" s="6">
        <f t="shared" si="1"/>
        <v>1310.26</v>
      </c>
    </row>
    <row r="23" ht="23" customHeight="1" spans="1:17">
      <c r="A23" s="6">
        <v>20</v>
      </c>
      <c r="B23" s="6" t="s">
        <v>58</v>
      </c>
      <c r="C23" s="6" t="str">
        <f t="shared" si="0"/>
        <v>男</v>
      </c>
      <c r="D23" s="7">
        <v>45714</v>
      </c>
      <c r="E23" s="6"/>
      <c r="F23" s="30" t="s">
        <v>59</v>
      </c>
      <c r="G23" s="6">
        <v>4308</v>
      </c>
      <c r="H23" s="6">
        <v>4308</v>
      </c>
      <c r="I23" s="6">
        <v>4027</v>
      </c>
      <c r="J23" s="6">
        <v>4308</v>
      </c>
      <c r="K23" s="17">
        <v>689.28</v>
      </c>
      <c r="L23" s="6">
        <v>30.16</v>
      </c>
      <c r="M23" s="6">
        <v>350.35</v>
      </c>
      <c r="N23" s="6">
        <v>90.47</v>
      </c>
      <c r="O23" s="6">
        <f>K23+L23+M23+N23</f>
        <v>1160.26</v>
      </c>
      <c r="P23" s="6">
        <v>150</v>
      </c>
      <c r="Q23" s="6">
        <f t="shared" si="1"/>
        <v>1310.26</v>
      </c>
    </row>
    <row r="24" ht="23" customHeight="1" spans="1:17">
      <c r="A24" s="6">
        <v>21</v>
      </c>
      <c r="B24" s="6" t="s">
        <v>60</v>
      </c>
      <c r="C24" s="6" t="str">
        <f t="shared" si="0"/>
        <v>男</v>
      </c>
      <c r="D24" s="7">
        <v>45717</v>
      </c>
      <c r="E24" s="6"/>
      <c r="F24" s="30" t="s">
        <v>61</v>
      </c>
      <c r="G24" s="6">
        <v>4308</v>
      </c>
      <c r="H24" s="6">
        <v>4308</v>
      </c>
      <c r="I24" s="6">
        <v>4027</v>
      </c>
      <c r="J24" s="6">
        <v>4308</v>
      </c>
      <c r="K24" s="17">
        <v>689.28</v>
      </c>
      <c r="L24" s="6">
        <v>30.16</v>
      </c>
      <c r="M24" s="6">
        <v>350.35</v>
      </c>
      <c r="N24" s="6">
        <v>90.47</v>
      </c>
      <c r="O24" s="6">
        <f>K24+L24+M24+N24</f>
        <v>1160.26</v>
      </c>
      <c r="P24" s="6">
        <v>150</v>
      </c>
      <c r="Q24" s="6">
        <f t="shared" si="1"/>
        <v>1310.26</v>
      </c>
    </row>
    <row r="25" ht="23" customHeight="1" spans="1:17">
      <c r="A25" s="6">
        <v>22</v>
      </c>
      <c r="B25" s="6" t="s">
        <v>62</v>
      </c>
      <c r="C25" s="6" t="str">
        <f t="shared" si="0"/>
        <v>男</v>
      </c>
      <c r="D25" s="7">
        <v>45722</v>
      </c>
      <c r="E25" s="6"/>
      <c r="F25" s="30" t="s">
        <v>63</v>
      </c>
      <c r="G25" s="6">
        <v>4308</v>
      </c>
      <c r="H25" s="6">
        <v>4308</v>
      </c>
      <c r="I25" s="6">
        <v>4027</v>
      </c>
      <c r="J25" s="6">
        <v>4308</v>
      </c>
      <c r="K25" s="17">
        <v>689.28</v>
      </c>
      <c r="L25" s="6">
        <v>30.16</v>
      </c>
      <c r="M25" s="6">
        <v>350.35</v>
      </c>
      <c r="N25" s="6">
        <v>90.47</v>
      </c>
      <c r="O25" s="6">
        <f>K25+L25+M25+N25</f>
        <v>1160.26</v>
      </c>
      <c r="P25" s="6">
        <v>150</v>
      </c>
      <c r="Q25" s="6">
        <f t="shared" si="1"/>
        <v>1310.26</v>
      </c>
    </row>
    <row r="26" ht="23" customHeight="1" spans="1:17">
      <c r="A26" s="6">
        <v>23</v>
      </c>
      <c r="B26" s="6" t="s">
        <v>64</v>
      </c>
      <c r="C26" s="6" t="str">
        <f>IF(MOD(MID(F26,17,1),2)=0,"女","男")</f>
        <v>男</v>
      </c>
      <c r="D26" s="7">
        <v>45727</v>
      </c>
      <c r="E26" s="6"/>
      <c r="F26" s="30" t="s">
        <v>65</v>
      </c>
      <c r="G26" s="6"/>
      <c r="H26" s="6"/>
      <c r="I26" s="6"/>
      <c r="J26" s="6"/>
      <c r="K26" s="17"/>
      <c r="L26" s="6"/>
      <c r="M26" s="6"/>
      <c r="N26" s="6"/>
      <c r="O26" s="6">
        <v>180</v>
      </c>
      <c r="P26" s="6">
        <v>150</v>
      </c>
      <c r="Q26" s="6">
        <f t="shared" si="1"/>
        <v>330</v>
      </c>
    </row>
    <row r="27" ht="23" customHeight="1" spans="1:17">
      <c r="A27" s="6">
        <v>24</v>
      </c>
      <c r="B27" s="6" t="s">
        <v>66</v>
      </c>
      <c r="C27" s="6" t="str">
        <f>IF(MOD(MID(F27,17,1),2)=0,"女","男")</f>
        <v>女</v>
      </c>
      <c r="D27" s="7">
        <v>45729</v>
      </c>
      <c r="E27" s="6"/>
      <c r="F27" s="30" t="s">
        <v>67</v>
      </c>
      <c r="G27" s="6">
        <v>4308</v>
      </c>
      <c r="H27" s="6">
        <v>4308</v>
      </c>
      <c r="I27" s="6">
        <v>4027</v>
      </c>
      <c r="J27" s="6">
        <v>4308</v>
      </c>
      <c r="K27" s="17">
        <v>689.28</v>
      </c>
      <c r="L27" s="6">
        <v>30.16</v>
      </c>
      <c r="M27" s="6">
        <v>350.35</v>
      </c>
      <c r="N27" s="6">
        <v>90.47</v>
      </c>
      <c r="O27" s="6">
        <f t="shared" ref="O27:O50" si="2">K27+L27+M27+N27</f>
        <v>1160.26</v>
      </c>
      <c r="P27" s="6">
        <v>150</v>
      </c>
      <c r="Q27" s="6">
        <f t="shared" si="1"/>
        <v>1310.26</v>
      </c>
    </row>
    <row r="28" ht="23" customHeight="1" spans="1:17">
      <c r="A28" s="6">
        <v>25</v>
      </c>
      <c r="B28" s="6" t="s">
        <v>68</v>
      </c>
      <c r="C28" s="6" t="str">
        <f>IF(MOD(MID(F28,17,1),2)=0,"女","男")</f>
        <v>男</v>
      </c>
      <c r="D28" s="7">
        <v>45729</v>
      </c>
      <c r="E28" s="6"/>
      <c r="F28" s="30" t="s">
        <v>69</v>
      </c>
      <c r="G28" s="6">
        <v>4308</v>
      </c>
      <c r="H28" s="6">
        <v>4308</v>
      </c>
      <c r="I28" s="6">
        <v>4027</v>
      </c>
      <c r="J28" s="6">
        <v>4308</v>
      </c>
      <c r="K28" s="17">
        <v>689.28</v>
      </c>
      <c r="L28" s="6">
        <v>30.16</v>
      </c>
      <c r="M28" s="6">
        <v>350.35</v>
      </c>
      <c r="N28" s="6">
        <v>90.47</v>
      </c>
      <c r="O28" s="6">
        <f t="shared" si="2"/>
        <v>1160.26</v>
      </c>
      <c r="P28" s="6">
        <v>150</v>
      </c>
      <c r="Q28" s="6">
        <f t="shared" si="1"/>
        <v>1310.26</v>
      </c>
    </row>
    <row r="29" ht="23" customHeight="1" spans="1:17">
      <c r="A29" s="6">
        <v>26</v>
      </c>
      <c r="B29" s="6" t="s">
        <v>70</v>
      </c>
      <c r="C29" s="6" t="str">
        <f>IF(MOD(MID(F29,17,1),2)=0,"女","男")</f>
        <v>男</v>
      </c>
      <c r="D29" s="7">
        <v>45731</v>
      </c>
      <c r="E29" s="6"/>
      <c r="F29" s="30" t="s">
        <v>71</v>
      </c>
      <c r="G29" s="6">
        <v>4308</v>
      </c>
      <c r="H29" s="6">
        <v>4308</v>
      </c>
      <c r="I29" s="6">
        <v>4027</v>
      </c>
      <c r="J29" s="6">
        <v>4308</v>
      </c>
      <c r="K29" s="17">
        <v>689.28</v>
      </c>
      <c r="L29" s="6">
        <v>30.16</v>
      </c>
      <c r="M29" s="6">
        <v>350.35</v>
      </c>
      <c r="N29" s="6">
        <v>90.47</v>
      </c>
      <c r="O29" s="6">
        <f t="shared" si="2"/>
        <v>1160.26</v>
      </c>
      <c r="P29" s="6">
        <v>150</v>
      </c>
      <c r="Q29" s="6">
        <f t="shared" si="1"/>
        <v>1310.26</v>
      </c>
    </row>
    <row r="30" ht="23" customHeight="1" spans="1:17">
      <c r="A30" s="6">
        <v>27</v>
      </c>
      <c r="B30" s="6" t="s">
        <v>72</v>
      </c>
      <c r="C30" s="6" t="str">
        <f>IF(MOD(MID(F30,17,1),2)=0,"女","男")</f>
        <v>男</v>
      </c>
      <c r="D30" s="7">
        <v>45732</v>
      </c>
      <c r="E30" s="6"/>
      <c r="F30" s="30" t="s">
        <v>73</v>
      </c>
      <c r="G30" s="6"/>
      <c r="H30" s="6"/>
      <c r="I30" s="6"/>
      <c r="J30" s="6"/>
      <c r="K30" s="17"/>
      <c r="L30" s="6"/>
      <c r="M30" s="6"/>
      <c r="N30" s="6">
        <v>180</v>
      </c>
      <c r="O30" s="6">
        <f t="shared" si="2"/>
        <v>180</v>
      </c>
      <c r="P30" s="6">
        <v>150</v>
      </c>
      <c r="Q30" s="6">
        <f t="shared" si="1"/>
        <v>330</v>
      </c>
    </row>
    <row r="31" ht="23" customHeight="1" spans="1:17">
      <c r="A31" s="6">
        <v>28</v>
      </c>
      <c r="B31" s="6" t="s">
        <v>74</v>
      </c>
      <c r="C31" s="6" t="str">
        <f>IF(MOD(MID(F31,17,1),2)=0,"女","男")</f>
        <v>男</v>
      </c>
      <c r="D31" s="7">
        <v>45733</v>
      </c>
      <c r="E31" s="6"/>
      <c r="F31" s="30" t="s">
        <v>75</v>
      </c>
      <c r="G31" s="6">
        <v>4308</v>
      </c>
      <c r="H31" s="6">
        <v>4308</v>
      </c>
      <c r="I31" s="6">
        <v>4027</v>
      </c>
      <c r="J31" s="6">
        <v>4308</v>
      </c>
      <c r="K31" s="17">
        <v>689.28</v>
      </c>
      <c r="L31" s="6">
        <v>30.16</v>
      </c>
      <c r="M31" s="6">
        <v>350.35</v>
      </c>
      <c r="N31" s="6">
        <v>90.47</v>
      </c>
      <c r="O31" s="6">
        <f t="shared" si="2"/>
        <v>1160.26</v>
      </c>
      <c r="P31" s="6">
        <v>150</v>
      </c>
      <c r="Q31" s="6">
        <f t="shared" si="1"/>
        <v>1310.26</v>
      </c>
    </row>
    <row r="32" ht="23" customHeight="1" spans="1:17">
      <c r="A32" s="6">
        <v>29</v>
      </c>
      <c r="B32" s="6" t="s">
        <v>76</v>
      </c>
      <c r="C32" s="6" t="str">
        <f>IF(MOD(MID(F32,17,1),2)=0,"女","男")</f>
        <v>男</v>
      </c>
      <c r="D32" s="7">
        <v>45734</v>
      </c>
      <c r="E32" s="6"/>
      <c r="F32" s="30" t="s">
        <v>77</v>
      </c>
      <c r="G32" s="6">
        <v>4308</v>
      </c>
      <c r="H32" s="6">
        <v>4308</v>
      </c>
      <c r="I32" s="6">
        <v>4027</v>
      </c>
      <c r="J32" s="6">
        <v>4308</v>
      </c>
      <c r="K32" s="17">
        <v>689.28</v>
      </c>
      <c r="L32" s="6">
        <v>30.16</v>
      </c>
      <c r="M32" s="6">
        <v>350.35</v>
      </c>
      <c r="N32" s="6">
        <v>90.47</v>
      </c>
      <c r="O32" s="6">
        <f t="shared" si="2"/>
        <v>1160.26</v>
      </c>
      <c r="P32" s="6">
        <v>150</v>
      </c>
      <c r="Q32" s="6">
        <f t="shared" si="1"/>
        <v>1310.26</v>
      </c>
    </row>
    <row r="33" ht="23" customHeight="1" spans="1:17">
      <c r="A33" s="6">
        <v>30</v>
      </c>
      <c r="B33" s="6" t="s">
        <v>78</v>
      </c>
      <c r="C33" s="6" t="str">
        <f>IF(MOD(MID(F33,17,1),2)=0,"女","男")</f>
        <v>男</v>
      </c>
      <c r="D33" s="7">
        <v>45734</v>
      </c>
      <c r="E33" s="6"/>
      <c r="F33" s="30" t="s">
        <v>79</v>
      </c>
      <c r="G33" s="6">
        <v>4308</v>
      </c>
      <c r="H33" s="6">
        <v>4308</v>
      </c>
      <c r="I33" s="6">
        <v>4027</v>
      </c>
      <c r="J33" s="6">
        <v>4308</v>
      </c>
      <c r="K33" s="17">
        <v>689.28</v>
      </c>
      <c r="L33" s="6">
        <v>30.16</v>
      </c>
      <c r="M33" s="6">
        <v>350.35</v>
      </c>
      <c r="N33" s="6">
        <v>90.47</v>
      </c>
      <c r="O33" s="6">
        <f t="shared" si="2"/>
        <v>1160.26</v>
      </c>
      <c r="P33" s="6">
        <v>150</v>
      </c>
      <c r="Q33" s="6">
        <f t="shared" si="1"/>
        <v>1310.26</v>
      </c>
    </row>
    <row r="34" ht="23" customHeight="1" spans="1:17">
      <c r="A34" s="6">
        <v>31</v>
      </c>
      <c r="B34" s="6" t="s">
        <v>80</v>
      </c>
      <c r="C34" s="6" t="str">
        <f>IF(MOD(MID(F34,17,1),2)=0,"女","男")</f>
        <v>男</v>
      </c>
      <c r="D34" s="7">
        <v>45736</v>
      </c>
      <c r="E34" s="6"/>
      <c r="F34" s="30" t="s">
        <v>81</v>
      </c>
      <c r="G34" s="6">
        <v>4308</v>
      </c>
      <c r="H34" s="6">
        <v>4308</v>
      </c>
      <c r="I34" s="6">
        <v>4027</v>
      </c>
      <c r="J34" s="6">
        <v>4308</v>
      </c>
      <c r="K34" s="17">
        <v>689.28</v>
      </c>
      <c r="L34" s="6">
        <v>30.16</v>
      </c>
      <c r="M34" s="6">
        <v>350.35</v>
      </c>
      <c r="N34" s="6">
        <v>90.47</v>
      </c>
      <c r="O34" s="6">
        <f t="shared" si="2"/>
        <v>1160.26</v>
      </c>
      <c r="P34" s="6">
        <v>150</v>
      </c>
      <c r="Q34" s="6">
        <f t="shared" si="1"/>
        <v>1310.26</v>
      </c>
    </row>
    <row r="35" ht="23" customHeight="1" spans="1:17">
      <c r="A35" s="6">
        <v>32</v>
      </c>
      <c r="B35" s="6" t="s">
        <v>82</v>
      </c>
      <c r="C35" s="6" t="str">
        <f>IF(MOD(MID(F35,17,1),2)=0,"女","男")</f>
        <v>男</v>
      </c>
      <c r="D35" s="7">
        <v>45741</v>
      </c>
      <c r="E35" s="6"/>
      <c r="F35" s="30" t="s">
        <v>83</v>
      </c>
      <c r="G35" s="6">
        <v>4308</v>
      </c>
      <c r="H35" s="6">
        <v>4308</v>
      </c>
      <c r="I35" s="6">
        <v>4027</v>
      </c>
      <c r="J35" s="6">
        <v>4308</v>
      </c>
      <c r="K35" s="17">
        <v>689.28</v>
      </c>
      <c r="L35" s="6">
        <v>30.16</v>
      </c>
      <c r="M35" s="6">
        <v>350.35</v>
      </c>
      <c r="N35" s="6">
        <v>90.47</v>
      </c>
      <c r="O35" s="6">
        <f t="shared" si="2"/>
        <v>1160.26</v>
      </c>
      <c r="P35" s="6">
        <v>150</v>
      </c>
      <c r="Q35" s="6">
        <f t="shared" si="1"/>
        <v>1310.26</v>
      </c>
    </row>
    <row r="36" ht="23" customHeight="1" spans="1:17">
      <c r="A36" s="6">
        <v>33</v>
      </c>
      <c r="B36" s="6" t="s">
        <v>84</v>
      </c>
      <c r="C36" s="6" t="str">
        <f>IF(MOD(MID(F36,17,1),2)=0,"女","男")</f>
        <v>男</v>
      </c>
      <c r="D36" s="7">
        <v>45745</v>
      </c>
      <c r="E36" s="6"/>
      <c r="F36" s="30" t="s">
        <v>85</v>
      </c>
      <c r="G36" s="6"/>
      <c r="H36" s="6"/>
      <c r="I36" s="6"/>
      <c r="J36" s="6"/>
      <c r="K36" s="6"/>
      <c r="L36" s="6"/>
      <c r="M36" s="6"/>
      <c r="N36" s="6">
        <v>180</v>
      </c>
      <c r="O36" s="6">
        <f t="shared" si="2"/>
        <v>180</v>
      </c>
      <c r="P36" s="6">
        <v>150</v>
      </c>
      <c r="Q36" s="6">
        <f t="shared" si="1"/>
        <v>330</v>
      </c>
    </row>
    <row r="37" ht="23" customHeight="1" spans="1:17">
      <c r="A37" s="6">
        <v>34</v>
      </c>
      <c r="B37" s="6" t="s">
        <v>86</v>
      </c>
      <c r="C37" s="6" t="str">
        <f>IF(MOD(MID(F37,17,1),2)=0,"女","男")</f>
        <v>男</v>
      </c>
      <c r="D37" s="7">
        <v>45758</v>
      </c>
      <c r="E37" s="6"/>
      <c r="F37" s="30" t="s">
        <v>87</v>
      </c>
      <c r="G37" s="6">
        <v>4308</v>
      </c>
      <c r="H37" s="6">
        <v>4308</v>
      </c>
      <c r="I37" s="6">
        <v>4027</v>
      </c>
      <c r="J37" s="6">
        <v>4308</v>
      </c>
      <c r="K37" s="17">
        <v>689.28</v>
      </c>
      <c r="L37" s="6">
        <v>30.16</v>
      </c>
      <c r="M37" s="6">
        <v>350.35</v>
      </c>
      <c r="N37" s="6">
        <v>90.47</v>
      </c>
      <c r="O37" s="6">
        <f t="shared" si="2"/>
        <v>1160.26</v>
      </c>
      <c r="P37" s="6">
        <v>150</v>
      </c>
      <c r="Q37" s="6">
        <f t="shared" si="1"/>
        <v>1310.26</v>
      </c>
    </row>
    <row r="38" ht="23" customHeight="1" spans="1:17">
      <c r="A38" s="6">
        <v>35</v>
      </c>
      <c r="B38" s="6" t="s">
        <v>88</v>
      </c>
      <c r="C38" s="6" t="str">
        <f>IF(MOD(MID(F38,17,1),2)=0,"女","男")</f>
        <v>男</v>
      </c>
      <c r="D38" s="7">
        <v>45759</v>
      </c>
      <c r="E38" s="6"/>
      <c r="F38" s="30" t="s">
        <v>89</v>
      </c>
      <c r="G38" s="6">
        <v>4308</v>
      </c>
      <c r="H38" s="6">
        <v>4308</v>
      </c>
      <c r="I38" s="6">
        <v>4027</v>
      </c>
      <c r="J38" s="6">
        <v>4308</v>
      </c>
      <c r="K38" s="17">
        <v>689.28</v>
      </c>
      <c r="L38" s="6">
        <v>30.16</v>
      </c>
      <c r="M38" s="6">
        <v>350.35</v>
      </c>
      <c r="N38" s="6">
        <v>90.47</v>
      </c>
      <c r="O38" s="6">
        <f t="shared" si="2"/>
        <v>1160.26</v>
      </c>
      <c r="P38" s="6">
        <v>150</v>
      </c>
      <c r="Q38" s="6">
        <f t="shared" si="1"/>
        <v>1310.26</v>
      </c>
    </row>
    <row r="39" ht="23" customHeight="1" spans="1:17">
      <c r="A39" s="6">
        <v>36</v>
      </c>
      <c r="B39" s="6" t="s">
        <v>90</v>
      </c>
      <c r="C39" s="6" t="str">
        <f>IF(MOD(MID(F39,17,1),2)=0,"女","男")</f>
        <v>女</v>
      </c>
      <c r="D39" s="7">
        <v>45772</v>
      </c>
      <c r="E39" s="7"/>
      <c r="F39" s="30" t="s">
        <v>91</v>
      </c>
      <c r="G39" s="6"/>
      <c r="H39" s="6"/>
      <c r="I39" s="6"/>
      <c r="J39" s="6"/>
      <c r="K39" s="6"/>
      <c r="L39" s="6"/>
      <c r="M39" s="6"/>
      <c r="N39" s="6">
        <v>180</v>
      </c>
      <c r="O39" s="6">
        <f t="shared" si="2"/>
        <v>180</v>
      </c>
      <c r="P39" s="6">
        <v>150</v>
      </c>
      <c r="Q39" s="6">
        <f t="shared" si="1"/>
        <v>330</v>
      </c>
    </row>
    <row r="40" ht="23" customHeight="1" spans="1:17">
      <c r="A40" s="6">
        <v>37</v>
      </c>
      <c r="B40" s="6" t="s">
        <v>92</v>
      </c>
      <c r="C40" s="6" t="str">
        <f>IF(MOD(MID(F40,17,1),2)=0,"女","男")</f>
        <v>男</v>
      </c>
      <c r="D40" s="7">
        <v>45772</v>
      </c>
      <c r="E40" s="7"/>
      <c r="F40" s="30" t="s">
        <v>93</v>
      </c>
      <c r="G40" s="6"/>
      <c r="H40" s="6"/>
      <c r="I40" s="6"/>
      <c r="J40" s="6"/>
      <c r="K40" s="6"/>
      <c r="L40" s="6"/>
      <c r="M40" s="6"/>
      <c r="N40" s="6">
        <v>180</v>
      </c>
      <c r="O40" s="6">
        <f t="shared" si="2"/>
        <v>180</v>
      </c>
      <c r="P40" s="6">
        <v>150</v>
      </c>
      <c r="Q40" s="6">
        <f t="shared" si="1"/>
        <v>330</v>
      </c>
    </row>
    <row r="41" ht="23" customHeight="1" spans="1:17">
      <c r="A41" s="6">
        <v>38</v>
      </c>
      <c r="B41" s="6" t="s">
        <v>94</v>
      </c>
      <c r="C41" s="6" t="str">
        <f>IF(MOD(MID(F41,17,1),2)=0,"女","男")</f>
        <v>男</v>
      </c>
      <c r="D41" s="7">
        <v>45774</v>
      </c>
      <c r="E41" s="7"/>
      <c r="F41" s="30" t="s">
        <v>95</v>
      </c>
      <c r="G41" s="6"/>
      <c r="H41" s="6"/>
      <c r="I41" s="6"/>
      <c r="J41" s="6"/>
      <c r="K41" s="17"/>
      <c r="L41" s="6"/>
      <c r="M41" s="6"/>
      <c r="N41" s="6">
        <v>180</v>
      </c>
      <c r="O41" s="6">
        <f t="shared" si="2"/>
        <v>180</v>
      </c>
      <c r="P41" s="6">
        <v>150</v>
      </c>
      <c r="Q41" s="6">
        <f t="shared" si="1"/>
        <v>330</v>
      </c>
    </row>
    <row r="42" ht="23" customHeight="1" spans="1:17">
      <c r="A42" s="6">
        <v>39</v>
      </c>
      <c r="B42" s="6" t="s">
        <v>96</v>
      </c>
      <c r="C42" s="6" t="str">
        <f>IF(MOD(MID(F42,17,1),2)=0,"女","男")</f>
        <v>男</v>
      </c>
      <c r="D42" s="7">
        <v>45774</v>
      </c>
      <c r="E42" s="7"/>
      <c r="F42" s="30" t="s">
        <v>97</v>
      </c>
      <c r="G42" s="6"/>
      <c r="H42" s="6"/>
      <c r="I42" s="6"/>
      <c r="J42" s="6"/>
      <c r="K42" s="6"/>
      <c r="L42" s="6"/>
      <c r="M42" s="6"/>
      <c r="N42" s="6">
        <v>180</v>
      </c>
      <c r="O42" s="6">
        <f t="shared" si="2"/>
        <v>180</v>
      </c>
      <c r="P42" s="6">
        <v>150</v>
      </c>
      <c r="Q42" s="6">
        <f t="shared" si="1"/>
        <v>330</v>
      </c>
    </row>
    <row r="43" ht="23" customHeight="1" spans="1:17">
      <c r="A43" s="6">
        <v>40</v>
      </c>
      <c r="B43" s="6" t="s">
        <v>98</v>
      </c>
      <c r="C43" s="6" t="str">
        <f>IF(MOD(MID(F43,17,1),2)=0,"女","男")</f>
        <v>男</v>
      </c>
      <c r="D43" s="7">
        <v>45775</v>
      </c>
      <c r="E43" s="7"/>
      <c r="F43" s="30" t="s">
        <v>99</v>
      </c>
      <c r="G43" s="6"/>
      <c r="H43" s="6"/>
      <c r="I43" s="6"/>
      <c r="J43" s="6"/>
      <c r="K43" s="17"/>
      <c r="L43" s="6"/>
      <c r="M43" s="6"/>
      <c r="N43" s="6">
        <v>180</v>
      </c>
      <c r="O43" s="6">
        <f t="shared" si="2"/>
        <v>180</v>
      </c>
      <c r="P43" s="6"/>
      <c r="Q43" s="6">
        <f t="shared" si="1"/>
        <v>180</v>
      </c>
    </row>
    <row r="44" ht="23" customHeight="1" spans="1:17">
      <c r="A44" s="6">
        <v>41</v>
      </c>
      <c r="B44" s="6" t="s">
        <v>100</v>
      </c>
      <c r="C44" s="6" t="str">
        <f>IF(MOD(MID(F44,17,1),2)=0,"女","男")</f>
        <v>男</v>
      </c>
      <c r="D44" s="7">
        <v>45775</v>
      </c>
      <c r="E44" s="7"/>
      <c r="F44" s="30" t="s">
        <v>101</v>
      </c>
      <c r="G44" s="6"/>
      <c r="H44" s="6"/>
      <c r="I44" s="6"/>
      <c r="J44" s="6"/>
      <c r="K44" s="17"/>
      <c r="L44" s="6"/>
      <c r="M44" s="6"/>
      <c r="N44" s="6">
        <v>180</v>
      </c>
      <c r="O44" s="6">
        <f t="shared" si="2"/>
        <v>180</v>
      </c>
      <c r="P44" s="6"/>
      <c r="Q44" s="6">
        <f t="shared" si="1"/>
        <v>180</v>
      </c>
    </row>
    <row r="45" ht="23" customHeight="1" spans="1:17">
      <c r="A45" s="6">
        <v>42</v>
      </c>
      <c r="B45" s="8" t="s">
        <v>102</v>
      </c>
      <c r="C45" s="6" t="str">
        <f t="shared" ref="C45:C50" si="3">IF(MOD(MID(F45,17,1),2)=0,"女","男")</f>
        <v>女</v>
      </c>
      <c r="D45" s="7">
        <v>45735</v>
      </c>
      <c r="E45" s="7">
        <v>45760</v>
      </c>
      <c r="F45" s="30" t="s">
        <v>103</v>
      </c>
      <c r="G45" s="6">
        <v>4308</v>
      </c>
      <c r="H45" s="6">
        <v>4308</v>
      </c>
      <c r="I45" s="6">
        <v>4027</v>
      </c>
      <c r="J45" s="6">
        <v>4308</v>
      </c>
      <c r="K45" s="17">
        <v>689.28</v>
      </c>
      <c r="L45" s="6">
        <v>30.16</v>
      </c>
      <c r="M45" s="6">
        <v>350.35</v>
      </c>
      <c r="N45" s="6">
        <v>90.47</v>
      </c>
      <c r="O45" s="6">
        <f t="shared" si="2"/>
        <v>1160.26</v>
      </c>
      <c r="P45" s="6">
        <v>150</v>
      </c>
      <c r="Q45" s="6">
        <f t="shared" si="1"/>
        <v>1310.26</v>
      </c>
    </row>
    <row r="46" ht="23" customHeight="1" spans="1:17">
      <c r="A46" s="6">
        <v>43</v>
      </c>
      <c r="B46" s="8" t="s">
        <v>104</v>
      </c>
      <c r="C46" s="6" t="str">
        <f t="shared" si="3"/>
        <v>女</v>
      </c>
      <c r="D46" s="7">
        <v>45758</v>
      </c>
      <c r="E46" s="7">
        <v>45761</v>
      </c>
      <c r="F46" s="30" t="s">
        <v>105</v>
      </c>
      <c r="G46" s="6"/>
      <c r="H46" s="6"/>
      <c r="I46" s="6"/>
      <c r="J46" s="6"/>
      <c r="K46" s="17"/>
      <c r="L46" s="6"/>
      <c r="M46" s="6"/>
      <c r="N46" s="6">
        <v>180</v>
      </c>
      <c r="O46" s="6">
        <f t="shared" si="2"/>
        <v>180</v>
      </c>
      <c r="P46" s="6">
        <v>150</v>
      </c>
      <c r="Q46" s="6">
        <f t="shared" si="1"/>
        <v>330</v>
      </c>
    </row>
    <row r="47" ht="23" customHeight="1" spans="1:17">
      <c r="A47" s="6">
        <v>44</v>
      </c>
      <c r="B47" s="8" t="s">
        <v>106</v>
      </c>
      <c r="C47" s="6" t="str">
        <f t="shared" si="3"/>
        <v>女</v>
      </c>
      <c r="D47" s="7">
        <v>45765</v>
      </c>
      <c r="E47" s="7">
        <v>45770</v>
      </c>
      <c r="F47" s="30" t="s">
        <v>107</v>
      </c>
      <c r="G47" s="6"/>
      <c r="H47" s="6"/>
      <c r="I47" s="6"/>
      <c r="J47" s="6"/>
      <c r="K47" s="17"/>
      <c r="L47" s="6"/>
      <c r="M47" s="6"/>
      <c r="N47" s="6">
        <v>180</v>
      </c>
      <c r="O47" s="6">
        <f t="shared" si="2"/>
        <v>180</v>
      </c>
      <c r="P47" s="6">
        <v>150</v>
      </c>
      <c r="Q47" s="6">
        <f t="shared" si="1"/>
        <v>330</v>
      </c>
    </row>
    <row r="48" ht="23" customHeight="1" spans="1:17">
      <c r="A48" s="6">
        <v>45</v>
      </c>
      <c r="B48" s="8" t="s">
        <v>108</v>
      </c>
      <c r="C48" s="6" t="str">
        <f t="shared" si="3"/>
        <v>男</v>
      </c>
      <c r="D48" s="7">
        <v>45696</v>
      </c>
      <c r="E48" s="7">
        <v>45771</v>
      </c>
      <c r="F48" s="30" t="s">
        <v>109</v>
      </c>
      <c r="G48" s="6">
        <v>4308</v>
      </c>
      <c r="H48" s="6">
        <v>4308</v>
      </c>
      <c r="I48" s="6">
        <v>4027</v>
      </c>
      <c r="J48" s="6">
        <v>4308</v>
      </c>
      <c r="K48" s="17">
        <v>689.28</v>
      </c>
      <c r="L48" s="6">
        <v>30.16</v>
      </c>
      <c r="M48" s="6">
        <v>350.35</v>
      </c>
      <c r="N48" s="6">
        <v>90.47</v>
      </c>
      <c r="O48" s="6">
        <f t="shared" si="2"/>
        <v>1160.26</v>
      </c>
      <c r="P48" s="6">
        <v>150</v>
      </c>
      <c r="Q48" s="6">
        <f t="shared" si="1"/>
        <v>1310.26</v>
      </c>
    </row>
    <row r="49" ht="23" customHeight="1" spans="1:17">
      <c r="A49" s="6">
        <v>46</v>
      </c>
      <c r="B49" s="8" t="s">
        <v>110</v>
      </c>
      <c r="C49" s="6" t="str">
        <f t="shared" si="3"/>
        <v>男</v>
      </c>
      <c r="D49" s="7">
        <v>45608</v>
      </c>
      <c r="E49" s="7">
        <v>45771</v>
      </c>
      <c r="F49" s="30" t="s">
        <v>111</v>
      </c>
      <c r="G49" s="6">
        <v>4308</v>
      </c>
      <c r="H49" s="6">
        <v>4308</v>
      </c>
      <c r="I49" s="6">
        <v>4027</v>
      </c>
      <c r="J49" s="6">
        <v>4308</v>
      </c>
      <c r="K49" s="17">
        <v>689.28</v>
      </c>
      <c r="L49" s="6">
        <v>30.16</v>
      </c>
      <c r="M49" s="6">
        <v>350.35</v>
      </c>
      <c r="N49" s="6">
        <v>90.47</v>
      </c>
      <c r="O49" s="6">
        <f t="shared" si="2"/>
        <v>1160.26</v>
      </c>
      <c r="P49" s="6">
        <v>150</v>
      </c>
      <c r="Q49" s="6">
        <f t="shared" si="1"/>
        <v>1310.26</v>
      </c>
    </row>
    <row r="50" ht="23" customHeight="1" spans="1:17">
      <c r="A50" s="6">
        <v>47</v>
      </c>
      <c r="B50" s="8" t="s">
        <v>112</v>
      </c>
      <c r="C50" s="6" t="str">
        <f t="shared" si="3"/>
        <v>男</v>
      </c>
      <c r="D50" s="7">
        <v>45656</v>
      </c>
      <c r="E50" s="7">
        <v>45773</v>
      </c>
      <c r="F50" s="30" t="s">
        <v>113</v>
      </c>
      <c r="G50" s="6">
        <v>4308</v>
      </c>
      <c r="H50" s="6">
        <v>4308</v>
      </c>
      <c r="I50" s="6">
        <v>4027</v>
      </c>
      <c r="J50" s="6">
        <v>4308</v>
      </c>
      <c r="K50" s="17">
        <v>689.28</v>
      </c>
      <c r="L50" s="6">
        <v>30.16</v>
      </c>
      <c r="M50" s="6">
        <v>350.35</v>
      </c>
      <c r="N50" s="6">
        <v>90.47</v>
      </c>
      <c r="O50" s="6">
        <f t="shared" si="2"/>
        <v>1160.26</v>
      </c>
      <c r="P50" s="6">
        <v>150</v>
      </c>
      <c r="Q50" s="6">
        <f t="shared" si="1"/>
        <v>1310.26</v>
      </c>
    </row>
    <row r="51" ht="23" customHeight="1" spans="1:17">
      <c r="A51" s="6">
        <v>48</v>
      </c>
      <c r="B51" s="9" t="s">
        <v>114</v>
      </c>
      <c r="C51" s="10"/>
      <c r="D51" s="10"/>
      <c r="E51" s="10"/>
      <c r="F51" s="10"/>
      <c r="G51" s="10"/>
      <c r="H51" s="10"/>
      <c r="I51" s="10"/>
      <c r="J51" s="18"/>
      <c r="K51" s="6">
        <f>SUM(K4:K50)</f>
        <v>24124.8</v>
      </c>
      <c r="L51" s="6">
        <f t="shared" ref="L51:Q51" si="4">SUM(L4:L50)</f>
        <v>1055.6</v>
      </c>
      <c r="M51" s="6">
        <f t="shared" si="4"/>
        <v>12262.25</v>
      </c>
      <c r="N51" s="6">
        <f t="shared" si="4"/>
        <v>5146.45</v>
      </c>
      <c r="O51" s="6">
        <f t="shared" si="4"/>
        <v>42769.1</v>
      </c>
      <c r="P51" s="6">
        <f t="shared" si="4"/>
        <v>6750</v>
      </c>
      <c r="Q51" s="6">
        <f t="shared" si="4"/>
        <v>49519.1</v>
      </c>
    </row>
    <row r="55" spans="5:5">
      <c r="E55" s="11"/>
    </row>
    <row r="56" spans="5:17">
      <c r="E56" s="11"/>
      <c r="F56" s="12"/>
      <c r="G56" s="13"/>
      <c r="H56" s="13"/>
      <c r="I56" s="19"/>
      <c r="J56" s="20"/>
      <c r="K56" s="1"/>
      <c r="L56" s="21"/>
      <c r="M56" s="22"/>
      <c r="N56" s="22"/>
      <c r="O56" s="22"/>
      <c r="P56" s="11"/>
      <c r="Q56" s="11"/>
    </row>
    <row r="57" spans="5:17">
      <c r="E57" s="11"/>
      <c r="F57" s="12"/>
      <c r="G57" s="14"/>
      <c r="H57" s="14"/>
      <c r="I57" s="14"/>
      <c r="J57" s="14"/>
      <c r="K57" s="23"/>
      <c r="L57" s="23"/>
      <c r="M57" s="23"/>
      <c r="N57" s="23"/>
      <c r="O57" s="23"/>
      <c r="P57" s="24"/>
      <c r="Q57" s="24"/>
    </row>
    <row r="58" spans="5:5">
      <c r="E58" s="11"/>
    </row>
    <row r="59" spans="5:17">
      <c r="E59" s="11"/>
      <c r="F59" s="12"/>
      <c r="G59" s="13"/>
      <c r="H59" s="13"/>
      <c r="I59" s="19" t="s">
        <v>115</v>
      </c>
      <c r="J59" s="25"/>
      <c r="K59" s="26" t="s">
        <v>8</v>
      </c>
      <c r="L59" s="26"/>
      <c r="M59" s="26"/>
      <c r="N59" s="22"/>
      <c r="O59" s="22"/>
      <c r="P59" s="11"/>
      <c r="Q59" s="11"/>
    </row>
    <row r="60" spans="5:17">
      <c r="E60" s="11"/>
      <c r="F60" s="12"/>
      <c r="G60" s="14" t="s">
        <v>116</v>
      </c>
      <c r="H60" s="14"/>
      <c r="I60" s="14"/>
      <c r="J60" s="14"/>
      <c r="K60" s="23" t="s">
        <v>117</v>
      </c>
      <c r="L60" s="23"/>
      <c r="M60" s="23"/>
      <c r="N60" s="23"/>
      <c r="O60" s="23"/>
      <c r="P60" s="24"/>
      <c r="Q60" s="24"/>
    </row>
    <row r="61" ht="15" spans="5:17">
      <c r="E61" s="11"/>
      <c r="F61" s="12"/>
      <c r="G61" s="13"/>
      <c r="H61" s="13" t="s">
        <v>118</v>
      </c>
      <c r="I61" s="27"/>
      <c r="J61" s="28"/>
      <c r="K61" s="22"/>
      <c r="L61" s="22"/>
      <c r="M61" s="22"/>
      <c r="N61" s="29" t="s">
        <v>119</v>
      </c>
      <c r="O61" s="27">
        <f>Q51</f>
        <v>49519.1</v>
      </c>
      <c r="P61" s="11"/>
      <c r="Q61" s="11"/>
    </row>
    <row r="62" spans="5:17">
      <c r="E62" s="11"/>
      <c r="F62" s="14" t="s">
        <v>120</v>
      </c>
      <c r="G62" s="14"/>
      <c r="H62" s="14"/>
      <c r="I62" s="14"/>
      <c r="J62" s="14"/>
      <c r="K62" s="14"/>
      <c r="L62" s="14"/>
      <c r="M62" s="14"/>
      <c r="N62" s="14"/>
      <c r="O62" s="14"/>
      <c r="P62" s="11"/>
      <c r="Q62" s="11"/>
    </row>
    <row r="63" spans="5:17">
      <c r="E63" s="11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1"/>
      <c r="Q63" s="11"/>
    </row>
    <row r="64" spans="5:17">
      <c r="E64" s="11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1"/>
      <c r="Q64" s="11"/>
    </row>
    <row r="65" spans="5:17">
      <c r="E65" s="11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1"/>
      <c r="Q65" s="11"/>
    </row>
    <row r="66" spans="6:17"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1"/>
      <c r="Q66" s="11"/>
    </row>
    <row r="67" spans="6:17"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1"/>
      <c r="Q67" s="11"/>
    </row>
    <row r="68" spans="6:17"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1"/>
      <c r="Q68" s="11"/>
    </row>
  </sheetData>
  <mergeCells count="21">
    <mergeCell ref="A1:Q1"/>
    <mergeCell ref="G2:J2"/>
    <mergeCell ref="K2:N2"/>
    <mergeCell ref="B51:J51"/>
    <mergeCell ref="G57:J57"/>
    <mergeCell ref="K57:O57"/>
    <mergeCell ref="P57:Q57"/>
    <mergeCell ref="K59:M59"/>
    <mergeCell ref="G60:J60"/>
    <mergeCell ref="K60:O60"/>
    <mergeCell ref="P60:Q60"/>
    <mergeCell ref="A2:A3"/>
    <mergeCell ref="B2:B3"/>
    <mergeCell ref="C2:C3"/>
    <mergeCell ref="D2:D3"/>
    <mergeCell ref="E2:E3"/>
    <mergeCell ref="F2:F3"/>
    <mergeCell ref="O2:O3"/>
    <mergeCell ref="P2:P3"/>
    <mergeCell ref="Q2:Q3"/>
    <mergeCell ref="F62:O6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2023-05-12T11:15:00Z</dcterms:created>
  <dcterms:modified xsi:type="dcterms:W3CDTF">2025-05-12T02:11:39Z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B6C5D5B62D11415D8F2389FEA3856B09_12</vt:lpwstr>
  </property>
</Properties>
</file>