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83D65510D8E4376B15999C08069B64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7145" y="334010"/>
          <a:ext cx="2871470" cy="1463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1A436CC5E0844F3AE0C4AEBB4719BF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64600" y="2205355"/>
          <a:ext cx="2750185" cy="2038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DB2C69EDACD43AE8D8BBBDADD1C77B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82735" y="4529455"/>
          <a:ext cx="1913255" cy="1667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0AAD26109BA84560A79D02D67812A5D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97670" y="6411595"/>
          <a:ext cx="2016125" cy="126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34AA2323EB84C61812A7C4EA4BB06A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82100" y="7984490"/>
          <a:ext cx="2080895" cy="1762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392293C79E2478A8E6FDED674717D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49080" y="10112375"/>
          <a:ext cx="2165350" cy="2011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B60A7757408D4CB28565E9DE14DBF1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38615" y="12463780"/>
          <a:ext cx="2120900" cy="1348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346CED0DCC2418F8DEDA24160B892A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2710" y="14124940"/>
          <a:ext cx="2720975" cy="1711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7AABF8EA65944ED8DB4F26B77ACC7F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40800" y="18724245"/>
          <a:ext cx="2698115" cy="1411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7915CB831734A3BA9A8761876FAA2C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355455" y="20579080"/>
          <a:ext cx="1723390" cy="1490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F02097AA7365405796CBEB915265320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107805" y="17163415"/>
          <a:ext cx="2353945" cy="20802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<sst xmlns="http://schemas.openxmlformats.org/spreadsheetml/2006/main" count="83" uniqueCount="42">
  <si>
    <t>序号</t>
  </si>
  <si>
    <t>样件名称</t>
  </si>
  <si>
    <t>对应数据名称</t>
  </si>
  <si>
    <t>材质</t>
  </si>
  <si>
    <t>表面处理</t>
  </si>
  <si>
    <t>数量</t>
  </si>
  <si>
    <t>加工方式</t>
  </si>
  <si>
    <t>单价</t>
  </si>
  <si>
    <t>坐垫手柄</t>
  </si>
  <si>
    <t>1.stp</t>
  </si>
  <si>
    <t>ABS/PA6</t>
  </si>
  <si>
    <t>哑黑喷漆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</si>
  <si>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NC</t>
    </r>
  </si>
  <si>
    <t>坐垫调节手柄扣手</t>
  </si>
  <si>
    <t>2-1.stp</t>
  </si>
  <si>
    <t>坐垫调节手柄调节机构</t>
  </si>
  <si>
    <t>2-2.stp</t>
  </si>
  <si>
    <t>无要求</t>
  </si>
  <si>
    <t>坐垫调节手柄底座</t>
  </si>
  <si>
    <t>2-3.stp</t>
  </si>
  <si>
    <t>靠背调角手柄</t>
  </si>
  <si>
    <t>3.stp</t>
  </si>
  <si>
    <t>右侧大护板（小堵盖）</t>
  </si>
  <si>
    <t>4.stp（小盖）</t>
  </si>
  <si>
    <t>CNC</t>
  </si>
  <si>
    <t>4.stp（主体）</t>
  </si>
  <si>
    <t>阻尼调节手柄</t>
  </si>
  <si>
    <t>5.stp</t>
  </si>
  <si>
    <t>腰脱按钮饰盖</t>
  </si>
  <si>
    <t>6.stp</t>
  </si>
  <si>
    <t>前端饰板</t>
  </si>
  <si>
    <t>7.stp</t>
  </si>
  <si>
    <t>速降按钮</t>
  </si>
  <si>
    <t>8.stp</t>
  </si>
  <si>
    <t>速降底座</t>
  </si>
  <si>
    <t>升降手柄</t>
  </si>
  <si>
    <t>9.stp</t>
  </si>
  <si>
    <t>左侧大护板</t>
  </si>
  <si>
    <t>10.stp</t>
  </si>
  <si>
    <t>转盘调节手柄</t>
  </si>
  <si>
    <t>11.stp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</si>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</sst>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15" zoomScaleNormal="115" topLeftCell="C11" workbookViewId="0">
      <selection activeCell="I14" sqref="I14"/>
    </sheetView>
  </sheetViews>
  <sheetFormatPr defaultColWidth="9" defaultRowHeight="13.5"/>
  <cols>
    <col min="1" max="1" width="9.5" style="1" customWidth="1"/>
    <col min="2" max="2" width="23.375" style="1" customWidth="1"/>
    <col min="3" max="3" width="17.125" style="1" customWidth="1"/>
    <col min="4" max="4" width="14.625" style="1" customWidth="1"/>
    <col min="5" max="5" width="14.875" style="1" customWidth="1"/>
    <col min="6" max="6" width="16.125" style="1" customWidth="1"/>
    <col min="7" max="7" width="9.5" customWidth="1"/>
    <col min="9" max="9" width="41.72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</row>
    <row r="2" ht="146" customHeight="1" spans="1:9">
      <c r="A2" s="4">
        <v>1</v>
      </c>
      <c r="B2" s="4" t="s">
        <v>8</v>
      </c>
      <c r="C2" s="4" t="s">
        <v>9</v>
      </c>
      <c r="D2" s="4" t="s">
        <v>10</v>
      </c>
      <c r="E2" s="5" t="s">
        <v>11</v>
      </c>
      <c r="F2" s="4">
        <v>1</v>
      </c>
      <c r="G2" s="6" t="s">
        <v>12</v>
      </c>
      <c r="H2" s="4">
        <v>360</v>
      </c>
      <c r="I2" s="9" t="str">
        <f>_xlfn.DISPIMG("ID_B83D65510D8E4376B15999C08069B64E",1)</f>
        <v>=DISPIMG("ID_B83D65510D8E4376B15999C08069B64E",1)</v>
      </c>
    </row>
    <row r="3" ht="69" customHeight="1" spans="1:9">
      <c r="A3" s="4">
        <v>2</v>
      </c>
      <c r="B3" s="4" t="s">
        <v>13</v>
      </c>
      <c r="C3" s="4" t="s">
        <v>14</v>
      </c>
      <c r="D3" s="4" t="s">
        <v>10</v>
      </c>
      <c r="E3" s="5" t="s">
        <v>11</v>
      </c>
      <c r="F3" s="4">
        <v>1</v>
      </c>
      <c r="G3" s="6" t="s">
        <v>12</v>
      </c>
      <c r="H3" s="4">
        <v>150</v>
      </c>
      <c r="I3" s="10" t="str">
        <f>_xlfn.DISPIMG("ID_A1A436CC5E0844F3AE0C4AEBB4719BFE",1)</f>
        <v>=DISPIMG("ID_A1A436CC5E0844F3AE0C4AEBB4719BFE",1)</v>
      </c>
    </row>
    <row r="4" ht="58" customHeight="1" spans="1:9">
      <c r="A4" s="4">
        <v>3</v>
      </c>
      <c r="B4" s="4" t="s">
        <v>15</v>
      </c>
      <c r="C4" s="4" t="s">
        <v>16</v>
      </c>
      <c r="D4" s="4" t="s">
        <v>10</v>
      </c>
      <c r="E4" s="4" t="s">
        <v>17</v>
      </c>
      <c r="F4" s="4">
        <v>1</v>
      </c>
      <c r="G4" s="6" t="s">
        <v>12</v>
      </c>
      <c r="H4" s="4">
        <v>115</v>
      </c>
      <c r="I4" s="10"/>
    </row>
    <row r="5" ht="58" customHeight="1" spans="1:9">
      <c r="A5" s="4">
        <v>4</v>
      </c>
      <c r="B5" s="4" t="s">
        <v>18</v>
      </c>
      <c r="C5" s="4" t="s">
        <v>19</v>
      </c>
      <c r="D5" s="4" t="s">
        <v>10</v>
      </c>
      <c r="E5" s="4" t="s">
        <v>17</v>
      </c>
      <c r="F5" s="4">
        <v>1</v>
      </c>
      <c r="G5" s="6" t="s">
        <v>12</v>
      </c>
      <c r="H5" s="4">
        <v>220</v>
      </c>
      <c r="I5" s="10"/>
    </row>
    <row r="6" ht="151" customHeight="1" spans="1:9">
      <c r="A6" s="4">
        <v>5</v>
      </c>
      <c r="B6" s="4" t="s">
        <v>20</v>
      </c>
      <c r="C6" s="4" t="s">
        <v>21</v>
      </c>
      <c r="D6" s="4" t="s">
        <v>10</v>
      </c>
      <c r="E6" s="5" t="s">
        <v>11</v>
      </c>
      <c r="F6" s="4">
        <v>1</v>
      </c>
      <c r="G6" s="6" t="s">
        <v>12</v>
      </c>
      <c r="H6" s="4">
        <v>430</v>
      </c>
      <c r="I6" s="9" t="str">
        <f>_xlfn.DISPIMG("ID_0DB2C69EDACD43AE8D8BBBDADD1C77B1",1)</f>
        <v>=DISPIMG("ID_0DB2C69EDACD43AE8D8BBBDADD1C77B1",1)</v>
      </c>
    </row>
    <row r="7" ht="116" customHeight="1" spans="1:9">
      <c r="A7" s="4">
        <v>6</v>
      </c>
      <c r="B7" s="4" t="s">
        <v>22</v>
      </c>
      <c r="C7" s="4" t="s">
        <v>23</v>
      </c>
      <c r="D7" s="4" t="s">
        <v>10</v>
      </c>
      <c r="E7" s="5" t="s">
        <v>11</v>
      </c>
      <c r="F7" s="4">
        <v>1</v>
      </c>
      <c r="G7" s="6" t="s">
        <v>24</v>
      </c>
      <c r="H7" s="4">
        <v>50</v>
      </c>
      <c r="I7" s="11" t="str">
        <f>_xlfn.DISPIMG("ID_0AAD26109BA84560A79D02D67812A5D7",1)</f>
        <v>=DISPIMG("ID_0AAD26109BA84560A79D02D67812A5D7",1)</v>
      </c>
    </row>
    <row r="8" ht="86" customHeight="1" spans="1:9">
      <c r="A8" s="4"/>
      <c r="B8" s="7"/>
      <c r="C8" s="4" t="s">
        <v>25</v>
      </c>
      <c r="D8" s="4" t="s">
        <v>10</v>
      </c>
      <c r="E8" s="5" t="s">
        <v>11</v>
      </c>
      <c r="F8" s="4">
        <v>1</v>
      </c>
      <c r="G8" s="6" t="s">
        <v>24</v>
      </c>
      <c r="H8" s="4">
        <v>1300</v>
      </c>
      <c r="I8" s="12"/>
    </row>
    <row r="9" ht="170" customHeight="1" spans="1:9">
      <c r="A9" s="4">
        <v>7</v>
      </c>
      <c r="B9" s="7" t="s">
        <v>26</v>
      </c>
      <c r="C9" s="4" t="s">
        <v>27</v>
      </c>
      <c r="D9" s="4" t="s">
        <v>10</v>
      </c>
      <c r="E9" s="5" t="s">
        <v>11</v>
      </c>
      <c r="F9" s="4">
        <v>1</v>
      </c>
      <c r="G9" s="6" t="s">
        <v>12</v>
      </c>
      <c r="H9" s="4">
        <v>140</v>
      </c>
      <c r="I9" s="9" t="str">
        <f>_xlfn.DISPIMG("ID_634AA2323EB84C61812A7C4EA4BB06A0",1)</f>
        <v>=DISPIMG("ID_634AA2323EB84C61812A7C4EA4BB06A0",1)</v>
      </c>
    </row>
    <row r="10" ht="180" customHeight="1" spans="1:9">
      <c r="A10" s="4">
        <v>8</v>
      </c>
      <c r="B10" s="4" t="s">
        <v>28</v>
      </c>
      <c r="C10" s="4" t="s">
        <v>29</v>
      </c>
      <c r="D10" s="4" t="s">
        <v>10</v>
      </c>
      <c r="E10" s="5" t="s">
        <v>11</v>
      </c>
      <c r="F10" s="4">
        <v>1</v>
      </c>
      <c r="G10" s="6" t="s">
        <v>12</v>
      </c>
      <c r="H10" s="4">
        <v>220</v>
      </c>
      <c r="I10" s="9" t="str">
        <f>_xlfn.DISPIMG("ID_B392293C79E2478A8E6FDED674717D15",1)</f>
        <v>=DISPIMG("ID_B392293C79E2478A8E6FDED674717D15",1)</v>
      </c>
    </row>
    <row r="11" ht="145" customHeight="1" spans="1:9">
      <c r="A11" s="4">
        <v>9</v>
      </c>
      <c r="B11" s="4" t="s">
        <v>30</v>
      </c>
      <c r="C11" s="4" t="s">
        <v>31</v>
      </c>
      <c r="D11" s="4" t="s">
        <v>10</v>
      </c>
      <c r="E11" s="5" t="s">
        <v>11</v>
      </c>
      <c r="F11" s="4">
        <v>1</v>
      </c>
      <c r="G11" s="6" t="s">
        <v>12</v>
      </c>
      <c r="H11" s="4">
        <v>570</v>
      </c>
      <c r="I11" s="9" t="str">
        <f>_xlfn.DISPIMG("ID_B60A7757408D4CB28565E9DE14DBF199",1)</f>
        <v>=DISPIMG("ID_B60A7757408D4CB28565E9DE14DBF199",1)</v>
      </c>
    </row>
    <row r="12" ht="69" customHeight="1" spans="1:9">
      <c r="A12" s="4">
        <v>10</v>
      </c>
      <c r="B12" s="4" t="s">
        <v>32</v>
      </c>
      <c r="C12" s="4" t="s">
        <v>33</v>
      </c>
      <c r="D12" s="4" t="s">
        <v>10</v>
      </c>
      <c r="E12" s="5" t="s">
        <v>11</v>
      </c>
      <c r="F12" s="4">
        <v>1</v>
      </c>
      <c r="G12" s="6" t="s">
        <v>12</v>
      </c>
      <c r="H12" s="4">
        <v>220</v>
      </c>
      <c r="I12" s="10" t="str">
        <f>_xlfn.DISPIMG("ID_D346CED0DCC2418F8DEDA24160B892A6",1)</f>
        <v>=DISPIMG("ID_D346CED0DCC2418F8DEDA24160B892A6",1)</v>
      </c>
    </row>
    <row r="13" ht="78" customHeight="1" spans="1:9">
      <c r="A13" s="4">
        <v>11</v>
      </c>
      <c r="B13" s="4" t="s">
        <v>34</v>
      </c>
      <c r="C13" s="4" t="s">
        <v>33</v>
      </c>
      <c r="D13" s="4" t="s">
        <v>10</v>
      </c>
      <c r="E13" s="4" t="s">
        <v>17</v>
      </c>
      <c r="F13" s="4">
        <v>1</v>
      </c>
      <c r="G13" s="6" t="s">
        <v>12</v>
      </c>
      <c r="H13" s="4">
        <v>75</v>
      </c>
      <c r="I13" s="10"/>
    </row>
    <row r="14" ht="195" customHeight="1" spans="1:9">
      <c r="A14" s="4">
        <v>12</v>
      </c>
      <c r="B14" s="4" t="s">
        <v>35</v>
      </c>
      <c r="C14" s="4" t="s">
        <v>36</v>
      </c>
      <c r="D14" s="4" t="s">
        <v>10</v>
      </c>
      <c r="E14" s="5" t="s">
        <v>11</v>
      </c>
      <c r="F14" s="4">
        <v>1</v>
      </c>
      <c r="G14" s="6" t="s">
        <v>12</v>
      </c>
      <c r="H14" s="4">
        <v>105</v>
      </c>
      <c r="I14" s="9" t="str">
        <f>_xlfn.DISPIMG("ID_F02097AA7365405796CBEB9152653202",1)</f>
        <v>=DISPIMG("ID_F02097AA7365405796CBEB9152653202",1)</v>
      </c>
    </row>
    <row r="15" ht="165" customHeight="1" spans="1:9">
      <c r="A15" s="4">
        <v>13</v>
      </c>
      <c r="B15" s="4" t="s">
        <v>37</v>
      </c>
      <c r="C15" s="4" t="s">
        <v>38</v>
      </c>
      <c r="D15" s="4" t="s">
        <v>10</v>
      </c>
      <c r="E15" s="5" t="s">
        <v>11</v>
      </c>
      <c r="F15" s="4">
        <v>1</v>
      </c>
      <c r="G15" s="6" t="s">
        <v>12</v>
      </c>
      <c r="H15" s="4">
        <v>1500</v>
      </c>
      <c r="I15" s="9" t="str">
        <f>_xlfn.DISPIMG("ID_D7AABF8EA65944ED8DB4F26B77ACC7F1",1)</f>
        <v>=DISPIMG("ID_D7AABF8EA65944ED8DB4F26B77ACC7F1",1)</v>
      </c>
    </row>
    <row r="16" ht="131" customHeight="1" spans="1:9">
      <c r="A16" s="4">
        <v>14</v>
      </c>
      <c r="B16" s="4" t="s">
        <v>39</v>
      </c>
      <c r="C16" s="4" t="s">
        <v>40</v>
      </c>
      <c r="D16" s="4" t="s">
        <v>10</v>
      </c>
      <c r="E16" s="5" t="s">
        <v>11</v>
      </c>
      <c r="F16" s="4">
        <v>1</v>
      </c>
      <c r="G16" s="6" t="s">
        <v>12</v>
      </c>
      <c r="H16" s="4">
        <v>145</v>
      </c>
      <c r="I16" s="9" t="str">
        <f>_xlfn.DISPIMG("ID_A7915CB831734A3BA9A8761876FAA2C7",1)</f>
        <v>=DISPIMG("ID_A7915CB831734A3BA9A8761876FAA2C7",1)</v>
      </c>
    </row>
    <row r="17" ht="30" customHeight="1" spans="7:8">
      <c r="G17" s="4" t="s">
        <v>41</v>
      </c>
      <c r="H17" s="4">
        <f>SUM(H2:H16)</f>
        <v>5600</v>
      </c>
    </row>
    <row r="18" spans="8:8">
      <c r="H18" s="8"/>
    </row>
    <row r="19" spans="8:8">
      <c r="H19" s="8"/>
    </row>
  </sheetData>
  <mergeCells count="3">
    <mergeCell ref="I3:I5"/>
    <mergeCell ref="I7:I8"/>
    <mergeCell ref="I12:I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李彦凯</dc:creator>
  <cp:lastModifiedBy>%E6%B1%9F%E5%87%AF%E6%97%8B---3D%E6%89%9</cp:lastModifiedBy>
  <dcterms:created xsi:type="dcterms:W3CDTF">2023-05-12T11:15:00Z</dcterms:created>
  <dcterms:modified xsi:type="dcterms:W3CDTF">2025-05-12T06:36:28Z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6BE47239498E42E0AB05165D7305384C_13</vt:lpwstr>
  </property>
</Properties>
</file>