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10"/>
  </bookViews>
  <sheets>
    <sheet name="价格审批单（第二版）" sheetId="8" r:id="rId1"/>
    <sheet name="价格审批单（第一版）" sheetId="6" r:id="rId2"/>
    <sheet name="Sheet1" sheetId="7" r:id="rId3"/>
  </sheets>
  <definedNames>
    <definedName name="_xlnm._FilterDatabase" localSheetId="0" hidden="1">'价格审批单（第二版）'!$A$5:$AA$26</definedName>
    <definedName name="_xlnm._FilterDatabase" localSheetId="1" hidden="1">'价格审批单（第一版）'!$A$5:$R$27</definedName>
  </definedNames>
  <calcPr calcId="145621"/>
</workbook>
</file>

<file path=xl/calcChain.xml><?xml version="1.0" encoding="utf-8"?>
<calcChain xmlns="http://schemas.openxmlformats.org/spreadsheetml/2006/main">
  <c r="K16" i="6" l="1"/>
  <c r="K15" i="6"/>
  <c r="K14" i="6"/>
  <c r="K13" i="6"/>
  <c r="K12" i="6"/>
</calcChain>
</file>

<file path=xl/comments1.xml><?xml version="1.0" encoding="utf-8"?>
<comments xmlns="http://schemas.openxmlformats.org/spreadsheetml/2006/main">
  <authors>
    <author>Administrator</author>
  </authors>
  <commentList>
    <comment ref="Y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Y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Y1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Y1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Y17" authorId="0">
      <text>
        <r>
          <rPr>
            <b/>
            <sz val="9"/>
            <color indexed="81"/>
            <rFont val="宋体"/>
            <family val="3"/>
            <charset val="134"/>
          </rPr>
          <t>成本叶总根据图纸核实后价格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Q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1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1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17" authorId="0">
      <text>
        <r>
          <rPr>
            <b/>
            <sz val="9"/>
            <color indexed="81"/>
            <rFont val="宋体"/>
            <family val="3"/>
            <charset val="134"/>
          </rPr>
          <t>成本叶总根据图纸核实后价格</t>
        </r>
      </text>
    </comment>
  </commentList>
</comments>
</file>

<file path=xl/sharedStrings.xml><?xml version="1.0" encoding="utf-8"?>
<sst xmlns="http://schemas.openxmlformats.org/spreadsheetml/2006/main" count="388" uniqueCount="138">
  <si>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</si>
  <si>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</si>
  <si>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</si>
  <si>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</si>
  <si>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</si>
  <si>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</si>
  <si>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</si>
  <si>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</si>
  <si>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</si>
  <si>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</si>
  <si>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</si>
  <si>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</si>
  <si>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</si>
  <si>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</si>
  <si>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</si>
  <si>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</si>
  <si>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采购工程师
日期：
</t>
  </si>
  <si>
    <t>批产阶段—物料采购价格审批表</t>
    <phoneticPr fontId="2" type="noConversion"/>
  </si>
  <si>
    <t>件</t>
    <phoneticPr fontId="2" type="noConversion"/>
  </si>
  <si>
    <t>年预测</t>
    <phoneticPr fontId="2" type="noConversion"/>
  </si>
  <si>
    <t>项目</t>
    <phoneticPr fontId="2" type="noConversion"/>
  </si>
  <si>
    <t>价格按照审批价格执行</t>
    <phoneticPr fontId="2" type="noConversion"/>
  </si>
  <si>
    <t>体系供应商，按工厂现有结算方式。</t>
    <phoneticPr fontId="2" type="noConversion"/>
  </si>
  <si>
    <t xml:space="preserve">
采购负责人
日期：
</t>
    <phoneticPr fontId="2" type="noConversion"/>
  </si>
  <si>
    <t xml:space="preserve">
成本分析
日期：
</t>
    <phoneticPr fontId="2" type="noConversion"/>
  </si>
  <si>
    <t xml:space="preserve">
副总经理
日期：
</t>
    <phoneticPr fontId="2" type="noConversion"/>
  </si>
  <si>
    <t xml:space="preserve">
财务
日期：</t>
    <phoneticPr fontId="2" type="noConversion"/>
  </si>
  <si>
    <t xml:space="preserve">
总裁
日期：
</t>
    <phoneticPr fontId="2" type="noConversion"/>
  </si>
  <si>
    <t>采购工厂：河北工厂</t>
    <phoneticPr fontId="2" type="noConversion"/>
  </si>
  <si>
    <t>铜镶件</t>
    <phoneticPr fontId="2" type="noConversion"/>
  </si>
  <si>
    <t>垫片</t>
    <phoneticPr fontId="2" type="noConversion"/>
  </si>
  <si>
    <t>档位铆钉</t>
    <phoneticPr fontId="2" type="noConversion"/>
  </si>
  <si>
    <t>HSJ2501</t>
    <phoneticPr fontId="2" type="noConversion"/>
  </si>
  <si>
    <t>泊头鑫洪</t>
    <phoneticPr fontId="2" type="noConversion"/>
  </si>
  <si>
    <t>上海坤达</t>
    <phoneticPr fontId="2" type="noConversion"/>
  </si>
  <si>
    <t>VOLVO后视镜项目（HSJ2501)新开件</t>
    <phoneticPr fontId="2" type="noConversion"/>
  </si>
  <si>
    <t>备注</t>
    <phoneticPr fontId="2" type="noConversion"/>
  </si>
  <si>
    <t>黑色环保达克罗中性
盐雾试验500小时</t>
  </si>
  <si>
    <t>电泳</t>
  </si>
  <si>
    <t>三浦</t>
    <phoneticPr fontId="2" type="noConversion"/>
  </si>
  <si>
    <t>上锐</t>
    <phoneticPr fontId="2" type="noConversion"/>
  </si>
  <si>
    <t>河北沃河紧固件制造有限公司</t>
    <phoneticPr fontId="2" type="noConversion"/>
  </si>
  <si>
    <t>起订量</t>
    <phoneticPr fontId="2" type="noConversion"/>
  </si>
  <si>
    <t>DIN 34189-2008</t>
  </si>
  <si>
    <t>QCIT-878</t>
  </si>
  <si>
    <t>GBT818</t>
  </si>
  <si>
    <t>QCT340-2017 (8.8级）</t>
  </si>
  <si>
    <t>GB/T 5783 (8.8级）</t>
  </si>
  <si>
    <t>GB I 5782（8.8级、非全螺纹）</t>
  </si>
  <si>
    <t>GB IT 6170-2015</t>
  </si>
  <si>
    <t>标准</t>
    <phoneticPr fontId="2" type="noConversion"/>
  </si>
  <si>
    <t>未税单价</t>
    <phoneticPr fontId="2" type="noConversion"/>
  </si>
  <si>
    <t>目标</t>
  </si>
  <si>
    <t>梅花头</t>
    <phoneticPr fontId="2" type="noConversion"/>
  </si>
  <si>
    <t>浙江万福</t>
    <phoneticPr fontId="2" type="noConversion"/>
  </si>
  <si>
    <t>阿诺德</t>
    <phoneticPr fontId="2" type="noConversion"/>
  </si>
  <si>
    <t>邯郸浩盛</t>
    <phoneticPr fontId="2" type="noConversion"/>
  </si>
  <si>
    <t>审批价格</t>
    <phoneticPr fontId="2" type="noConversion"/>
  </si>
  <si>
    <t>上海坤达五金制品有限公司</t>
    <phoneticPr fontId="2" type="noConversion"/>
  </si>
  <si>
    <t>不做达克罗处理，采用黑热锈宝处理工艺</t>
    <phoneticPr fontId="2" type="noConversion"/>
  </si>
  <si>
    <t>产品首批供货周期：60天</t>
    <phoneticPr fontId="6" type="noConversion"/>
  </si>
  <si>
    <t>无汽标零件，可提供国标</t>
    <phoneticPr fontId="2" type="noConversion"/>
  </si>
  <si>
    <t>0.48-0.64</t>
    <phoneticPr fontId="2" type="noConversion"/>
  </si>
  <si>
    <t>目前市场铜采购价未税61.94元/KG，此件材料重量4.47g,材料成本2.77元。成本给出的目标价为淘宝价格，材料无法保证。</t>
    <phoneticPr fontId="2" type="noConversion"/>
  </si>
  <si>
    <t>上锐（常州）供应链管理有限公司</t>
    <phoneticPr fontId="2" type="noConversion"/>
  </si>
  <si>
    <t>非标件铆钉，成本重新核算后，审批价格接近目标价</t>
    <phoneticPr fontId="2" type="noConversion"/>
  </si>
  <si>
    <t>无</t>
    <phoneticPr fontId="2" type="noConversion"/>
  </si>
  <si>
    <t>上海坤达五金制品有限公司</t>
    <phoneticPr fontId="2" type="noConversion"/>
  </si>
  <si>
    <t>REM0010695</t>
    <phoneticPr fontId="2" type="noConversion"/>
  </si>
  <si>
    <t>ST4.2*36-F</t>
    <phoneticPr fontId="2" type="noConversion"/>
  </si>
  <si>
    <t>REM0010663</t>
    <phoneticPr fontId="2" type="noConversion"/>
  </si>
  <si>
    <t>M5*32带肩螺丝</t>
    <phoneticPr fontId="2" type="noConversion"/>
  </si>
  <si>
    <t>REM0010163</t>
    <phoneticPr fontId="2" type="noConversion"/>
  </si>
  <si>
    <t>NST5.2*25</t>
    <phoneticPr fontId="2" type="noConversion"/>
  </si>
  <si>
    <t>REM0010164</t>
    <phoneticPr fontId="2" type="noConversion"/>
  </si>
  <si>
    <t>NST4*16-F</t>
    <phoneticPr fontId="2" type="noConversion"/>
  </si>
  <si>
    <t>REM0010165</t>
    <phoneticPr fontId="2" type="noConversion"/>
  </si>
  <si>
    <t>M3.5*8</t>
    <phoneticPr fontId="2" type="noConversion"/>
  </si>
  <si>
    <t>REM0010166</t>
    <phoneticPr fontId="2" type="noConversion"/>
  </si>
  <si>
    <r>
      <t xml:space="preserve"> M6*25外六方</t>
    </r>
    <r>
      <rPr>
        <sz val="10"/>
        <color rgb="FFFF0000"/>
        <rFont val="微软雅黑"/>
        <family val="2"/>
        <charset val="134"/>
      </rPr>
      <t>法兰</t>
    </r>
    <r>
      <rPr>
        <sz val="10"/>
        <color theme="1"/>
        <rFont val="微软雅黑"/>
        <family val="2"/>
        <charset val="134"/>
      </rPr>
      <t>螺栓</t>
    </r>
    <phoneticPr fontId="2" type="noConversion"/>
  </si>
  <si>
    <t>REM0010168</t>
    <phoneticPr fontId="2" type="noConversion"/>
  </si>
  <si>
    <t>M8*75外六方螺栓
(螺纹长度25mm）</t>
    <phoneticPr fontId="2" type="noConversion"/>
  </si>
  <si>
    <t>RSM0010097</t>
    <phoneticPr fontId="2" type="noConversion"/>
  </si>
  <si>
    <t>RSM0010108</t>
    <phoneticPr fontId="2" type="noConversion"/>
  </si>
  <si>
    <t>上锐（常州）供应链管理有限公司</t>
    <phoneticPr fontId="2" type="noConversion"/>
  </si>
  <si>
    <t>REM0010167</t>
    <phoneticPr fontId="2" type="noConversion"/>
  </si>
  <si>
    <t xml:space="preserve"> M8*20外六方螺栓</t>
    <phoneticPr fontId="2" type="noConversion"/>
  </si>
  <si>
    <t>BFA0010169</t>
    <phoneticPr fontId="2" type="noConversion"/>
  </si>
  <si>
    <t>M8螺母</t>
    <phoneticPr fontId="2" type="noConversion"/>
  </si>
  <si>
    <t>BFA0010072</t>
    <phoneticPr fontId="2" type="noConversion"/>
  </si>
  <si>
    <t>黑色环保达克罗中性
盐雾试验500小时</t>
    <phoneticPr fontId="2" type="noConversion"/>
  </si>
  <si>
    <t>上次审批价格</t>
    <phoneticPr fontId="2" type="noConversion"/>
  </si>
  <si>
    <t>档位铆钉</t>
    <phoneticPr fontId="2" type="noConversion"/>
  </si>
  <si>
    <t>M3.5*8</t>
    <phoneticPr fontId="2" type="noConversion"/>
  </si>
  <si>
    <t>M8*75外六方螺栓
(螺纹长度25mm）</t>
    <phoneticPr fontId="2" type="noConversion"/>
  </si>
  <si>
    <t>上锐</t>
    <phoneticPr fontId="2" type="noConversion"/>
  </si>
  <si>
    <t>3.2
1.3
0.9</t>
    <phoneticPr fontId="2" type="noConversion"/>
  </si>
  <si>
    <t>200
4000
20000</t>
    <phoneticPr fontId="2" type="noConversion"/>
  </si>
  <si>
    <t>1.4
0.32
0.21</t>
    <phoneticPr fontId="2" type="noConversion"/>
  </si>
  <si>
    <t>400
8000
40000</t>
    <phoneticPr fontId="2" type="noConversion"/>
  </si>
  <si>
    <t>2.1
0.92
0.41</t>
    <phoneticPr fontId="2" type="noConversion"/>
  </si>
  <si>
    <t>1.7
0.73
0.3</t>
    <phoneticPr fontId="2" type="noConversion"/>
  </si>
  <si>
    <t>1
0.3
0.15</t>
    <phoneticPr fontId="2" type="noConversion"/>
  </si>
  <si>
    <t>1
0.43
0.23</t>
    <phoneticPr fontId="2" type="noConversion"/>
  </si>
  <si>
    <t>2
0.47
0.35</t>
    <phoneticPr fontId="2" type="noConversion"/>
  </si>
  <si>
    <t>2.3
1.08
0.63</t>
    <phoneticPr fontId="2" type="noConversion"/>
  </si>
  <si>
    <t>1
0.8
0.67</t>
    <phoneticPr fontId="2" type="noConversion"/>
  </si>
  <si>
    <t>1
0.42
0.23</t>
    <phoneticPr fontId="2" type="noConversion"/>
  </si>
  <si>
    <t>2.6
0.93
0.32</t>
    <phoneticPr fontId="2" type="noConversion"/>
  </si>
  <si>
    <t>300
6000
30000</t>
    <phoneticPr fontId="2" type="noConversion"/>
  </si>
  <si>
    <t>100
2000
10000</t>
    <phoneticPr fontId="2" type="noConversion"/>
  </si>
  <si>
    <t>5.7
1.3
0.72
模具费6000</t>
    <phoneticPr fontId="2" type="noConversion"/>
  </si>
  <si>
    <t>内径Φ8.4,外径Φ16，厚1.4</t>
    <phoneticPr fontId="2" type="noConversion"/>
  </si>
  <si>
    <t>供应商全称</t>
    <phoneticPr fontId="2" type="noConversion"/>
  </si>
  <si>
    <t>BFA0010072</t>
    <phoneticPr fontId="2" type="noConversion"/>
  </si>
  <si>
    <t>ST4.2*36-F</t>
    <phoneticPr fontId="2" type="noConversion"/>
  </si>
  <si>
    <t>REM0010167</t>
    <phoneticPr fontId="2" type="noConversion"/>
  </si>
  <si>
    <t xml:space="preserve"> M8*20外六方螺栓</t>
    <phoneticPr fontId="2" type="noConversion"/>
  </si>
  <si>
    <t>BFA0010169</t>
    <phoneticPr fontId="2" type="noConversion"/>
  </si>
  <si>
    <t>M8螺母</t>
    <phoneticPr fontId="2" type="noConversion"/>
  </si>
  <si>
    <t>北京寸金</t>
    <phoneticPr fontId="2" type="noConversion"/>
  </si>
  <si>
    <t>霸州郑锦</t>
    <phoneticPr fontId="2" type="noConversion"/>
  </si>
  <si>
    <t>体系供应商，按工厂现有结算方式。外部供应商样件需现款，后期批量可给账期（再谈）。</t>
    <phoneticPr fontId="2" type="noConversion"/>
  </si>
  <si>
    <t>北京三浦</t>
    <phoneticPr fontId="2" type="noConversion"/>
  </si>
  <si>
    <t>苏宁</t>
    <phoneticPr fontId="2" type="noConversion"/>
  </si>
  <si>
    <t>振高</t>
    <phoneticPr fontId="2" type="noConversion"/>
  </si>
  <si>
    <t>阿诺德</t>
    <phoneticPr fontId="2" type="noConversion"/>
  </si>
  <si>
    <t>不报价</t>
    <phoneticPr fontId="2" type="noConversion"/>
  </si>
  <si>
    <t>上锐（常州）供应链管理有限公司</t>
  </si>
  <si>
    <t>苏州拓迅机电有限公司</t>
    <phoneticPr fontId="2" type="noConversion"/>
  </si>
  <si>
    <t>苏州拓迅机电有限公司</t>
    <phoneticPr fontId="2" type="noConversion"/>
  </si>
  <si>
    <t>北京寸金宏德科技发展有限公司</t>
    <phoneticPr fontId="2" type="noConversion"/>
  </si>
  <si>
    <t>0.32
（2万件起订）</t>
    <phoneticPr fontId="2" type="noConversion"/>
  </si>
  <si>
    <t>上锐（常州）供应链管理有限公司
北京寸金宏德科技发展有限公司</t>
    <phoneticPr fontId="2" type="noConversion"/>
  </si>
  <si>
    <t>北京浦东三浦标准件有限公司</t>
    <phoneticPr fontId="2" type="noConversion"/>
  </si>
  <si>
    <t>——</t>
    <phoneticPr fontId="2" type="noConversion"/>
  </si>
  <si>
    <t>备注</t>
    <phoneticPr fontId="2" type="noConversion"/>
  </si>
  <si>
    <t>霸州市政锦五金制品有限公司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</si>
</sst>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20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新細明體"/>
      <family val="1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10" fillId="0" borderId="0"/>
    <xf numFmtId="0" fontId="7" fillId="0" borderId="0">
      <alignment vertical="center"/>
    </xf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center"/>
    </xf>
    <xf numFmtId="0" fontId="8" fillId="0" borderId="0"/>
    <xf numFmtId="0" fontId="12" fillId="0" borderId="0" applyNumberFormat="0" applyFill="0" applyBorder="0" applyAlignment="0" applyProtection="0"/>
    <xf numFmtId="0" fontId="8" fillId="0" borderId="0"/>
    <xf numFmtId="0" fontId="13" fillId="0" borderId="0" applyNumberFormat="0" applyBorder="0" applyProtection="0">
      <alignment vertical="center"/>
    </xf>
    <xf numFmtId="0" fontId="7" fillId="0" borderId="0">
      <alignment vertical="center"/>
    </xf>
    <xf numFmtId="0" fontId="14" fillId="0" borderId="0"/>
    <xf numFmtId="0" fontId="15" fillId="3" borderId="7" applyNumberFormat="0" applyFont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0" xfId="27" applyFont="1">
      <alignment vertical="center"/>
    </xf>
    <xf numFmtId="0" fontId="0" fillId="4" borderId="0" xfId="0" applyFill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9" fontId="0" fillId="0" borderId="0" xfId="27" applyFont="1" applyFill="1">
      <alignment vertical="center"/>
    </xf>
    <xf numFmtId="0" fontId="0" fillId="0" borderId="0" xfId="0" applyFill="1" applyAlignment="1">
      <alignment horizontal="center" vertical="center"/>
    </xf>
  </cellXfs>
  <cellStyles count="28">
    <cellStyle name="BOM_Level_1" xfId="9"/>
    <cellStyle name="Normal" xfId="10"/>
    <cellStyle name="RowLevel_1" xfId="11"/>
    <cellStyle name="百分比" xfId="27" builtinId="5"/>
    <cellStyle name="常规" xfId="0" builtinId="0"/>
    <cellStyle name="常规 10" xfId="8"/>
    <cellStyle name="常规 10 4" xfId="12"/>
    <cellStyle name="常规 2" xfId="13"/>
    <cellStyle name="常规 2 2" xfId="7"/>
    <cellStyle name="常规 2 27" xfId="1"/>
    <cellStyle name="常规 2 27 2" xfId="14"/>
    <cellStyle name="常规 3" xfId="15"/>
    <cellStyle name="常规 3 29" xfId="3"/>
    <cellStyle name="常规 3 29 2" xfId="6"/>
    <cellStyle name="常规 3 30" xfId="17"/>
    <cellStyle name="常规 4 2" xfId="18"/>
    <cellStyle name="常规 40" xfId="19"/>
    <cellStyle name="常规 47" xfId="20"/>
    <cellStyle name="常规 5" xfId="21"/>
    <cellStyle name="常规 5 2" xfId="5"/>
    <cellStyle name="样式 1" xfId="2"/>
    <cellStyle name="样式 1 10" xfId="22"/>
    <cellStyle name="样式 1 10 2" xfId="23"/>
    <cellStyle name="样式 1 2" xfId="24"/>
    <cellStyle name="样式 1 3" xfId="25"/>
    <cellStyle name="样式 1 5" xfId="4"/>
    <cellStyle name="样式 1 5 2" xfId="26"/>
    <cellStyle name="注释 1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zoomScaleNormal="100" workbookViewId="0">
      <pane ySplit="5" topLeftCell="A6" activePane="bottomLeft" state="frozen"/>
      <selection pane="bottomLeft" activeCell="P15" sqref="P15"/>
    </sheetView>
  </sheetViews>
  <sheetFormatPr defaultRowHeight="14.25"/>
  <cols>
    <col min="1" max="1" width="6.5" customWidth="1"/>
    <col min="2" max="2" width="11.25" customWidth="1"/>
    <col min="3" max="4" width="19.375" customWidth="1"/>
    <col min="5" max="5" width="6" customWidth="1"/>
    <col min="6" max="6" width="8" customWidth="1"/>
    <col min="7" max="7" width="7.375" customWidth="1"/>
    <col min="8" max="8" width="8.625" customWidth="1"/>
    <col min="9" max="15" width="6.25" customWidth="1"/>
    <col min="16" max="16" width="7.375" customWidth="1"/>
    <col min="17" max="19" width="6.25" customWidth="1"/>
    <col min="20" max="20" width="9.375" customWidth="1"/>
    <col min="21" max="21" width="7.25" customWidth="1"/>
    <col min="22" max="22" width="10.75" customWidth="1"/>
    <col min="23" max="23" width="26.875" customWidth="1"/>
    <col min="24" max="24" width="22" customWidth="1"/>
    <col min="26" max="26" width="9" style="78"/>
    <col min="27" max="27" width="13.5" customWidth="1"/>
  </cols>
  <sheetData>
    <row r="1" spans="1:28" ht="22.5">
      <c r="A1" s="55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8" ht="21.75" customHeight="1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1:28" ht="44.25" customHeight="1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  <c r="AA3" s="11"/>
    </row>
    <row r="4" spans="1:28" ht="29.25" customHeight="1">
      <c r="A4" s="61" t="s">
        <v>1</v>
      </c>
      <c r="B4" s="61" t="s">
        <v>2</v>
      </c>
      <c r="C4" s="62" t="s">
        <v>3</v>
      </c>
      <c r="D4" s="62" t="s">
        <v>50</v>
      </c>
      <c r="E4" s="61" t="s">
        <v>4</v>
      </c>
      <c r="F4" s="62" t="s">
        <v>20</v>
      </c>
      <c r="G4" s="62" t="s">
        <v>19</v>
      </c>
      <c r="H4" s="62" t="s">
        <v>5</v>
      </c>
      <c r="I4" s="62" t="s">
        <v>91</v>
      </c>
      <c r="J4" s="52" t="s">
        <v>124</v>
      </c>
      <c r="K4" s="51" t="s">
        <v>125</v>
      </c>
      <c r="L4" s="51" t="s">
        <v>126</v>
      </c>
      <c r="M4" s="64" t="s">
        <v>95</v>
      </c>
      <c r="N4" s="65"/>
      <c r="O4" s="64" t="s">
        <v>120</v>
      </c>
      <c r="P4" s="65"/>
      <c r="Q4" s="64" t="s">
        <v>121</v>
      </c>
      <c r="R4" s="65"/>
      <c r="S4" s="50" t="s">
        <v>123</v>
      </c>
      <c r="T4" s="64" t="s">
        <v>129</v>
      </c>
      <c r="U4" s="65"/>
      <c r="V4" s="35" t="s">
        <v>57</v>
      </c>
      <c r="W4" s="61" t="s">
        <v>113</v>
      </c>
      <c r="X4" s="61" t="s">
        <v>7</v>
      </c>
    </row>
    <row r="5" spans="1:28" ht="29.25" customHeight="1">
      <c r="A5" s="61"/>
      <c r="B5" s="61"/>
      <c r="C5" s="63"/>
      <c r="D5" s="63"/>
      <c r="E5" s="61"/>
      <c r="F5" s="63"/>
      <c r="G5" s="63"/>
      <c r="H5" s="63"/>
      <c r="I5" s="63"/>
      <c r="J5" s="51" t="s">
        <v>51</v>
      </c>
      <c r="K5" s="51" t="s">
        <v>51</v>
      </c>
      <c r="L5" s="51" t="s">
        <v>51</v>
      </c>
      <c r="M5" s="32" t="s">
        <v>51</v>
      </c>
      <c r="N5" s="32" t="s">
        <v>42</v>
      </c>
      <c r="O5" s="35" t="s">
        <v>51</v>
      </c>
      <c r="P5" s="35" t="s">
        <v>42</v>
      </c>
      <c r="Q5" s="48" t="s">
        <v>51</v>
      </c>
      <c r="R5" s="48" t="s">
        <v>42</v>
      </c>
      <c r="S5" s="49"/>
      <c r="T5" s="48" t="s">
        <v>51</v>
      </c>
      <c r="U5" s="48" t="s">
        <v>42</v>
      </c>
      <c r="V5" s="35" t="s">
        <v>51</v>
      </c>
      <c r="W5" s="61"/>
      <c r="X5" s="61"/>
      <c r="Y5" t="s">
        <v>52</v>
      </c>
      <c r="Z5" s="78" t="s">
        <v>136</v>
      </c>
    </row>
    <row r="6" spans="1:28" ht="42" hidden="1" customHeight="1">
      <c r="A6" s="41">
        <v>1</v>
      </c>
      <c r="B6" s="41" t="s">
        <v>68</v>
      </c>
      <c r="C6" s="41" t="s">
        <v>29</v>
      </c>
      <c r="D6" s="41"/>
      <c r="E6" s="41" t="s">
        <v>18</v>
      </c>
      <c r="F6" s="41" t="s">
        <v>32</v>
      </c>
      <c r="G6" s="41">
        <v>12000</v>
      </c>
      <c r="H6" s="42"/>
      <c r="I6" s="43">
        <v>0.34920000000000001</v>
      </c>
      <c r="J6" s="43" t="s">
        <v>127</v>
      </c>
      <c r="K6" s="43" t="s">
        <v>127</v>
      </c>
      <c r="L6" s="43" t="s">
        <v>127</v>
      </c>
      <c r="M6" s="41">
        <v>1.8</v>
      </c>
      <c r="N6" s="43">
        <v>10000</v>
      </c>
      <c r="O6" s="44">
        <v>0.35</v>
      </c>
      <c r="P6" s="44" t="s">
        <v>135</v>
      </c>
      <c r="Q6" s="44" t="s">
        <v>135</v>
      </c>
      <c r="R6" s="44" t="s">
        <v>135</v>
      </c>
      <c r="S6" s="44" t="s">
        <v>135</v>
      </c>
      <c r="T6" s="45" t="s">
        <v>96</v>
      </c>
      <c r="U6" s="46" t="s">
        <v>97</v>
      </c>
      <c r="V6" s="46">
        <v>0.34920000000000001</v>
      </c>
      <c r="W6" s="43" t="s">
        <v>67</v>
      </c>
      <c r="X6" s="41"/>
      <c r="Y6" s="16">
        <v>0.2</v>
      </c>
      <c r="AA6" t="s">
        <v>63</v>
      </c>
    </row>
    <row r="7" spans="1:28" ht="42" customHeight="1">
      <c r="A7" s="41">
        <v>2</v>
      </c>
      <c r="B7" s="41" t="s">
        <v>114</v>
      </c>
      <c r="C7" s="41" t="s">
        <v>115</v>
      </c>
      <c r="D7" s="41" t="s">
        <v>43</v>
      </c>
      <c r="E7" s="41" t="s">
        <v>18</v>
      </c>
      <c r="F7" s="41" t="s">
        <v>32</v>
      </c>
      <c r="G7" s="41">
        <v>24000</v>
      </c>
      <c r="H7" s="42">
        <v>0.13</v>
      </c>
      <c r="I7" s="43">
        <v>0.25</v>
      </c>
      <c r="J7" s="43" t="s">
        <v>135</v>
      </c>
      <c r="K7" s="43" t="s">
        <v>135</v>
      </c>
      <c r="L7" s="43" t="s">
        <v>135</v>
      </c>
      <c r="M7" s="41">
        <v>0.25</v>
      </c>
      <c r="N7" s="41">
        <v>20000</v>
      </c>
      <c r="O7" s="43" t="s">
        <v>135</v>
      </c>
      <c r="P7" s="43" t="s">
        <v>135</v>
      </c>
      <c r="Q7" s="43" t="s">
        <v>135</v>
      </c>
      <c r="R7" s="43" t="s">
        <v>135</v>
      </c>
      <c r="S7" s="43" t="s">
        <v>135</v>
      </c>
      <c r="T7" s="45" t="s">
        <v>98</v>
      </c>
      <c r="U7" s="45" t="s">
        <v>99</v>
      </c>
      <c r="V7" s="46">
        <v>0.25</v>
      </c>
      <c r="W7" s="43" t="s">
        <v>84</v>
      </c>
      <c r="X7" s="41" t="s">
        <v>90</v>
      </c>
      <c r="Y7">
        <v>0.3</v>
      </c>
      <c r="AB7" s="29"/>
    </row>
    <row r="8" spans="1:28" ht="51.75" customHeight="1">
      <c r="A8" s="32">
        <v>3</v>
      </c>
      <c r="B8" s="32" t="s">
        <v>70</v>
      </c>
      <c r="C8" s="32" t="s">
        <v>71</v>
      </c>
      <c r="D8" s="32" t="s">
        <v>53</v>
      </c>
      <c r="E8" s="32" t="s">
        <v>18</v>
      </c>
      <c r="F8" s="32" t="s">
        <v>32</v>
      </c>
      <c r="G8" s="32">
        <v>12000</v>
      </c>
      <c r="H8" s="1">
        <v>0.13</v>
      </c>
      <c r="I8" s="28">
        <v>0.1552</v>
      </c>
      <c r="J8" s="28" t="s">
        <v>135</v>
      </c>
      <c r="K8" s="28" t="s">
        <v>135</v>
      </c>
      <c r="L8" s="28" t="s">
        <v>135</v>
      </c>
      <c r="M8" s="22">
        <v>1.3</v>
      </c>
      <c r="N8" s="22">
        <v>10000</v>
      </c>
      <c r="O8" s="32" t="s">
        <v>135</v>
      </c>
      <c r="P8" s="35" t="s">
        <v>135</v>
      </c>
      <c r="Q8" s="35">
        <v>1</v>
      </c>
      <c r="R8" s="35">
        <v>5000</v>
      </c>
      <c r="S8" s="49" t="s">
        <v>135</v>
      </c>
      <c r="T8" s="38" t="s">
        <v>111</v>
      </c>
      <c r="U8" s="40" t="s">
        <v>97</v>
      </c>
      <c r="V8" s="39">
        <v>1</v>
      </c>
      <c r="W8" s="33" t="s">
        <v>137</v>
      </c>
      <c r="X8" s="32" t="s">
        <v>37</v>
      </c>
      <c r="Y8" s="16">
        <v>0.62</v>
      </c>
      <c r="AB8" s="29"/>
    </row>
    <row r="9" spans="1:28" s="78" customFormat="1" ht="42" customHeight="1">
      <c r="A9" s="22">
        <v>4</v>
      </c>
      <c r="B9" s="22" t="s">
        <v>72</v>
      </c>
      <c r="C9" s="22" t="s">
        <v>73</v>
      </c>
      <c r="D9" s="22" t="s">
        <v>44</v>
      </c>
      <c r="E9" s="22" t="s">
        <v>18</v>
      </c>
      <c r="F9" s="22" t="s">
        <v>32</v>
      </c>
      <c r="G9" s="22">
        <v>12000</v>
      </c>
      <c r="H9" s="36">
        <v>0.13</v>
      </c>
      <c r="I9" s="28">
        <v>0.1668</v>
      </c>
      <c r="J9" s="28" t="s">
        <v>135</v>
      </c>
      <c r="K9" s="28" t="s">
        <v>135</v>
      </c>
      <c r="L9" s="28" t="s">
        <v>135</v>
      </c>
      <c r="M9" s="22">
        <v>0.25</v>
      </c>
      <c r="N9" s="22">
        <v>20000</v>
      </c>
      <c r="O9" s="22" t="s">
        <v>135</v>
      </c>
      <c r="P9" s="22" t="s">
        <v>135</v>
      </c>
      <c r="Q9" s="22" t="s">
        <v>135</v>
      </c>
      <c r="R9" s="22" t="s">
        <v>135</v>
      </c>
      <c r="S9" s="22" t="s">
        <v>135</v>
      </c>
      <c r="T9" s="38" t="s">
        <v>100</v>
      </c>
      <c r="U9" s="38" t="s">
        <v>97</v>
      </c>
      <c r="V9" s="77">
        <v>0.22500000000000001</v>
      </c>
      <c r="W9" s="28" t="s">
        <v>128</v>
      </c>
      <c r="X9" s="22" t="s">
        <v>37</v>
      </c>
      <c r="Y9" s="78">
        <v>0.17199999999999999</v>
      </c>
      <c r="AB9" s="79"/>
    </row>
    <row r="10" spans="1:28" s="78" customFormat="1" ht="42" customHeight="1">
      <c r="A10" s="22">
        <v>5</v>
      </c>
      <c r="B10" s="22" t="s">
        <v>74</v>
      </c>
      <c r="C10" s="22" t="s">
        <v>75</v>
      </c>
      <c r="D10" s="22" t="s">
        <v>44</v>
      </c>
      <c r="E10" s="22" t="s">
        <v>18</v>
      </c>
      <c r="F10" s="22" t="s">
        <v>32</v>
      </c>
      <c r="G10" s="22">
        <v>18000</v>
      </c>
      <c r="H10" s="36">
        <v>0.13</v>
      </c>
      <c r="I10" s="28">
        <v>9.7000000000000003E-2</v>
      </c>
      <c r="J10" s="28" t="s">
        <v>135</v>
      </c>
      <c r="K10" s="28" t="s">
        <v>135</v>
      </c>
      <c r="L10" s="28" t="s">
        <v>135</v>
      </c>
      <c r="M10" s="22">
        <v>0.2</v>
      </c>
      <c r="N10" s="22">
        <v>20000</v>
      </c>
      <c r="O10" s="22" t="s">
        <v>135</v>
      </c>
      <c r="P10" s="22" t="s">
        <v>135</v>
      </c>
      <c r="Q10" s="22" t="s">
        <v>135</v>
      </c>
      <c r="R10" s="22" t="s">
        <v>135</v>
      </c>
      <c r="S10" s="22" t="s">
        <v>135</v>
      </c>
      <c r="T10" s="38" t="s">
        <v>101</v>
      </c>
      <c r="U10" s="38" t="s">
        <v>109</v>
      </c>
      <c r="V10" s="77">
        <v>0.18</v>
      </c>
      <c r="W10" s="28" t="s">
        <v>84</v>
      </c>
      <c r="X10" s="22" t="s">
        <v>37</v>
      </c>
      <c r="Y10" s="78">
        <v>0.1062</v>
      </c>
      <c r="AB10" s="79"/>
    </row>
    <row r="11" spans="1:28" s="78" customFormat="1" ht="42" customHeight="1">
      <c r="A11" s="22">
        <v>6</v>
      </c>
      <c r="B11" s="22" t="s">
        <v>76</v>
      </c>
      <c r="C11" s="22" t="s">
        <v>93</v>
      </c>
      <c r="D11" s="22" t="s">
        <v>45</v>
      </c>
      <c r="E11" s="22" t="s">
        <v>18</v>
      </c>
      <c r="F11" s="22" t="s">
        <v>32</v>
      </c>
      <c r="G11" s="22">
        <v>6000</v>
      </c>
      <c r="H11" s="36">
        <v>0.13</v>
      </c>
      <c r="I11" s="28">
        <v>0.1358</v>
      </c>
      <c r="J11" s="28" t="s">
        <v>135</v>
      </c>
      <c r="K11" s="28" t="s">
        <v>135</v>
      </c>
      <c r="L11" s="28" t="s">
        <v>135</v>
      </c>
      <c r="M11" s="22">
        <v>0.25</v>
      </c>
      <c r="N11" s="22">
        <v>10000</v>
      </c>
      <c r="O11" s="22">
        <v>5.6000000000000001E-2</v>
      </c>
      <c r="P11" s="22">
        <v>10000</v>
      </c>
      <c r="Q11" s="22" t="s">
        <v>135</v>
      </c>
      <c r="R11" s="22" t="s">
        <v>135</v>
      </c>
      <c r="S11" s="22" t="s">
        <v>135</v>
      </c>
      <c r="T11" s="38" t="s">
        <v>102</v>
      </c>
      <c r="U11" s="38" t="s">
        <v>110</v>
      </c>
      <c r="V11" s="77">
        <v>5.6000000000000001E-2</v>
      </c>
      <c r="W11" s="28" t="s">
        <v>131</v>
      </c>
      <c r="X11" s="22" t="s">
        <v>37</v>
      </c>
      <c r="Y11" s="78">
        <v>0.15490000000000001</v>
      </c>
      <c r="AB11" s="79"/>
    </row>
    <row r="12" spans="1:28" s="78" customFormat="1" ht="42" customHeight="1">
      <c r="A12" s="22">
        <v>7</v>
      </c>
      <c r="B12" s="22" t="s">
        <v>78</v>
      </c>
      <c r="C12" s="22" t="s">
        <v>79</v>
      </c>
      <c r="D12" s="22" t="s">
        <v>46</v>
      </c>
      <c r="E12" s="22" t="s">
        <v>18</v>
      </c>
      <c r="F12" s="22" t="s">
        <v>32</v>
      </c>
      <c r="G12" s="22">
        <v>12000</v>
      </c>
      <c r="H12" s="36">
        <v>0.13</v>
      </c>
      <c r="I12" s="28">
        <v>0.29099999999999998</v>
      </c>
      <c r="J12" s="28" t="s">
        <v>135</v>
      </c>
      <c r="K12" s="28" t="s">
        <v>135</v>
      </c>
      <c r="L12" s="28" t="s">
        <v>135</v>
      </c>
      <c r="M12" s="22">
        <v>0.3</v>
      </c>
      <c r="N12" s="22">
        <v>1000</v>
      </c>
      <c r="O12" s="37" t="s">
        <v>135</v>
      </c>
      <c r="P12" s="37" t="s">
        <v>135</v>
      </c>
      <c r="Q12" s="37" t="s">
        <v>135</v>
      </c>
      <c r="R12" s="37" t="s">
        <v>135</v>
      </c>
      <c r="S12" s="37" t="s">
        <v>135</v>
      </c>
      <c r="T12" s="38" t="s">
        <v>103</v>
      </c>
      <c r="U12" s="38" t="s">
        <v>97</v>
      </c>
      <c r="V12" s="77">
        <v>0.3</v>
      </c>
      <c r="W12" s="28" t="s">
        <v>84</v>
      </c>
      <c r="X12" s="22" t="s">
        <v>37</v>
      </c>
      <c r="Y12" s="78">
        <v>0.3</v>
      </c>
      <c r="AB12" s="79"/>
    </row>
    <row r="13" spans="1:28" ht="42" customHeight="1">
      <c r="A13" s="41">
        <v>8</v>
      </c>
      <c r="B13" s="41" t="s">
        <v>116</v>
      </c>
      <c r="C13" s="41" t="s">
        <v>117</v>
      </c>
      <c r="D13" s="41" t="s">
        <v>47</v>
      </c>
      <c r="E13" s="41" t="s">
        <v>18</v>
      </c>
      <c r="F13" s="41" t="s">
        <v>32</v>
      </c>
      <c r="G13" s="41">
        <v>6000</v>
      </c>
      <c r="H13" s="42">
        <v>0.13</v>
      </c>
      <c r="I13" s="43">
        <v>0.3</v>
      </c>
      <c r="J13" s="43" t="s">
        <v>135</v>
      </c>
      <c r="K13" s="43" t="s">
        <v>135</v>
      </c>
      <c r="L13" s="43" t="s">
        <v>135</v>
      </c>
      <c r="M13" s="41">
        <v>0.3</v>
      </c>
      <c r="N13" s="41">
        <v>1000</v>
      </c>
      <c r="O13" s="47">
        <v>0.32</v>
      </c>
      <c r="P13" s="53">
        <v>1000</v>
      </c>
      <c r="Q13" s="47" t="s">
        <v>135</v>
      </c>
      <c r="R13" s="47" t="s">
        <v>135</v>
      </c>
      <c r="S13" s="47" t="s">
        <v>135</v>
      </c>
      <c r="T13" s="45" t="s">
        <v>104</v>
      </c>
      <c r="U13" s="45" t="s">
        <v>110</v>
      </c>
      <c r="V13" s="46">
        <v>0.28000000000000003</v>
      </c>
      <c r="W13" s="43" t="s">
        <v>131</v>
      </c>
      <c r="X13" s="41" t="s">
        <v>37</v>
      </c>
      <c r="Y13">
        <v>0.3</v>
      </c>
      <c r="AB13" s="29"/>
    </row>
    <row r="14" spans="1:28" ht="42" customHeight="1">
      <c r="A14" s="32">
        <v>9</v>
      </c>
      <c r="B14" s="32" t="s">
        <v>80</v>
      </c>
      <c r="C14" s="32" t="s">
        <v>94</v>
      </c>
      <c r="D14" s="22" t="s">
        <v>48</v>
      </c>
      <c r="E14" s="22" t="s">
        <v>18</v>
      </c>
      <c r="F14" s="22" t="s">
        <v>32</v>
      </c>
      <c r="G14" s="22">
        <v>6000</v>
      </c>
      <c r="H14" s="36">
        <v>0.13</v>
      </c>
      <c r="I14" s="28">
        <v>0.60140000000000005</v>
      </c>
      <c r="J14" s="28" t="s">
        <v>135</v>
      </c>
      <c r="K14" s="28" t="s">
        <v>135</v>
      </c>
      <c r="L14" s="28" t="s">
        <v>135</v>
      </c>
      <c r="M14" s="22">
        <v>0.8</v>
      </c>
      <c r="N14" s="22">
        <v>1000</v>
      </c>
      <c r="O14" s="37">
        <v>0.65</v>
      </c>
      <c r="P14" s="54">
        <v>1000</v>
      </c>
      <c r="Q14" s="37" t="s">
        <v>135</v>
      </c>
      <c r="R14" s="37" t="s">
        <v>135</v>
      </c>
      <c r="S14" s="37" t="s">
        <v>135</v>
      </c>
      <c r="T14" s="38" t="s">
        <v>105</v>
      </c>
      <c r="U14" s="40" t="s">
        <v>110</v>
      </c>
      <c r="V14" s="39">
        <v>0.6</v>
      </c>
      <c r="W14" s="33" t="s">
        <v>131</v>
      </c>
      <c r="X14" s="32" t="s">
        <v>37</v>
      </c>
      <c r="Y14" s="30" t="s">
        <v>62</v>
      </c>
      <c r="Z14" s="80"/>
      <c r="AB14" s="29"/>
    </row>
    <row r="15" spans="1:28" s="78" customFormat="1" ht="42" customHeight="1">
      <c r="A15" s="22">
        <v>10</v>
      </c>
      <c r="B15" s="22" t="s">
        <v>82</v>
      </c>
      <c r="C15" s="22" t="s">
        <v>30</v>
      </c>
      <c r="D15" s="22" t="s">
        <v>112</v>
      </c>
      <c r="E15" s="22" t="s">
        <v>18</v>
      </c>
      <c r="F15" s="22" t="s">
        <v>32</v>
      </c>
      <c r="G15" s="22">
        <v>24000</v>
      </c>
      <c r="H15" s="36">
        <v>0.13</v>
      </c>
      <c r="I15" s="28">
        <v>9.5100000000000004E-2</v>
      </c>
      <c r="J15" s="28" t="s">
        <v>135</v>
      </c>
      <c r="K15" s="28" t="s">
        <v>135</v>
      </c>
      <c r="L15" s="28" t="s">
        <v>135</v>
      </c>
      <c r="M15" s="22">
        <v>0.2</v>
      </c>
      <c r="N15" s="22">
        <v>1000</v>
      </c>
      <c r="O15" s="37" t="s">
        <v>135</v>
      </c>
      <c r="P15" s="37" t="s">
        <v>135</v>
      </c>
      <c r="Q15" s="37" t="s">
        <v>135</v>
      </c>
      <c r="R15" s="37" t="s">
        <v>135</v>
      </c>
      <c r="S15" s="37">
        <v>5.6637168141592927E-2</v>
      </c>
      <c r="T15" s="38" t="s">
        <v>106</v>
      </c>
      <c r="U15" s="38" t="s">
        <v>99</v>
      </c>
      <c r="V15" s="77">
        <v>5.6599999999999998E-2</v>
      </c>
      <c r="W15" s="28" t="s">
        <v>134</v>
      </c>
      <c r="X15" s="22" t="s">
        <v>37</v>
      </c>
      <c r="Y15" s="78">
        <v>0.1</v>
      </c>
      <c r="AB15" s="79"/>
    </row>
    <row r="16" spans="1:28" ht="42" customHeight="1">
      <c r="A16" s="41">
        <v>11</v>
      </c>
      <c r="B16" s="41" t="s">
        <v>118</v>
      </c>
      <c r="C16" s="41" t="s">
        <v>119</v>
      </c>
      <c r="D16" s="41" t="s">
        <v>49</v>
      </c>
      <c r="E16" s="41" t="s">
        <v>18</v>
      </c>
      <c r="F16" s="41" t="s">
        <v>32</v>
      </c>
      <c r="G16" s="41">
        <v>6000</v>
      </c>
      <c r="H16" s="42">
        <v>0.13</v>
      </c>
      <c r="I16" s="43">
        <v>0.2</v>
      </c>
      <c r="J16" s="43" t="s">
        <v>135</v>
      </c>
      <c r="K16" s="43" t="s">
        <v>135</v>
      </c>
      <c r="L16" s="43" t="s">
        <v>135</v>
      </c>
      <c r="M16" s="41">
        <v>0.2</v>
      </c>
      <c r="N16" s="41">
        <v>1000</v>
      </c>
      <c r="O16" s="47">
        <v>0.22</v>
      </c>
      <c r="P16" s="53">
        <v>1000</v>
      </c>
      <c r="Q16" s="47" t="s">
        <v>135</v>
      </c>
      <c r="R16" s="47" t="s">
        <v>135</v>
      </c>
      <c r="S16" s="47" t="s">
        <v>135</v>
      </c>
      <c r="T16" s="45" t="s">
        <v>107</v>
      </c>
      <c r="U16" s="45" t="s">
        <v>110</v>
      </c>
      <c r="V16" s="46">
        <v>0.2</v>
      </c>
      <c r="W16" s="43" t="s">
        <v>133</v>
      </c>
      <c r="X16" s="41" t="s">
        <v>37</v>
      </c>
      <c r="Y16">
        <v>0.23</v>
      </c>
      <c r="AB16" s="29"/>
    </row>
    <row r="17" spans="1:27" s="78" customFormat="1" ht="42" customHeight="1">
      <c r="A17" s="22">
        <v>12</v>
      </c>
      <c r="B17" s="22" t="s">
        <v>83</v>
      </c>
      <c r="C17" s="22" t="s">
        <v>92</v>
      </c>
      <c r="D17" s="22"/>
      <c r="E17" s="22" t="s">
        <v>18</v>
      </c>
      <c r="F17" s="22" t="s">
        <v>32</v>
      </c>
      <c r="G17" s="22">
        <v>12000</v>
      </c>
      <c r="H17" s="36">
        <v>0.13</v>
      </c>
      <c r="I17" s="28">
        <v>0.28129999999999999</v>
      </c>
      <c r="J17" s="28" t="s">
        <v>135</v>
      </c>
      <c r="K17" s="28" t="s">
        <v>135</v>
      </c>
      <c r="L17" s="28" t="s">
        <v>135</v>
      </c>
      <c r="M17" s="22">
        <v>2</v>
      </c>
      <c r="N17" s="22">
        <v>10000</v>
      </c>
      <c r="O17" s="22" t="s">
        <v>135</v>
      </c>
      <c r="P17" s="22" t="s">
        <v>135</v>
      </c>
      <c r="Q17" s="22" t="s">
        <v>135</v>
      </c>
      <c r="R17" s="22" t="s">
        <v>135</v>
      </c>
      <c r="S17" s="22" t="s">
        <v>135</v>
      </c>
      <c r="T17" s="38" t="s">
        <v>108</v>
      </c>
      <c r="U17" s="38" t="s">
        <v>97</v>
      </c>
      <c r="V17" s="77" t="s">
        <v>132</v>
      </c>
      <c r="W17" s="28" t="s">
        <v>130</v>
      </c>
      <c r="X17" s="22" t="s">
        <v>38</v>
      </c>
      <c r="Y17" s="78">
        <v>0.26</v>
      </c>
      <c r="AA17" s="78" t="s">
        <v>65</v>
      </c>
    </row>
    <row r="18" spans="1:27" ht="20.25" customHeight="1">
      <c r="A18" s="70" t="s">
        <v>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</row>
    <row r="19" spans="1:27" ht="21" customHeight="1">
      <c r="A19" s="4">
        <v>1</v>
      </c>
      <c r="B19" s="4" t="s">
        <v>9</v>
      </c>
      <c r="C19" s="67" t="s">
        <v>35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9"/>
    </row>
    <row r="20" spans="1:27" ht="21" customHeight="1">
      <c r="A20" s="4">
        <v>2</v>
      </c>
      <c r="B20" s="4" t="s">
        <v>10</v>
      </c>
      <c r="C20" s="67" t="s">
        <v>21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</row>
    <row r="21" spans="1:27" ht="21" customHeight="1">
      <c r="A21" s="4">
        <v>3</v>
      </c>
      <c r="B21" s="4" t="s">
        <v>11</v>
      </c>
      <c r="C21" s="67" t="s">
        <v>66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9"/>
    </row>
    <row r="22" spans="1:27" ht="21" customHeight="1">
      <c r="A22" s="4">
        <v>4</v>
      </c>
      <c r="B22" s="4" t="s">
        <v>12</v>
      </c>
      <c r="C22" s="67" t="s">
        <v>60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9"/>
    </row>
    <row r="23" spans="1:27" ht="21" customHeight="1">
      <c r="A23" s="4">
        <v>5</v>
      </c>
      <c r="B23" s="4" t="s">
        <v>13</v>
      </c>
      <c r="C23" s="67" t="s">
        <v>14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9"/>
    </row>
    <row r="24" spans="1:27" ht="21" customHeight="1">
      <c r="A24" s="4">
        <v>6</v>
      </c>
      <c r="B24" s="4" t="s">
        <v>15</v>
      </c>
      <c r="C24" s="67" t="s">
        <v>122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9"/>
    </row>
    <row r="25" spans="1:27" ht="21" customHeight="1">
      <c r="A25" s="4">
        <v>7</v>
      </c>
      <c r="B25" s="4" t="s">
        <v>7</v>
      </c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9"/>
    </row>
    <row r="26" spans="1:27" ht="73.5" customHeight="1">
      <c r="A26" s="73" t="s">
        <v>27</v>
      </c>
      <c r="B26" s="73"/>
      <c r="C26" s="73"/>
      <c r="D26" s="74" t="s">
        <v>26</v>
      </c>
      <c r="E26" s="75"/>
      <c r="F26" s="76"/>
      <c r="G26" s="74" t="s">
        <v>25</v>
      </c>
      <c r="H26" s="75"/>
      <c r="I26" s="75"/>
      <c r="J26" s="75"/>
      <c r="K26" s="75"/>
      <c r="L26" s="75"/>
      <c r="M26" s="76"/>
      <c r="N26" s="73" t="s">
        <v>24</v>
      </c>
      <c r="O26" s="73"/>
      <c r="P26" s="73"/>
      <c r="Q26" s="73"/>
      <c r="R26" s="73"/>
      <c r="S26" s="73"/>
      <c r="T26" s="73"/>
      <c r="U26" s="73"/>
      <c r="V26" s="34"/>
      <c r="W26" s="9" t="s">
        <v>23</v>
      </c>
      <c r="X26" s="9" t="s">
        <v>16</v>
      </c>
    </row>
  </sheetData>
  <autoFilter ref="A5:AA26"/>
  <mergeCells count="30">
    <mergeCell ref="C25:X25"/>
    <mergeCell ref="A26:C26"/>
    <mergeCell ref="D26:F26"/>
    <mergeCell ref="G26:M26"/>
    <mergeCell ref="N26:U26"/>
    <mergeCell ref="C24:X24"/>
    <mergeCell ref="H4:H5"/>
    <mergeCell ref="W4:W5"/>
    <mergeCell ref="X4:X5"/>
    <mergeCell ref="A18:X18"/>
    <mergeCell ref="C19:X19"/>
    <mergeCell ref="C20:X20"/>
    <mergeCell ref="C21:X21"/>
    <mergeCell ref="C22:X22"/>
    <mergeCell ref="C23:X23"/>
    <mergeCell ref="I4:I5"/>
    <mergeCell ref="M4:N4"/>
    <mergeCell ref="A1:X1"/>
    <mergeCell ref="A2:X2"/>
    <mergeCell ref="A3:X3"/>
    <mergeCell ref="A4:A5"/>
    <mergeCell ref="B4:B5"/>
    <mergeCell ref="C4:C5"/>
    <mergeCell ref="D4:D5"/>
    <mergeCell ref="E4:E5"/>
    <mergeCell ref="F4:F5"/>
    <mergeCell ref="G4:G5"/>
    <mergeCell ref="O4:P4"/>
    <mergeCell ref="Q4:R4"/>
    <mergeCell ref="T4:U4"/>
  </mergeCells>
  <phoneticPr fontId="2" type="noConversion"/>
  <pageMargins left="0.7" right="0.7" top="0.75" bottom="0.75" header="0.3" footer="0.3"/>
  <pageSetup paperSize="9"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activeCell="K15" sqref="K15"/>
    </sheetView>
  </sheetViews>
  <sheetFormatPr defaultRowHeight="14.25"/>
  <cols>
    <col min="1" max="1" width="6.5" customWidth="1"/>
    <col min="2" max="2" width="11.25" customWidth="1"/>
    <col min="3" max="4" width="19.375" customWidth="1"/>
    <col min="5" max="5" width="6" customWidth="1"/>
    <col min="6" max="6" width="8" customWidth="1"/>
    <col min="7" max="7" width="7.375" customWidth="1"/>
    <col min="8" max="8" width="8.625" customWidth="1"/>
    <col min="9" max="13" width="9.375" customWidth="1"/>
    <col min="14" max="14" width="10.875" customWidth="1"/>
    <col min="15" max="15" width="26.875" customWidth="1"/>
    <col min="16" max="16" width="22" customWidth="1"/>
    <col min="18" max="18" width="13.5" customWidth="1"/>
  </cols>
  <sheetData>
    <row r="1" spans="1:19" ht="22.5">
      <c r="A1" s="55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 ht="26.25" customHeight="1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58.5" customHeight="1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R3" s="11"/>
    </row>
    <row r="4" spans="1:19" ht="29.25" customHeight="1">
      <c r="A4" s="61" t="s">
        <v>1</v>
      </c>
      <c r="B4" s="61" t="s">
        <v>2</v>
      </c>
      <c r="C4" s="62" t="s">
        <v>3</v>
      </c>
      <c r="D4" s="62" t="s">
        <v>50</v>
      </c>
      <c r="E4" s="61" t="s">
        <v>4</v>
      </c>
      <c r="F4" s="62" t="s">
        <v>20</v>
      </c>
      <c r="G4" s="62" t="s">
        <v>19</v>
      </c>
      <c r="H4" s="62" t="s">
        <v>5</v>
      </c>
      <c r="I4" s="64" t="s">
        <v>34</v>
      </c>
      <c r="J4" s="66"/>
      <c r="K4" s="13" t="s">
        <v>39</v>
      </c>
      <c r="L4" s="64" t="s">
        <v>40</v>
      </c>
      <c r="M4" s="66"/>
      <c r="N4" s="17" t="s">
        <v>57</v>
      </c>
      <c r="O4" s="61" t="s">
        <v>6</v>
      </c>
      <c r="P4" s="61" t="s">
        <v>7</v>
      </c>
    </row>
    <row r="5" spans="1:19" ht="29.25" customHeight="1">
      <c r="A5" s="61"/>
      <c r="B5" s="61"/>
      <c r="C5" s="63"/>
      <c r="D5" s="63"/>
      <c r="E5" s="61"/>
      <c r="F5" s="63"/>
      <c r="G5" s="63"/>
      <c r="H5" s="63"/>
      <c r="I5" s="21" t="s">
        <v>51</v>
      </c>
      <c r="J5" s="24" t="s">
        <v>42</v>
      </c>
      <c r="K5" s="14" t="s">
        <v>51</v>
      </c>
      <c r="L5" s="14" t="s">
        <v>51</v>
      </c>
      <c r="M5" s="14" t="s">
        <v>42</v>
      </c>
      <c r="N5" s="18" t="s">
        <v>51</v>
      </c>
      <c r="O5" s="61"/>
      <c r="P5" s="61"/>
      <c r="Q5" t="s">
        <v>52</v>
      </c>
    </row>
    <row r="6" spans="1:19" ht="29.25" customHeight="1">
      <c r="A6" s="6">
        <v>1</v>
      </c>
      <c r="B6" s="8" t="s">
        <v>68</v>
      </c>
      <c r="C6" s="8" t="s">
        <v>29</v>
      </c>
      <c r="D6" s="14"/>
      <c r="E6" s="6" t="s">
        <v>18</v>
      </c>
      <c r="F6" s="6" t="s">
        <v>32</v>
      </c>
      <c r="G6" s="6">
        <v>12000</v>
      </c>
      <c r="H6" s="1">
        <v>0.13</v>
      </c>
      <c r="I6" s="2">
        <v>0.36</v>
      </c>
      <c r="J6" s="31">
        <v>5000</v>
      </c>
      <c r="K6" s="2"/>
      <c r="L6" s="22">
        <v>1.8</v>
      </c>
      <c r="M6" s="7">
        <v>10000</v>
      </c>
      <c r="N6" s="26">
        <v>0.34920000000000001</v>
      </c>
      <c r="O6" s="20" t="s">
        <v>67</v>
      </c>
      <c r="P6" s="6"/>
      <c r="Q6" s="16">
        <v>0.2</v>
      </c>
      <c r="R6" t="s">
        <v>63</v>
      </c>
    </row>
    <row r="7" spans="1:19" ht="29.25" customHeight="1">
      <c r="A7" s="5">
        <v>2</v>
      </c>
      <c r="B7" s="8" t="s">
        <v>89</v>
      </c>
      <c r="C7" s="8" t="s">
        <v>69</v>
      </c>
      <c r="D7" s="14" t="s">
        <v>43</v>
      </c>
      <c r="E7" s="8" t="s">
        <v>18</v>
      </c>
      <c r="F7" s="5" t="s">
        <v>32</v>
      </c>
      <c r="G7" s="5">
        <v>24000</v>
      </c>
      <c r="H7" s="1">
        <v>0.13</v>
      </c>
      <c r="I7" s="7">
        <v>0.3</v>
      </c>
      <c r="J7" s="25">
        <v>5000</v>
      </c>
      <c r="K7" s="7"/>
      <c r="L7" s="22">
        <v>0.25</v>
      </c>
      <c r="M7" s="14">
        <v>20000</v>
      </c>
      <c r="N7" s="28">
        <v>0.25</v>
      </c>
      <c r="O7" s="20" t="s">
        <v>84</v>
      </c>
      <c r="P7" s="5" t="s">
        <v>90</v>
      </c>
      <c r="Q7">
        <v>0.3</v>
      </c>
      <c r="S7" s="29"/>
    </row>
    <row r="8" spans="1:19" ht="29.25" customHeight="1">
      <c r="A8" s="8">
        <v>3</v>
      </c>
      <c r="B8" s="8" t="s">
        <v>70</v>
      </c>
      <c r="C8" s="8" t="s">
        <v>71</v>
      </c>
      <c r="D8" s="14" t="s">
        <v>53</v>
      </c>
      <c r="E8" s="8" t="s">
        <v>18</v>
      </c>
      <c r="F8" s="8" t="s">
        <v>32</v>
      </c>
      <c r="G8" s="8">
        <v>12000</v>
      </c>
      <c r="H8" s="1">
        <v>0.13</v>
      </c>
      <c r="I8" s="22">
        <v>0.16</v>
      </c>
      <c r="J8" s="22">
        <v>5000</v>
      </c>
      <c r="K8" s="12"/>
      <c r="L8" s="22">
        <v>1.3</v>
      </c>
      <c r="M8" s="14">
        <v>10000</v>
      </c>
      <c r="N8" s="28">
        <v>0.1552</v>
      </c>
      <c r="O8" s="20" t="s">
        <v>58</v>
      </c>
      <c r="P8" s="8" t="s">
        <v>37</v>
      </c>
      <c r="Q8" s="16">
        <v>0.62</v>
      </c>
      <c r="S8" s="29"/>
    </row>
    <row r="9" spans="1:19" ht="29.25" customHeight="1">
      <c r="A9" s="8">
        <v>4</v>
      </c>
      <c r="B9" s="8" t="s">
        <v>72</v>
      </c>
      <c r="C9" s="8" t="s">
        <v>73</v>
      </c>
      <c r="D9" s="23" t="s">
        <v>44</v>
      </c>
      <c r="E9" s="8" t="s">
        <v>18</v>
      </c>
      <c r="F9" s="8" t="s">
        <v>32</v>
      </c>
      <c r="G9" s="8">
        <v>12000</v>
      </c>
      <c r="H9" s="1">
        <v>0.13</v>
      </c>
      <c r="I9" s="22">
        <v>0.17199999999999999</v>
      </c>
      <c r="J9" s="22">
        <v>5000</v>
      </c>
      <c r="K9" s="12"/>
      <c r="L9" s="22">
        <v>0.25</v>
      </c>
      <c r="M9" s="14">
        <v>20000</v>
      </c>
      <c r="N9" s="28">
        <v>0.1668</v>
      </c>
      <c r="O9" s="20" t="s">
        <v>58</v>
      </c>
      <c r="P9" s="8" t="s">
        <v>37</v>
      </c>
      <c r="Q9">
        <v>0.17199999999999999</v>
      </c>
      <c r="S9" s="29"/>
    </row>
    <row r="10" spans="1:19" ht="29.25" customHeight="1">
      <c r="A10" s="8">
        <v>5</v>
      </c>
      <c r="B10" s="8" t="s">
        <v>74</v>
      </c>
      <c r="C10" s="8" t="s">
        <v>75</v>
      </c>
      <c r="D10" s="23" t="s">
        <v>44</v>
      </c>
      <c r="E10" s="8" t="s">
        <v>18</v>
      </c>
      <c r="F10" s="8" t="s">
        <v>32</v>
      </c>
      <c r="G10" s="8">
        <v>18000</v>
      </c>
      <c r="H10" s="1">
        <v>0.13</v>
      </c>
      <c r="I10" s="22">
        <v>0.1</v>
      </c>
      <c r="J10" s="22">
        <v>5000</v>
      </c>
      <c r="K10" s="12"/>
      <c r="L10" s="22">
        <v>0.2</v>
      </c>
      <c r="M10" s="14">
        <v>20000</v>
      </c>
      <c r="N10" s="28">
        <v>9.7000000000000003E-2</v>
      </c>
      <c r="O10" s="20" t="s">
        <v>58</v>
      </c>
      <c r="P10" s="8" t="s">
        <v>37</v>
      </c>
      <c r="Q10">
        <v>0.1062</v>
      </c>
      <c r="S10" s="29"/>
    </row>
    <row r="11" spans="1:19" ht="29.25" customHeight="1">
      <c r="A11" s="8">
        <v>6</v>
      </c>
      <c r="B11" s="8" t="s">
        <v>76</v>
      </c>
      <c r="C11" s="8" t="s">
        <v>77</v>
      </c>
      <c r="D11" s="14" t="s">
        <v>45</v>
      </c>
      <c r="E11" s="8" t="s">
        <v>18</v>
      </c>
      <c r="F11" s="8" t="s">
        <v>32</v>
      </c>
      <c r="G11" s="8">
        <v>6000</v>
      </c>
      <c r="H11" s="1">
        <v>0.13</v>
      </c>
      <c r="I11" s="22">
        <v>0.14000000000000001</v>
      </c>
      <c r="J11" s="22">
        <v>5000</v>
      </c>
      <c r="K11" s="12"/>
      <c r="L11" s="22">
        <v>0.25</v>
      </c>
      <c r="M11" s="14">
        <v>10000</v>
      </c>
      <c r="N11" s="28">
        <v>0.1358</v>
      </c>
      <c r="O11" s="20" t="s">
        <v>58</v>
      </c>
      <c r="P11" s="8" t="s">
        <v>37</v>
      </c>
      <c r="Q11">
        <v>0.15490000000000001</v>
      </c>
      <c r="S11" s="29"/>
    </row>
    <row r="12" spans="1:19" ht="29.25" customHeight="1">
      <c r="A12" s="8">
        <v>7</v>
      </c>
      <c r="B12" s="8" t="s">
        <v>78</v>
      </c>
      <c r="C12" s="8" t="s">
        <v>79</v>
      </c>
      <c r="D12" s="23" t="s">
        <v>46</v>
      </c>
      <c r="E12" s="8" t="s">
        <v>18</v>
      </c>
      <c r="F12" s="8" t="s">
        <v>32</v>
      </c>
      <c r="G12" s="8">
        <v>12000</v>
      </c>
      <c r="H12" s="1">
        <v>0.13</v>
      </c>
      <c r="I12" s="22">
        <v>0.3</v>
      </c>
      <c r="J12" s="22">
        <v>5000</v>
      </c>
      <c r="K12" s="15">
        <f>0.094/1.13</f>
        <v>8.3185840707964614E-2</v>
      </c>
      <c r="L12" s="22">
        <v>0.3</v>
      </c>
      <c r="M12" s="14">
        <v>1000</v>
      </c>
      <c r="N12" s="28">
        <v>0.29099999999999998</v>
      </c>
      <c r="O12" s="20" t="s">
        <v>58</v>
      </c>
      <c r="P12" s="8" t="s">
        <v>37</v>
      </c>
      <c r="Q12">
        <v>0.3</v>
      </c>
      <c r="S12" s="29"/>
    </row>
    <row r="13" spans="1:19" ht="29.25" customHeight="1">
      <c r="A13" s="8">
        <v>8</v>
      </c>
      <c r="B13" s="8" t="s">
        <v>85</v>
      </c>
      <c r="C13" s="8" t="s">
        <v>86</v>
      </c>
      <c r="D13" s="14" t="s">
        <v>47</v>
      </c>
      <c r="E13" s="8" t="s">
        <v>18</v>
      </c>
      <c r="F13" s="8" t="s">
        <v>32</v>
      </c>
      <c r="G13" s="8">
        <v>6000</v>
      </c>
      <c r="H13" s="1">
        <v>0.13</v>
      </c>
      <c r="I13" s="22">
        <v>0.32</v>
      </c>
      <c r="J13" s="22">
        <v>2000</v>
      </c>
      <c r="K13" s="15">
        <f>0.21/1.13</f>
        <v>0.18584070796460178</v>
      </c>
      <c r="L13" s="22">
        <v>0.3</v>
      </c>
      <c r="M13" s="14">
        <v>1000</v>
      </c>
      <c r="N13" s="28">
        <v>0.3</v>
      </c>
      <c r="O13" s="20" t="s">
        <v>64</v>
      </c>
      <c r="P13" s="8" t="s">
        <v>37</v>
      </c>
      <c r="Q13">
        <v>0.3</v>
      </c>
      <c r="S13" s="29"/>
    </row>
    <row r="14" spans="1:19" ht="29.25" customHeight="1">
      <c r="A14" s="8">
        <v>9</v>
      </c>
      <c r="B14" s="8" t="s">
        <v>80</v>
      </c>
      <c r="C14" s="8" t="s">
        <v>81</v>
      </c>
      <c r="D14" s="14" t="s">
        <v>48</v>
      </c>
      <c r="E14" s="8" t="s">
        <v>18</v>
      </c>
      <c r="F14" s="8" t="s">
        <v>32</v>
      </c>
      <c r="G14" s="8">
        <v>6000</v>
      </c>
      <c r="H14" s="1">
        <v>0.13</v>
      </c>
      <c r="I14" s="22">
        <v>0.62</v>
      </c>
      <c r="J14" s="22">
        <v>2000</v>
      </c>
      <c r="K14" s="15">
        <f>0.61/1.13</f>
        <v>0.53982300884955758</v>
      </c>
      <c r="L14" s="22">
        <v>0.8</v>
      </c>
      <c r="M14" s="14">
        <v>1000</v>
      </c>
      <c r="N14" s="28">
        <v>0.60140000000000005</v>
      </c>
      <c r="O14" s="20" t="s">
        <v>58</v>
      </c>
      <c r="P14" s="8" t="s">
        <v>37</v>
      </c>
      <c r="Q14" s="30" t="s">
        <v>62</v>
      </c>
      <c r="S14" s="29"/>
    </row>
    <row r="15" spans="1:19" ht="29.25" customHeight="1">
      <c r="A15" s="8">
        <v>10</v>
      </c>
      <c r="B15" s="8" t="s">
        <v>82</v>
      </c>
      <c r="C15" s="8" t="s">
        <v>30</v>
      </c>
      <c r="D15" s="14"/>
      <c r="E15" s="8" t="s">
        <v>18</v>
      </c>
      <c r="F15" s="8" t="s">
        <v>32</v>
      </c>
      <c r="G15" s="8">
        <v>24000</v>
      </c>
      <c r="H15" s="1">
        <v>0.13</v>
      </c>
      <c r="I15" s="22">
        <v>9.8000000000000004E-2</v>
      </c>
      <c r="J15" s="22">
        <v>5000</v>
      </c>
      <c r="K15" s="15">
        <f>0.064/1.13</f>
        <v>5.6637168141592927E-2</v>
      </c>
      <c r="L15" s="22">
        <v>0.5</v>
      </c>
      <c r="M15" s="14">
        <v>10000</v>
      </c>
      <c r="N15" s="28">
        <v>9.5100000000000004E-2</v>
      </c>
      <c r="O15" s="20" t="s">
        <v>58</v>
      </c>
      <c r="P15" s="8" t="s">
        <v>37</v>
      </c>
      <c r="Q15" s="16">
        <v>0.1</v>
      </c>
      <c r="S15" s="29"/>
    </row>
    <row r="16" spans="1:19" ht="29.25" customHeight="1">
      <c r="A16" s="8">
        <v>11</v>
      </c>
      <c r="B16" s="8" t="s">
        <v>87</v>
      </c>
      <c r="C16" s="8" t="s">
        <v>88</v>
      </c>
      <c r="D16" s="14" t="s">
        <v>49</v>
      </c>
      <c r="E16" s="8" t="s">
        <v>18</v>
      </c>
      <c r="F16" s="8" t="s">
        <v>32</v>
      </c>
      <c r="G16" s="8">
        <v>6000</v>
      </c>
      <c r="H16" s="1">
        <v>0.13</v>
      </c>
      <c r="I16" s="22">
        <v>0.22</v>
      </c>
      <c r="J16" s="22">
        <v>5000</v>
      </c>
      <c r="K16" s="15">
        <f>0.11/1.13</f>
        <v>9.7345132743362844E-2</v>
      </c>
      <c r="L16" s="22">
        <v>0.2</v>
      </c>
      <c r="M16" s="14">
        <v>1000</v>
      </c>
      <c r="N16" s="28">
        <v>0.2</v>
      </c>
      <c r="O16" s="20" t="s">
        <v>64</v>
      </c>
      <c r="P16" s="8" t="s">
        <v>37</v>
      </c>
      <c r="Q16">
        <v>0.23</v>
      </c>
      <c r="S16" s="29"/>
    </row>
    <row r="17" spans="1:18" ht="29.25" customHeight="1">
      <c r="A17" s="8">
        <v>12</v>
      </c>
      <c r="B17" s="8" t="s">
        <v>83</v>
      </c>
      <c r="C17" s="8" t="s">
        <v>31</v>
      </c>
      <c r="D17" s="14"/>
      <c r="E17" s="8" t="s">
        <v>18</v>
      </c>
      <c r="F17" s="8" t="s">
        <v>32</v>
      </c>
      <c r="G17" s="8">
        <v>12000</v>
      </c>
      <c r="H17" s="1">
        <v>0.13</v>
      </c>
      <c r="I17" s="22">
        <v>0.28999999999999998</v>
      </c>
      <c r="J17" s="22">
        <v>5000</v>
      </c>
      <c r="K17" s="12"/>
      <c r="L17" s="8">
        <v>2</v>
      </c>
      <c r="M17" s="14">
        <v>10000</v>
      </c>
      <c r="N17" s="26">
        <v>0.28129999999999999</v>
      </c>
      <c r="O17" s="27" t="s">
        <v>58</v>
      </c>
      <c r="P17" s="8" t="s">
        <v>38</v>
      </c>
      <c r="Q17" s="16">
        <v>0.26</v>
      </c>
      <c r="R17" t="s">
        <v>65</v>
      </c>
    </row>
    <row r="18" spans="1:18" ht="65.25" customHeight="1">
      <c r="A18" s="10" t="s">
        <v>36</v>
      </c>
      <c r="B18" s="10"/>
      <c r="C18" s="10"/>
      <c r="D18" s="14"/>
      <c r="E18" s="10"/>
      <c r="F18" s="10"/>
      <c r="G18" s="10"/>
      <c r="H18" s="1"/>
      <c r="I18" s="10" t="s">
        <v>61</v>
      </c>
      <c r="J18" s="24"/>
      <c r="K18" s="12" t="s">
        <v>59</v>
      </c>
      <c r="L18" s="10"/>
      <c r="M18" s="14"/>
      <c r="N18" s="17"/>
      <c r="O18" s="10"/>
      <c r="P18" s="10"/>
    </row>
    <row r="19" spans="1:18" ht="20.25" customHeight="1">
      <c r="A19" s="70" t="s">
        <v>8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2"/>
    </row>
    <row r="20" spans="1:18" ht="21" customHeight="1">
      <c r="A20" s="4">
        <v>1</v>
      </c>
      <c r="B20" s="4" t="s">
        <v>9</v>
      </c>
      <c r="C20" s="67" t="s">
        <v>35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9"/>
    </row>
    <row r="21" spans="1:18" ht="21" customHeight="1">
      <c r="A21" s="4">
        <v>2</v>
      </c>
      <c r="B21" s="4" t="s">
        <v>10</v>
      </c>
      <c r="C21" s="67" t="s">
        <v>21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</row>
    <row r="22" spans="1:18" ht="21" customHeight="1">
      <c r="A22" s="3">
        <v>3</v>
      </c>
      <c r="B22" s="3" t="s">
        <v>11</v>
      </c>
      <c r="C22" s="67" t="s">
        <v>66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9"/>
    </row>
    <row r="23" spans="1:18" ht="21" customHeight="1">
      <c r="A23" s="3">
        <v>4</v>
      </c>
      <c r="B23" s="3" t="s">
        <v>12</v>
      </c>
      <c r="C23" s="67" t="s">
        <v>60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9"/>
    </row>
    <row r="24" spans="1:18" ht="21" customHeight="1">
      <c r="A24" s="3">
        <v>5</v>
      </c>
      <c r="B24" s="3" t="s">
        <v>13</v>
      </c>
      <c r="C24" s="67" t="s">
        <v>14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9"/>
    </row>
    <row r="25" spans="1:18" ht="21" customHeight="1">
      <c r="A25" s="3">
        <v>6</v>
      </c>
      <c r="B25" s="3" t="s">
        <v>15</v>
      </c>
      <c r="C25" s="67" t="s">
        <v>22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</row>
    <row r="26" spans="1:18" ht="21" customHeight="1">
      <c r="A26" s="3">
        <v>7</v>
      </c>
      <c r="B26" s="3" t="s">
        <v>7</v>
      </c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9"/>
    </row>
    <row r="27" spans="1:18" ht="73.5" customHeight="1">
      <c r="A27" s="73" t="s">
        <v>27</v>
      </c>
      <c r="B27" s="73"/>
      <c r="C27" s="73"/>
      <c r="D27" s="74" t="s">
        <v>26</v>
      </c>
      <c r="E27" s="75"/>
      <c r="F27" s="76"/>
      <c r="G27" s="74" t="s">
        <v>25</v>
      </c>
      <c r="H27" s="75"/>
      <c r="I27" s="75"/>
      <c r="J27" s="76"/>
      <c r="K27" s="73" t="s">
        <v>24</v>
      </c>
      <c r="L27" s="73"/>
      <c r="M27" s="73"/>
      <c r="N27" s="73"/>
      <c r="O27" s="9" t="s">
        <v>23</v>
      </c>
      <c r="P27" s="9" t="s">
        <v>16</v>
      </c>
    </row>
  </sheetData>
  <autoFilter ref="A5:R27"/>
  <mergeCells count="27">
    <mergeCell ref="A1:P1"/>
    <mergeCell ref="A2:P2"/>
    <mergeCell ref="A3:P3"/>
    <mergeCell ref="A4:A5"/>
    <mergeCell ref="B4:B5"/>
    <mergeCell ref="C4:C5"/>
    <mergeCell ref="E4:E5"/>
    <mergeCell ref="F4:F5"/>
    <mergeCell ref="O4:O5"/>
    <mergeCell ref="P4:P5"/>
    <mergeCell ref="G4:G5"/>
    <mergeCell ref="H4:H5"/>
    <mergeCell ref="L4:M4"/>
    <mergeCell ref="D4:D5"/>
    <mergeCell ref="I4:J4"/>
    <mergeCell ref="C24:P24"/>
    <mergeCell ref="C25:P25"/>
    <mergeCell ref="C26:P26"/>
    <mergeCell ref="A27:C27"/>
    <mergeCell ref="K27:N27"/>
    <mergeCell ref="D27:F27"/>
    <mergeCell ref="G27:J27"/>
    <mergeCell ref="A19:P19"/>
    <mergeCell ref="C20:P20"/>
    <mergeCell ref="C21:P21"/>
    <mergeCell ref="C22:P22"/>
    <mergeCell ref="C23:P23"/>
  </mergeCells>
  <phoneticPr fontId="2" type="noConversion"/>
  <pageMargins left="0.7" right="0.7" top="0.75" bottom="0.75" header="0.3" footer="0.3"/>
  <pageSetup paperSize="9" scale="4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F9" sqref="F9"/>
    </sheetView>
  </sheetViews>
  <sheetFormatPr defaultRowHeight="14.25"/>
  <cols>
    <col min="2" max="2" width="12.25" customWidth="1"/>
    <col min="3" max="3" width="16.875" customWidth="1"/>
  </cols>
  <sheetData>
    <row r="1" spans="1:9" ht="174" customHeight="1">
      <c r="A1" s="17" t="s">
        <v>33</v>
      </c>
      <c r="B1" s="17" t="s">
        <v>34</v>
      </c>
      <c r="C1" s="17" t="s">
        <v>39</v>
      </c>
      <c r="D1" s="17" t="s">
        <v>40</v>
      </c>
      <c r="E1" s="17" t="s">
        <v>41</v>
      </c>
      <c r="F1" s="19" t="s">
        <v>54</v>
      </c>
      <c r="G1" s="19" t="s">
        <v>55</v>
      </c>
      <c r="H1" s="19" t="s">
        <v>56</v>
      </c>
      <c r="I1" s="1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价格审批单（第二版）</vt:lpstr>
      <vt:lpstr>价格审批单（第一版）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2025-05-15T09:11:58Z</cp:lastPrinted>
  <dcterms:created xsi:type="dcterms:W3CDTF">2023-08-14T00:34:54Z</dcterms:created>
  <dcterms:modified xsi:type="dcterms:W3CDTF">2025-05-15T09:27:34Z</dcterms:modified>
</cp:coreProperties>
</file>