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firstSheet="1" activeTab="10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  <sheet name="黑料白料4.17" sheetId="8" r:id="rId8"/>
    <sheet name="5.17" sheetId="12" r:id="rId9"/>
    <sheet name="Sheet3" sheetId="9" r:id="rId10"/>
    <sheet name="Sheet4" sheetId="10" r:id="rId11"/>
    <sheet name="Sheet5" sheetId="11" r:id="rId12"/>
  </sheets>
  <definedNames>
    <definedName name="_xlnm.Print_Area" localSheetId="11">Sheet5!$A$1:$O$17</definedName>
    <definedName name="_xlnm.Print_Area" localSheetId="7">黑料白料4.17!$A$1:$S$20</definedName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0" l="1"/>
  <c r="O5" i="12" l="1"/>
  <c r="T5" i="12"/>
  <c r="Q11" i="8" l="1"/>
  <c r="O11" i="8"/>
  <c r="Q5" i="8"/>
  <c r="V8" i="8" l="1"/>
  <c r="AA5" i="8" l="1"/>
  <c r="Y5" i="8"/>
  <c r="W5" i="8"/>
  <c r="V5" i="8"/>
  <c r="I6" i="2" l="1"/>
  <c r="I7" i="2"/>
  <c r="I8" i="2"/>
  <c r="I5" i="2"/>
</calcChain>
</file>

<file path=xl/sharedStrings.xml><?xml version="1.0" encoding="utf-8"?>
<sst xmlns="http://schemas.openxmlformats.org/spreadsheetml/2006/main" count="581" uniqueCount="162">
  <si>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</si>
  <si>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</si>
  <si>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</si>
  <si>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</si>
  <si>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</si>
  <si>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</si>
  <si>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</si>
  <si>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</si>
  <si>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</si>
  <si>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</si>
  <si>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</si>
  <si>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</si>
  <si>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</si>
  <si>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</si>
  <si>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</si>
  <si>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</si>
  <si>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</si>
  <si>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</si>
  <si>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</si>
  <si>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</si>
  <si>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</si>
  <si>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</si>
  <si>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</si>
  <si>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</si>
  <si>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</si>
  <si>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</si>
  <si>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</si>
  <si>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</si>
  <si>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</si>
  <si>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</si>
  <si>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</si>
  <si>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</si>
  <si>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</si>
  <si>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</si>
  <si>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</si>
  <si>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</si>
  <si>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</si>
  <si>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</si>
  <si>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</si>
  <si>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</si>
  <si>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</si>
  <si>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</si>
  <si>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</si>
  <si>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</si>
  <si>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</si>
  <si>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</si>
  <si>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</si>
  <si>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</si>
  <si>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</si>
  <si>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</si>
  <si>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</si>
  <si>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</si>
  <si>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</si>
  <si>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</si>
  <si>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</si>
  <si>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</si>
  <si>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</si>
  <si>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</si>
  <si>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</si>
  <si>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</si>
  <si>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</si>
  <si>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</si>
  <si>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</si>
  <si>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</si>
  <si>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</si>
  <si>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</si>
  <si>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</si>
  <si>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</si>
  <si>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</si>
  <si>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</si>
  <si>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</si>
  <si>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</si>
  <si>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</si>
  <si>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</si>
  <si>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</si>
  <si>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</si>
  <si>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</si>
  <si>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</si>
  <si>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东大POP40</t>
    <phoneticPr fontId="2" type="noConversion"/>
  </si>
  <si>
    <t>33T</t>
    <phoneticPr fontId="2" type="noConversion"/>
  </si>
  <si>
    <t>欣辰达为体系供应商，按湖南账期结算。</t>
    <phoneticPr fontId="5" type="noConversion"/>
  </si>
  <si>
    <t>10月凯平</t>
    <phoneticPr fontId="2" type="noConversion"/>
  </si>
  <si>
    <t>9月凯平</t>
    <phoneticPr fontId="2" type="noConversion"/>
  </si>
  <si>
    <t>9月汇阅</t>
    <phoneticPr fontId="2" type="noConversion"/>
  </si>
  <si>
    <t>10月汇阅</t>
    <phoneticPr fontId="2" type="noConversion"/>
  </si>
  <si>
    <t>凯平</t>
    <phoneticPr fontId="2" type="noConversion"/>
  </si>
  <si>
    <t>序号</t>
    <phoneticPr fontId="2" type="noConversion"/>
  </si>
  <si>
    <t>QAD号</t>
    <phoneticPr fontId="2" type="noConversion"/>
  </si>
  <si>
    <t>名称</t>
    <phoneticPr fontId="2" type="noConversion"/>
  </si>
  <si>
    <t>品牌</t>
    <phoneticPr fontId="2" type="noConversion"/>
  </si>
  <si>
    <t>白料</t>
    <phoneticPr fontId="2" type="noConversion"/>
  </si>
  <si>
    <t>黑料</t>
    <phoneticPr fontId="2" type="noConversion"/>
  </si>
  <si>
    <t>类别</t>
    <phoneticPr fontId="2" type="noConversion"/>
  </si>
  <si>
    <t>巴斯夫</t>
    <phoneticPr fontId="2" type="noConversion"/>
  </si>
  <si>
    <t>CW5050</t>
    <phoneticPr fontId="2" type="noConversion"/>
  </si>
  <si>
    <t>东大</t>
    <phoneticPr fontId="2" type="noConversion"/>
  </si>
  <si>
    <t>POP40</t>
    <phoneticPr fontId="2" type="noConversion"/>
  </si>
  <si>
    <t>中海壳</t>
    <phoneticPr fontId="2" type="noConversion"/>
  </si>
  <si>
    <t>脱模剂</t>
    <phoneticPr fontId="2" type="noConversion"/>
  </si>
  <si>
    <t>催化剂</t>
    <phoneticPr fontId="2" type="noConversion"/>
  </si>
  <si>
    <t>每月使用量</t>
    <phoneticPr fontId="2" type="noConversion"/>
  </si>
  <si>
    <t>25T</t>
    <phoneticPr fontId="2" type="noConversion"/>
  </si>
  <si>
    <t>KG</t>
    <phoneticPr fontId="2" type="noConversion"/>
  </si>
  <si>
    <t>11月汇阅</t>
    <phoneticPr fontId="2" type="noConversion"/>
  </si>
  <si>
    <t>11月凯平</t>
    <phoneticPr fontId="2" type="noConversion"/>
  </si>
  <si>
    <t>欣辰达</t>
    <phoneticPr fontId="2" type="noConversion"/>
  </si>
  <si>
    <t>11月</t>
    <phoneticPr fontId="2" type="noConversion"/>
  </si>
  <si>
    <t>10月</t>
    <phoneticPr fontId="2" type="noConversion"/>
  </si>
  <si>
    <t>一单一议，</t>
    <phoneticPr fontId="5" type="noConversion"/>
  </si>
  <si>
    <t xml:space="preserve">
采购工程师
日期：</t>
    <phoneticPr fontId="2" type="noConversion"/>
  </si>
  <si>
    <t>12月</t>
    <phoneticPr fontId="2" type="noConversion"/>
  </si>
  <si>
    <t>12月凯平</t>
    <phoneticPr fontId="2" type="noConversion"/>
  </si>
  <si>
    <t>12月汇阅</t>
    <phoneticPr fontId="2" type="noConversion"/>
  </si>
  <si>
    <t>TFT0000001</t>
    <phoneticPr fontId="2" type="noConversion"/>
  </si>
  <si>
    <t>巴斯夫CW5050</t>
    <phoneticPr fontId="2" type="noConversion"/>
  </si>
  <si>
    <t>3月凯平</t>
    <phoneticPr fontId="2" type="noConversion"/>
  </si>
  <si>
    <t>3月汇阅</t>
    <phoneticPr fontId="2" type="noConversion"/>
  </si>
  <si>
    <t>3月欣辰达</t>
    <phoneticPr fontId="2" type="noConversion"/>
  </si>
  <si>
    <t>24.5T</t>
    <phoneticPr fontId="2" type="noConversion"/>
  </si>
  <si>
    <t>4月审批价格（凯平）</t>
    <phoneticPr fontId="2" type="noConversion"/>
  </si>
  <si>
    <t>4月审批欣辰达</t>
    <phoneticPr fontId="2" type="noConversion"/>
  </si>
  <si>
    <t>35T</t>
    <phoneticPr fontId="2" type="noConversion"/>
  </si>
  <si>
    <t>25T</t>
    <phoneticPr fontId="2" type="noConversion"/>
  </si>
  <si>
    <t>4月汇阅</t>
    <phoneticPr fontId="2" type="noConversion"/>
  </si>
  <si>
    <t>5月审批价格</t>
    <phoneticPr fontId="2" type="noConversion"/>
  </si>
  <si>
    <t>4月（凯平）</t>
    <phoneticPr fontId="2" type="noConversion"/>
  </si>
  <si>
    <t>4月欣辰达</t>
    <phoneticPr fontId="2" type="noConversion"/>
  </si>
  <si>
    <t xml:space="preserve">
采购工程师
日期：</t>
    <phoneticPr fontId="2" type="noConversion"/>
  </si>
  <si>
    <t>凯平和欣辰达为体系供应商，按湖南账期结算。</t>
    <phoneticPr fontId="5" type="noConversion"/>
  </si>
  <si>
    <t>汇阅</t>
    <phoneticPr fontId="2" type="noConversion"/>
  </si>
  <si>
    <t>4个点</t>
    <phoneticPr fontId="2" type="noConversion"/>
  </si>
  <si>
    <t>5月集采审批价格</t>
    <phoneticPr fontId="2" type="noConversion"/>
  </si>
  <si>
    <t>降幅</t>
    <phoneticPr fontId="2" type="noConversion"/>
  </si>
  <si>
    <t>欣辰达含税价格</t>
    <phoneticPr fontId="5" type="noConversion"/>
  </si>
  <si>
    <t>中蓝国际</t>
    <phoneticPr fontId="2" type="noConversion"/>
  </si>
  <si>
    <t>一单一议，聚醚3405订货25T左右，整车，东大POP40，订货30T左右，整车，使用周期30天</t>
    <phoneticPr fontId="5" type="noConversion"/>
  </si>
  <si>
    <t>聚醚3405</t>
    <phoneticPr fontId="2" type="noConversion"/>
  </si>
  <si>
    <t>TFT0000083</t>
    <phoneticPr fontId="2" type="noConversion"/>
  </si>
  <si>
    <t>东大POP40</t>
    <phoneticPr fontId="2" type="noConversion"/>
  </si>
  <si>
    <t>中蓝国际含税价格</t>
    <phoneticPr fontId="5" type="noConversion"/>
  </si>
  <si>
    <t>5月审批价格</t>
    <phoneticPr fontId="2" type="noConversion"/>
  </si>
  <si>
    <t>4月审批价格</t>
    <phoneticPr fontId="2" type="noConversion"/>
  </si>
  <si>
    <t>含税价格</t>
    <phoneticPr fontId="5" type="noConversion"/>
  </si>
  <si>
    <t>含税价格</t>
    <phoneticPr fontId="5" type="noConversion"/>
  </si>
  <si>
    <t>说明： 以上所有价格均为含税价格。</t>
    <phoneticPr fontId="2" type="noConversion"/>
  </si>
  <si>
    <t>ENEW包装膜</t>
    <phoneticPr fontId="2" type="noConversion"/>
  </si>
  <si>
    <t>规格</t>
    <phoneticPr fontId="2" type="noConversion"/>
  </si>
  <si>
    <t>1.3M*1.6M（150g)</t>
    <phoneticPr fontId="2" type="noConversion"/>
  </si>
  <si>
    <t>审批价格</t>
    <phoneticPr fontId="2" type="noConversion"/>
  </si>
  <si>
    <t>报价</t>
    <phoneticPr fontId="2" type="noConversion"/>
  </si>
  <si>
    <t>建昌</t>
    <phoneticPr fontId="2" type="noConversion"/>
  </si>
  <si>
    <t>建昌和欣辰达为体系供应商，按湖南账期结算。</t>
    <phoneticPr fontId="5" type="noConversion"/>
  </si>
  <si>
    <t>巴斯夫CW5050订货整车，，使用周期30天</t>
    <phoneticPr fontId="5" type="noConversion"/>
  </si>
  <si>
    <t>德信</t>
    <phoneticPr fontId="2" type="noConversion"/>
  </si>
  <si>
    <t>东大</t>
    <phoneticPr fontId="2" type="noConversion"/>
  </si>
  <si>
    <t>付款</t>
    <phoneticPr fontId="2" type="noConversion"/>
  </si>
  <si>
    <t>定金支付5万元，剩余货款货到3日付清</t>
    <phoneticPr fontId="2" type="noConversion"/>
  </si>
  <si>
    <t>可以参与我司德阳采购，价格已商谈10元</t>
    <phoneticPr fontId="2" type="noConversion"/>
  </si>
  <si>
    <t>直与工厂直接合作，不参与德阳采购</t>
    <phoneticPr fontId="2" type="noConversion"/>
  </si>
  <si>
    <t>东大POP40白料5月采购价格。</t>
    <phoneticPr fontId="5" type="noConversion"/>
  </si>
  <si>
    <t>欣辰达为体系供应商，按湖南账期结算。</t>
    <phoneticPr fontId="5" type="noConversion"/>
  </si>
  <si>
    <t>审批价格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</si>
</sst>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.0000_ ;_ * \-#,##0.0000_ ;_ * &quot;-&quot;??_ ;_ @_ "/>
    <numFmt numFmtId="177" formatCode="0.00_);[Red]\(0.00\)"/>
    <numFmt numFmtId="178" formatCode="0.0%"/>
  </numFmts>
  <fonts count="1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4" fillId="2" borderId="1" xfId="2" applyNumberFormat="1" applyFont="1" applyFill="1" applyBorder="1" applyAlignment="1">
      <alignment horizontal="center" vertical="center" wrapText="1"/>
    </xf>
    <xf numFmtId="9" fontId="4" fillId="2" borderId="2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</row>
    <row r="2" spans="1:9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</row>
    <row r="3" spans="1:9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9" t="s">
        <v>44</v>
      </c>
      <c r="G3" s="6" t="s">
        <v>5</v>
      </c>
      <c r="H3" s="83" t="s">
        <v>6</v>
      </c>
      <c r="I3" s="83" t="s">
        <v>7</v>
      </c>
    </row>
    <row r="4" spans="1:9" x14ac:dyDescent="0.2">
      <c r="A4" s="83"/>
      <c r="B4" s="83"/>
      <c r="C4" s="83"/>
      <c r="D4" s="83"/>
      <c r="E4" s="83"/>
      <c r="F4" s="6" t="s">
        <v>19</v>
      </c>
      <c r="G4" s="6" t="s">
        <v>53</v>
      </c>
      <c r="H4" s="83"/>
      <c r="I4" s="83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75" t="s">
        <v>8</v>
      </c>
      <c r="B6" s="75"/>
      <c r="C6" s="75"/>
      <c r="D6" s="75"/>
      <c r="E6" s="75"/>
      <c r="F6" s="75"/>
      <c r="G6" s="75"/>
      <c r="H6" s="75"/>
      <c r="I6" s="75"/>
    </row>
    <row r="7" spans="1:9" ht="20.100000000000001" customHeight="1" x14ac:dyDescent="0.2">
      <c r="A7" s="7">
        <v>1</v>
      </c>
      <c r="B7" s="7" t="s">
        <v>9</v>
      </c>
      <c r="C7" s="76" t="s">
        <v>46</v>
      </c>
      <c r="D7" s="76"/>
      <c r="E7" s="76"/>
      <c r="F7" s="76"/>
      <c r="G7" s="76"/>
      <c r="H7" s="76"/>
      <c r="I7" s="76"/>
    </row>
    <row r="8" spans="1:9" ht="20.100000000000001" customHeight="1" x14ac:dyDescent="0.2">
      <c r="A8" s="7">
        <v>2</v>
      </c>
      <c r="B8" s="7" t="s">
        <v>10</v>
      </c>
      <c r="C8" s="76" t="s">
        <v>47</v>
      </c>
      <c r="D8" s="76"/>
      <c r="E8" s="76"/>
      <c r="F8" s="76"/>
      <c r="G8" s="76"/>
      <c r="H8" s="76"/>
      <c r="I8" s="76"/>
    </row>
    <row r="9" spans="1:9" ht="20.100000000000001" customHeight="1" x14ac:dyDescent="0.2">
      <c r="A9" s="7">
        <v>3</v>
      </c>
      <c r="B9" s="7" t="s">
        <v>11</v>
      </c>
      <c r="C9" s="77" t="s">
        <v>48</v>
      </c>
      <c r="D9" s="78"/>
      <c r="E9" s="78"/>
      <c r="F9" s="78"/>
      <c r="G9" s="78"/>
      <c r="H9" s="78"/>
      <c r="I9" s="79"/>
    </row>
    <row r="10" spans="1:9" ht="20.100000000000001" customHeight="1" x14ac:dyDescent="0.2">
      <c r="A10" s="7">
        <v>4</v>
      </c>
      <c r="B10" s="7" t="s">
        <v>12</v>
      </c>
      <c r="C10" s="77" t="s">
        <v>50</v>
      </c>
      <c r="D10" s="78"/>
      <c r="E10" s="78"/>
      <c r="F10" s="78"/>
      <c r="G10" s="78"/>
      <c r="H10" s="78"/>
      <c r="I10" s="79"/>
    </row>
    <row r="11" spans="1:9" ht="20.100000000000001" customHeight="1" x14ac:dyDescent="0.2">
      <c r="A11" s="7">
        <v>5</v>
      </c>
      <c r="B11" s="7" t="s">
        <v>13</v>
      </c>
      <c r="C11" s="76" t="s">
        <v>49</v>
      </c>
      <c r="D11" s="76"/>
      <c r="E11" s="76"/>
      <c r="F11" s="76"/>
      <c r="G11" s="76"/>
      <c r="H11" s="76"/>
      <c r="I11" s="76"/>
    </row>
    <row r="12" spans="1:9" ht="20.100000000000001" customHeight="1" x14ac:dyDescent="0.2">
      <c r="A12" s="7">
        <v>6</v>
      </c>
      <c r="B12" s="7" t="s">
        <v>14</v>
      </c>
      <c r="C12" s="76" t="s">
        <v>52</v>
      </c>
      <c r="D12" s="76"/>
      <c r="E12" s="76"/>
      <c r="F12" s="76"/>
      <c r="G12" s="76"/>
      <c r="H12" s="76"/>
      <c r="I12" s="76"/>
    </row>
    <row r="13" spans="1:9" ht="20.100000000000001" customHeight="1" x14ac:dyDescent="0.2">
      <c r="A13" s="7">
        <v>7</v>
      </c>
      <c r="B13" s="7" t="s">
        <v>7</v>
      </c>
      <c r="C13" s="77"/>
      <c r="D13" s="78"/>
      <c r="E13" s="78"/>
      <c r="F13" s="78"/>
      <c r="G13" s="78"/>
      <c r="H13" s="78"/>
      <c r="I13" s="79"/>
    </row>
    <row r="14" spans="1:9" ht="76.5" customHeight="1" x14ac:dyDescent="0.2">
      <c r="A14" s="87" t="s">
        <v>15</v>
      </c>
      <c r="B14" s="85"/>
      <c r="C14" s="85"/>
      <c r="D14" s="85"/>
      <c r="E14" s="85"/>
      <c r="F14" s="86"/>
      <c r="G14" s="84" t="s">
        <v>41</v>
      </c>
      <c r="H14" s="85"/>
      <c r="I14" s="86"/>
    </row>
  </sheetData>
  <mergeCells count="19">
    <mergeCell ref="C11:I11"/>
    <mergeCell ref="C12:I12"/>
    <mergeCell ref="C13:I13"/>
    <mergeCell ref="G14:I14"/>
    <mergeCell ref="A14:F14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A6:I6"/>
    <mergeCell ref="C7:I7"/>
    <mergeCell ref="C8:I8"/>
    <mergeCell ref="C9:I9"/>
    <mergeCell ref="C10:I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24" sqref="J24"/>
    </sheetView>
  </sheetViews>
  <sheetFormatPr defaultRowHeight="14.25" x14ac:dyDescent="0.2"/>
  <cols>
    <col min="1" max="1" width="6.75" customWidth="1"/>
    <col min="2" max="2" width="11.125" customWidth="1"/>
  </cols>
  <sheetData>
    <row r="1" spans="1:6" x14ac:dyDescent="0.2">
      <c r="A1" s="39" t="s">
        <v>86</v>
      </c>
      <c r="B1" s="39" t="s">
        <v>87</v>
      </c>
      <c r="C1" s="39" t="s">
        <v>88</v>
      </c>
      <c r="D1" s="39" t="s">
        <v>89</v>
      </c>
      <c r="E1" s="39" t="s">
        <v>92</v>
      </c>
      <c r="F1" s="39" t="s">
        <v>100</v>
      </c>
    </row>
    <row r="2" spans="1:6" x14ac:dyDescent="0.2">
      <c r="A2" s="39">
        <v>1</v>
      </c>
      <c r="B2" s="36" t="s">
        <v>55</v>
      </c>
      <c r="C2" s="36" t="s">
        <v>69</v>
      </c>
      <c r="D2" s="36" t="s">
        <v>97</v>
      </c>
      <c r="E2" s="39" t="s">
        <v>90</v>
      </c>
      <c r="F2" s="36" t="s">
        <v>101</v>
      </c>
    </row>
    <row r="3" spans="1:6" x14ac:dyDescent="0.2">
      <c r="A3" s="39">
        <v>2</v>
      </c>
      <c r="B3" s="36" t="s">
        <v>42</v>
      </c>
      <c r="C3" s="36" t="s">
        <v>94</v>
      </c>
      <c r="D3" s="36" t="s">
        <v>93</v>
      </c>
      <c r="E3" s="39" t="s">
        <v>91</v>
      </c>
      <c r="F3" s="36" t="s">
        <v>72</v>
      </c>
    </row>
    <row r="4" spans="1:6" x14ac:dyDescent="0.2">
      <c r="A4" s="39">
        <v>3</v>
      </c>
      <c r="B4" s="36" t="s">
        <v>55</v>
      </c>
      <c r="C4" s="36" t="s">
        <v>96</v>
      </c>
      <c r="D4" s="39" t="s">
        <v>95</v>
      </c>
      <c r="E4" s="39" t="s">
        <v>90</v>
      </c>
      <c r="F4" s="36" t="s">
        <v>101</v>
      </c>
    </row>
    <row r="5" spans="1:6" x14ac:dyDescent="0.2">
      <c r="A5" s="39">
        <v>4</v>
      </c>
      <c r="B5" s="39"/>
      <c r="C5" s="39"/>
      <c r="D5" s="39" t="s">
        <v>98</v>
      </c>
      <c r="E5" s="39"/>
      <c r="F5" s="39"/>
    </row>
    <row r="6" spans="1:6" x14ac:dyDescent="0.2">
      <c r="A6" s="39">
        <v>5</v>
      </c>
      <c r="B6" s="39"/>
      <c r="C6" s="39"/>
      <c r="D6" s="39" t="s">
        <v>99</v>
      </c>
      <c r="E6" s="39"/>
      <c r="F6" s="3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A7" sqref="A7:K7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5" max="5" width="7.25" customWidth="1"/>
    <col min="6" max="6" width="10.875" customWidth="1"/>
    <col min="7" max="7" width="11" customWidth="1"/>
    <col min="8" max="9" width="10.875" customWidth="1"/>
    <col min="10" max="10" width="23.875" customWidth="1"/>
    <col min="11" max="11" width="9" customWidth="1"/>
  </cols>
  <sheetData>
    <row r="1" spans="1:13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71" t="s">
        <v>153</v>
      </c>
      <c r="G3" s="71" t="s">
        <v>154</v>
      </c>
      <c r="H3" s="38" t="s">
        <v>57</v>
      </c>
      <c r="I3" s="71" t="s">
        <v>161</v>
      </c>
      <c r="J3" s="83" t="s">
        <v>6</v>
      </c>
      <c r="K3" s="83" t="s">
        <v>7</v>
      </c>
    </row>
    <row r="4" spans="1:13" x14ac:dyDescent="0.2">
      <c r="A4" s="83"/>
      <c r="B4" s="83"/>
      <c r="C4" s="83"/>
      <c r="D4" s="83"/>
      <c r="E4" s="83"/>
      <c r="F4" s="71" t="s">
        <v>60</v>
      </c>
      <c r="G4" s="71" t="s">
        <v>60</v>
      </c>
      <c r="H4" s="38" t="s">
        <v>60</v>
      </c>
      <c r="I4" s="71" t="s">
        <v>60</v>
      </c>
      <c r="J4" s="83"/>
      <c r="K4" s="83"/>
    </row>
    <row r="5" spans="1:13" x14ac:dyDescent="0.2">
      <c r="A5" s="38">
        <v>1</v>
      </c>
      <c r="B5" s="72" t="s">
        <v>55</v>
      </c>
      <c r="C5" s="71" t="s">
        <v>78</v>
      </c>
      <c r="D5" s="42" t="s">
        <v>102</v>
      </c>
      <c r="E5" s="2">
        <v>0.13</v>
      </c>
      <c r="F5" s="109">
        <v>10.77</v>
      </c>
      <c r="G5" s="109">
        <v>10.1</v>
      </c>
      <c r="H5" s="38">
        <v>11.1</v>
      </c>
      <c r="I5" s="71">
        <v>10</v>
      </c>
      <c r="J5" s="38" t="s">
        <v>57</v>
      </c>
      <c r="K5" s="38"/>
      <c r="M5">
        <f>10/11.1</f>
        <v>0.90090090090090091</v>
      </c>
    </row>
    <row r="6" spans="1:13" ht="43.5" customHeight="1" x14ac:dyDescent="0.2">
      <c r="A6" s="71" t="s">
        <v>155</v>
      </c>
      <c r="B6" s="72"/>
      <c r="C6" s="71"/>
      <c r="D6" s="42"/>
      <c r="E6" s="2"/>
      <c r="F6" s="110" t="s">
        <v>156</v>
      </c>
      <c r="G6" s="110" t="s">
        <v>158</v>
      </c>
      <c r="H6" s="71" t="s">
        <v>157</v>
      </c>
      <c r="I6" s="71"/>
      <c r="J6" s="71"/>
      <c r="K6" s="71"/>
    </row>
    <row r="7" spans="1:13" ht="27" customHeight="1" x14ac:dyDescent="0.2">
      <c r="A7" s="111" t="s">
        <v>59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3" ht="20.100000000000001" customHeight="1" x14ac:dyDescent="0.2">
      <c r="A8" s="37">
        <v>1</v>
      </c>
      <c r="B8" s="37" t="s">
        <v>9</v>
      </c>
      <c r="C8" s="76" t="s">
        <v>159</v>
      </c>
      <c r="D8" s="76"/>
      <c r="E8" s="76"/>
      <c r="F8" s="76"/>
      <c r="G8" s="76"/>
      <c r="H8" s="76"/>
      <c r="I8" s="76"/>
      <c r="J8" s="76"/>
      <c r="K8" s="76"/>
    </row>
    <row r="9" spans="1:13" ht="20.100000000000001" customHeight="1" x14ac:dyDescent="0.2">
      <c r="A9" s="37">
        <v>2</v>
      </c>
      <c r="B9" s="37" t="s">
        <v>10</v>
      </c>
      <c r="C9" s="76" t="s">
        <v>74</v>
      </c>
      <c r="D9" s="76"/>
      <c r="E9" s="76"/>
      <c r="F9" s="76"/>
      <c r="G9" s="76"/>
      <c r="H9" s="76"/>
      <c r="I9" s="76"/>
      <c r="J9" s="76"/>
      <c r="K9" s="76"/>
    </row>
    <row r="10" spans="1:13" ht="20.100000000000001" customHeight="1" x14ac:dyDescent="0.2">
      <c r="A10" s="37">
        <v>3</v>
      </c>
      <c r="B10" s="37" t="s">
        <v>11</v>
      </c>
      <c r="C10" s="77" t="s">
        <v>27</v>
      </c>
      <c r="D10" s="78"/>
      <c r="E10" s="78"/>
      <c r="F10" s="78"/>
      <c r="G10" s="78"/>
      <c r="H10" s="78"/>
      <c r="I10" s="78"/>
      <c r="J10" s="78"/>
      <c r="K10" s="79"/>
    </row>
    <row r="11" spans="1:13" ht="20.100000000000001" customHeight="1" x14ac:dyDescent="0.2">
      <c r="A11" s="37">
        <v>4</v>
      </c>
      <c r="B11" s="37" t="s">
        <v>12</v>
      </c>
      <c r="C11" s="77" t="s">
        <v>27</v>
      </c>
      <c r="D11" s="78"/>
      <c r="E11" s="78"/>
      <c r="F11" s="78"/>
      <c r="G11" s="78"/>
      <c r="H11" s="78"/>
      <c r="I11" s="78"/>
      <c r="J11" s="78"/>
      <c r="K11" s="79"/>
    </row>
    <row r="12" spans="1:13" ht="20.100000000000001" customHeight="1" x14ac:dyDescent="0.2">
      <c r="A12" s="37">
        <v>5</v>
      </c>
      <c r="B12" s="37" t="s">
        <v>13</v>
      </c>
      <c r="C12" s="76" t="s">
        <v>49</v>
      </c>
      <c r="D12" s="76"/>
      <c r="E12" s="76"/>
      <c r="F12" s="76"/>
      <c r="G12" s="76"/>
      <c r="H12" s="76"/>
      <c r="I12" s="76"/>
      <c r="J12" s="76"/>
      <c r="K12" s="76"/>
    </row>
    <row r="13" spans="1:13" ht="20.100000000000001" customHeight="1" x14ac:dyDescent="0.2">
      <c r="A13" s="37">
        <v>6</v>
      </c>
      <c r="B13" s="37" t="s">
        <v>14</v>
      </c>
      <c r="C13" s="76" t="s">
        <v>160</v>
      </c>
      <c r="D13" s="76"/>
      <c r="E13" s="76"/>
      <c r="F13" s="76"/>
      <c r="G13" s="76"/>
      <c r="H13" s="76"/>
      <c r="I13" s="76"/>
      <c r="J13" s="76"/>
      <c r="K13" s="76"/>
    </row>
    <row r="14" spans="1:13" ht="20.100000000000001" customHeight="1" x14ac:dyDescent="0.2">
      <c r="A14" s="37">
        <v>7</v>
      </c>
      <c r="B14" s="37" t="s">
        <v>7</v>
      </c>
      <c r="C14" s="77"/>
      <c r="D14" s="78"/>
      <c r="E14" s="78"/>
      <c r="F14" s="78"/>
      <c r="G14" s="78"/>
      <c r="H14" s="78"/>
      <c r="I14" s="78"/>
      <c r="J14" s="78"/>
      <c r="K14" s="79"/>
    </row>
    <row r="15" spans="1:13" ht="76.5" customHeight="1" x14ac:dyDescent="0.2">
      <c r="A15" s="87" t="s">
        <v>15</v>
      </c>
      <c r="B15" s="85"/>
      <c r="C15" s="85"/>
      <c r="D15" s="85"/>
      <c r="E15" s="85"/>
      <c r="F15" s="85"/>
      <c r="G15" s="85"/>
      <c r="H15" s="95" t="s">
        <v>41</v>
      </c>
      <c r="I15" s="95"/>
      <c r="J15" s="96"/>
      <c r="K15" s="96"/>
    </row>
    <row r="22" spans="10:11" x14ac:dyDescent="0.2">
      <c r="J22">
        <v>10100</v>
      </c>
      <c r="K22">
        <v>590</v>
      </c>
    </row>
    <row r="24" spans="10:11" x14ac:dyDescent="0.2">
      <c r="J24">
        <v>7700</v>
      </c>
    </row>
  </sheetData>
  <mergeCells count="19">
    <mergeCell ref="A7:K7"/>
    <mergeCell ref="C8:K8"/>
    <mergeCell ref="C9:K9"/>
    <mergeCell ref="C10:K10"/>
    <mergeCell ref="A1:K1"/>
    <mergeCell ref="A2:K2"/>
    <mergeCell ref="A3:A4"/>
    <mergeCell ref="B3:B4"/>
    <mergeCell ref="C3:C4"/>
    <mergeCell ref="D3:D4"/>
    <mergeCell ref="E3:E4"/>
    <mergeCell ref="J3:J4"/>
    <mergeCell ref="K3:K4"/>
    <mergeCell ref="C11:K11"/>
    <mergeCell ref="C12:K12"/>
    <mergeCell ref="C13:K13"/>
    <mergeCell ref="C14:K14"/>
    <mergeCell ref="H15:K15"/>
    <mergeCell ref="A15:G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L7" sqref="L7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9" width="7.25" customWidth="1"/>
    <col min="10" max="13" width="13.125" customWidth="1"/>
    <col min="14" max="14" width="11.25" customWidth="1"/>
    <col min="15" max="15" width="6.25" customWidth="1"/>
  </cols>
  <sheetData>
    <row r="1" spans="1:16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6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x14ac:dyDescent="0.2">
      <c r="A3" s="83" t="s">
        <v>0</v>
      </c>
      <c r="B3" s="83" t="s">
        <v>1</v>
      </c>
      <c r="C3" s="83" t="s">
        <v>2</v>
      </c>
      <c r="D3" s="83" t="s">
        <v>3</v>
      </c>
      <c r="E3" s="93" t="s">
        <v>71</v>
      </c>
      <c r="F3" s="83" t="s">
        <v>4</v>
      </c>
      <c r="G3" s="9" t="s">
        <v>82</v>
      </c>
      <c r="H3" s="9" t="s">
        <v>81</v>
      </c>
      <c r="I3" s="9" t="s">
        <v>104</v>
      </c>
      <c r="J3" s="49" t="s">
        <v>111</v>
      </c>
      <c r="K3" s="49" t="s">
        <v>115</v>
      </c>
      <c r="L3" s="98" t="s">
        <v>119</v>
      </c>
      <c r="M3" s="100"/>
      <c r="N3" s="83" t="s">
        <v>6</v>
      </c>
      <c r="O3" s="83" t="s">
        <v>7</v>
      </c>
      <c r="P3" s="44" t="s">
        <v>105</v>
      </c>
    </row>
    <row r="4" spans="1:16" x14ac:dyDescent="0.2">
      <c r="A4" s="83"/>
      <c r="B4" s="83"/>
      <c r="C4" s="83"/>
      <c r="D4" s="83"/>
      <c r="E4" s="94"/>
      <c r="F4" s="83"/>
      <c r="G4" s="49" t="s">
        <v>58</v>
      </c>
      <c r="H4" s="49" t="s">
        <v>58</v>
      </c>
      <c r="I4" s="49" t="s">
        <v>60</v>
      </c>
      <c r="J4" s="49" t="s">
        <v>60</v>
      </c>
      <c r="K4" s="49" t="s">
        <v>60</v>
      </c>
      <c r="L4" s="53" t="s">
        <v>60</v>
      </c>
      <c r="M4" s="49" t="s">
        <v>118</v>
      </c>
      <c r="N4" s="83"/>
      <c r="O4" s="83"/>
    </row>
    <row r="5" spans="1:16" x14ac:dyDescent="0.2">
      <c r="A5" s="49">
        <v>1</v>
      </c>
      <c r="B5" s="51" t="s">
        <v>76</v>
      </c>
      <c r="C5" s="49" t="s">
        <v>69</v>
      </c>
      <c r="D5" s="19" t="s">
        <v>45</v>
      </c>
      <c r="E5" s="19"/>
      <c r="F5" s="2">
        <v>0.13</v>
      </c>
      <c r="G5" s="49">
        <v>10.9</v>
      </c>
      <c r="H5" s="49">
        <v>10.7</v>
      </c>
      <c r="I5" s="49">
        <v>10.8</v>
      </c>
      <c r="J5" s="49">
        <v>10.3</v>
      </c>
      <c r="K5" s="49">
        <v>10.3</v>
      </c>
      <c r="L5" s="49">
        <v>10.3</v>
      </c>
      <c r="M5" s="49">
        <v>10.35</v>
      </c>
      <c r="N5" s="49" t="s">
        <v>66</v>
      </c>
      <c r="O5" s="49"/>
      <c r="P5" s="43">
        <v>10.3</v>
      </c>
    </row>
    <row r="6" spans="1:16" ht="21" customHeight="1" x14ac:dyDescent="0.2">
      <c r="A6" s="83" t="s">
        <v>0</v>
      </c>
      <c r="B6" s="83" t="s">
        <v>1</v>
      </c>
      <c r="C6" s="93" t="s">
        <v>2</v>
      </c>
      <c r="D6" s="93" t="s">
        <v>3</v>
      </c>
      <c r="E6" s="50" t="s">
        <v>71</v>
      </c>
      <c r="F6" s="49" t="s">
        <v>4</v>
      </c>
      <c r="G6" s="9" t="s">
        <v>107</v>
      </c>
      <c r="H6" s="49" t="s">
        <v>106</v>
      </c>
      <c r="I6" s="49" t="s">
        <v>110</v>
      </c>
      <c r="J6" s="49"/>
      <c r="K6" s="49" t="s">
        <v>117</v>
      </c>
      <c r="L6" s="98" t="s">
        <v>120</v>
      </c>
      <c r="M6" s="100"/>
      <c r="N6" s="83" t="s">
        <v>6</v>
      </c>
      <c r="O6" s="83" t="s">
        <v>7</v>
      </c>
    </row>
    <row r="7" spans="1:16" ht="21" customHeight="1" x14ac:dyDescent="0.2">
      <c r="A7" s="83"/>
      <c r="B7" s="83"/>
      <c r="C7" s="94"/>
      <c r="D7" s="94"/>
      <c r="E7" s="51"/>
      <c r="F7" s="49"/>
      <c r="G7" s="49" t="s">
        <v>58</v>
      </c>
      <c r="H7" s="49" t="s">
        <v>60</v>
      </c>
      <c r="I7" s="49" t="s">
        <v>60</v>
      </c>
      <c r="J7" s="49"/>
      <c r="K7" s="49" t="s">
        <v>60</v>
      </c>
      <c r="L7" s="52" t="s">
        <v>121</v>
      </c>
      <c r="M7" s="52" t="s">
        <v>122</v>
      </c>
      <c r="N7" s="83"/>
      <c r="O7" s="83"/>
    </row>
    <row r="8" spans="1:16" ht="21" customHeight="1" x14ac:dyDescent="0.2">
      <c r="A8" s="49">
        <v>2</v>
      </c>
      <c r="B8" s="51" t="s">
        <v>55</v>
      </c>
      <c r="C8" s="51" t="s">
        <v>55</v>
      </c>
      <c r="D8" s="49" t="s">
        <v>78</v>
      </c>
      <c r="E8" s="19" t="s">
        <v>79</v>
      </c>
      <c r="F8" s="2">
        <v>0.13</v>
      </c>
      <c r="G8" s="49">
        <v>11.7</v>
      </c>
      <c r="H8" s="49">
        <v>11.4</v>
      </c>
      <c r="I8" s="49">
        <v>11.2</v>
      </c>
      <c r="J8" s="49"/>
      <c r="K8" s="49">
        <v>11.2</v>
      </c>
      <c r="L8" s="49">
        <v>11.1</v>
      </c>
      <c r="M8" s="49">
        <v>11.2</v>
      </c>
      <c r="N8" s="49" t="s">
        <v>57</v>
      </c>
      <c r="O8" s="49"/>
    </row>
    <row r="9" spans="1:16" ht="27" customHeight="1" x14ac:dyDescent="0.2">
      <c r="A9" s="75" t="s">
        <v>59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6" ht="20.100000000000001" customHeight="1" x14ac:dyDescent="0.2">
      <c r="A10" s="48">
        <v>1</v>
      </c>
      <c r="B10" s="48" t="s">
        <v>9</v>
      </c>
      <c r="C10" s="76" t="s">
        <v>62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6" ht="20.100000000000001" customHeight="1" x14ac:dyDescent="0.2">
      <c r="A11" s="48">
        <v>2</v>
      </c>
      <c r="B11" s="48" t="s">
        <v>10</v>
      </c>
      <c r="C11" s="76" t="s">
        <v>74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6" ht="20.100000000000001" customHeight="1" x14ac:dyDescent="0.2">
      <c r="A12" s="48">
        <v>3</v>
      </c>
      <c r="B12" s="48" t="s">
        <v>11</v>
      </c>
      <c r="C12" s="77" t="s">
        <v>27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</row>
    <row r="13" spans="1:16" ht="20.100000000000001" customHeight="1" x14ac:dyDescent="0.2">
      <c r="A13" s="48">
        <v>4</v>
      </c>
      <c r="B13" s="48" t="s">
        <v>12</v>
      </c>
      <c r="C13" s="77" t="s">
        <v>27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</row>
    <row r="14" spans="1:16" ht="20.100000000000001" customHeight="1" x14ac:dyDescent="0.2">
      <c r="A14" s="48">
        <v>5</v>
      </c>
      <c r="B14" s="48" t="s">
        <v>13</v>
      </c>
      <c r="C14" s="76" t="s">
        <v>49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6" ht="20.100000000000001" customHeight="1" x14ac:dyDescent="0.2">
      <c r="A15" s="48">
        <v>6</v>
      </c>
      <c r="B15" s="48" t="s">
        <v>14</v>
      </c>
      <c r="C15" s="76" t="s">
        <v>75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16" ht="20.100000000000001" customHeight="1" x14ac:dyDescent="0.2">
      <c r="A16" s="48">
        <v>7</v>
      </c>
      <c r="B16" s="48" t="s">
        <v>7</v>
      </c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9"/>
    </row>
    <row r="17" spans="1:15" ht="76.5" customHeight="1" x14ac:dyDescent="0.2">
      <c r="A17" s="87" t="s">
        <v>15</v>
      </c>
      <c r="B17" s="85"/>
      <c r="C17" s="85"/>
      <c r="D17" s="85"/>
      <c r="E17" s="85"/>
      <c r="F17" s="85"/>
      <c r="G17" s="85"/>
      <c r="H17" s="85"/>
      <c r="I17" s="108"/>
      <c r="J17" s="108"/>
      <c r="K17" s="108"/>
      <c r="L17" s="108"/>
      <c r="M17" s="108"/>
      <c r="N17" s="108"/>
      <c r="O17" s="108"/>
    </row>
  </sheetData>
  <mergeCells count="28">
    <mergeCell ref="A1:O1"/>
    <mergeCell ref="A2:O2"/>
    <mergeCell ref="A3:A4"/>
    <mergeCell ref="B3:B4"/>
    <mergeCell ref="C3:C4"/>
    <mergeCell ref="D3:D4"/>
    <mergeCell ref="E3:E4"/>
    <mergeCell ref="F3:F4"/>
    <mergeCell ref="L3:M3"/>
    <mergeCell ref="N3:N4"/>
    <mergeCell ref="C12:O12"/>
    <mergeCell ref="A6:A7"/>
    <mergeCell ref="B6:B7"/>
    <mergeCell ref="L6:M6"/>
    <mergeCell ref="O3:O4"/>
    <mergeCell ref="C6:C7"/>
    <mergeCell ref="D6:D7"/>
    <mergeCell ref="N6:N7"/>
    <mergeCell ref="O6:O7"/>
    <mergeCell ref="A9:O9"/>
    <mergeCell ref="C10:O10"/>
    <mergeCell ref="C11:O11"/>
    <mergeCell ref="C13:O13"/>
    <mergeCell ref="C14:O14"/>
    <mergeCell ref="C15:O15"/>
    <mergeCell ref="C16:O16"/>
    <mergeCell ref="A17:H17"/>
    <mergeCell ref="I17:O17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80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83" t="s">
        <v>6</v>
      </c>
      <c r="K3" s="83" t="s">
        <v>7</v>
      </c>
    </row>
    <row r="4" spans="1:11" x14ac:dyDescent="0.2">
      <c r="A4" s="83"/>
      <c r="B4" s="83"/>
      <c r="C4" s="83"/>
      <c r="D4" s="83"/>
      <c r="E4" s="83"/>
      <c r="F4" s="3" t="s">
        <v>18</v>
      </c>
      <c r="G4" s="3" t="s">
        <v>19</v>
      </c>
      <c r="H4" s="3" t="s">
        <v>16</v>
      </c>
      <c r="I4" s="3"/>
      <c r="J4" s="83"/>
      <c r="K4" s="83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89" t="s">
        <v>8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20.100000000000001" customHeight="1" x14ac:dyDescent="0.2">
      <c r="A10" s="4">
        <v>1</v>
      </c>
      <c r="B10" s="4" t="s">
        <v>9</v>
      </c>
      <c r="C10" s="88" t="s">
        <v>38</v>
      </c>
      <c r="D10" s="76"/>
      <c r="E10" s="76"/>
      <c r="F10" s="76"/>
      <c r="G10" s="76"/>
      <c r="H10" s="76"/>
      <c r="I10" s="76"/>
      <c r="J10" s="76"/>
      <c r="K10" s="76"/>
    </row>
    <row r="11" spans="1:11" ht="20.100000000000001" customHeight="1" x14ac:dyDescent="0.2">
      <c r="A11" s="4">
        <v>2</v>
      </c>
      <c r="B11" s="4" t="s">
        <v>10</v>
      </c>
      <c r="C11" s="76" t="s">
        <v>22</v>
      </c>
      <c r="D11" s="76"/>
      <c r="E11" s="76"/>
      <c r="F11" s="76"/>
      <c r="G11" s="76"/>
      <c r="H11" s="76"/>
      <c r="I11" s="76"/>
      <c r="J11" s="76"/>
      <c r="K11" s="76"/>
    </row>
    <row r="12" spans="1:11" ht="20.100000000000001" customHeight="1" x14ac:dyDescent="0.2">
      <c r="A12" s="4">
        <v>3</v>
      </c>
      <c r="B12" s="4" t="s">
        <v>11</v>
      </c>
      <c r="C12" s="90" t="s">
        <v>27</v>
      </c>
      <c r="D12" s="78"/>
      <c r="E12" s="78"/>
      <c r="F12" s="78"/>
      <c r="G12" s="78"/>
      <c r="H12" s="78"/>
      <c r="I12" s="78"/>
      <c r="J12" s="78"/>
      <c r="K12" s="79"/>
    </row>
    <row r="13" spans="1:11" ht="20.100000000000001" customHeight="1" x14ac:dyDescent="0.2">
      <c r="A13" s="4">
        <v>4</v>
      </c>
      <c r="B13" s="4" t="s">
        <v>12</v>
      </c>
      <c r="C13" s="76" t="s">
        <v>23</v>
      </c>
      <c r="D13" s="76"/>
      <c r="E13" s="76"/>
      <c r="F13" s="76"/>
      <c r="G13" s="76"/>
      <c r="H13" s="76"/>
      <c r="I13" s="76"/>
      <c r="J13" s="76"/>
      <c r="K13" s="76"/>
    </row>
    <row r="14" spans="1:11" ht="20.100000000000001" customHeight="1" x14ac:dyDescent="0.2">
      <c r="A14" s="4">
        <v>5</v>
      </c>
      <c r="B14" s="4" t="s">
        <v>13</v>
      </c>
      <c r="C14" s="88" t="s">
        <v>40</v>
      </c>
      <c r="D14" s="76"/>
      <c r="E14" s="76"/>
      <c r="F14" s="76"/>
      <c r="G14" s="76"/>
      <c r="H14" s="76"/>
      <c r="I14" s="76"/>
      <c r="J14" s="76"/>
      <c r="K14" s="76"/>
    </row>
    <row r="15" spans="1:11" ht="20.100000000000001" customHeight="1" x14ac:dyDescent="0.2">
      <c r="A15" s="4">
        <v>6</v>
      </c>
      <c r="B15" s="4" t="s">
        <v>14</v>
      </c>
      <c r="C15" s="88" t="s">
        <v>28</v>
      </c>
      <c r="D15" s="76"/>
      <c r="E15" s="76"/>
      <c r="F15" s="76"/>
      <c r="G15" s="76"/>
      <c r="H15" s="76"/>
      <c r="I15" s="76"/>
      <c r="J15" s="76"/>
      <c r="K15" s="76"/>
    </row>
    <row r="16" spans="1:11" ht="20.100000000000001" customHeight="1" x14ac:dyDescent="0.2">
      <c r="A16" s="4">
        <v>7</v>
      </c>
      <c r="B16" s="4" t="s">
        <v>7</v>
      </c>
      <c r="C16" s="77"/>
      <c r="D16" s="78"/>
      <c r="E16" s="78"/>
      <c r="F16" s="78"/>
      <c r="G16" s="78"/>
      <c r="H16" s="78"/>
      <c r="I16" s="78"/>
      <c r="J16" s="78"/>
      <c r="K16" s="79"/>
    </row>
    <row r="17" spans="1:11" ht="76.5" customHeight="1" x14ac:dyDescent="0.2">
      <c r="A17" s="87" t="s">
        <v>15</v>
      </c>
      <c r="B17" s="85"/>
      <c r="C17" s="85"/>
      <c r="D17" s="85"/>
      <c r="E17" s="85"/>
      <c r="F17" s="86"/>
      <c r="G17" s="84" t="s">
        <v>39</v>
      </c>
      <c r="H17" s="85"/>
      <c r="I17" s="85"/>
      <c r="J17" s="85"/>
      <c r="K17" s="86"/>
    </row>
  </sheetData>
  <mergeCells count="19"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9" t="s">
        <v>56</v>
      </c>
      <c r="G3" s="9" t="s">
        <v>57</v>
      </c>
      <c r="H3" s="18" t="s">
        <v>5</v>
      </c>
      <c r="I3" s="83" t="s">
        <v>6</v>
      </c>
      <c r="J3" s="83" t="s">
        <v>7</v>
      </c>
    </row>
    <row r="4" spans="1:10" x14ac:dyDescent="0.2">
      <c r="A4" s="83"/>
      <c r="B4" s="83"/>
      <c r="C4" s="83"/>
      <c r="D4" s="83"/>
      <c r="E4" s="83"/>
      <c r="F4" s="18" t="s">
        <v>58</v>
      </c>
      <c r="G4" s="18" t="s">
        <v>58</v>
      </c>
      <c r="H4" s="18" t="s">
        <v>60</v>
      </c>
      <c r="I4" s="83"/>
      <c r="J4" s="83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75" t="s">
        <v>59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0.100000000000001" customHeight="1" x14ac:dyDescent="0.2">
      <c r="A7" s="17">
        <v>1</v>
      </c>
      <c r="B7" s="17" t="s">
        <v>9</v>
      </c>
      <c r="C7" s="76" t="s">
        <v>67</v>
      </c>
      <c r="D7" s="76"/>
      <c r="E7" s="76"/>
      <c r="F7" s="76"/>
      <c r="G7" s="76"/>
      <c r="H7" s="76"/>
      <c r="I7" s="76"/>
      <c r="J7" s="76"/>
    </row>
    <row r="8" spans="1:10" ht="20.100000000000001" customHeight="1" x14ac:dyDescent="0.2">
      <c r="A8" s="17">
        <v>2</v>
      </c>
      <c r="B8" s="17" t="s">
        <v>10</v>
      </c>
      <c r="C8" s="76" t="s">
        <v>63</v>
      </c>
      <c r="D8" s="76"/>
      <c r="E8" s="76"/>
      <c r="F8" s="76"/>
      <c r="G8" s="76"/>
      <c r="H8" s="76"/>
      <c r="I8" s="76"/>
      <c r="J8" s="76"/>
    </row>
    <row r="9" spans="1:10" ht="20.100000000000001" customHeight="1" x14ac:dyDescent="0.2">
      <c r="A9" s="17">
        <v>3</v>
      </c>
      <c r="B9" s="17" t="s">
        <v>11</v>
      </c>
      <c r="C9" s="77" t="s">
        <v>27</v>
      </c>
      <c r="D9" s="78"/>
      <c r="E9" s="78"/>
      <c r="F9" s="78"/>
      <c r="G9" s="78"/>
      <c r="H9" s="78"/>
      <c r="I9" s="78"/>
      <c r="J9" s="79"/>
    </row>
    <row r="10" spans="1:10" ht="20.100000000000001" customHeight="1" x14ac:dyDescent="0.2">
      <c r="A10" s="17">
        <v>4</v>
      </c>
      <c r="B10" s="17" t="s">
        <v>12</v>
      </c>
      <c r="C10" s="77" t="s">
        <v>27</v>
      </c>
      <c r="D10" s="78"/>
      <c r="E10" s="78"/>
      <c r="F10" s="78"/>
      <c r="G10" s="78"/>
      <c r="H10" s="78"/>
      <c r="I10" s="78"/>
      <c r="J10" s="79"/>
    </row>
    <row r="11" spans="1:10" ht="20.100000000000001" customHeight="1" x14ac:dyDescent="0.2">
      <c r="A11" s="17">
        <v>5</v>
      </c>
      <c r="B11" s="17" t="s">
        <v>13</v>
      </c>
      <c r="C11" s="76" t="s">
        <v>49</v>
      </c>
      <c r="D11" s="76"/>
      <c r="E11" s="76"/>
      <c r="F11" s="76"/>
      <c r="G11" s="76"/>
      <c r="H11" s="76"/>
      <c r="I11" s="76"/>
      <c r="J11" s="76"/>
    </row>
    <row r="12" spans="1:10" ht="20.100000000000001" customHeight="1" x14ac:dyDescent="0.2">
      <c r="A12" s="17">
        <v>6</v>
      </c>
      <c r="B12" s="17" t="s">
        <v>14</v>
      </c>
      <c r="C12" s="76" t="s">
        <v>68</v>
      </c>
      <c r="D12" s="76"/>
      <c r="E12" s="76"/>
      <c r="F12" s="76"/>
      <c r="G12" s="76"/>
      <c r="H12" s="76"/>
      <c r="I12" s="76"/>
      <c r="J12" s="76"/>
    </row>
    <row r="13" spans="1:10" ht="20.100000000000001" customHeight="1" x14ac:dyDescent="0.2">
      <c r="A13" s="17">
        <v>7</v>
      </c>
      <c r="B13" s="17" t="s">
        <v>7</v>
      </c>
      <c r="C13" s="77"/>
      <c r="D13" s="78"/>
      <c r="E13" s="78"/>
      <c r="F13" s="78"/>
      <c r="G13" s="78"/>
      <c r="H13" s="78"/>
      <c r="I13" s="78"/>
      <c r="J13" s="79"/>
    </row>
    <row r="14" spans="1:10" ht="76.5" customHeight="1" x14ac:dyDescent="0.2">
      <c r="A14" s="87" t="s">
        <v>15</v>
      </c>
      <c r="B14" s="85"/>
      <c r="C14" s="85"/>
      <c r="D14" s="85"/>
      <c r="E14" s="85"/>
      <c r="F14" s="86"/>
      <c r="G14" s="84" t="s">
        <v>41</v>
      </c>
      <c r="H14" s="91"/>
      <c r="I14" s="91"/>
      <c r="J14" s="92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9" t="s">
        <v>56</v>
      </c>
      <c r="G3" s="9" t="s">
        <v>57</v>
      </c>
      <c r="H3" s="21" t="s">
        <v>5</v>
      </c>
      <c r="I3" s="83" t="s">
        <v>6</v>
      </c>
      <c r="J3" s="83" t="s">
        <v>7</v>
      </c>
    </row>
    <row r="4" spans="1:10" x14ac:dyDescent="0.2">
      <c r="A4" s="83"/>
      <c r="B4" s="83"/>
      <c r="C4" s="83"/>
      <c r="D4" s="83"/>
      <c r="E4" s="83"/>
      <c r="F4" s="21" t="s">
        <v>58</v>
      </c>
      <c r="G4" s="21" t="s">
        <v>58</v>
      </c>
      <c r="H4" s="21" t="s">
        <v>60</v>
      </c>
      <c r="I4" s="83"/>
      <c r="J4" s="83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75" t="s">
        <v>59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0.100000000000001" customHeight="1" x14ac:dyDescent="0.2">
      <c r="A7" s="22">
        <v>1</v>
      </c>
      <c r="B7" s="22" t="s">
        <v>9</v>
      </c>
      <c r="C7" s="76" t="s">
        <v>62</v>
      </c>
      <c r="D7" s="76"/>
      <c r="E7" s="76"/>
      <c r="F7" s="76"/>
      <c r="G7" s="76"/>
      <c r="H7" s="76"/>
      <c r="I7" s="76"/>
      <c r="J7" s="76"/>
    </row>
    <row r="8" spans="1:10" ht="20.100000000000001" customHeight="1" x14ac:dyDescent="0.2">
      <c r="A8" s="22">
        <v>2</v>
      </c>
      <c r="B8" s="22" t="s">
        <v>10</v>
      </c>
      <c r="C8" s="76" t="s">
        <v>63</v>
      </c>
      <c r="D8" s="76"/>
      <c r="E8" s="76"/>
      <c r="F8" s="76"/>
      <c r="G8" s="76"/>
      <c r="H8" s="76"/>
      <c r="I8" s="76"/>
      <c r="J8" s="76"/>
    </row>
    <row r="9" spans="1:10" ht="20.100000000000001" customHeight="1" x14ac:dyDescent="0.2">
      <c r="A9" s="22">
        <v>3</v>
      </c>
      <c r="B9" s="22" t="s">
        <v>11</v>
      </c>
      <c r="C9" s="77" t="s">
        <v>27</v>
      </c>
      <c r="D9" s="78"/>
      <c r="E9" s="78"/>
      <c r="F9" s="78"/>
      <c r="G9" s="78"/>
      <c r="H9" s="78"/>
      <c r="I9" s="78"/>
      <c r="J9" s="79"/>
    </row>
    <row r="10" spans="1:10" ht="20.100000000000001" customHeight="1" x14ac:dyDescent="0.2">
      <c r="A10" s="22">
        <v>4</v>
      </c>
      <c r="B10" s="22" t="s">
        <v>12</v>
      </c>
      <c r="C10" s="77" t="s">
        <v>27</v>
      </c>
      <c r="D10" s="78"/>
      <c r="E10" s="78"/>
      <c r="F10" s="78"/>
      <c r="G10" s="78"/>
      <c r="H10" s="78"/>
      <c r="I10" s="78"/>
      <c r="J10" s="79"/>
    </row>
    <row r="11" spans="1:10" ht="20.100000000000001" customHeight="1" x14ac:dyDescent="0.2">
      <c r="A11" s="22">
        <v>5</v>
      </c>
      <c r="B11" s="22" t="s">
        <v>13</v>
      </c>
      <c r="C11" s="76" t="s">
        <v>49</v>
      </c>
      <c r="D11" s="76"/>
      <c r="E11" s="76"/>
      <c r="F11" s="76"/>
      <c r="G11" s="76"/>
      <c r="H11" s="76"/>
      <c r="I11" s="76"/>
      <c r="J11" s="76"/>
    </row>
    <row r="12" spans="1:10" ht="20.100000000000001" customHeight="1" x14ac:dyDescent="0.2">
      <c r="A12" s="22">
        <v>6</v>
      </c>
      <c r="B12" s="22" t="s">
        <v>14</v>
      </c>
      <c r="C12" s="76" t="s">
        <v>64</v>
      </c>
      <c r="D12" s="76"/>
      <c r="E12" s="76"/>
      <c r="F12" s="76"/>
      <c r="G12" s="76"/>
      <c r="H12" s="76"/>
      <c r="I12" s="76"/>
      <c r="J12" s="76"/>
    </row>
    <row r="13" spans="1:10" ht="20.100000000000001" customHeight="1" x14ac:dyDescent="0.2">
      <c r="A13" s="22">
        <v>7</v>
      </c>
      <c r="B13" s="22" t="s">
        <v>7</v>
      </c>
      <c r="C13" s="77"/>
      <c r="D13" s="78"/>
      <c r="E13" s="78"/>
      <c r="F13" s="78"/>
      <c r="G13" s="78"/>
      <c r="H13" s="78"/>
      <c r="I13" s="78"/>
      <c r="J13" s="79"/>
    </row>
    <row r="14" spans="1:10" ht="76.5" customHeight="1" x14ac:dyDescent="0.2">
      <c r="A14" s="87" t="s">
        <v>15</v>
      </c>
      <c r="B14" s="85"/>
      <c r="C14" s="85"/>
      <c r="D14" s="85"/>
      <c r="E14" s="85"/>
      <c r="F14" s="86"/>
      <c r="G14" s="20"/>
      <c r="H14" s="84" t="s">
        <v>41</v>
      </c>
      <c r="I14" s="85"/>
      <c r="J14" s="86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3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9" t="s">
        <v>56</v>
      </c>
      <c r="G3" s="9" t="s">
        <v>57</v>
      </c>
      <c r="H3" s="25" t="s">
        <v>5</v>
      </c>
      <c r="I3" s="83" t="s">
        <v>6</v>
      </c>
      <c r="J3" s="83" t="s">
        <v>7</v>
      </c>
    </row>
    <row r="4" spans="1:10" x14ac:dyDescent="0.2">
      <c r="A4" s="83"/>
      <c r="B4" s="83"/>
      <c r="C4" s="83"/>
      <c r="D4" s="83"/>
      <c r="E4" s="83"/>
      <c r="F4" s="25" t="s">
        <v>58</v>
      </c>
      <c r="G4" s="25" t="s">
        <v>58</v>
      </c>
      <c r="H4" s="25" t="s">
        <v>60</v>
      </c>
      <c r="I4" s="83"/>
      <c r="J4" s="83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75" t="s">
        <v>59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0.100000000000001" customHeight="1" x14ac:dyDescent="0.2">
      <c r="A7" s="24">
        <v>1</v>
      </c>
      <c r="B7" s="24" t="s">
        <v>9</v>
      </c>
      <c r="C7" s="76" t="s">
        <v>67</v>
      </c>
      <c r="D7" s="76"/>
      <c r="E7" s="76"/>
      <c r="F7" s="76"/>
      <c r="G7" s="76"/>
      <c r="H7" s="76"/>
      <c r="I7" s="76"/>
      <c r="J7" s="76"/>
    </row>
    <row r="8" spans="1:10" ht="20.100000000000001" customHeight="1" x14ac:dyDescent="0.2">
      <c r="A8" s="24">
        <v>2</v>
      </c>
      <c r="B8" s="24" t="s">
        <v>10</v>
      </c>
      <c r="C8" s="76" t="s">
        <v>63</v>
      </c>
      <c r="D8" s="76"/>
      <c r="E8" s="76"/>
      <c r="F8" s="76"/>
      <c r="G8" s="76"/>
      <c r="H8" s="76"/>
      <c r="I8" s="76"/>
      <c r="J8" s="76"/>
    </row>
    <row r="9" spans="1:10" ht="20.100000000000001" customHeight="1" x14ac:dyDescent="0.2">
      <c r="A9" s="24">
        <v>3</v>
      </c>
      <c r="B9" s="24" t="s">
        <v>11</v>
      </c>
      <c r="C9" s="77" t="s">
        <v>27</v>
      </c>
      <c r="D9" s="78"/>
      <c r="E9" s="78"/>
      <c r="F9" s="78"/>
      <c r="G9" s="78"/>
      <c r="H9" s="78"/>
      <c r="I9" s="78"/>
      <c r="J9" s="79"/>
    </row>
    <row r="10" spans="1:10" ht="20.100000000000001" customHeight="1" x14ac:dyDescent="0.2">
      <c r="A10" s="24">
        <v>4</v>
      </c>
      <c r="B10" s="24" t="s">
        <v>12</v>
      </c>
      <c r="C10" s="77" t="s">
        <v>27</v>
      </c>
      <c r="D10" s="78"/>
      <c r="E10" s="78"/>
      <c r="F10" s="78"/>
      <c r="G10" s="78"/>
      <c r="H10" s="78"/>
      <c r="I10" s="78"/>
      <c r="J10" s="79"/>
    </row>
    <row r="11" spans="1:10" ht="20.100000000000001" customHeight="1" x14ac:dyDescent="0.2">
      <c r="A11" s="24">
        <v>5</v>
      </c>
      <c r="B11" s="24" t="s">
        <v>13</v>
      </c>
      <c r="C11" s="76" t="s">
        <v>49</v>
      </c>
      <c r="D11" s="76"/>
      <c r="E11" s="76"/>
      <c r="F11" s="76"/>
      <c r="G11" s="76"/>
      <c r="H11" s="76"/>
      <c r="I11" s="76"/>
      <c r="J11" s="76"/>
    </row>
    <row r="12" spans="1:10" ht="20.100000000000001" customHeight="1" x14ac:dyDescent="0.2">
      <c r="A12" s="24">
        <v>6</v>
      </c>
      <c r="B12" s="24" t="s">
        <v>14</v>
      </c>
      <c r="C12" s="76" t="s">
        <v>64</v>
      </c>
      <c r="D12" s="76"/>
      <c r="E12" s="76"/>
      <c r="F12" s="76"/>
      <c r="G12" s="76"/>
      <c r="H12" s="76"/>
      <c r="I12" s="76"/>
      <c r="J12" s="76"/>
    </row>
    <row r="13" spans="1:10" ht="20.100000000000001" customHeight="1" x14ac:dyDescent="0.2">
      <c r="A13" s="24">
        <v>7</v>
      </c>
      <c r="B13" s="24" t="s">
        <v>7</v>
      </c>
      <c r="C13" s="77"/>
      <c r="D13" s="78"/>
      <c r="E13" s="78"/>
      <c r="F13" s="78"/>
      <c r="G13" s="78"/>
      <c r="H13" s="78"/>
      <c r="I13" s="78"/>
      <c r="J13" s="79"/>
    </row>
    <row r="14" spans="1:10" ht="76.5" customHeight="1" x14ac:dyDescent="0.2">
      <c r="A14" s="87" t="s">
        <v>15</v>
      </c>
      <c r="B14" s="85"/>
      <c r="C14" s="85"/>
      <c r="D14" s="85"/>
      <c r="E14" s="85"/>
      <c r="F14" s="86"/>
      <c r="G14" s="84" t="s">
        <v>41</v>
      </c>
      <c r="H14" s="91"/>
      <c r="I14" s="91"/>
      <c r="J14" s="92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" sqref="B3:K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9.25" customWidth="1"/>
    <col min="8" max="8" width="9.75" customWidth="1"/>
    <col min="10" max="10" width="23.875" customWidth="1"/>
    <col min="11" max="11" width="9" customWidth="1"/>
  </cols>
  <sheetData>
    <row r="1" spans="1:11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">
      <c r="A3" s="83" t="s">
        <v>0</v>
      </c>
      <c r="B3" s="83" t="s">
        <v>1</v>
      </c>
      <c r="C3" s="83" t="s">
        <v>2</v>
      </c>
      <c r="D3" s="83" t="s">
        <v>3</v>
      </c>
      <c r="E3" s="93" t="s">
        <v>71</v>
      </c>
      <c r="F3" s="83" t="s">
        <v>4</v>
      </c>
      <c r="G3" s="9" t="s">
        <v>107</v>
      </c>
      <c r="H3" s="45" t="s">
        <v>106</v>
      </c>
      <c r="I3" s="29" t="s">
        <v>5</v>
      </c>
      <c r="J3" s="83" t="s">
        <v>6</v>
      </c>
      <c r="K3" s="83" t="s">
        <v>7</v>
      </c>
    </row>
    <row r="4" spans="1:11" x14ac:dyDescent="0.2">
      <c r="A4" s="83"/>
      <c r="B4" s="83"/>
      <c r="C4" s="83"/>
      <c r="D4" s="83"/>
      <c r="E4" s="94"/>
      <c r="F4" s="83"/>
      <c r="G4" s="29" t="s">
        <v>58</v>
      </c>
      <c r="H4" s="45" t="s">
        <v>60</v>
      </c>
      <c r="I4" s="29" t="s">
        <v>60</v>
      </c>
      <c r="J4" s="83"/>
      <c r="K4" s="83"/>
    </row>
    <row r="5" spans="1:11" x14ac:dyDescent="0.2">
      <c r="A5" s="29">
        <v>1</v>
      </c>
      <c r="B5" s="30" t="s">
        <v>76</v>
      </c>
      <c r="C5" s="29" t="s">
        <v>78</v>
      </c>
      <c r="D5" s="19" t="s">
        <v>45</v>
      </c>
      <c r="E5" s="19" t="s">
        <v>79</v>
      </c>
      <c r="F5" s="2">
        <v>0.13</v>
      </c>
      <c r="G5" s="29">
        <v>11.7</v>
      </c>
      <c r="H5" s="45">
        <v>11.4</v>
      </c>
      <c r="I5" s="29">
        <v>11.2</v>
      </c>
      <c r="J5" s="29" t="s">
        <v>70</v>
      </c>
      <c r="K5" s="29"/>
    </row>
    <row r="6" spans="1:11" ht="27" customHeight="1" x14ac:dyDescent="0.2">
      <c r="A6" s="75" t="s">
        <v>59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ht="20.100000000000001" customHeight="1" x14ac:dyDescent="0.2">
      <c r="A7" s="28">
        <v>1</v>
      </c>
      <c r="B7" s="28" t="s">
        <v>9</v>
      </c>
      <c r="C7" s="76" t="s">
        <v>108</v>
      </c>
      <c r="D7" s="76"/>
      <c r="E7" s="76"/>
      <c r="F7" s="76"/>
      <c r="G7" s="76"/>
      <c r="H7" s="76"/>
      <c r="I7" s="76"/>
      <c r="J7" s="76"/>
      <c r="K7" s="76"/>
    </row>
    <row r="8" spans="1:11" ht="20.100000000000001" customHeight="1" x14ac:dyDescent="0.2">
      <c r="A8" s="28">
        <v>2</v>
      </c>
      <c r="B8" s="28" t="s">
        <v>10</v>
      </c>
      <c r="C8" s="76" t="s">
        <v>74</v>
      </c>
      <c r="D8" s="76"/>
      <c r="E8" s="76"/>
      <c r="F8" s="76"/>
      <c r="G8" s="76"/>
      <c r="H8" s="76"/>
      <c r="I8" s="76"/>
      <c r="J8" s="76"/>
      <c r="K8" s="76"/>
    </row>
    <row r="9" spans="1:11" ht="20.100000000000001" customHeight="1" x14ac:dyDescent="0.2">
      <c r="A9" s="28">
        <v>3</v>
      </c>
      <c r="B9" s="28" t="s">
        <v>11</v>
      </c>
      <c r="C9" s="77" t="s">
        <v>27</v>
      </c>
      <c r="D9" s="78"/>
      <c r="E9" s="78"/>
      <c r="F9" s="78"/>
      <c r="G9" s="78"/>
      <c r="H9" s="78"/>
      <c r="I9" s="78"/>
      <c r="J9" s="78"/>
      <c r="K9" s="79"/>
    </row>
    <row r="10" spans="1:11" ht="20.100000000000001" customHeight="1" x14ac:dyDescent="0.2">
      <c r="A10" s="28">
        <v>4</v>
      </c>
      <c r="B10" s="28" t="s">
        <v>12</v>
      </c>
      <c r="C10" s="77" t="s">
        <v>27</v>
      </c>
      <c r="D10" s="78"/>
      <c r="E10" s="78"/>
      <c r="F10" s="78"/>
      <c r="G10" s="78"/>
      <c r="H10" s="78"/>
      <c r="I10" s="78"/>
      <c r="J10" s="78"/>
      <c r="K10" s="79"/>
    </row>
    <row r="11" spans="1:11" ht="20.100000000000001" customHeight="1" x14ac:dyDescent="0.2">
      <c r="A11" s="28">
        <v>5</v>
      </c>
      <c r="B11" s="28" t="s">
        <v>13</v>
      </c>
      <c r="C11" s="76" t="s">
        <v>49</v>
      </c>
      <c r="D11" s="76"/>
      <c r="E11" s="76"/>
      <c r="F11" s="76"/>
      <c r="G11" s="76"/>
      <c r="H11" s="76"/>
      <c r="I11" s="76"/>
      <c r="J11" s="76"/>
      <c r="K11" s="76"/>
    </row>
    <row r="12" spans="1:11" ht="20.100000000000001" customHeight="1" x14ac:dyDescent="0.2">
      <c r="A12" s="28">
        <v>6</v>
      </c>
      <c r="B12" s="28" t="s">
        <v>14</v>
      </c>
      <c r="C12" s="76" t="s">
        <v>80</v>
      </c>
      <c r="D12" s="76"/>
      <c r="E12" s="76"/>
      <c r="F12" s="76"/>
      <c r="G12" s="76"/>
      <c r="H12" s="76"/>
      <c r="I12" s="76"/>
      <c r="J12" s="76"/>
      <c r="K12" s="76"/>
    </row>
    <row r="13" spans="1:11" ht="20.100000000000001" customHeight="1" x14ac:dyDescent="0.2">
      <c r="A13" s="28">
        <v>7</v>
      </c>
      <c r="B13" s="28" t="s">
        <v>7</v>
      </c>
      <c r="C13" s="77"/>
      <c r="D13" s="78"/>
      <c r="E13" s="78"/>
      <c r="F13" s="78"/>
      <c r="G13" s="78"/>
      <c r="H13" s="78"/>
      <c r="I13" s="78"/>
      <c r="J13" s="78"/>
      <c r="K13" s="79"/>
    </row>
    <row r="14" spans="1:11" ht="76.5" customHeight="1" x14ac:dyDescent="0.2">
      <c r="A14" s="87" t="s">
        <v>15</v>
      </c>
      <c r="B14" s="85"/>
      <c r="C14" s="85"/>
      <c r="D14" s="85"/>
      <c r="E14" s="85"/>
      <c r="F14" s="85"/>
      <c r="G14" s="85"/>
      <c r="H14" s="87" t="s">
        <v>109</v>
      </c>
      <c r="I14" s="85"/>
      <c r="J14" s="85"/>
      <c r="K14" s="86"/>
    </row>
  </sheetData>
  <mergeCells count="20">
    <mergeCell ref="A6:K6"/>
    <mergeCell ref="C7:K7"/>
    <mergeCell ref="C8:K8"/>
    <mergeCell ref="C9:K9"/>
    <mergeCell ref="A1:K1"/>
    <mergeCell ref="A2:K2"/>
    <mergeCell ref="A3:A4"/>
    <mergeCell ref="B3:B4"/>
    <mergeCell ref="C3:C4"/>
    <mergeCell ref="D3:D4"/>
    <mergeCell ref="E3:E4"/>
    <mergeCell ref="F3:F4"/>
    <mergeCell ref="J3:J4"/>
    <mergeCell ref="K3:K4"/>
    <mergeCell ref="C10:K10"/>
    <mergeCell ref="C11:K11"/>
    <mergeCell ref="C12:K12"/>
    <mergeCell ref="C13:K13"/>
    <mergeCell ref="A14:G14"/>
    <mergeCell ref="H14:K14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B8" sqref="B8:C8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">
      <c r="A3" s="83" t="s">
        <v>0</v>
      </c>
      <c r="B3" s="83" t="s">
        <v>1</v>
      </c>
      <c r="C3" s="83" t="s">
        <v>2</v>
      </c>
      <c r="D3" s="83" t="s">
        <v>3</v>
      </c>
      <c r="E3" s="93" t="s">
        <v>71</v>
      </c>
      <c r="F3" s="83" t="s">
        <v>4</v>
      </c>
      <c r="G3" s="9" t="s">
        <v>56</v>
      </c>
      <c r="H3" s="25" t="s">
        <v>5</v>
      </c>
      <c r="I3" s="83" t="s">
        <v>6</v>
      </c>
      <c r="J3" s="83" t="s">
        <v>7</v>
      </c>
    </row>
    <row r="4" spans="1:10" x14ac:dyDescent="0.2">
      <c r="A4" s="83"/>
      <c r="B4" s="83"/>
      <c r="C4" s="83"/>
      <c r="D4" s="83"/>
      <c r="E4" s="94"/>
      <c r="F4" s="83"/>
      <c r="G4" s="26" t="s">
        <v>58</v>
      </c>
      <c r="H4" s="25" t="s">
        <v>60</v>
      </c>
      <c r="I4" s="83"/>
      <c r="J4" s="83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83" t="s">
        <v>0</v>
      </c>
      <c r="B6" s="83" t="s">
        <v>1</v>
      </c>
      <c r="C6" s="83" t="s">
        <v>2</v>
      </c>
      <c r="D6" s="83" t="s">
        <v>3</v>
      </c>
      <c r="E6" s="93" t="s">
        <v>71</v>
      </c>
      <c r="F6" s="83" t="s">
        <v>4</v>
      </c>
      <c r="G6" s="9" t="s">
        <v>44</v>
      </c>
      <c r="H6" s="26" t="s">
        <v>5</v>
      </c>
      <c r="I6" s="83" t="s">
        <v>6</v>
      </c>
      <c r="J6" s="83" t="s">
        <v>7</v>
      </c>
    </row>
    <row r="7" spans="1:10" x14ac:dyDescent="0.2">
      <c r="A7" s="83"/>
      <c r="B7" s="83"/>
      <c r="C7" s="83"/>
      <c r="D7" s="83"/>
      <c r="E7" s="94"/>
      <c r="F7" s="83"/>
      <c r="G7" s="27" t="s">
        <v>58</v>
      </c>
      <c r="H7" s="26" t="s">
        <v>60</v>
      </c>
      <c r="I7" s="83"/>
      <c r="J7" s="83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75" t="s">
        <v>59</v>
      </c>
      <c r="B9" s="75"/>
      <c r="C9" s="75"/>
      <c r="D9" s="75"/>
      <c r="E9" s="75"/>
      <c r="F9" s="75"/>
      <c r="G9" s="75"/>
      <c r="H9" s="75"/>
      <c r="I9" s="75"/>
      <c r="J9" s="75"/>
    </row>
    <row r="10" spans="1:10" ht="20.100000000000001" customHeight="1" x14ac:dyDescent="0.2">
      <c r="A10" s="24">
        <v>1</v>
      </c>
      <c r="B10" s="24" t="s">
        <v>9</v>
      </c>
      <c r="C10" s="76" t="s">
        <v>67</v>
      </c>
      <c r="D10" s="76"/>
      <c r="E10" s="76"/>
      <c r="F10" s="76"/>
      <c r="G10" s="76"/>
      <c r="H10" s="76"/>
      <c r="I10" s="76"/>
      <c r="J10" s="76"/>
    </row>
    <row r="11" spans="1:10" ht="20.100000000000001" customHeight="1" x14ac:dyDescent="0.2">
      <c r="A11" s="24">
        <v>2</v>
      </c>
      <c r="B11" s="24" t="s">
        <v>10</v>
      </c>
      <c r="C11" s="76" t="s">
        <v>74</v>
      </c>
      <c r="D11" s="76"/>
      <c r="E11" s="76"/>
      <c r="F11" s="76"/>
      <c r="G11" s="76"/>
      <c r="H11" s="76"/>
      <c r="I11" s="76"/>
      <c r="J11" s="76"/>
    </row>
    <row r="12" spans="1:10" ht="20.100000000000001" customHeight="1" x14ac:dyDescent="0.2">
      <c r="A12" s="24">
        <v>3</v>
      </c>
      <c r="B12" s="24" t="s">
        <v>11</v>
      </c>
      <c r="C12" s="77" t="s">
        <v>27</v>
      </c>
      <c r="D12" s="78"/>
      <c r="E12" s="78"/>
      <c r="F12" s="78"/>
      <c r="G12" s="78"/>
      <c r="H12" s="78"/>
      <c r="I12" s="78"/>
      <c r="J12" s="79"/>
    </row>
    <row r="13" spans="1:10" ht="20.100000000000001" customHeight="1" x14ac:dyDescent="0.2">
      <c r="A13" s="24">
        <v>4</v>
      </c>
      <c r="B13" s="24" t="s">
        <v>12</v>
      </c>
      <c r="C13" s="77" t="s">
        <v>27</v>
      </c>
      <c r="D13" s="78"/>
      <c r="E13" s="78"/>
      <c r="F13" s="78"/>
      <c r="G13" s="78"/>
      <c r="H13" s="78"/>
      <c r="I13" s="78"/>
      <c r="J13" s="79"/>
    </row>
    <row r="14" spans="1:10" ht="20.100000000000001" customHeight="1" x14ac:dyDescent="0.2">
      <c r="A14" s="24">
        <v>5</v>
      </c>
      <c r="B14" s="24" t="s">
        <v>13</v>
      </c>
      <c r="C14" s="76" t="s">
        <v>49</v>
      </c>
      <c r="D14" s="76"/>
      <c r="E14" s="76"/>
      <c r="F14" s="76"/>
      <c r="G14" s="76"/>
      <c r="H14" s="76"/>
      <c r="I14" s="76"/>
      <c r="J14" s="76"/>
    </row>
    <row r="15" spans="1:10" ht="20.100000000000001" customHeight="1" x14ac:dyDescent="0.2">
      <c r="A15" s="24">
        <v>6</v>
      </c>
      <c r="B15" s="24" t="s">
        <v>14</v>
      </c>
      <c r="C15" s="76" t="s">
        <v>75</v>
      </c>
      <c r="D15" s="76"/>
      <c r="E15" s="76"/>
      <c r="F15" s="76"/>
      <c r="G15" s="76"/>
      <c r="H15" s="76"/>
      <c r="I15" s="76"/>
      <c r="J15" s="76"/>
    </row>
    <row r="16" spans="1:10" ht="20.100000000000001" customHeight="1" x14ac:dyDescent="0.2">
      <c r="A16" s="24">
        <v>7</v>
      </c>
      <c r="B16" s="24" t="s">
        <v>7</v>
      </c>
      <c r="C16" s="77"/>
      <c r="D16" s="78"/>
      <c r="E16" s="78"/>
      <c r="F16" s="78"/>
      <c r="G16" s="78"/>
      <c r="H16" s="78"/>
      <c r="I16" s="78"/>
      <c r="J16" s="79"/>
    </row>
    <row r="17" spans="1:10" ht="76.5" customHeight="1" x14ac:dyDescent="0.2">
      <c r="A17" s="87" t="s">
        <v>15</v>
      </c>
      <c r="B17" s="85"/>
      <c r="C17" s="85"/>
      <c r="D17" s="85"/>
      <c r="E17" s="85"/>
      <c r="F17" s="85"/>
      <c r="G17" s="85"/>
      <c r="H17" s="91"/>
      <c r="I17" s="91"/>
      <c r="J17" s="92"/>
    </row>
  </sheetData>
  <mergeCells count="28">
    <mergeCell ref="A1:J1"/>
    <mergeCell ref="A2:J2"/>
    <mergeCell ref="A3:A4"/>
    <mergeCell ref="B3:B4"/>
    <mergeCell ref="C3:C4"/>
    <mergeCell ref="D3:D4"/>
    <mergeCell ref="F3:F4"/>
    <mergeCell ref="I3:I4"/>
    <mergeCell ref="J3:J4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I6:I7"/>
    <mergeCell ref="J6:J7"/>
    <mergeCell ref="E3:E4"/>
    <mergeCell ref="E6:E7"/>
    <mergeCell ref="A6:A7"/>
    <mergeCell ref="B6:B7"/>
    <mergeCell ref="C6:C7"/>
    <mergeCell ref="D6:D7"/>
    <mergeCell ref="F6:F7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zoomScaleNormal="100" workbookViewId="0">
      <selection activeCell="C19" sqref="C19:S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8.5" hidden="1" customWidth="1"/>
    <col min="8" max="8" width="8" hidden="1" customWidth="1"/>
    <col min="9" max="9" width="9.5" hidden="1" customWidth="1"/>
    <col min="10" max="10" width="9.875" hidden="1" customWidth="1"/>
    <col min="11" max="11" width="9.125" hidden="1" customWidth="1"/>
    <col min="12" max="12" width="13.875" hidden="1" customWidth="1"/>
    <col min="13" max="17" width="15.25" customWidth="1"/>
    <col min="18" max="18" width="11.375" customWidth="1"/>
    <col min="19" max="19" width="5.625" customWidth="1"/>
  </cols>
  <sheetData>
    <row r="1" spans="1:27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7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7" ht="17.25" customHeight="1" x14ac:dyDescent="0.2">
      <c r="A3" s="83" t="s">
        <v>0</v>
      </c>
      <c r="B3" s="83" t="s">
        <v>1</v>
      </c>
      <c r="C3" s="83" t="s">
        <v>2</v>
      </c>
      <c r="D3" s="83" t="s">
        <v>3</v>
      </c>
      <c r="E3" s="93" t="s">
        <v>71</v>
      </c>
      <c r="F3" s="83" t="s">
        <v>4</v>
      </c>
      <c r="G3" s="9" t="s">
        <v>82</v>
      </c>
      <c r="H3" s="9" t="s">
        <v>81</v>
      </c>
      <c r="I3" s="9" t="s">
        <v>104</v>
      </c>
      <c r="J3" s="32" t="s">
        <v>111</v>
      </c>
      <c r="K3" s="46" t="s">
        <v>115</v>
      </c>
      <c r="L3" s="54" t="s">
        <v>125</v>
      </c>
      <c r="M3" s="57" t="s">
        <v>124</v>
      </c>
      <c r="N3" s="101"/>
      <c r="O3" s="102"/>
      <c r="P3" s="98" t="s">
        <v>131</v>
      </c>
      <c r="Q3" s="100"/>
      <c r="R3" s="83" t="s">
        <v>6</v>
      </c>
      <c r="S3" s="83" t="s">
        <v>7</v>
      </c>
      <c r="T3" s="61" t="s">
        <v>105</v>
      </c>
    </row>
    <row r="4" spans="1:27" ht="20.25" customHeight="1" x14ac:dyDescent="0.2">
      <c r="A4" s="83"/>
      <c r="B4" s="83"/>
      <c r="C4" s="83"/>
      <c r="D4" s="83"/>
      <c r="E4" s="94"/>
      <c r="F4" s="83"/>
      <c r="G4" s="32" t="s">
        <v>58</v>
      </c>
      <c r="H4" s="32" t="s">
        <v>58</v>
      </c>
      <c r="I4" s="41" t="s">
        <v>60</v>
      </c>
      <c r="J4" s="32" t="s">
        <v>60</v>
      </c>
      <c r="K4" s="46" t="s">
        <v>60</v>
      </c>
      <c r="L4" s="53" t="s">
        <v>60</v>
      </c>
      <c r="M4" s="55" t="s">
        <v>60</v>
      </c>
      <c r="N4" s="103"/>
      <c r="O4" s="104"/>
      <c r="P4" s="62" t="s">
        <v>60</v>
      </c>
      <c r="Q4" s="62" t="s">
        <v>132</v>
      </c>
      <c r="R4" s="83"/>
      <c r="S4" s="83"/>
      <c r="T4" s="39"/>
      <c r="V4" t="s">
        <v>130</v>
      </c>
    </row>
    <row r="5" spans="1:27" ht="20.25" customHeight="1" x14ac:dyDescent="0.2">
      <c r="A5" s="32">
        <v>1</v>
      </c>
      <c r="B5" s="33" t="s">
        <v>137</v>
      </c>
      <c r="C5" s="32" t="s">
        <v>136</v>
      </c>
      <c r="D5" s="19" t="s">
        <v>45</v>
      </c>
      <c r="E5" s="19"/>
      <c r="F5" s="2">
        <v>0.13</v>
      </c>
      <c r="G5" s="32">
        <v>10.9</v>
      </c>
      <c r="H5" s="32">
        <v>10.7</v>
      </c>
      <c r="I5" s="41">
        <v>10.8</v>
      </c>
      <c r="J5" s="32">
        <v>10.3</v>
      </c>
      <c r="K5" s="46">
        <v>10.3</v>
      </c>
      <c r="L5" s="49">
        <v>10.3</v>
      </c>
      <c r="M5" s="55">
        <v>10.3</v>
      </c>
      <c r="N5" s="103"/>
      <c r="O5" s="104"/>
      <c r="P5" s="62">
        <v>9.8000000000000007</v>
      </c>
      <c r="Q5" s="64">
        <f>1-P5/M5</f>
        <v>4.8543689320388328E-2</v>
      </c>
      <c r="R5" s="32" t="s">
        <v>85</v>
      </c>
      <c r="S5" s="32"/>
      <c r="T5" s="61">
        <v>10.3</v>
      </c>
      <c r="U5">
        <v>10.050000000000001</v>
      </c>
      <c r="V5">
        <f>10.05/10.3</f>
        <v>0.97572815533980584</v>
      </c>
      <c r="W5">
        <f>M5*0.94</f>
        <v>9.6820000000000004</v>
      </c>
      <c r="X5">
        <v>10.45</v>
      </c>
      <c r="Y5">
        <f>X5*0.94</f>
        <v>9.8229999999999986</v>
      </c>
      <c r="Z5">
        <v>9.8000000000000007</v>
      </c>
      <c r="AA5">
        <f>Z5/X5</f>
        <v>0.93779904306220108</v>
      </c>
    </row>
    <row r="6" spans="1:27" ht="21.75" customHeight="1" x14ac:dyDescent="0.2">
      <c r="A6" s="83" t="s">
        <v>0</v>
      </c>
      <c r="B6" s="83" t="s">
        <v>1</v>
      </c>
      <c r="C6" s="83" t="s">
        <v>2</v>
      </c>
      <c r="D6" s="83" t="s">
        <v>3</v>
      </c>
      <c r="E6" s="93" t="s">
        <v>71</v>
      </c>
      <c r="F6" s="83" t="s">
        <v>4</v>
      </c>
      <c r="G6" s="9" t="s">
        <v>83</v>
      </c>
      <c r="H6" s="9" t="s">
        <v>84</v>
      </c>
      <c r="I6" s="9" t="s">
        <v>103</v>
      </c>
      <c r="J6" s="32" t="s">
        <v>112</v>
      </c>
      <c r="K6" s="46" t="s">
        <v>116</v>
      </c>
      <c r="L6" s="49" t="s">
        <v>123</v>
      </c>
      <c r="M6" s="60" t="s">
        <v>124</v>
      </c>
      <c r="N6" s="103"/>
      <c r="O6" s="104"/>
      <c r="P6" s="63"/>
      <c r="Q6" s="63"/>
      <c r="R6" s="83" t="s">
        <v>6</v>
      </c>
      <c r="S6" s="83" t="s">
        <v>7</v>
      </c>
    </row>
    <row r="7" spans="1:27" x14ac:dyDescent="0.2">
      <c r="A7" s="83"/>
      <c r="B7" s="83"/>
      <c r="C7" s="83"/>
      <c r="D7" s="83"/>
      <c r="E7" s="94"/>
      <c r="F7" s="83"/>
      <c r="G7" s="32" t="s">
        <v>58</v>
      </c>
      <c r="H7" s="32" t="s">
        <v>58</v>
      </c>
      <c r="I7" s="41" t="s">
        <v>58</v>
      </c>
      <c r="J7" s="32" t="s">
        <v>60</v>
      </c>
      <c r="K7" s="46" t="s">
        <v>60</v>
      </c>
      <c r="L7" s="53" t="s">
        <v>60</v>
      </c>
      <c r="M7" s="59" t="s">
        <v>60</v>
      </c>
      <c r="N7" s="103"/>
      <c r="O7" s="104"/>
      <c r="P7" s="62"/>
      <c r="Q7" s="62"/>
      <c r="R7" s="83"/>
      <c r="S7" s="83"/>
    </row>
    <row r="8" spans="1:27" ht="21" customHeight="1" x14ac:dyDescent="0.2">
      <c r="A8" s="32">
        <v>2</v>
      </c>
      <c r="B8" s="33" t="s">
        <v>113</v>
      </c>
      <c r="C8" s="32" t="s">
        <v>114</v>
      </c>
      <c r="D8" s="19" t="s">
        <v>45</v>
      </c>
      <c r="E8" s="19"/>
      <c r="F8" s="2">
        <v>0.13</v>
      </c>
      <c r="G8" s="34">
        <v>18.5</v>
      </c>
      <c r="H8" s="35">
        <v>18.2</v>
      </c>
      <c r="I8" s="35">
        <v>18.2</v>
      </c>
      <c r="J8" s="35">
        <v>18.2</v>
      </c>
      <c r="K8" s="35">
        <v>18.2</v>
      </c>
      <c r="L8" s="35">
        <v>18.2</v>
      </c>
      <c r="M8" s="59">
        <v>18.2</v>
      </c>
      <c r="N8" s="105"/>
      <c r="O8" s="106"/>
      <c r="P8" s="62"/>
      <c r="Q8" s="62"/>
      <c r="R8" s="32" t="s">
        <v>129</v>
      </c>
      <c r="S8" s="32"/>
      <c r="V8">
        <f>9.95/M5</f>
        <v>0.96601941747572806</v>
      </c>
    </row>
    <row r="9" spans="1:27" ht="21" customHeight="1" x14ac:dyDescent="0.2">
      <c r="A9" s="83" t="s">
        <v>0</v>
      </c>
      <c r="B9" s="83" t="s">
        <v>1</v>
      </c>
      <c r="C9" s="93" t="s">
        <v>2</v>
      </c>
      <c r="D9" s="93" t="s">
        <v>3</v>
      </c>
      <c r="E9" s="83" t="s">
        <v>4</v>
      </c>
      <c r="F9" s="83" t="s">
        <v>4</v>
      </c>
      <c r="G9" s="9" t="s">
        <v>107</v>
      </c>
      <c r="H9" s="46" t="s">
        <v>106</v>
      </c>
      <c r="I9" s="46" t="s">
        <v>110</v>
      </c>
      <c r="J9" s="46"/>
      <c r="K9" s="46" t="s">
        <v>117</v>
      </c>
      <c r="L9" s="54" t="s">
        <v>126</v>
      </c>
      <c r="M9" s="57" t="s">
        <v>124</v>
      </c>
      <c r="N9" s="98" t="s">
        <v>131</v>
      </c>
      <c r="O9" s="99"/>
      <c r="P9" s="99"/>
      <c r="Q9" s="100"/>
      <c r="R9" s="83" t="s">
        <v>6</v>
      </c>
      <c r="S9" s="83" t="s">
        <v>7</v>
      </c>
      <c r="T9" s="97"/>
    </row>
    <row r="10" spans="1:27" ht="21" customHeight="1" x14ac:dyDescent="0.2">
      <c r="A10" s="83"/>
      <c r="B10" s="83"/>
      <c r="C10" s="94"/>
      <c r="D10" s="94"/>
      <c r="E10" s="83"/>
      <c r="F10" s="83"/>
      <c r="G10" s="46" t="s">
        <v>58</v>
      </c>
      <c r="H10" s="46" t="s">
        <v>60</v>
      </c>
      <c r="I10" s="46" t="s">
        <v>60</v>
      </c>
      <c r="J10" s="46"/>
      <c r="K10" s="46" t="s">
        <v>60</v>
      </c>
      <c r="L10" s="49" t="s">
        <v>60</v>
      </c>
      <c r="M10" s="55" t="s">
        <v>133</v>
      </c>
      <c r="N10" s="62" t="s">
        <v>133</v>
      </c>
      <c r="O10" s="62" t="s">
        <v>132</v>
      </c>
      <c r="P10" s="62" t="s">
        <v>139</v>
      </c>
      <c r="Q10" s="62" t="s">
        <v>132</v>
      </c>
      <c r="R10" s="83"/>
      <c r="S10" s="83"/>
      <c r="T10" s="97"/>
    </row>
    <row r="11" spans="1:27" ht="21" customHeight="1" x14ac:dyDescent="0.2">
      <c r="A11" s="47">
        <v>3</v>
      </c>
      <c r="B11" s="56" t="s">
        <v>55</v>
      </c>
      <c r="C11" s="55" t="s">
        <v>138</v>
      </c>
      <c r="D11" s="58" t="s">
        <v>45</v>
      </c>
      <c r="E11" s="58"/>
      <c r="F11" s="2">
        <v>0.13</v>
      </c>
      <c r="G11" s="46">
        <v>11.7</v>
      </c>
      <c r="H11" s="46">
        <v>11.4</v>
      </c>
      <c r="I11" s="46">
        <v>11.2</v>
      </c>
      <c r="J11" s="46"/>
      <c r="K11" s="46">
        <v>11.2</v>
      </c>
      <c r="L11" s="49">
        <v>11.1</v>
      </c>
      <c r="M11" s="55">
        <v>11.1</v>
      </c>
      <c r="N11" s="62">
        <v>10.8</v>
      </c>
      <c r="O11" s="64">
        <f>1-N11/M11</f>
        <v>2.7027027027026973E-2</v>
      </c>
      <c r="P11" s="62">
        <v>10.1</v>
      </c>
      <c r="Q11" s="64">
        <f>1-P11/M11</f>
        <v>9.0090090090090058E-2</v>
      </c>
      <c r="R11" s="46" t="s">
        <v>134</v>
      </c>
      <c r="S11" s="46"/>
    </row>
    <row r="12" spans="1:27" ht="27" customHeight="1" x14ac:dyDescent="0.2">
      <c r="A12" s="75" t="s">
        <v>59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</row>
    <row r="13" spans="1:27" ht="20.100000000000001" customHeight="1" x14ac:dyDescent="0.2">
      <c r="A13" s="31">
        <v>1</v>
      </c>
      <c r="B13" s="31" t="s">
        <v>9</v>
      </c>
      <c r="C13" s="76" t="s">
        <v>135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27" ht="20.100000000000001" customHeight="1" x14ac:dyDescent="0.2">
      <c r="A14" s="31">
        <v>2</v>
      </c>
      <c r="B14" s="31" t="s">
        <v>10</v>
      </c>
      <c r="C14" s="76" t="s">
        <v>74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27" ht="20.100000000000001" customHeight="1" x14ac:dyDescent="0.2">
      <c r="A15" s="31">
        <v>3</v>
      </c>
      <c r="B15" s="31" t="s">
        <v>11</v>
      </c>
      <c r="C15" s="77" t="s">
        <v>27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9"/>
    </row>
    <row r="16" spans="1:27" ht="20.100000000000001" customHeight="1" x14ac:dyDescent="0.2">
      <c r="A16" s="31">
        <v>4</v>
      </c>
      <c r="B16" s="31" t="s">
        <v>12</v>
      </c>
      <c r="C16" s="77" t="s">
        <v>27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</row>
    <row r="17" spans="1:19" ht="20.100000000000001" customHeight="1" x14ac:dyDescent="0.2">
      <c r="A17" s="31">
        <v>5</v>
      </c>
      <c r="B17" s="31" t="s">
        <v>13</v>
      </c>
      <c r="C17" s="76" t="s">
        <v>49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20.100000000000001" customHeight="1" x14ac:dyDescent="0.2">
      <c r="A18" s="31">
        <v>6</v>
      </c>
      <c r="B18" s="31" t="s">
        <v>14</v>
      </c>
      <c r="C18" s="76" t="s">
        <v>128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20.100000000000001" customHeight="1" x14ac:dyDescent="0.2">
      <c r="A19" s="31">
        <v>7</v>
      </c>
      <c r="B19" s="31" t="s">
        <v>7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9"/>
    </row>
    <row r="20" spans="1:19" ht="76.5" customHeight="1" x14ac:dyDescent="0.2">
      <c r="A20" s="87" t="s">
        <v>15</v>
      </c>
      <c r="B20" s="85"/>
      <c r="C20" s="85"/>
      <c r="D20" s="85"/>
      <c r="E20" s="85"/>
      <c r="F20" s="85"/>
      <c r="G20" s="85"/>
      <c r="H20" s="85"/>
      <c r="I20" s="40"/>
      <c r="J20" s="95" t="s">
        <v>127</v>
      </c>
      <c r="K20" s="96"/>
      <c r="L20" s="96"/>
      <c r="M20" s="96"/>
      <c r="N20" s="96"/>
      <c r="O20" s="96"/>
      <c r="P20" s="96"/>
      <c r="Q20" s="96"/>
      <c r="R20" s="96"/>
      <c r="S20" s="96"/>
    </row>
  </sheetData>
  <mergeCells count="40">
    <mergeCell ref="A1:S1"/>
    <mergeCell ref="A2:S2"/>
    <mergeCell ref="A3:A4"/>
    <mergeCell ref="B3:B4"/>
    <mergeCell ref="C3:C4"/>
    <mergeCell ref="D3:D4"/>
    <mergeCell ref="E3:E4"/>
    <mergeCell ref="F3:F4"/>
    <mergeCell ref="R3:R4"/>
    <mergeCell ref="S3:S4"/>
    <mergeCell ref="P3:Q3"/>
    <mergeCell ref="N3:O8"/>
    <mergeCell ref="T9:T10"/>
    <mergeCell ref="S9:S10"/>
    <mergeCell ref="F9:F10"/>
    <mergeCell ref="C9:C10"/>
    <mergeCell ref="D9:D10"/>
    <mergeCell ref="N9:Q9"/>
    <mergeCell ref="C15:S15"/>
    <mergeCell ref="A6:A7"/>
    <mergeCell ref="B6:B7"/>
    <mergeCell ref="C6:C7"/>
    <mergeCell ref="D6:D7"/>
    <mergeCell ref="E6:E7"/>
    <mergeCell ref="F6:F7"/>
    <mergeCell ref="R6:R7"/>
    <mergeCell ref="S6:S7"/>
    <mergeCell ref="A12:S12"/>
    <mergeCell ref="C13:S13"/>
    <mergeCell ref="C14:S14"/>
    <mergeCell ref="A9:A10"/>
    <mergeCell ref="B9:B10"/>
    <mergeCell ref="E9:E10"/>
    <mergeCell ref="R9:R10"/>
    <mergeCell ref="C16:S16"/>
    <mergeCell ref="C17:S17"/>
    <mergeCell ref="C18:S18"/>
    <mergeCell ref="C19:S19"/>
    <mergeCell ref="A20:H20"/>
    <mergeCell ref="J20:S20"/>
  </mergeCells>
  <phoneticPr fontId="2" type="noConversion"/>
  <pageMargins left="0.7" right="0.7" top="0.75" bottom="0.75" header="0.3" footer="0.3"/>
  <pageSetup paperSize="9" scale="84" orientation="landscape" r:id="rId1"/>
  <colBreaks count="1" manualBreakCount="1">
    <brk id="19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R22" sqref="R22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7.25" customWidth="1"/>
    <col min="7" max="7" width="8.5" hidden="1" customWidth="1"/>
    <col min="8" max="8" width="8" hidden="1" customWidth="1"/>
    <col min="9" max="9" width="9.5" hidden="1" customWidth="1"/>
    <col min="10" max="10" width="9.875" hidden="1" customWidth="1"/>
    <col min="11" max="11" width="9.125" hidden="1" customWidth="1"/>
    <col min="12" max="12" width="13.875" hidden="1" customWidth="1"/>
    <col min="13" max="13" width="15.25" customWidth="1"/>
    <col min="14" max="14" width="9" customWidth="1"/>
    <col min="15" max="15" width="10.5" customWidth="1"/>
    <col min="16" max="16" width="11.375" customWidth="1"/>
    <col min="17" max="17" width="5.625" customWidth="1"/>
  </cols>
  <sheetData>
    <row r="1" spans="1:20" ht="22.5" x14ac:dyDescent="0.2">
      <c r="A1" s="80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20" ht="26.25" customHeight="1" x14ac:dyDescent="0.2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07"/>
      <c r="O2" s="107"/>
      <c r="P2" s="82"/>
      <c r="Q2" s="82"/>
    </row>
    <row r="3" spans="1:20" ht="21.75" customHeight="1" x14ac:dyDescent="0.2">
      <c r="A3" s="83" t="s">
        <v>0</v>
      </c>
      <c r="B3" s="83" t="s">
        <v>1</v>
      </c>
      <c r="C3" s="83" t="s">
        <v>2</v>
      </c>
      <c r="D3" s="83" t="s">
        <v>3</v>
      </c>
      <c r="E3" s="93" t="s">
        <v>71</v>
      </c>
      <c r="F3" s="83" t="s">
        <v>4</v>
      </c>
      <c r="G3" s="69" t="s">
        <v>83</v>
      </c>
      <c r="H3" s="69" t="s">
        <v>84</v>
      </c>
      <c r="I3" s="69" t="s">
        <v>103</v>
      </c>
      <c r="J3" s="66" t="s">
        <v>112</v>
      </c>
      <c r="K3" s="66" t="s">
        <v>116</v>
      </c>
      <c r="L3" s="66" t="s">
        <v>123</v>
      </c>
      <c r="M3" s="69" t="s">
        <v>141</v>
      </c>
      <c r="N3" s="98" t="s">
        <v>140</v>
      </c>
      <c r="O3" s="99"/>
      <c r="P3" s="83" t="s">
        <v>6</v>
      </c>
      <c r="Q3" s="83" t="s">
        <v>7</v>
      </c>
    </row>
    <row r="4" spans="1:20" x14ac:dyDescent="0.2">
      <c r="A4" s="83"/>
      <c r="B4" s="83"/>
      <c r="C4" s="83"/>
      <c r="D4" s="83"/>
      <c r="E4" s="94"/>
      <c r="F4" s="83"/>
      <c r="G4" s="66" t="s">
        <v>58</v>
      </c>
      <c r="H4" s="66" t="s">
        <v>58</v>
      </c>
      <c r="I4" s="66" t="s">
        <v>58</v>
      </c>
      <c r="J4" s="66" t="s">
        <v>60</v>
      </c>
      <c r="K4" s="66" t="s">
        <v>60</v>
      </c>
      <c r="L4" s="66" t="s">
        <v>60</v>
      </c>
      <c r="M4" s="66" t="s">
        <v>60</v>
      </c>
      <c r="N4" s="66" t="s">
        <v>142</v>
      </c>
      <c r="O4" s="66" t="s">
        <v>132</v>
      </c>
      <c r="P4" s="83"/>
      <c r="Q4" s="83"/>
    </row>
    <row r="5" spans="1:20" ht="21" customHeight="1" x14ac:dyDescent="0.2">
      <c r="A5" s="66">
        <v>1</v>
      </c>
      <c r="B5" s="68" t="s">
        <v>113</v>
      </c>
      <c r="C5" s="66" t="s">
        <v>43</v>
      </c>
      <c r="D5" s="70" t="s">
        <v>45</v>
      </c>
      <c r="E5" s="70"/>
      <c r="F5" s="2">
        <v>0.13</v>
      </c>
      <c r="G5" s="34">
        <v>18.5</v>
      </c>
      <c r="H5" s="35">
        <v>18.2</v>
      </c>
      <c r="I5" s="35">
        <v>18.2</v>
      </c>
      <c r="J5" s="35">
        <v>18.2</v>
      </c>
      <c r="K5" s="35">
        <v>18.2</v>
      </c>
      <c r="L5" s="35">
        <v>18.2</v>
      </c>
      <c r="M5" s="66">
        <v>18.2</v>
      </c>
      <c r="N5" s="69">
        <v>17.7</v>
      </c>
      <c r="O5" s="74">
        <f>1-N5/M5</f>
        <v>2.7472527472527486E-2</v>
      </c>
      <c r="P5" s="66" t="s">
        <v>129</v>
      </c>
      <c r="Q5" s="66"/>
      <c r="T5" t="e">
        <f>9.95/#REF!</f>
        <v>#REF!</v>
      </c>
    </row>
    <row r="6" spans="1:20" ht="21" customHeight="1" x14ac:dyDescent="0.2">
      <c r="A6" s="83" t="s">
        <v>0</v>
      </c>
      <c r="B6" s="83" t="s">
        <v>1</v>
      </c>
      <c r="C6" s="93" t="s">
        <v>2</v>
      </c>
      <c r="D6" s="93" t="s">
        <v>3</v>
      </c>
      <c r="E6" s="83" t="s">
        <v>146</v>
      </c>
      <c r="F6" s="83" t="s">
        <v>4</v>
      </c>
      <c r="G6" s="69" t="s">
        <v>107</v>
      </c>
      <c r="H6" s="66" t="s">
        <v>106</v>
      </c>
      <c r="I6" s="66" t="s">
        <v>110</v>
      </c>
      <c r="J6" s="66"/>
      <c r="K6" s="66" t="s">
        <v>117</v>
      </c>
      <c r="L6" s="69" t="s">
        <v>126</v>
      </c>
      <c r="M6" s="69" t="s">
        <v>149</v>
      </c>
      <c r="N6" s="98" t="s">
        <v>148</v>
      </c>
      <c r="O6" s="99"/>
      <c r="P6" s="83" t="s">
        <v>6</v>
      </c>
      <c r="Q6" s="83" t="s">
        <v>7</v>
      </c>
      <c r="R6" s="97"/>
    </row>
    <row r="7" spans="1:20" ht="21" customHeight="1" x14ac:dyDescent="0.2">
      <c r="A7" s="83"/>
      <c r="B7" s="83"/>
      <c r="C7" s="94"/>
      <c r="D7" s="94"/>
      <c r="E7" s="83"/>
      <c r="F7" s="83"/>
      <c r="G7" s="66" t="s">
        <v>58</v>
      </c>
      <c r="H7" s="66" t="s">
        <v>60</v>
      </c>
      <c r="I7" s="66" t="s">
        <v>60</v>
      </c>
      <c r="J7" s="66"/>
      <c r="K7" s="66" t="s">
        <v>60</v>
      </c>
      <c r="L7" s="66" t="s">
        <v>60</v>
      </c>
      <c r="M7" s="66" t="s">
        <v>53</v>
      </c>
      <c r="N7" s="66" t="s">
        <v>143</v>
      </c>
      <c r="O7" s="66"/>
      <c r="P7" s="83"/>
      <c r="Q7" s="83"/>
      <c r="R7" s="97"/>
    </row>
    <row r="8" spans="1:20" ht="21" customHeight="1" x14ac:dyDescent="0.2">
      <c r="A8" s="68">
        <v>2</v>
      </c>
      <c r="B8" s="68"/>
      <c r="C8" s="66" t="s">
        <v>145</v>
      </c>
      <c r="D8" s="70" t="s">
        <v>45</v>
      </c>
      <c r="E8" s="70" t="s">
        <v>147</v>
      </c>
      <c r="F8" s="2">
        <v>0.13</v>
      </c>
      <c r="G8" s="66">
        <v>11.7</v>
      </c>
      <c r="H8" s="66">
        <v>11.4</v>
      </c>
      <c r="I8" s="66">
        <v>11.2</v>
      </c>
      <c r="J8" s="66"/>
      <c r="K8" s="66">
        <v>11.2</v>
      </c>
      <c r="L8" s="66">
        <v>11.1</v>
      </c>
      <c r="M8" s="66">
        <v>2.25</v>
      </c>
      <c r="N8" s="66">
        <v>2.25</v>
      </c>
      <c r="O8" s="73"/>
      <c r="P8" s="66" t="s">
        <v>150</v>
      </c>
      <c r="Q8" s="66"/>
    </row>
    <row r="9" spans="1:20" ht="27" customHeight="1" x14ac:dyDescent="0.2">
      <c r="A9" s="75" t="s">
        <v>144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20" ht="20.100000000000001" customHeight="1" x14ac:dyDescent="0.2">
      <c r="A10" s="65">
        <v>1</v>
      </c>
      <c r="B10" s="65" t="s">
        <v>9</v>
      </c>
      <c r="C10" s="76" t="s">
        <v>152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20" ht="20.100000000000001" customHeight="1" x14ac:dyDescent="0.2">
      <c r="A11" s="65">
        <v>2</v>
      </c>
      <c r="B11" s="65" t="s">
        <v>10</v>
      </c>
      <c r="C11" s="76" t="s">
        <v>74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20" ht="20.100000000000001" customHeight="1" x14ac:dyDescent="0.2">
      <c r="A12" s="65">
        <v>3</v>
      </c>
      <c r="B12" s="65" t="s">
        <v>11</v>
      </c>
      <c r="C12" s="77" t="s">
        <v>27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20" ht="20.100000000000001" customHeight="1" x14ac:dyDescent="0.2">
      <c r="A13" s="65">
        <v>4</v>
      </c>
      <c r="B13" s="65" t="s">
        <v>12</v>
      </c>
      <c r="C13" s="77" t="s">
        <v>27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20" ht="20.100000000000001" customHeight="1" x14ac:dyDescent="0.2">
      <c r="A14" s="65">
        <v>5</v>
      </c>
      <c r="B14" s="65" t="s">
        <v>13</v>
      </c>
      <c r="C14" s="76" t="s">
        <v>49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20" ht="20.100000000000001" customHeight="1" x14ac:dyDescent="0.2">
      <c r="A15" s="65">
        <v>6</v>
      </c>
      <c r="B15" s="65" t="s">
        <v>14</v>
      </c>
      <c r="C15" s="76" t="s">
        <v>151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20" ht="20.100000000000001" customHeight="1" x14ac:dyDescent="0.2">
      <c r="A16" s="65">
        <v>7</v>
      </c>
      <c r="B16" s="65" t="s">
        <v>7</v>
      </c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9"/>
    </row>
    <row r="17" spans="1:17" ht="76.5" customHeight="1" x14ac:dyDescent="0.2">
      <c r="A17" s="87" t="s">
        <v>15</v>
      </c>
      <c r="B17" s="85"/>
      <c r="C17" s="85"/>
      <c r="D17" s="85"/>
      <c r="E17" s="85"/>
      <c r="F17" s="85"/>
      <c r="G17" s="85"/>
      <c r="H17" s="85"/>
      <c r="I17" s="67"/>
      <c r="J17" s="95" t="s">
        <v>127</v>
      </c>
      <c r="K17" s="96"/>
      <c r="L17" s="96"/>
      <c r="M17" s="96"/>
      <c r="N17" s="96"/>
      <c r="O17" s="96"/>
      <c r="P17" s="96"/>
      <c r="Q17" s="96"/>
    </row>
  </sheetData>
  <mergeCells count="31">
    <mergeCell ref="F3:F4"/>
    <mergeCell ref="P3:P4"/>
    <mergeCell ref="Q3:Q4"/>
    <mergeCell ref="A1:Q1"/>
    <mergeCell ref="A2:Q2"/>
    <mergeCell ref="A3:A4"/>
    <mergeCell ref="B3:B4"/>
    <mergeCell ref="C3:C4"/>
    <mergeCell ref="D3:D4"/>
    <mergeCell ref="E3:E4"/>
    <mergeCell ref="A9:Q9"/>
    <mergeCell ref="C10:Q10"/>
    <mergeCell ref="P6:P7"/>
    <mergeCell ref="Q6:Q7"/>
    <mergeCell ref="R6:R7"/>
    <mergeCell ref="A17:H17"/>
    <mergeCell ref="J17:Q17"/>
    <mergeCell ref="N3:O3"/>
    <mergeCell ref="A6:A7"/>
    <mergeCell ref="B6:B7"/>
    <mergeCell ref="C6:C7"/>
    <mergeCell ref="D6:D7"/>
    <mergeCell ref="E6:E7"/>
    <mergeCell ref="F6:F7"/>
    <mergeCell ref="N6:O6"/>
    <mergeCell ref="C11:Q11"/>
    <mergeCell ref="C12:Q12"/>
    <mergeCell ref="C13:Q13"/>
    <mergeCell ref="C14:Q14"/>
    <mergeCell ref="C15:Q15"/>
    <mergeCell ref="C16:Q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黑料白料4.17</vt:lpstr>
      <vt:lpstr>5.17</vt:lpstr>
      <vt:lpstr>Sheet3</vt:lpstr>
      <vt:lpstr>Sheet4</vt:lpstr>
      <vt:lpstr>Sheet5</vt:lpstr>
      <vt:lpstr>Sheet5!Print_Area</vt:lpstr>
      <vt:lpstr>黑料白料4.17!Print_Area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2025-05-09T06:12:57Z</cp:lastPrinted>
  <dcterms:created xsi:type="dcterms:W3CDTF">2023-08-14T00:34:54Z</dcterms:created>
  <dcterms:modified xsi:type="dcterms:W3CDTF">2025-05-19T02:59:43Z</dcterms:modified>
</cp:coreProperties>
</file>