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<sst xmlns="http://schemas.openxmlformats.org/spreadsheetml/2006/main" count="115" uniqueCount="88">
  <si>
    <t>零部件采购价格协议1913001</t>
  </si>
  <si>
    <t xml:space="preserve">                                                协议编号：</t>
  </si>
  <si>
    <t>甲方：潍坊光华荣昌汽车技术有限公司</t>
  </si>
  <si>
    <t>乙方：黄骅市泰行汽车配件有限公司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</si>
  <si>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</si>
  <si>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</si>
  <si>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</si>
  <si>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</si>
  <si>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</si>
  <si>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</si>
  <si>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</si>
  <si>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</si>
  <si>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未税咨询摊销费</t>
  </si>
  <si>
    <t xml:space="preserve">未税产品价格
</t>
  </si>
  <si>
    <t>增值税额</t>
  </si>
  <si>
    <t>含税产品价格
（含模摊费）</t>
  </si>
  <si>
    <t>备注</t>
  </si>
  <si>
    <t>2024年</t>
  </si>
  <si>
    <t>2025年</t>
  </si>
  <si>
    <t>总价/元</t>
  </si>
  <si>
    <t>摊销费/元</t>
  </si>
  <si>
    <t>摊销方式</t>
  </si>
  <si>
    <t>SLT0000394</t>
  </si>
  <si>
    <t>K1双人左背</t>
  </si>
  <si>
    <t>件</t>
  </si>
  <si>
    <t>21个品种物料每件10.8160元，分摊完成为止；
付款：现汇不进行折扣</t>
  </si>
  <si>
    <t>SLT0000408</t>
  </si>
  <si>
    <t>K1单人背（带头枕）</t>
  </si>
  <si>
    <t>SLT0000449</t>
  </si>
  <si>
    <t>K1四人连体左（三点式）</t>
  </si>
  <si>
    <t>SLT0000462</t>
  </si>
  <si>
    <t>K1四人连体右（三点式）</t>
  </si>
  <si>
    <t>SLT0000517</t>
  </si>
  <si>
    <t>K1侧翻背三点式（新状态）</t>
  </si>
  <si>
    <t>SLT0000551</t>
  </si>
  <si>
    <t>K1单人背（无头枕）</t>
  </si>
  <si>
    <t>SLT0000552</t>
  </si>
  <si>
    <t>K1一排四人三人靠背（右舵）</t>
  </si>
  <si>
    <t>SLT0000558</t>
  </si>
  <si>
    <t>K1二排双人连体背（无头枕带扶手）</t>
  </si>
  <si>
    <t>SLT0000568</t>
  </si>
  <si>
    <t>K1四人连体左（无头枕）</t>
  </si>
  <si>
    <t>SLT0000569</t>
  </si>
  <si>
    <t>K1四人连体右（无头枕）</t>
  </si>
  <si>
    <t>SLT0000578</t>
  </si>
  <si>
    <t>K1双人右置左背（带安全盒）</t>
  </si>
  <si>
    <t>SLT0000595</t>
  </si>
  <si>
    <t>K1第三排侧翻左背（单头枕）</t>
  </si>
  <si>
    <t>SLT0000604</t>
  </si>
  <si>
    <t>K1侧翻右背（单头枕三点式）</t>
  </si>
  <si>
    <t>SLT0000630</t>
  </si>
  <si>
    <t>K1窄车左舵三排三人背(三点式）</t>
  </si>
  <si>
    <t>SLT0000638</t>
  </si>
  <si>
    <t>K1窄车左舵二排双人连体背(带头枕扶手三点式）</t>
  </si>
  <si>
    <t>SLT0000651</t>
  </si>
  <si>
    <t>K1侧翻左背（不带头枕）</t>
  </si>
  <si>
    <t>SLT0000395</t>
  </si>
  <si>
    <t>双人右背（安全盒）</t>
  </si>
  <si>
    <t>SLT0001041</t>
  </si>
  <si>
    <t>K1出口马来西亚左背骨架</t>
  </si>
  <si>
    <t>SLT0001042</t>
  </si>
  <si>
    <t>K1出口马来西亚右背骨架</t>
  </si>
  <si>
    <t>SLT0001035</t>
  </si>
  <si>
    <t>宽车一排三人联体背无头枕骨架(无头枕）骨架</t>
  </si>
  <si>
    <t>SLT0000733</t>
  </si>
  <si>
    <t>M3副司机靠背骨架</t>
  </si>
  <si>
    <t>SLT0000674</t>
  </si>
  <si>
    <t>K1宽车中间座骨架（侧面铁板凹凸不平）</t>
  </si>
  <si>
    <t>截止2025年5月21日，
4种物料货款总额：429895.91元
付款：现汇折扣3%；
2025年4月1日起4种物料降幅3%；
付款：现汇不进行折扣</t>
  </si>
  <si>
    <t>SLT0000675</t>
  </si>
  <si>
    <t>K1中间背（宽车）骨架（带木板）</t>
  </si>
  <si>
    <t>SLT0000667</t>
  </si>
  <si>
    <t>K1窄体中间背不带木板骨架骨架</t>
  </si>
  <si>
    <t>SLT0000668</t>
  </si>
  <si>
    <t>K1窄体中间座骨架（侧面铁板平口）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</si>
  <si>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</si>
  <si>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2025   年  4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</si>
  <si>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</si>
  <si>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</si>
  <si>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</si>
  <si>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</si>
  <si>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</si>
  <si>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潍坊光华荣昌汽车技术有限公司                     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</si>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</sst>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00_ "/>
    <numFmt numFmtId="179" formatCode="#,##0.0000_ "/>
  </numFmts>
  <fonts count="39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sz val="10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b/>
      <sz val="11"/>
      <color indexed="8"/>
      <name val="楷体"/>
      <charset val="134"/>
    </font>
    <font>
      <b/>
      <sz val="12"/>
      <name val="楷体"/>
      <charset val="134"/>
    </font>
    <font>
      <b/>
      <sz val="10"/>
      <name val="楷体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楷体"/>
      <charset val="134"/>
    </font>
    <font>
      <sz val="10"/>
      <color theme="1"/>
      <name val="微软雅黑"/>
      <charset val="134"/>
    </font>
    <font>
      <sz val="12"/>
      <color theme="1"/>
      <name val="楷体"/>
      <charset val="134"/>
    </font>
    <font>
      <sz val="11"/>
      <name val="楷体"/>
      <charset val="134"/>
    </font>
    <font>
      <b/>
      <sz val="10"/>
      <color rgb="FF000000"/>
      <name val="楷体"/>
      <charset val="134"/>
    </font>
    <font>
      <b/>
      <sz val="10"/>
      <color indexed="8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7" fillId="0" borderId="0">
      <alignment vertical="center"/>
    </xf>
    <xf numFmtId="0" fontId="37" fillId="0" borderId="0"/>
  </cellStyleXfs>
  <cellXfs count="67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49" fontId="3" fillId="0" borderId="0" xfId="49" applyNumberFormat="1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/>
    </xf>
    <xf numFmtId="176" fontId="1" fillId="0" borderId="0" xfId="49" applyNumberFormat="1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 shrinkToFit="1"/>
    </xf>
    <xf numFmtId="0" fontId="1" fillId="0" borderId="0" xfId="49" applyFont="1" applyFill="1" applyBorder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left" vertical="center"/>
    </xf>
    <xf numFmtId="0" fontId="6" fillId="0" borderId="0" xfId="49" applyFont="1" applyFill="1" applyAlignment="1">
      <alignment horizontal="left" vertical="center" wrapText="1"/>
    </xf>
    <xf numFmtId="0" fontId="6" fillId="0" borderId="0" xfId="49" applyFont="1" applyFill="1" applyBorder="1" applyAlignment="1">
      <alignment horizontal="left" vertical="center" shrinkToFit="1"/>
    </xf>
    <xf numFmtId="0" fontId="6" fillId="0" borderId="0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9" fillId="0" borderId="1" xfId="51" applyNumberFormat="1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177" fontId="9" fillId="0" borderId="1" xfId="52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8" fontId="12" fillId="2" borderId="1" xfId="0" applyNumberFormat="1" applyFont="1" applyFill="1" applyBorder="1" applyAlignment="1">
      <alignment horizontal="center" vertical="center"/>
    </xf>
    <xf numFmtId="179" fontId="12" fillId="2" borderId="1" xfId="0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center" vertical="center"/>
    </xf>
    <xf numFmtId="0" fontId="6" fillId="0" borderId="0" xfId="49" applyFont="1" applyFill="1" applyBorder="1" applyAlignment="1">
      <alignment vertical="center" wrapText="1"/>
    </xf>
    <xf numFmtId="0" fontId="6" fillId="0" borderId="0" xfId="49" applyFont="1" applyFill="1" applyBorder="1" applyAlignment="1">
      <alignment horizontal="left" vertical="center" wrapText="1"/>
    </xf>
    <xf numFmtId="0" fontId="6" fillId="0" borderId="0" xfId="49" applyFont="1" applyFill="1" applyBorder="1" applyAlignment="1">
      <alignment vertical="center"/>
    </xf>
    <xf numFmtId="0" fontId="14" fillId="0" borderId="0" xfId="0" applyFont="1" applyFill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49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7" fontId="3" fillId="0" borderId="1" xfId="49" applyNumberFormat="1" applyFont="1" applyFill="1" applyBorder="1" applyAlignment="1">
      <alignment horizontal="center" vertical="center" shrinkToFit="1"/>
    </xf>
    <xf numFmtId="177" fontId="15" fillId="0" borderId="5" xfId="49" applyNumberFormat="1" applyFont="1" applyFill="1" applyBorder="1" applyAlignment="1">
      <alignment horizontal="center" vertical="center" shrinkToFit="1"/>
    </xf>
    <xf numFmtId="178" fontId="11" fillId="0" borderId="1" xfId="0" applyNumberFormat="1" applyFont="1" applyBorder="1" applyAlignment="1">
      <alignment horizontal="center" vertical="center"/>
    </xf>
    <xf numFmtId="178" fontId="2" fillId="0" borderId="1" xfId="49" applyNumberFormat="1" applyFont="1" applyFill="1" applyBorder="1" applyAlignment="1">
      <alignment horizontal="center" vertical="center"/>
    </xf>
    <xf numFmtId="0" fontId="16" fillId="0" borderId="2" xfId="49" applyFont="1" applyFill="1" applyBorder="1" applyAlignment="1">
      <alignment horizontal="left" vertical="center" wrapText="1"/>
    </xf>
    <xf numFmtId="0" fontId="2" fillId="0" borderId="5" xfId="49" applyFont="1" applyFill="1" applyBorder="1" applyAlignment="1">
      <alignment horizontal="center" vertical="center" shrinkToFit="1"/>
    </xf>
    <xf numFmtId="0" fontId="12" fillId="0" borderId="0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left" vertical="center"/>
    </xf>
    <xf numFmtId="0" fontId="2" fillId="0" borderId="4" xfId="49" applyFont="1" applyFill="1" applyBorder="1" applyAlignment="1">
      <alignment horizontal="left" vertical="center"/>
    </xf>
    <xf numFmtId="0" fontId="17" fillId="0" borderId="1" xfId="49" applyFont="1" applyFill="1" applyBorder="1" applyAlignment="1">
      <alignment horizontal="center" vertical="center" wrapText="1"/>
    </xf>
    <xf numFmtId="0" fontId="1" fillId="0" borderId="0" xfId="49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176" fontId="6" fillId="0" borderId="0" xfId="49" applyNumberFormat="1" applyFont="1" applyFill="1" applyBorder="1" applyAlignment="1">
      <alignment vertical="center"/>
    </xf>
    <xf numFmtId="0" fontId="6" fillId="0" borderId="0" xfId="49" applyFont="1" applyFill="1" applyBorder="1" applyAlignment="1">
      <alignment vertical="center" shrinkToFi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0" xfId="49" applyFont="1" applyFill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6" xfId="51"/>
    <cellStyle name="常规 3" xfId="52"/>
    <cellStyle name="常规 3 2" xfId="53"/>
    <cellStyle name="常规 4" xfId="54"/>
    <cellStyle name="常规 4 2" xfId="55"/>
    <cellStyle name="常规 5" xfId="56"/>
    <cellStyle name="常规 7 15" xfId="57"/>
    <cellStyle name="样式 1" xfId="58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W69"/>
  <sheetViews>
    <sheetView tabSelected="1" topLeftCell="A15" workbookViewId="0">
      <selection activeCell="M10" sqref="M10"/>
    </sheetView>
  </sheetViews>
  <sheetFormatPr defaultColWidth="9" defaultRowHeight="14.25"/>
  <cols>
    <col min="1" max="1" width="6.5" style="1" customWidth="1"/>
    <col min="2" max="2" width="12.25" style="4" customWidth="1"/>
    <col min="3" max="3" width="34.875" style="5" customWidth="1"/>
    <col min="4" max="4" width="14.125" style="5" customWidth="1"/>
    <col min="5" max="5" width="7.875" style="6" customWidth="1"/>
    <col min="6" max="7" width="8.375" style="7" customWidth="1"/>
    <col min="8" max="8" width="13.375" style="7" customWidth="1"/>
    <col min="9" max="9" width="10.12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20.25" style="8" customWidth="1"/>
    <col min="15" max="15" width="5.875" style="8" customWidth="1"/>
    <col min="16" max="16" width="9" style="9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s="1" customFormat="1" ht="22.5" spans="1:16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9"/>
    </row>
    <row r="2" s="1" customFormat="1" ht="16.5" customHeight="1" spans="1:16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9"/>
    </row>
    <row r="3" s="1" customFormat="1" spans="1:16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9"/>
    </row>
    <row r="4" s="1" customFormat="1" ht="21" customHeight="1" spans="1:16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9"/>
    </row>
    <row r="5" s="1" customFormat="1" spans="1:16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9"/>
    </row>
    <row r="6" s="1" customFormat="1" spans="1:16">
      <c r="A6" s="16" t="s">
        <v>5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9"/>
    </row>
    <row r="7" s="1" customFormat="1" ht="60" customHeight="1" spans="1:16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/>
      <c r="H7" s="23" t="s">
        <v>12</v>
      </c>
      <c r="I7" s="23"/>
      <c r="J7" s="23"/>
      <c r="K7" s="22" t="s">
        <v>13</v>
      </c>
      <c r="L7" s="22" t="s">
        <v>14</v>
      </c>
      <c r="M7" s="22" t="s">
        <v>15</v>
      </c>
      <c r="N7" s="48" t="s">
        <v>16</v>
      </c>
      <c r="O7" s="49"/>
      <c r="P7" s="9"/>
    </row>
    <row r="8" s="1" customFormat="1" ht="31" customHeight="1" spans="1:16">
      <c r="A8" s="18"/>
      <c r="B8" s="19"/>
      <c r="C8" s="20"/>
      <c r="D8" s="20"/>
      <c r="E8" s="21"/>
      <c r="F8" s="22" t="s">
        <v>17</v>
      </c>
      <c r="G8" s="22" t="s">
        <v>18</v>
      </c>
      <c r="H8" s="24" t="s">
        <v>19</v>
      </c>
      <c r="I8" s="24" t="s">
        <v>20</v>
      </c>
      <c r="J8" s="24" t="s">
        <v>21</v>
      </c>
      <c r="K8" s="22" t="s">
        <v>18</v>
      </c>
      <c r="L8" s="22"/>
      <c r="M8" s="22"/>
      <c r="N8" s="48"/>
      <c r="O8" s="49"/>
      <c r="P8" s="9"/>
    </row>
    <row r="9" s="2" customFormat="1" ht="22" customHeight="1" spans="1:205">
      <c r="A9" s="25">
        <v>1</v>
      </c>
      <c r="B9" s="26" t="s">
        <v>22</v>
      </c>
      <c r="C9" s="26" t="s">
        <v>23</v>
      </c>
      <c r="D9" s="27"/>
      <c r="E9" s="27" t="s">
        <v>24</v>
      </c>
      <c r="F9" s="28"/>
      <c r="G9" s="29">
        <v>25.1605781818181</v>
      </c>
      <c r="H9" s="30">
        <v>610801.152</v>
      </c>
      <c r="I9" s="25">
        <v>10.816</v>
      </c>
      <c r="J9" s="25"/>
      <c r="K9" s="50">
        <f>G9+I9</f>
        <v>35.9765781818181</v>
      </c>
      <c r="L9" s="51">
        <f>K9*0.13</f>
        <v>4.67695516363636</v>
      </c>
      <c r="M9" s="51">
        <f t="shared" ref="M9:M15" si="0">K9+L9</f>
        <v>40.6535333454545</v>
      </c>
      <c r="N9" s="52" t="s">
        <v>25</v>
      </c>
      <c r="O9" s="53"/>
      <c r="P9" s="54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</row>
    <row r="10" s="2" customFormat="1" ht="22" customHeight="1" spans="1:205">
      <c r="A10" s="25">
        <v>2</v>
      </c>
      <c r="B10" s="26" t="s">
        <v>26</v>
      </c>
      <c r="C10" s="26" t="s">
        <v>27</v>
      </c>
      <c r="D10" s="27"/>
      <c r="E10" s="27" t="s">
        <v>24</v>
      </c>
      <c r="F10" s="28"/>
      <c r="G10" s="28">
        <v>23.7314836363636</v>
      </c>
      <c r="H10" s="31"/>
      <c r="I10" s="25">
        <v>10.816</v>
      </c>
      <c r="J10" s="25"/>
      <c r="K10" s="50">
        <f t="shared" ref="K10:K29" si="1">G10+I10</f>
        <v>34.5474836363636</v>
      </c>
      <c r="L10" s="51">
        <f t="shared" ref="L10:L33" si="2">K10*0.13</f>
        <v>4.49117287272727</v>
      </c>
      <c r="M10" s="51">
        <f t="shared" si="0"/>
        <v>39.0386565090909</v>
      </c>
      <c r="N10" s="55"/>
      <c r="O10" s="53"/>
      <c r="P10" s="54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</row>
    <row r="11" s="2" customFormat="1" ht="22" customHeight="1" spans="1:205">
      <c r="A11" s="25">
        <v>3</v>
      </c>
      <c r="B11" s="26" t="s">
        <v>28</v>
      </c>
      <c r="C11" s="26" t="s">
        <v>29</v>
      </c>
      <c r="D11" s="27"/>
      <c r="E11" s="27" t="s">
        <v>24</v>
      </c>
      <c r="F11" s="28"/>
      <c r="G11" s="28">
        <v>45.5778036363636</v>
      </c>
      <c r="H11" s="31"/>
      <c r="I11" s="25">
        <v>10.816</v>
      </c>
      <c r="J11" s="25"/>
      <c r="K11" s="50">
        <f t="shared" si="1"/>
        <v>56.3938036363636</v>
      </c>
      <c r="L11" s="51">
        <f t="shared" si="2"/>
        <v>7.33119447272727</v>
      </c>
      <c r="M11" s="51">
        <f t="shared" si="0"/>
        <v>63.7249981090909</v>
      </c>
      <c r="N11" s="55"/>
      <c r="O11" s="53"/>
      <c r="P11" s="54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</row>
    <row r="12" s="2" customFormat="1" ht="22" customHeight="1" spans="1:205">
      <c r="A12" s="25">
        <v>4</v>
      </c>
      <c r="B12" s="26" t="s">
        <v>30</v>
      </c>
      <c r="C12" s="26" t="s">
        <v>31</v>
      </c>
      <c r="D12" s="27"/>
      <c r="E12" s="27" t="s">
        <v>24</v>
      </c>
      <c r="F12" s="28"/>
      <c r="G12" s="28">
        <v>45.5778036363636</v>
      </c>
      <c r="H12" s="31"/>
      <c r="I12" s="25">
        <v>10.816</v>
      </c>
      <c r="J12" s="25"/>
      <c r="K12" s="50">
        <f t="shared" si="1"/>
        <v>56.3938036363636</v>
      </c>
      <c r="L12" s="51">
        <f t="shared" si="2"/>
        <v>7.33119447272727</v>
      </c>
      <c r="M12" s="51">
        <f t="shared" si="0"/>
        <v>63.7249981090909</v>
      </c>
      <c r="N12" s="55"/>
      <c r="O12" s="53"/>
      <c r="P12" s="54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</row>
    <row r="13" s="2" customFormat="1" ht="22" customHeight="1" spans="1:205">
      <c r="A13" s="25">
        <v>5</v>
      </c>
      <c r="B13" s="26" t="s">
        <v>32</v>
      </c>
      <c r="C13" s="26" t="s">
        <v>33</v>
      </c>
      <c r="D13" s="27"/>
      <c r="E13" s="27" t="s">
        <v>24</v>
      </c>
      <c r="F13" s="28"/>
      <c r="G13" s="28">
        <v>35.2055563636364</v>
      </c>
      <c r="H13" s="31"/>
      <c r="I13" s="25">
        <v>10.816</v>
      </c>
      <c r="J13" s="25"/>
      <c r="K13" s="50">
        <f t="shared" si="1"/>
        <v>46.0215563636364</v>
      </c>
      <c r="L13" s="51">
        <f t="shared" si="2"/>
        <v>5.98280232727273</v>
      </c>
      <c r="M13" s="51">
        <f t="shared" si="0"/>
        <v>52.0043586909091</v>
      </c>
      <c r="N13" s="55"/>
      <c r="O13" s="53"/>
      <c r="P13" s="54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</row>
    <row r="14" s="2" customFormat="1" ht="22" customHeight="1" spans="1:205">
      <c r="A14" s="25">
        <v>6</v>
      </c>
      <c r="B14" s="26" t="s">
        <v>34</v>
      </c>
      <c r="C14" s="26" t="s">
        <v>35</v>
      </c>
      <c r="D14" s="27"/>
      <c r="E14" s="27" t="s">
        <v>24</v>
      </c>
      <c r="F14" s="28"/>
      <c r="G14" s="28">
        <v>23.2877090909091</v>
      </c>
      <c r="H14" s="31"/>
      <c r="I14" s="25">
        <v>10.816</v>
      </c>
      <c r="J14" s="25"/>
      <c r="K14" s="50">
        <f t="shared" si="1"/>
        <v>34.1037090909091</v>
      </c>
      <c r="L14" s="51">
        <f t="shared" si="2"/>
        <v>4.43348218181818</v>
      </c>
      <c r="M14" s="51">
        <f t="shared" si="0"/>
        <v>38.5371912727273</v>
      </c>
      <c r="N14" s="55"/>
      <c r="O14" s="53"/>
      <c r="P14" s="54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</row>
    <row r="15" s="2" customFormat="1" ht="22" customHeight="1" spans="1:205">
      <c r="A15" s="25">
        <v>7</v>
      </c>
      <c r="B15" s="26" t="s">
        <v>36</v>
      </c>
      <c r="C15" s="26" t="s">
        <v>37</v>
      </c>
      <c r="D15" s="27"/>
      <c r="E15" s="27" t="s">
        <v>24</v>
      </c>
      <c r="F15" s="28"/>
      <c r="G15" s="28">
        <v>59.7275709090909</v>
      </c>
      <c r="H15" s="31"/>
      <c r="I15" s="25">
        <v>10.816</v>
      </c>
      <c r="J15" s="25"/>
      <c r="K15" s="50">
        <f t="shared" si="1"/>
        <v>70.5435709090909</v>
      </c>
      <c r="L15" s="51">
        <f t="shared" si="2"/>
        <v>9.17066421818182</v>
      </c>
      <c r="M15" s="51">
        <f t="shared" ref="M15:M33" si="3">K15+L15</f>
        <v>79.7142351272727</v>
      </c>
      <c r="N15" s="55"/>
      <c r="O15" s="53"/>
      <c r="P15" s="54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</row>
    <row r="16" s="2" customFormat="1" ht="22" customHeight="1" spans="1:205">
      <c r="A16" s="25">
        <v>8</v>
      </c>
      <c r="B16" s="26" t="s">
        <v>38</v>
      </c>
      <c r="C16" s="26" t="s">
        <v>39</v>
      </c>
      <c r="D16" s="27"/>
      <c r="E16" s="27" t="s">
        <v>24</v>
      </c>
      <c r="F16" s="28"/>
      <c r="G16" s="28">
        <v>48.4484545454545</v>
      </c>
      <c r="H16" s="31"/>
      <c r="I16" s="25">
        <v>10.816</v>
      </c>
      <c r="J16" s="25"/>
      <c r="K16" s="50">
        <f t="shared" si="1"/>
        <v>59.2644545454545</v>
      </c>
      <c r="L16" s="51">
        <f t="shared" si="2"/>
        <v>7.70437909090909</v>
      </c>
      <c r="M16" s="51">
        <f t="shared" si="3"/>
        <v>66.9688336363636</v>
      </c>
      <c r="N16" s="55"/>
      <c r="O16" s="53"/>
      <c r="P16" s="54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</row>
    <row r="17" s="2" customFormat="1" ht="22" customHeight="1" spans="1:205">
      <c r="A17" s="25">
        <v>9</v>
      </c>
      <c r="B17" s="26" t="s">
        <v>40</v>
      </c>
      <c r="C17" s="26" t="s">
        <v>41</v>
      </c>
      <c r="D17" s="27"/>
      <c r="E17" s="27" t="s">
        <v>24</v>
      </c>
      <c r="F17" s="28"/>
      <c r="G17" s="28">
        <v>43.9830254545455</v>
      </c>
      <c r="H17" s="31"/>
      <c r="I17" s="25">
        <v>10.816</v>
      </c>
      <c r="J17" s="25"/>
      <c r="K17" s="50">
        <f t="shared" si="1"/>
        <v>54.7990254545455</v>
      </c>
      <c r="L17" s="51">
        <f t="shared" si="2"/>
        <v>7.12387330909092</v>
      </c>
      <c r="M17" s="51">
        <f t="shared" si="3"/>
        <v>61.9228987636364</v>
      </c>
      <c r="N17" s="55"/>
      <c r="O17" s="53"/>
      <c r="P17" s="54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</row>
    <row r="18" s="2" customFormat="1" ht="22" customHeight="1" spans="1:205">
      <c r="A18" s="25">
        <v>10</v>
      </c>
      <c r="B18" s="26" t="s">
        <v>42</v>
      </c>
      <c r="C18" s="26" t="s">
        <v>43</v>
      </c>
      <c r="D18" s="27"/>
      <c r="E18" s="27" t="s">
        <v>24</v>
      </c>
      <c r="F18" s="28"/>
      <c r="G18" s="28">
        <v>43.9830254545455</v>
      </c>
      <c r="H18" s="31"/>
      <c r="I18" s="25">
        <v>10.816</v>
      </c>
      <c r="J18" s="25"/>
      <c r="K18" s="50">
        <f t="shared" si="1"/>
        <v>54.7990254545455</v>
      </c>
      <c r="L18" s="51">
        <f t="shared" si="2"/>
        <v>7.12387330909092</v>
      </c>
      <c r="M18" s="51">
        <f t="shared" si="3"/>
        <v>61.9228987636364</v>
      </c>
      <c r="N18" s="55"/>
      <c r="O18" s="53"/>
      <c r="P18" s="54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</row>
    <row r="19" s="2" customFormat="1" ht="22" customHeight="1" spans="1:205">
      <c r="A19" s="25">
        <v>11</v>
      </c>
      <c r="B19" s="26" t="s">
        <v>44</v>
      </c>
      <c r="C19" s="26" t="s">
        <v>45</v>
      </c>
      <c r="D19" s="27"/>
      <c r="E19" s="27" t="s">
        <v>24</v>
      </c>
      <c r="F19" s="28"/>
      <c r="G19" s="28">
        <v>27.4387490909091</v>
      </c>
      <c r="H19" s="31"/>
      <c r="I19" s="25">
        <v>10.816</v>
      </c>
      <c r="J19" s="25"/>
      <c r="K19" s="50">
        <f t="shared" si="1"/>
        <v>38.2547490909091</v>
      </c>
      <c r="L19" s="51">
        <f t="shared" si="2"/>
        <v>4.97311738181818</v>
      </c>
      <c r="M19" s="51">
        <f t="shared" si="3"/>
        <v>43.2278664727273</v>
      </c>
      <c r="N19" s="55"/>
      <c r="O19" s="53"/>
      <c r="P19" s="54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</row>
    <row r="20" s="2" customFormat="1" ht="22" customHeight="1" spans="1:205">
      <c r="A20" s="25">
        <v>12</v>
      </c>
      <c r="B20" s="26" t="s">
        <v>46</v>
      </c>
      <c r="C20" s="26" t="s">
        <v>47</v>
      </c>
      <c r="D20" s="27"/>
      <c r="E20" s="27" t="s">
        <v>24</v>
      </c>
      <c r="F20" s="28"/>
      <c r="G20" s="28">
        <v>23.19412</v>
      </c>
      <c r="H20" s="31"/>
      <c r="I20" s="25">
        <v>10.816</v>
      </c>
      <c r="J20" s="25"/>
      <c r="K20" s="50">
        <f t="shared" si="1"/>
        <v>34.01012</v>
      </c>
      <c r="L20" s="51">
        <f t="shared" si="2"/>
        <v>4.4213156</v>
      </c>
      <c r="M20" s="51">
        <f t="shared" si="3"/>
        <v>38.4314356</v>
      </c>
      <c r="N20" s="55"/>
      <c r="O20" s="53"/>
      <c r="P20" s="54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6"/>
      <c r="GI20" s="66"/>
      <c r="GJ20" s="66"/>
      <c r="GK20" s="66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</row>
    <row r="21" s="2" customFormat="1" ht="22" customHeight="1" spans="1:205">
      <c r="A21" s="25">
        <v>13</v>
      </c>
      <c r="B21" s="26" t="s">
        <v>48</v>
      </c>
      <c r="C21" s="26" t="s">
        <v>49</v>
      </c>
      <c r="D21" s="27"/>
      <c r="E21" s="27" t="s">
        <v>24</v>
      </c>
      <c r="F21" s="28"/>
      <c r="G21" s="28">
        <v>33.6355345454545</v>
      </c>
      <c r="H21" s="31"/>
      <c r="I21" s="25">
        <v>10.816</v>
      </c>
      <c r="J21" s="25"/>
      <c r="K21" s="50">
        <f t="shared" si="1"/>
        <v>44.4515345454545</v>
      </c>
      <c r="L21" s="51">
        <f t="shared" si="2"/>
        <v>5.77869949090909</v>
      </c>
      <c r="M21" s="51">
        <f t="shared" si="3"/>
        <v>50.2302340363636</v>
      </c>
      <c r="N21" s="55"/>
      <c r="O21" s="53"/>
      <c r="P21" s="54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</row>
    <row r="22" s="2" customFormat="1" ht="22" customHeight="1" spans="1:205">
      <c r="A22" s="25">
        <v>14</v>
      </c>
      <c r="B22" s="26" t="s">
        <v>50</v>
      </c>
      <c r="C22" s="26" t="s">
        <v>51</v>
      </c>
      <c r="D22" s="27"/>
      <c r="E22" s="27" t="s">
        <v>24</v>
      </c>
      <c r="F22" s="28"/>
      <c r="G22" s="28">
        <v>53.6612581818181</v>
      </c>
      <c r="H22" s="31"/>
      <c r="I22" s="25">
        <v>10.816</v>
      </c>
      <c r="J22" s="25"/>
      <c r="K22" s="50">
        <f t="shared" si="1"/>
        <v>64.4772581818181</v>
      </c>
      <c r="L22" s="51">
        <f t="shared" si="2"/>
        <v>8.38204356363635</v>
      </c>
      <c r="M22" s="51">
        <f t="shared" si="3"/>
        <v>72.8593017454545</v>
      </c>
      <c r="N22" s="55"/>
      <c r="O22" s="53"/>
      <c r="P22" s="54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</row>
    <row r="23" s="2" customFormat="1" ht="22" customHeight="1" spans="1:205">
      <c r="A23" s="25">
        <v>15</v>
      </c>
      <c r="B23" s="26" t="s">
        <v>52</v>
      </c>
      <c r="C23" s="26" t="s">
        <v>53</v>
      </c>
      <c r="D23" s="27"/>
      <c r="E23" s="27" t="s">
        <v>24</v>
      </c>
      <c r="F23" s="28"/>
      <c r="G23" s="28">
        <v>46.4780654545455</v>
      </c>
      <c r="H23" s="31"/>
      <c r="I23" s="25">
        <v>10.816</v>
      </c>
      <c r="J23" s="25"/>
      <c r="K23" s="50">
        <f t="shared" si="1"/>
        <v>57.2940654545455</v>
      </c>
      <c r="L23" s="51">
        <f t="shared" si="2"/>
        <v>7.44822850909092</v>
      </c>
      <c r="M23" s="51">
        <f t="shared" si="3"/>
        <v>64.7422939636364</v>
      </c>
      <c r="N23" s="55"/>
      <c r="O23" s="53"/>
      <c r="P23" s="54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</row>
    <row r="24" s="2" customFormat="1" ht="22" customHeight="1" spans="1:205">
      <c r="A24" s="25">
        <v>16</v>
      </c>
      <c r="B24" s="26" t="s">
        <v>54</v>
      </c>
      <c r="C24" s="26" t="s">
        <v>55</v>
      </c>
      <c r="D24" s="27"/>
      <c r="E24" s="27" t="s">
        <v>24</v>
      </c>
      <c r="F24" s="28"/>
      <c r="G24" s="28">
        <v>25.8718218181819</v>
      </c>
      <c r="H24" s="31"/>
      <c r="I24" s="25">
        <v>10.816</v>
      </c>
      <c r="J24" s="25"/>
      <c r="K24" s="50">
        <f t="shared" si="1"/>
        <v>36.6878218181819</v>
      </c>
      <c r="L24" s="51">
        <f t="shared" si="2"/>
        <v>4.76941683636365</v>
      </c>
      <c r="M24" s="51">
        <f t="shared" si="3"/>
        <v>41.4572386545455</v>
      </c>
      <c r="N24" s="55"/>
      <c r="O24" s="53"/>
      <c r="P24" s="54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</row>
    <row r="25" s="2" customFormat="1" ht="22" customHeight="1" spans="1:205">
      <c r="A25" s="25">
        <v>17</v>
      </c>
      <c r="B25" s="26" t="s">
        <v>56</v>
      </c>
      <c r="C25" s="26" t="s">
        <v>57</v>
      </c>
      <c r="D25" s="27"/>
      <c r="E25" s="27" t="s">
        <v>24</v>
      </c>
      <c r="F25" s="28"/>
      <c r="G25" s="28">
        <v>29.10972</v>
      </c>
      <c r="H25" s="31"/>
      <c r="I25" s="25">
        <v>10.816</v>
      </c>
      <c r="J25" s="25"/>
      <c r="K25" s="50">
        <f t="shared" si="1"/>
        <v>39.92572</v>
      </c>
      <c r="L25" s="51">
        <f t="shared" si="2"/>
        <v>5.1903436</v>
      </c>
      <c r="M25" s="51">
        <f t="shared" si="3"/>
        <v>45.1160636</v>
      </c>
      <c r="N25" s="55"/>
      <c r="O25" s="53"/>
      <c r="P25" s="54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  <c r="GQ25" s="66"/>
      <c r="GR25" s="66"/>
      <c r="GS25" s="66"/>
      <c r="GT25" s="66"/>
      <c r="GU25" s="66"/>
      <c r="GV25" s="66"/>
      <c r="GW25" s="66"/>
    </row>
    <row r="26" s="2" customFormat="1" ht="22" customHeight="1" spans="1:205">
      <c r="A26" s="25">
        <v>18</v>
      </c>
      <c r="B26" s="26" t="s">
        <v>58</v>
      </c>
      <c r="C26" s="26" t="s">
        <v>59</v>
      </c>
      <c r="D26" s="27"/>
      <c r="E26" s="27" t="s">
        <v>24</v>
      </c>
      <c r="F26" s="28"/>
      <c r="G26" s="28">
        <v>27.9601381818181</v>
      </c>
      <c r="H26" s="31"/>
      <c r="I26" s="25">
        <v>10.816</v>
      </c>
      <c r="J26" s="25"/>
      <c r="K26" s="50">
        <f t="shared" si="1"/>
        <v>38.7761381818181</v>
      </c>
      <c r="L26" s="51">
        <f t="shared" si="2"/>
        <v>5.04089796363635</v>
      </c>
      <c r="M26" s="51">
        <f t="shared" si="3"/>
        <v>43.8170361454545</v>
      </c>
      <c r="N26" s="55"/>
      <c r="O26" s="53"/>
      <c r="P26" s="54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  <c r="GL26" s="66"/>
      <c r="GM26" s="66"/>
      <c r="GN26" s="66"/>
      <c r="GO26" s="66"/>
      <c r="GP26" s="66"/>
      <c r="GQ26" s="66"/>
      <c r="GR26" s="66"/>
      <c r="GS26" s="66"/>
      <c r="GT26" s="66"/>
      <c r="GU26" s="66"/>
      <c r="GV26" s="66"/>
      <c r="GW26" s="66"/>
    </row>
    <row r="27" s="2" customFormat="1" ht="22" customHeight="1" spans="1:205">
      <c r="A27" s="25">
        <v>19</v>
      </c>
      <c r="B27" s="26" t="s">
        <v>60</v>
      </c>
      <c r="C27" s="26" t="s">
        <v>61</v>
      </c>
      <c r="D27" s="27"/>
      <c r="E27" s="27" t="s">
        <v>24</v>
      </c>
      <c r="F27" s="28"/>
      <c r="G27" s="28">
        <v>27.9601381818181</v>
      </c>
      <c r="H27" s="31"/>
      <c r="I27" s="25">
        <v>10.816</v>
      </c>
      <c r="J27" s="25"/>
      <c r="K27" s="50">
        <f t="shared" si="1"/>
        <v>38.7761381818181</v>
      </c>
      <c r="L27" s="51">
        <f t="shared" si="2"/>
        <v>5.04089796363635</v>
      </c>
      <c r="M27" s="51">
        <f t="shared" si="3"/>
        <v>43.8170361454545</v>
      </c>
      <c r="N27" s="55"/>
      <c r="O27" s="53"/>
      <c r="P27" s="54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6"/>
      <c r="DQ27" s="66"/>
      <c r="DR27" s="66"/>
      <c r="DS27" s="66"/>
      <c r="DT27" s="66"/>
      <c r="DU27" s="66"/>
      <c r="DV27" s="66"/>
      <c r="DW27" s="66"/>
      <c r="DX27" s="66"/>
      <c r="DY27" s="66"/>
      <c r="DZ27" s="66"/>
      <c r="EA27" s="66"/>
      <c r="EB27" s="66"/>
      <c r="EC27" s="66"/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66"/>
      <c r="EQ27" s="66"/>
      <c r="ER27" s="66"/>
      <c r="ES27" s="66"/>
      <c r="ET27" s="66"/>
      <c r="EU27" s="66"/>
      <c r="EV27" s="66"/>
      <c r="EW27" s="66"/>
      <c r="EX27" s="66"/>
      <c r="EY27" s="66"/>
      <c r="EZ27" s="66"/>
      <c r="FA27" s="66"/>
      <c r="FB27" s="66"/>
      <c r="FC27" s="66"/>
      <c r="FD27" s="66"/>
      <c r="FE27" s="66"/>
      <c r="FF27" s="66"/>
      <c r="FG27" s="66"/>
      <c r="FH27" s="66"/>
      <c r="FI27" s="66"/>
      <c r="FJ27" s="66"/>
      <c r="FK27" s="66"/>
      <c r="FL27" s="66"/>
      <c r="FM27" s="66"/>
      <c r="FN27" s="66"/>
      <c r="FO27" s="66"/>
      <c r="FP27" s="66"/>
      <c r="FQ27" s="66"/>
      <c r="FR27" s="66"/>
      <c r="FS27" s="66"/>
      <c r="FT27" s="66"/>
      <c r="FU27" s="66"/>
      <c r="FV27" s="66"/>
      <c r="FW27" s="66"/>
      <c r="FX27" s="66"/>
      <c r="FY27" s="66"/>
      <c r="FZ27" s="66"/>
      <c r="GA27" s="66"/>
      <c r="GB27" s="66"/>
      <c r="GC27" s="66"/>
      <c r="GD27" s="66"/>
      <c r="GE27" s="66"/>
      <c r="GF27" s="66"/>
      <c r="GG27" s="66"/>
      <c r="GH27" s="66"/>
      <c r="GI27" s="66"/>
      <c r="GJ27" s="66"/>
      <c r="GK27" s="66"/>
      <c r="GL27" s="66"/>
      <c r="GM27" s="66"/>
      <c r="GN27" s="66"/>
      <c r="GO27" s="66"/>
      <c r="GP27" s="66"/>
      <c r="GQ27" s="66"/>
      <c r="GR27" s="66"/>
      <c r="GS27" s="66"/>
      <c r="GT27" s="66"/>
      <c r="GU27" s="66"/>
      <c r="GV27" s="66"/>
      <c r="GW27" s="66"/>
    </row>
    <row r="28" s="2" customFormat="1" ht="22" customHeight="1" spans="1:205">
      <c r="A28" s="25">
        <v>20</v>
      </c>
      <c r="B28" s="26" t="s">
        <v>62</v>
      </c>
      <c r="C28" s="26" t="s">
        <v>63</v>
      </c>
      <c r="D28" s="27"/>
      <c r="E28" s="27" t="s">
        <v>24</v>
      </c>
      <c r="F28" s="28"/>
      <c r="G28" s="28">
        <v>47.6656181818181</v>
      </c>
      <c r="H28" s="31"/>
      <c r="I28" s="25">
        <v>10.816</v>
      </c>
      <c r="J28" s="25"/>
      <c r="K28" s="50">
        <f t="shared" si="1"/>
        <v>58.4816181818181</v>
      </c>
      <c r="L28" s="51">
        <f t="shared" si="2"/>
        <v>7.60261036363635</v>
      </c>
      <c r="M28" s="51">
        <f t="shared" si="3"/>
        <v>66.0842285454545</v>
      </c>
      <c r="N28" s="55"/>
      <c r="O28" s="53"/>
      <c r="P28" s="54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6"/>
      <c r="DQ28" s="66"/>
      <c r="DR28" s="66"/>
      <c r="DS28" s="66"/>
      <c r="DT28" s="66"/>
      <c r="DU28" s="66"/>
      <c r="DV28" s="66"/>
      <c r="DW28" s="66"/>
      <c r="DX28" s="66"/>
      <c r="DY28" s="66"/>
      <c r="DZ28" s="66"/>
      <c r="EA28" s="66"/>
      <c r="EB28" s="66"/>
      <c r="EC28" s="66"/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66"/>
      <c r="FC28" s="66"/>
      <c r="FD28" s="66"/>
      <c r="FE28" s="66"/>
      <c r="FF28" s="66"/>
      <c r="FG28" s="66"/>
      <c r="FH28" s="66"/>
      <c r="FI28" s="66"/>
      <c r="FJ28" s="66"/>
      <c r="FK28" s="66"/>
      <c r="FL28" s="66"/>
      <c r="FM28" s="66"/>
      <c r="FN28" s="66"/>
      <c r="FO28" s="66"/>
      <c r="FP28" s="66"/>
      <c r="FQ28" s="66"/>
      <c r="FR28" s="66"/>
      <c r="FS28" s="66"/>
      <c r="FT28" s="66"/>
      <c r="FU28" s="66"/>
      <c r="FV28" s="66"/>
      <c r="FW28" s="66"/>
      <c r="FX28" s="66"/>
      <c r="FY28" s="66"/>
      <c r="FZ28" s="66"/>
      <c r="GA28" s="66"/>
      <c r="GB28" s="66"/>
      <c r="GC28" s="66"/>
      <c r="GD28" s="66"/>
      <c r="GE28" s="66"/>
      <c r="GF28" s="66"/>
      <c r="GG28" s="66"/>
      <c r="GH28" s="66"/>
      <c r="GI28" s="66"/>
      <c r="GJ28" s="66"/>
      <c r="GK28" s="66"/>
      <c r="GL28" s="66"/>
      <c r="GM28" s="66"/>
      <c r="GN28" s="66"/>
      <c r="GO28" s="66"/>
      <c r="GP28" s="66"/>
      <c r="GQ28" s="66"/>
      <c r="GR28" s="66"/>
      <c r="GS28" s="66"/>
      <c r="GT28" s="66"/>
      <c r="GU28" s="66"/>
      <c r="GV28" s="66"/>
      <c r="GW28" s="66"/>
    </row>
    <row r="29" s="2" customFormat="1" ht="22" customHeight="1" spans="1:205">
      <c r="A29" s="25">
        <v>21</v>
      </c>
      <c r="B29" s="32" t="s">
        <v>64</v>
      </c>
      <c r="C29" s="32" t="s">
        <v>65</v>
      </c>
      <c r="D29" s="27"/>
      <c r="E29" s="27" t="s">
        <v>24</v>
      </c>
      <c r="F29" s="28"/>
      <c r="G29" s="28">
        <v>23.196604</v>
      </c>
      <c r="H29" s="33"/>
      <c r="I29" s="25">
        <v>10.816</v>
      </c>
      <c r="J29" s="25"/>
      <c r="K29" s="50">
        <f t="shared" si="1"/>
        <v>34.012604</v>
      </c>
      <c r="L29" s="51">
        <f t="shared" si="2"/>
        <v>4.42163852</v>
      </c>
      <c r="M29" s="51">
        <f t="shared" si="3"/>
        <v>38.43424252</v>
      </c>
      <c r="N29" s="56"/>
      <c r="O29" s="53"/>
      <c r="P29" s="54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6"/>
      <c r="DE29" s="66"/>
      <c r="DF29" s="66"/>
      <c r="DG29" s="66"/>
      <c r="DH29" s="66"/>
      <c r="DI29" s="66"/>
      <c r="DJ29" s="66"/>
      <c r="DK29" s="66"/>
      <c r="DL29" s="66"/>
      <c r="DM29" s="66"/>
      <c r="DN29" s="66"/>
      <c r="DO29" s="66"/>
      <c r="DP29" s="66"/>
      <c r="DQ29" s="66"/>
      <c r="DR29" s="66"/>
      <c r="DS29" s="66"/>
      <c r="DT29" s="66"/>
      <c r="DU29" s="66"/>
      <c r="DV29" s="66"/>
      <c r="DW29" s="66"/>
      <c r="DX29" s="66"/>
      <c r="DY29" s="66"/>
      <c r="DZ29" s="66"/>
      <c r="EA29" s="66"/>
      <c r="EB29" s="66"/>
      <c r="EC29" s="66"/>
      <c r="ED29" s="66"/>
      <c r="EE29" s="66"/>
      <c r="EF29" s="66"/>
      <c r="EG29" s="66"/>
      <c r="EH29" s="66"/>
      <c r="EI29" s="66"/>
      <c r="EJ29" s="66"/>
      <c r="EK29" s="66"/>
      <c r="EL29" s="66"/>
      <c r="EM29" s="66"/>
      <c r="EN29" s="66"/>
      <c r="EO29" s="66"/>
      <c r="EP29" s="66"/>
      <c r="EQ29" s="66"/>
      <c r="ER29" s="66"/>
      <c r="ES29" s="66"/>
      <c r="ET29" s="66"/>
      <c r="EU29" s="66"/>
      <c r="EV29" s="66"/>
      <c r="EW29" s="66"/>
      <c r="EX29" s="66"/>
      <c r="EY29" s="66"/>
      <c r="EZ29" s="66"/>
      <c r="FA29" s="66"/>
      <c r="FB29" s="66"/>
      <c r="FC29" s="66"/>
      <c r="FD29" s="66"/>
      <c r="FE29" s="66"/>
      <c r="FF29" s="66"/>
      <c r="FG29" s="66"/>
      <c r="FH29" s="66"/>
      <c r="FI29" s="66"/>
      <c r="FJ29" s="66"/>
      <c r="FK29" s="66"/>
      <c r="FL29" s="66"/>
      <c r="FM29" s="66"/>
      <c r="FN29" s="66"/>
      <c r="FO29" s="66"/>
      <c r="FP29" s="66"/>
      <c r="FQ29" s="66"/>
      <c r="FR29" s="66"/>
      <c r="FS29" s="66"/>
      <c r="FT29" s="66"/>
      <c r="FU29" s="66"/>
      <c r="FV29" s="66"/>
      <c r="FW29" s="66"/>
      <c r="FX29" s="66"/>
      <c r="FY29" s="66"/>
      <c r="FZ29" s="66"/>
      <c r="GA29" s="66"/>
      <c r="GB29" s="66"/>
      <c r="GC29" s="66"/>
      <c r="GD29" s="66"/>
      <c r="GE29" s="66"/>
      <c r="GF29" s="66"/>
      <c r="GG29" s="66"/>
      <c r="GH29" s="66"/>
      <c r="GI29" s="66"/>
      <c r="GJ29" s="66"/>
      <c r="GK29" s="66"/>
      <c r="GL29" s="66"/>
      <c r="GM29" s="66"/>
      <c r="GN29" s="66"/>
      <c r="GO29" s="66"/>
      <c r="GP29" s="66"/>
      <c r="GQ29" s="66"/>
      <c r="GR29" s="66"/>
      <c r="GS29" s="66"/>
      <c r="GT29" s="66"/>
      <c r="GU29" s="66"/>
      <c r="GV29" s="66"/>
      <c r="GW29" s="66"/>
    </row>
    <row r="30" s="2" customFormat="1" ht="27" customHeight="1" spans="1:205">
      <c r="A30" s="25">
        <v>22</v>
      </c>
      <c r="B30" s="34" t="s">
        <v>66</v>
      </c>
      <c r="C30" s="34" t="s">
        <v>67</v>
      </c>
      <c r="D30" s="25"/>
      <c r="E30" s="34" t="s">
        <v>24</v>
      </c>
      <c r="F30" s="35">
        <v>36.69</v>
      </c>
      <c r="G30" s="35">
        <f>F30*0.97</f>
        <v>35.5893</v>
      </c>
      <c r="H30" s="25"/>
      <c r="I30" s="25"/>
      <c r="J30" s="25"/>
      <c r="K30" s="50">
        <v>35.5893</v>
      </c>
      <c r="L30" s="51">
        <f t="shared" si="2"/>
        <v>4.626609</v>
      </c>
      <c r="M30" s="51">
        <f t="shared" si="3"/>
        <v>40.215909</v>
      </c>
      <c r="N30" s="57" t="s">
        <v>68</v>
      </c>
      <c r="O30" s="53"/>
      <c r="P30" s="54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66"/>
      <c r="GL30" s="66"/>
      <c r="GM30" s="66"/>
      <c r="GN30" s="66"/>
      <c r="GO30" s="66"/>
      <c r="GP30" s="66"/>
      <c r="GQ30" s="66"/>
      <c r="GR30" s="66"/>
      <c r="GS30" s="66"/>
      <c r="GT30" s="66"/>
      <c r="GU30" s="66"/>
      <c r="GV30" s="66"/>
      <c r="GW30" s="66"/>
    </row>
    <row r="31" s="2" customFormat="1" ht="27" customHeight="1" spans="1:205">
      <c r="A31" s="25">
        <v>23</v>
      </c>
      <c r="B31" s="34" t="s">
        <v>69</v>
      </c>
      <c r="C31" s="34" t="s">
        <v>70</v>
      </c>
      <c r="D31" s="25"/>
      <c r="E31" s="34" t="s">
        <v>24</v>
      </c>
      <c r="F31" s="35">
        <v>24.34</v>
      </c>
      <c r="G31" s="35">
        <f>F31*0.97</f>
        <v>23.6098</v>
      </c>
      <c r="H31" s="25"/>
      <c r="I31" s="25"/>
      <c r="J31" s="25"/>
      <c r="K31" s="50">
        <v>23.6098</v>
      </c>
      <c r="L31" s="51">
        <f t="shared" si="2"/>
        <v>3.069274</v>
      </c>
      <c r="M31" s="51">
        <f t="shared" si="3"/>
        <v>26.679074</v>
      </c>
      <c r="N31" s="57"/>
      <c r="O31" s="53"/>
      <c r="P31" s="54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</row>
    <row r="32" s="2" customFormat="1" ht="27" customHeight="1" spans="1:205">
      <c r="A32" s="25">
        <v>24</v>
      </c>
      <c r="B32" s="34" t="s">
        <v>71</v>
      </c>
      <c r="C32" s="34" t="s">
        <v>72</v>
      </c>
      <c r="D32" s="25"/>
      <c r="E32" s="34" t="s">
        <v>24</v>
      </c>
      <c r="F32" s="35">
        <v>20.92</v>
      </c>
      <c r="G32" s="35">
        <f>F32*0.97</f>
        <v>20.2924</v>
      </c>
      <c r="H32" s="25"/>
      <c r="I32" s="25"/>
      <c r="J32" s="25"/>
      <c r="K32" s="50">
        <v>20.2924</v>
      </c>
      <c r="L32" s="51">
        <f t="shared" si="2"/>
        <v>2.638012</v>
      </c>
      <c r="M32" s="51">
        <f t="shared" si="3"/>
        <v>22.930412</v>
      </c>
      <c r="N32" s="57"/>
      <c r="O32" s="53"/>
      <c r="P32" s="54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</row>
    <row r="33" s="2" customFormat="1" ht="27" customHeight="1" spans="1:205">
      <c r="A33" s="25">
        <v>25</v>
      </c>
      <c r="B33" s="34" t="s">
        <v>73</v>
      </c>
      <c r="C33" s="34" t="s">
        <v>74</v>
      </c>
      <c r="D33" s="25"/>
      <c r="E33" s="34" t="s">
        <v>24</v>
      </c>
      <c r="F33" s="35">
        <v>37.67</v>
      </c>
      <c r="G33" s="35">
        <f>F33*0.97</f>
        <v>36.5399</v>
      </c>
      <c r="H33" s="25"/>
      <c r="I33" s="25"/>
      <c r="J33" s="25"/>
      <c r="K33" s="50">
        <v>36.5399</v>
      </c>
      <c r="L33" s="51">
        <f t="shared" si="2"/>
        <v>4.750187</v>
      </c>
      <c r="M33" s="51">
        <f t="shared" si="3"/>
        <v>41.290087</v>
      </c>
      <c r="N33" s="57"/>
      <c r="O33" s="53"/>
      <c r="P33" s="54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U33" s="66"/>
      <c r="DV33" s="66"/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6"/>
      <c r="EU33" s="66"/>
      <c r="EV33" s="66"/>
      <c r="EW33" s="66"/>
      <c r="EX33" s="66"/>
      <c r="EY33" s="66"/>
      <c r="EZ33" s="66"/>
      <c r="FA33" s="66"/>
      <c r="FB33" s="66"/>
      <c r="FC33" s="66"/>
      <c r="FD33" s="66"/>
      <c r="FE33" s="66"/>
      <c r="FF33" s="66"/>
      <c r="FG33" s="66"/>
      <c r="FH33" s="66"/>
      <c r="FI33" s="66"/>
      <c r="FJ33" s="66"/>
      <c r="FK33" s="66"/>
      <c r="FL33" s="66"/>
      <c r="FM33" s="66"/>
      <c r="FN33" s="66"/>
      <c r="FO33" s="66"/>
      <c r="FP33" s="66"/>
      <c r="FQ33" s="66"/>
      <c r="FR33" s="66"/>
      <c r="FS33" s="66"/>
      <c r="FT33" s="66"/>
      <c r="FU33" s="66"/>
      <c r="FV33" s="66"/>
      <c r="FW33" s="66"/>
      <c r="FX33" s="66"/>
      <c r="FY33" s="66"/>
      <c r="FZ33" s="66"/>
      <c r="GA33" s="66"/>
      <c r="GB33" s="66"/>
      <c r="GC33" s="66"/>
      <c r="GD33" s="66"/>
      <c r="GE33" s="66"/>
      <c r="GF33" s="66"/>
      <c r="GG33" s="66"/>
      <c r="GH33" s="66"/>
      <c r="GI33" s="66"/>
      <c r="GJ33" s="66"/>
      <c r="GK33" s="66"/>
      <c r="GL33" s="66"/>
      <c r="GM33" s="66"/>
      <c r="GN33" s="66"/>
      <c r="GO33" s="66"/>
      <c r="GP33" s="66"/>
      <c r="GQ33" s="66"/>
      <c r="GR33" s="66"/>
      <c r="GS33" s="66"/>
      <c r="GT33" s="66"/>
      <c r="GU33" s="66"/>
      <c r="GV33" s="66"/>
      <c r="GW33" s="66"/>
    </row>
    <row r="34" s="3" customFormat="1" spans="1:16">
      <c r="A34" s="36" t="s">
        <v>75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58"/>
    </row>
    <row r="35" s="3" customFormat="1" spans="1:16">
      <c r="A35" s="37" t="s">
        <v>76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58"/>
    </row>
    <row r="36" s="3" customFormat="1" spans="1:16">
      <c r="A36" s="36" t="s">
        <v>77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7"/>
      <c r="P36" s="58"/>
    </row>
    <row r="37" s="3" customFormat="1" spans="1:16">
      <c r="A37" s="37" t="s">
        <v>78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58"/>
    </row>
    <row r="38" s="3" customFormat="1" spans="1:16">
      <c r="A38" s="37" t="s">
        <v>79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58"/>
    </row>
    <row r="39" s="3" customFormat="1" spans="1:16">
      <c r="A39" s="37" t="s">
        <v>80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58"/>
    </row>
    <row r="40" s="3" customFormat="1" spans="1:16">
      <c r="A40" s="38" t="s">
        <v>81</v>
      </c>
      <c r="B40" s="38"/>
      <c r="C40" s="36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58"/>
    </row>
    <row r="41" s="3" customFormat="1" ht="23.25" customHeight="1" spans="1:16">
      <c r="A41" s="38"/>
      <c r="B41" s="38"/>
      <c r="C41" s="36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58"/>
    </row>
    <row r="42" s="3" customFormat="1" spans="1:16">
      <c r="A42" s="39" t="s">
        <v>82</v>
      </c>
      <c r="B42" s="40"/>
      <c r="C42" s="41"/>
      <c r="H42" s="42" t="s">
        <v>3</v>
      </c>
      <c r="I42" s="59"/>
      <c r="J42" s="43"/>
      <c r="K42" s="46"/>
      <c r="L42" s="46"/>
      <c r="M42" s="46"/>
      <c r="N42" s="60"/>
      <c r="O42" s="61"/>
      <c r="P42" s="58"/>
    </row>
    <row r="43" s="3" customFormat="1" spans="1:16">
      <c r="A43" s="43" t="s">
        <v>83</v>
      </c>
      <c r="B43" s="40"/>
      <c r="C43" s="41"/>
      <c r="H43" s="3" t="s">
        <v>84</v>
      </c>
      <c r="I43" s="43"/>
      <c r="J43" s="43"/>
      <c r="K43" s="46"/>
      <c r="L43" s="43"/>
      <c r="M43" s="43"/>
      <c r="N43" s="62"/>
      <c r="O43" s="63"/>
      <c r="P43" s="58"/>
    </row>
    <row r="44" s="3" customFormat="1" spans="1:16">
      <c r="A44" s="43"/>
      <c r="B44" s="40"/>
      <c r="C44" s="41"/>
      <c r="I44" s="43"/>
      <c r="J44" s="43"/>
      <c r="K44" s="46"/>
      <c r="L44" s="43"/>
      <c r="M44" s="43"/>
      <c r="N44" s="62"/>
      <c r="O44" s="63"/>
      <c r="P44" s="58"/>
    </row>
    <row r="45" s="3" customFormat="1" spans="1:16">
      <c r="A45" s="39" t="s">
        <v>85</v>
      </c>
      <c r="B45" s="39"/>
      <c r="C45" s="44"/>
      <c r="H45" s="3" t="s">
        <v>86</v>
      </c>
      <c r="I45" s="39"/>
      <c r="J45" s="64"/>
      <c r="K45" s="46"/>
      <c r="L45" s="46"/>
      <c r="M45" s="46"/>
      <c r="N45" s="62"/>
      <c r="O45" s="63"/>
      <c r="P45" s="58"/>
    </row>
    <row r="46" s="3" customFormat="1" spans="1:16">
      <c r="A46" s="39"/>
      <c r="B46" s="39"/>
      <c r="C46" s="45"/>
      <c r="I46" s="39"/>
      <c r="J46" s="65"/>
      <c r="K46" s="46"/>
      <c r="L46" s="46"/>
      <c r="M46" s="46"/>
      <c r="N46" s="62"/>
      <c r="O46" s="63"/>
      <c r="P46" s="58"/>
    </row>
    <row r="47" s="3" customFormat="1" customHeight="1" spans="1:16">
      <c r="A47" s="46"/>
      <c r="B47" s="47" t="s">
        <v>87</v>
      </c>
      <c r="C47" s="47"/>
      <c r="I47" s="46" t="s">
        <v>87</v>
      </c>
      <c r="J47" s="46"/>
      <c r="K47" s="46"/>
      <c r="L47" s="46"/>
      <c r="M47" s="46"/>
      <c r="N47" s="62"/>
      <c r="O47" s="63"/>
      <c r="P47" s="58"/>
    </row>
    <row r="48" s="1" customFormat="1" spans="3:16">
      <c r="C48" s="5"/>
      <c r="D48" s="5"/>
      <c r="E48" s="6"/>
      <c r="F48" s="7"/>
      <c r="G48" s="7"/>
      <c r="H48" s="7"/>
      <c r="I48" s="7"/>
      <c r="J48" s="7"/>
      <c r="K48" s="7"/>
      <c r="L48" s="7"/>
      <c r="M48" s="7"/>
      <c r="N48" s="8"/>
      <c r="O48" s="8"/>
      <c r="P48" s="9"/>
    </row>
    <row r="49" s="1" customFormat="1" spans="3:16">
      <c r="C49" s="5"/>
      <c r="D49" s="5"/>
      <c r="E49" s="6"/>
      <c r="F49" s="7"/>
      <c r="G49" s="7"/>
      <c r="H49" s="7"/>
      <c r="I49" s="7"/>
      <c r="J49" s="7"/>
      <c r="K49" s="7"/>
      <c r="L49" s="7"/>
      <c r="M49" s="7"/>
      <c r="N49" s="8"/>
      <c r="O49" s="8"/>
      <c r="P49" s="9"/>
    </row>
    <row r="50" s="1" customFormat="1" spans="3:16">
      <c r="C50" s="5"/>
      <c r="D50" s="5"/>
      <c r="E50" s="6"/>
      <c r="F50" s="7"/>
      <c r="G50" s="7"/>
      <c r="H50" s="7"/>
      <c r="I50" s="7"/>
      <c r="J50" s="7"/>
      <c r="K50" s="7"/>
      <c r="L50" s="7"/>
      <c r="M50" s="7"/>
      <c r="N50" s="8"/>
      <c r="O50" s="8"/>
      <c r="P50" s="9"/>
    </row>
    <row r="51" s="1" customFormat="1" spans="3:16">
      <c r="C51" s="5"/>
      <c r="D51" s="5"/>
      <c r="E51" s="6"/>
      <c r="F51" s="7"/>
      <c r="G51" s="7"/>
      <c r="H51" s="7"/>
      <c r="I51" s="7"/>
      <c r="J51" s="7"/>
      <c r="K51" s="7"/>
      <c r="L51" s="7"/>
      <c r="M51" s="7"/>
      <c r="N51" s="8"/>
      <c r="O51" s="8"/>
      <c r="P51" s="9"/>
    </row>
    <row r="52" s="1" customFormat="1" spans="3:16">
      <c r="C52" s="5"/>
      <c r="D52" s="5"/>
      <c r="E52" s="6"/>
      <c r="F52" s="7"/>
      <c r="G52" s="7"/>
      <c r="H52" s="7"/>
      <c r="I52" s="7"/>
      <c r="J52" s="7"/>
      <c r="K52" s="7"/>
      <c r="L52" s="7"/>
      <c r="M52" s="7"/>
      <c r="N52" s="8"/>
      <c r="O52" s="8"/>
      <c r="P52" s="9"/>
    </row>
    <row r="53" s="1" customFormat="1" spans="3:16">
      <c r="C53" s="5"/>
      <c r="D53" s="5"/>
      <c r="E53" s="6"/>
      <c r="F53" s="7"/>
      <c r="G53" s="7"/>
      <c r="H53" s="7"/>
      <c r="I53" s="7"/>
      <c r="J53" s="7"/>
      <c r="K53" s="7"/>
      <c r="L53" s="7"/>
      <c r="M53" s="7"/>
      <c r="N53" s="8"/>
      <c r="O53" s="8"/>
      <c r="P53" s="9"/>
    </row>
    <row r="54" s="1" customFormat="1" spans="3:16">
      <c r="C54" s="5"/>
      <c r="D54" s="5"/>
      <c r="E54" s="6"/>
      <c r="F54" s="7"/>
      <c r="G54" s="7"/>
      <c r="H54" s="7"/>
      <c r="I54" s="7"/>
      <c r="J54" s="7"/>
      <c r="K54" s="7"/>
      <c r="L54" s="7"/>
      <c r="M54" s="7"/>
      <c r="N54" s="8"/>
      <c r="O54" s="8"/>
      <c r="P54" s="9"/>
    </row>
    <row r="55" s="1" customFormat="1" spans="3:16">
      <c r="C55" s="5"/>
      <c r="D55" s="5"/>
      <c r="E55" s="6"/>
      <c r="F55" s="7"/>
      <c r="G55" s="7"/>
      <c r="H55" s="7"/>
      <c r="I55" s="7"/>
      <c r="J55" s="7"/>
      <c r="K55" s="7"/>
      <c r="L55" s="7"/>
      <c r="M55" s="7"/>
      <c r="N55" s="8"/>
      <c r="O55" s="8"/>
      <c r="P55" s="9"/>
    </row>
    <row r="56" s="1" customFormat="1" spans="3:16">
      <c r="C56" s="5"/>
      <c r="D56" s="5"/>
      <c r="E56" s="6"/>
      <c r="F56" s="7"/>
      <c r="G56" s="7"/>
      <c r="H56" s="7"/>
      <c r="I56" s="7"/>
      <c r="J56" s="7"/>
      <c r="K56" s="7"/>
      <c r="L56" s="7"/>
      <c r="M56" s="7"/>
      <c r="N56" s="8"/>
      <c r="O56" s="8"/>
      <c r="P56" s="9"/>
    </row>
    <row r="57" s="1" customFormat="1" spans="3:16">
      <c r="C57" s="5"/>
      <c r="D57" s="5"/>
      <c r="E57" s="6"/>
      <c r="F57" s="7"/>
      <c r="G57" s="7"/>
      <c r="H57" s="7"/>
      <c r="I57" s="7"/>
      <c r="J57" s="7"/>
      <c r="K57" s="7"/>
      <c r="L57" s="7"/>
      <c r="M57" s="7"/>
      <c r="N57" s="8"/>
      <c r="O57" s="8"/>
      <c r="P57" s="9"/>
    </row>
    <row r="58" s="1" customFormat="1" spans="3:16">
      <c r="C58" s="5"/>
      <c r="D58" s="5"/>
      <c r="E58" s="6"/>
      <c r="F58" s="7"/>
      <c r="G58" s="7"/>
      <c r="H58" s="7"/>
      <c r="I58" s="7"/>
      <c r="J58" s="7"/>
      <c r="K58" s="7"/>
      <c r="L58" s="7"/>
      <c r="M58" s="7"/>
      <c r="N58" s="8"/>
      <c r="O58" s="8"/>
      <c r="P58" s="9"/>
    </row>
    <row r="59" s="1" customFormat="1" spans="3:16">
      <c r="C59" s="5"/>
      <c r="D59" s="5"/>
      <c r="E59" s="6"/>
      <c r="F59" s="7"/>
      <c r="G59" s="7"/>
      <c r="H59" s="7"/>
      <c r="I59" s="7"/>
      <c r="J59" s="7"/>
      <c r="K59" s="7"/>
      <c r="L59" s="7"/>
      <c r="M59" s="7"/>
      <c r="N59" s="8"/>
      <c r="O59" s="8"/>
      <c r="P59" s="9"/>
    </row>
    <row r="60" s="1" customFormat="1" spans="3:16">
      <c r="C60" s="5"/>
      <c r="D60" s="5"/>
      <c r="E60" s="6"/>
      <c r="F60" s="7"/>
      <c r="G60" s="7"/>
      <c r="H60" s="7"/>
      <c r="I60" s="7"/>
      <c r="J60" s="7"/>
      <c r="K60" s="7"/>
      <c r="L60" s="7"/>
      <c r="M60" s="7"/>
      <c r="N60" s="8"/>
      <c r="O60" s="8"/>
      <c r="P60" s="9"/>
    </row>
    <row r="61" s="1" customFormat="1" spans="3:16">
      <c r="C61" s="5"/>
      <c r="D61" s="5"/>
      <c r="E61" s="6"/>
      <c r="F61" s="7"/>
      <c r="G61" s="7"/>
      <c r="H61" s="7"/>
      <c r="I61" s="7"/>
      <c r="J61" s="7"/>
      <c r="K61" s="7"/>
      <c r="L61" s="7"/>
      <c r="M61" s="7"/>
      <c r="N61" s="8"/>
      <c r="O61" s="8"/>
      <c r="P61" s="9"/>
    </row>
    <row r="62" s="1" customFormat="1" spans="3:16">
      <c r="C62" s="5"/>
      <c r="D62" s="5"/>
      <c r="E62" s="6"/>
      <c r="F62" s="7"/>
      <c r="G62" s="7"/>
      <c r="H62" s="7"/>
      <c r="I62" s="7"/>
      <c r="J62" s="7"/>
      <c r="K62" s="7"/>
      <c r="L62" s="7"/>
      <c r="M62" s="7"/>
      <c r="N62" s="8"/>
      <c r="O62" s="8"/>
      <c r="P62" s="9"/>
    </row>
    <row r="63" s="1" customFormat="1" spans="3:16">
      <c r="C63" s="5"/>
      <c r="D63" s="5"/>
      <c r="E63" s="6"/>
      <c r="F63" s="7"/>
      <c r="G63" s="7"/>
      <c r="H63" s="7"/>
      <c r="I63" s="7"/>
      <c r="J63" s="7"/>
      <c r="K63" s="7"/>
      <c r="L63" s="7"/>
      <c r="M63" s="7"/>
      <c r="N63" s="8"/>
      <c r="O63" s="8"/>
      <c r="P63" s="9"/>
    </row>
    <row r="64" s="1" customFormat="1" spans="3:16">
      <c r="C64" s="5"/>
      <c r="D64" s="5"/>
      <c r="E64" s="6"/>
      <c r="F64" s="7"/>
      <c r="G64" s="7"/>
      <c r="H64" s="7"/>
      <c r="I64" s="7"/>
      <c r="J64" s="7"/>
      <c r="K64" s="7"/>
      <c r="L64" s="7"/>
      <c r="M64" s="7"/>
      <c r="N64" s="8"/>
      <c r="O64" s="8"/>
      <c r="P64" s="9"/>
    </row>
    <row r="65" s="1" customFormat="1" spans="3:16">
      <c r="C65" s="5"/>
      <c r="D65" s="5"/>
      <c r="E65" s="6"/>
      <c r="F65" s="7"/>
      <c r="G65" s="7"/>
      <c r="H65" s="7"/>
      <c r="I65" s="7"/>
      <c r="J65" s="7"/>
      <c r="K65" s="7"/>
      <c r="L65" s="7"/>
      <c r="M65" s="7"/>
      <c r="N65" s="8"/>
      <c r="O65" s="8"/>
      <c r="P65" s="9"/>
    </row>
    <row r="66" s="1" customFormat="1" spans="3:16">
      <c r="C66" s="5"/>
      <c r="D66" s="5"/>
      <c r="E66" s="6"/>
      <c r="F66" s="7"/>
      <c r="G66" s="7"/>
      <c r="H66" s="7"/>
      <c r="I66" s="7"/>
      <c r="J66" s="7"/>
      <c r="K66" s="7"/>
      <c r="L66" s="7"/>
      <c r="M66" s="7"/>
      <c r="N66" s="8"/>
      <c r="O66" s="8"/>
      <c r="P66" s="9"/>
    </row>
    <row r="67" s="1" customFormat="1" spans="3:16">
      <c r="C67" s="5"/>
      <c r="D67" s="5"/>
      <c r="E67" s="6"/>
      <c r="F67" s="7"/>
      <c r="G67" s="7"/>
      <c r="H67" s="7"/>
      <c r="I67" s="7"/>
      <c r="J67" s="7"/>
      <c r="K67" s="7"/>
      <c r="L67" s="7"/>
      <c r="M67" s="7"/>
      <c r="N67" s="8"/>
      <c r="O67" s="8"/>
      <c r="P67" s="9"/>
    </row>
    <row r="68" s="1" customFormat="1" spans="3:16">
      <c r="C68" s="5"/>
      <c r="D68" s="5"/>
      <c r="E68" s="6"/>
      <c r="F68" s="7"/>
      <c r="G68" s="7"/>
      <c r="H68" s="7"/>
      <c r="I68" s="7"/>
      <c r="J68" s="7"/>
      <c r="K68" s="7"/>
      <c r="L68" s="7"/>
      <c r="M68" s="7"/>
      <c r="N68" s="8"/>
      <c r="O68" s="8"/>
      <c r="P68" s="9"/>
    </row>
    <row r="69" s="1" customFormat="1" spans="3:16">
      <c r="C69" s="5"/>
      <c r="D69" s="5"/>
      <c r="E69" s="6"/>
      <c r="F69" s="7"/>
      <c r="G69" s="7"/>
      <c r="H69" s="7"/>
      <c r="I69" s="7"/>
      <c r="J69" s="7"/>
      <c r="K69" s="7"/>
      <c r="L69" s="7"/>
      <c r="M69" s="7"/>
      <c r="N69" s="8"/>
      <c r="O69" s="8"/>
      <c r="P69" s="9"/>
    </row>
  </sheetData>
  <protectedRanges>
    <protectedRange sqref="B9:C9 B11:C11" name="区域1_2_1_1_21"/>
    <protectedRange sqref="B14:B15" name="区域1_2_1_1_21_1"/>
    <protectedRange sqref="B17:B18" name="区域1_2_1_1_21_2"/>
  </protectedRanges>
  <mergeCells count="25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34:N34"/>
    <mergeCell ref="A35:N35"/>
    <mergeCell ref="A36:N36"/>
    <mergeCell ref="A37:N37"/>
    <mergeCell ref="A38:N38"/>
    <mergeCell ref="A39:N39"/>
    <mergeCell ref="A40:N40"/>
    <mergeCell ref="A7:A8"/>
    <mergeCell ref="B7:B8"/>
    <mergeCell ref="C7:C8"/>
    <mergeCell ref="D7:D8"/>
    <mergeCell ref="E7:E8"/>
    <mergeCell ref="H9:H29"/>
    <mergeCell ref="N7:N8"/>
    <mergeCell ref="N9:N29"/>
    <mergeCell ref="N30:N33"/>
  </mergeCells>
  <conditionalFormatting sqref="B9:B28">
    <cfRule type="duplicateValues" dxfId="0" priority="2"/>
  </conditionalFormatting>
  <conditionalFormatting sqref="B30:B33">
    <cfRule type="duplicateValues" dxfId="0" priority="1"/>
  </conditionalFormatting>
  <conditionalFormatting sqref="D1:D8 I42:I47 D34:D41 D48:D1048576">
    <cfRule type="duplicateValues" dxfId="1" priority="8"/>
  </conditionalFormatting>
  <pageMargins left="0.75" right="0.75" top="0.511805555555556" bottom="0.590277777777778" header="0.5" footer="0.5"/>
  <pageSetup paperSize="9" scale="73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1_2_1_1_21" rangeCreator="" othersAccessPermission="edit"/>
    <arrUserId title="区域1_2_1_1_21_1" rangeCreator="" othersAccessPermission="edit"/>
    <arrUserId title="区域1_2_1_1_2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cp:lastPrinted>2024-10-22T00:35:00Z</cp:lastPrinted>
  <dcterms:modified xsi:type="dcterms:W3CDTF">2025-05-21T10:05:47Z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E2581D52BEFE4C338219AFB21588BC27_12</vt:lpwstr>
  </property>
</Properties>
</file>