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675"/>
  </bookViews>
  <sheets>
    <sheet name="Sheet1" sheetId="1" r:id="rId1"/>
    <sheet name="Sheet2" sheetId="2" r:id="rId2"/>
    <sheet name="Sheet3" sheetId="3" r:id="rId3"/>
    <sheet name="Sheet4" sheetId="4" r:id="rId4"/>
  </sheets>
  <externalReferences>
    <externalReference r:id="rId5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Administrator</author>
  </authors>
  <commentList>
    <comment ref="C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160或200吨都可以</t>
        </r>
      </text>
    </comment>
  </commentList>
</comments>
</file>

<file path=xl/sharedStrings.xml><?xml version="1.0" encoding="utf-8"?>
<sst xmlns="http://schemas.openxmlformats.org/spreadsheetml/2006/main" count="1045" uniqueCount="438">
  <si>
    <t>序号</t>
  </si>
  <si>
    <t>产品</t>
  </si>
  <si>
    <t>工序数量</t>
  </si>
  <si>
    <t>QAD</t>
  </si>
  <si>
    <t>项目</t>
  </si>
  <si>
    <t>图片</t>
  </si>
  <si>
    <t>材质</t>
  </si>
  <si>
    <t>产量</t>
  </si>
  <si>
    <t>换模时间</t>
  </si>
  <si>
    <t>用时</t>
  </si>
  <si>
    <t>ST</t>
  </si>
  <si>
    <t>厚度</t>
  </si>
  <si>
    <t>工序</t>
  </si>
  <si>
    <t>吨位</t>
  </si>
  <si>
    <t xml:space="preserve">料带尺寸（旧） </t>
  </si>
  <si>
    <t>材料利用率</t>
  </si>
  <si>
    <t xml:space="preserve">料带尺寸（新） </t>
  </si>
  <si>
    <t>备注</t>
  </si>
  <si>
    <t>靠背一级调节下板LH</t>
  </si>
  <si>
    <t>SLT0011252</t>
  </si>
  <si>
    <t>OMK</t>
  </si>
  <si>
    <t>板材SPHC</t>
  </si>
  <si>
    <t>落料</t>
  </si>
  <si>
    <t>成型</t>
  </si>
  <si>
    <t>冲孔</t>
  </si>
  <si>
    <t>一级调节上连接板铆接总成</t>
  </si>
  <si>
    <t>SLT0010899</t>
  </si>
  <si>
    <t>未找到数模</t>
  </si>
  <si>
    <t>H6气囊下支撑钣金</t>
  </si>
  <si>
    <t>SHT0010080</t>
  </si>
  <si>
    <t>H6</t>
  </si>
  <si>
    <t>285*350</t>
  </si>
  <si>
    <t>修边冲孔</t>
  </si>
  <si>
    <t>翻边+冲孔+修边</t>
  </si>
  <si>
    <t>修边+侧冲孔</t>
  </si>
  <si>
    <t>翻边</t>
  </si>
  <si>
    <t>上框左侧板</t>
  </si>
  <si>
    <t>SHT0010209</t>
  </si>
  <si>
    <t>板材SPFH590酸洗板</t>
  </si>
  <si>
    <t>OP10:成型</t>
  </si>
  <si>
    <t>360*180</t>
  </si>
  <si>
    <t>OP20:落料、冲孔</t>
  </si>
  <si>
    <t>OP30:折弯</t>
  </si>
  <si>
    <t>OP40:整形</t>
  </si>
  <si>
    <t>OP50:切断、侧冲孔</t>
  </si>
  <si>
    <t>上框右侧板</t>
  </si>
  <si>
    <t>SHT0010210</t>
  </si>
  <si>
    <t>同上</t>
  </si>
  <si>
    <t>与上面同模</t>
  </si>
  <si>
    <t>H6气囊支撑钣金</t>
  </si>
  <si>
    <t>SHT0010051</t>
  </si>
  <si>
    <t>OP10落料</t>
  </si>
  <si>
    <t>252*137</t>
  </si>
  <si>
    <t>252*144</t>
  </si>
  <si>
    <t>OP20成型</t>
  </si>
  <si>
    <t>OP30翻边成型</t>
  </si>
  <si>
    <t>OP40冲孔</t>
  </si>
  <si>
    <t>H6内绞架支撑板</t>
  </si>
  <si>
    <t>SHT0010050</t>
  </si>
  <si>
    <t>OP10成型</t>
  </si>
  <si>
    <t>OP20修边</t>
  </si>
  <si>
    <t>改模</t>
  </si>
  <si>
    <t>OP30翻边整形</t>
  </si>
  <si>
    <t>H6副司机座椅低支架左下板</t>
  </si>
  <si>
    <t>SHT0011032</t>
  </si>
  <si>
    <t>板材QSTE420TM</t>
  </si>
  <si>
    <t>260*1320（6）</t>
  </si>
  <si>
    <t>260*227</t>
  </si>
  <si>
    <t>OP30:切断冲孔</t>
  </si>
  <si>
    <t>H6副司机座椅低支架右下板</t>
  </si>
  <si>
    <t>SHT0011033</t>
  </si>
  <si>
    <t>减震器上框左右支架</t>
  </si>
  <si>
    <t>SHT0010067</t>
  </si>
  <si>
    <t>OP10落料冲孔</t>
  </si>
  <si>
    <t>OP20冲孔</t>
  </si>
  <si>
    <t>OP30成型</t>
  </si>
  <si>
    <t>H6扶手支架</t>
  </si>
  <si>
    <t>SHT0011362</t>
  </si>
  <si>
    <t>修边</t>
  </si>
  <si>
    <t>H6上框加强版</t>
  </si>
  <si>
    <t>SHT0010212</t>
  </si>
  <si>
    <t>OP10:打凸</t>
  </si>
  <si>
    <t>OP20:落料</t>
  </si>
  <si>
    <t>OP30:冲孔</t>
  </si>
  <si>
    <t>OP40:成型</t>
  </si>
  <si>
    <t>OP50:整形</t>
  </si>
  <si>
    <t>OP60:抽芽</t>
  </si>
  <si>
    <t>H6减震前横梁</t>
  </si>
  <si>
    <t>SHT0010211</t>
  </si>
  <si>
    <t>板材SAPH440</t>
  </si>
  <si>
    <t>OP10:落料、冲孔</t>
  </si>
  <si>
    <t>OP20:成型</t>
  </si>
  <si>
    <t>OP50:侧冲孔</t>
  </si>
  <si>
    <t>H6前下支撑</t>
  </si>
  <si>
    <t>SHT0010393</t>
  </si>
  <si>
    <t>OP10:落料</t>
  </si>
  <si>
    <t>302*138.5</t>
  </si>
  <si>
    <t>302*143.5</t>
  </si>
  <si>
    <t>H6后下支撑板</t>
  </si>
  <si>
    <t>SHT0010394</t>
  </si>
  <si>
    <t>305*150</t>
  </si>
  <si>
    <t>305*155</t>
  </si>
  <si>
    <t>OP20:冲孔</t>
  </si>
  <si>
    <t>OP30:成型</t>
  </si>
  <si>
    <t>H6座框前连接板</t>
  </si>
  <si>
    <t>SHT0010132</t>
  </si>
  <si>
    <t>390*195</t>
  </si>
  <si>
    <t>OP20修边冲孔</t>
  </si>
  <si>
    <t>OP40冲孔侧冲孔</t>
  </si>
  <si>
    <t>H6外绞架支撑板</t>
  </si>
  <si>
    <t>SHT0010057</t>
  </si>
  <si>
    <t>H6座框左侧内边板</t>
  </si>
  <si>
    <t>SHT0010121</t>
  </si>
  <si>
    <t>OP40:冲孔、切断</t>
  </si>
  <si>
    <t>H6座框右侧内边板</t>
  </si>
  <si>
    <t>SHT0010125</t>
  </si>
  <si>
    <t>靠背骨架侧边板</t>
  </si>
  <si>
    <t>SHT0010064</t>
  </si>
  <si>
    <t>OP40:冲孔</t>
  </si>
  <si>
    <t>右侧边板HD</t>
  </si>
  <si>
    <t>SHT0001898</t>
  </si>
  <si>
    <t>落料共用</t>
  </si>
  <si>
    <t>冲孔共用</t>
  </si>
  <si>
    <t>SHT0001903</t>
  </si>
  <si>
    <t>座框前横梁/HD</t>
  </si>
  <si>
    <t>SHT0014563</t>
  </si>
  <si>
    <t>C32B调角器下连接板左</t>
  </si>
  <si>
    <t>SCS0007558</t>
  </si>
  <si>
    <t>C32B</t>
  </si>
  <si>
    <t>C32B调角器下连接板右</t>
  </si>
  <si>
    <t>SCS0007557</t>
  </si>
  <si>
    <t>H6主驾上框后横梁</t>
  </si>
  <si>
    <t>SHT0010214</t>
  </si>
  <si>
    <t>OP30冲孔</t>
  </si>
  <si>
    <t>OP40翻边</t>
  </si>
  <si>
    <t>OP50冲孔</t>
  </si>
  <si>
    <t>H6副驾上框后横梁</t>
  </si>
  <si>
    <t>SHT0011415</t>
  </si>
  <si>
    <t>H6右侧外边板</t>
  </si>
  <si>
    <t>SHT0010124</t>
  </si>
  <si>
    <t>130*360</t>
  </si>
  <si>
    <t>OP50:侧冲,冲孔</t>
  </si>
  <si>
    <t>OP60:冲孔</t>
  </si>
  <si>
    <t>H6左侧外边板</t>
  </si>
  <si>
    <t>SHT0010120</t>
  </si>
  <si>
    <t>H6安全带上固定钣金</t>
  </si>
  <si>
    <t>SHT0010073</t>
  </si>
  <si>
    <t>OP40翻边整形</t>
  </si>
  <si>
    <t>OP50冲孔翻边</t>
  </si>
  <si>
    <t>H6安全带高调机构固定板</t>
  </si>
  <si>
    <t>SHT0010776</t>
  </si>
  <si>
    <t>OP30翻边</t>
  </si>
  <si>
    <t>OP40整形</t>
  </si>
  <si>
    <t>OP60翻边</t>
  </si>
  <si>
    <t>H6副司机安全带固定钣金</t>
  </si>
  <si>
    <t>SHT0010368</t>
  </si>
  <si>
    <t>190*385</t>
  </si>
  <si>
    <t>B40地脚</t>
  </si>
  <si>
    <t>SCS0004389</t>
  </si>
  <si>
    <t>B40</t>
  </si>
  <si>
    <t>压型</t>
  </si>
  <si>
    <t>B40扣手支架左右</t>
  </si>
  <si>
    <t>SCS0004407</t>
  </si>
  <si>
    <t>切断</t>
  </si>
  <si>
    <t>靠背板左</t>
  </si>
  <si>
    <t>SHT0002761</t>
  </si>
  <si>
    <t>板材SPCC</t>
  </si>
  <si>
    <t>靠背板右</t>
  </si>
  <si>
    <t>SHT0002762</t>
  </si>
  <si>
    <t>轻卡外绞架支撑板</t>
  </si>
  <si>
    <t>SLT0010547</t>
  </si>
  <si>
    <t>轻卡内绞架支撑板</t>
  </si>
  <si>
    <t>SLT0010548</t>
  </si>
  <si>
    <t>旋转轴固定钣金</t>
  </si>
  <si>
    <t>SLT0011099</t>
  </si>
  <si>
    <t xml:space="preserve"> 冲孔</t>
  </si>
  <si>
    <t>x3000气囊下支架</t>
  </si>
  <si>
    <t>SHT0016053</t>
  </si>
  <si>
    <t>2.0-1.0</t>
  </si>
  <si>
    <t>欧马可扶手支架支架</t>
  </si>
  <si>
    <t>SLT0010908</t>
  </si>
  <si>
    <t>欧马可滑轨右连接板</t>
  </si>
  <si>
    <t>SLT0010544</t>
  </si>
  <si>
    <t>H4前横梁下框</t>
  </si>
  <si>
    <t>SHT0001856</t>
  </si>
  <si>
    <t>H4</t>
  </si>
  <si>
    <t>X3000纵梁支撑架</t>
  </si>
  <si>
    <t>SHT0002318</t>
  </si>
  <si>
    <t>X3000</t>
  </si>
  <si>
    <t>H4上框横梁</t>
  </si>
  <si>
    <t>SHT0015093</t>
  </si>
  <si>
    <t>设变3序变2序</t>
  </si>
  <si>
    <t>中改左座椅左加强版</t>
  </si>
  <si>
    <t>SCS0004371</t>
  </si>
  <si>
    <t>切边</t>
  </si>
  <si>
    <t>压凸</t>
  </si>
  <si>
    <t>中改左座椅右加强版</t>
  </si>
  <si>
    <t>SCS0004370</t>
  </si>
  <si>
    <t>调角器H4下板左</t>
  </si>
  <si>
    <t>调角器H4下板右</t>
  </si>
  <si>
    <t>安全带高调机构固定板1</t>
  </si>
  <si>
    <t>SHT0010775</t>
  </si>
  <si>
    <t>362*215</t>
  </si>
  <si>
    <t>重新开发6套模具</t>
  </si>
  <si>
    <t>压小勾</t>
  </si>
  <si>
    <t>侧冲孔</t>
  </si>
  <si>
    <t>副驾安全带固定钣金</t>
  </si>
  <si>
    <t>SHT0017250</t>
  </si>
  <si>
    <t>A6</t>
  </si>
  <si>
    <t>323*1250</t>
  </si>
  <si>
    <t>363*100</t>
  </si>
  <si>
    <t>宽车主驾驶前侧钣金</t>
  </si>
  <si>
    <t>SHT0016145</t>
  </si>
  <si>
    <t>宽车主驾驶后侧钣金</t>
  </si>
  <si>
    <t>SHT0016146</t>
  </si>
  <si>
    <t>落料冲孔</t>
  </si>
  <si>
    <t>成型翻边</t>
  </si>
  <si>
    <t>翻边翻舌</t>
  </si>
  <si>
    <t>A6中宽车副司机座椅底支架左下板/A6中宽车副司机座椅底支架右下板</t>
  </si>
  <si>
    <t>SHT0016386/SHT0016387</t>
  </si>
  <si>
    <t>分离</t>
  </si>
  <si>
    <t>中宽车主驾驶后侧钣金</t>
  </si>
  <si>
    <t>SHT0016189</t>
  </si>
  <si>
    <t>H6支架后板</t>
  </si>
  <si>
    <t>SHT0010851</t>
  </si>
  <si>
    <t>400*240</t>
  </si>
  <si>
    <t>合计：</t>
  </si>
  <si>
    <t>产品数量</t>
  </si>
  <si>
    <t>模具数</t>
  </si>
  <si>
    <t>占比</t>
  </si>
  <si>
    <t>7台冲床</t>
  </si>
  <si>
    <t>3+4</t>
  </si>
  <si>
    <t>2+5</t>
  </si>
  <si>
    <t>6台冲床</t>
  </si>
  <si>
    <t>2+4</t>
  </si>
  <si>
    <t>无法实现自动化产品</t>
  </si>
  <si>
    <t>冲床吨位</t>
  </si>
  <si>
    <t>需求工时（小时）</t>
  </si>
  <si>
    <r>
      <rPr>
        <b/>
        <sz val="9"/>
        <color rgb="FF000000"/>
        <rFont val="宋体"/>
        <charset val="134"/>
      </rPr>
      <t>模具数量</t>
    </r>
    <r>
      <rPr>
        <b/>
        <sz val="9"/>
        <color rgb="FF000000"/>
        <rFont val="Arial"/>
        <charset val="134"/>
      </rPr>
      <t>|</t>
    </r>
    <r>
      <rPr>
        <b/>
        <sz val="9"/>
        <color rgb="FF000000"/>
        <rFont val="宋体"/>
        <charset val="134"/>
      </rPr>
      <t>（个）</t>
    </r>
  </si>
  <si>
    <t>设备开动时间（标准产能10H）百分比</t>
  </si>
  <si>
    <t>设备开动时间（标准产能10H）</t>
  </si>
  <si>
    <t>剩余产能</t>
  </si>
  <si>
    <t>剩余产能比</t>
  </si>
  <si>
    <t>需求总工时</t>
  </si>
  <si>
    <t>45T</t>
  </si>
  <si>
    <t>63T</t>
  </si>
  <si>
    <t>80T</t>
  </si>
  <si>
    <t>110T</t>
  </si>
  <si>
    <t>250T</t>
  </si>
  <si>
    <t>300T</t>
  </si>
  <si>
    <t>400T</t>
  </si>
  <si>
    <t>600T</t>
  </si>
  <si>
    <t>260T(台)1</t>
  </si>
  <si>
    <t>260T(台)2</t>
  </si>
  <si>
    <t>260T(台)3</t>
  </si>
  <si>
    <t>260T(台)4</t>
  </si>
  <si>
    <t>260T(台)5</t>
  </si>
  <si>
    <t>260T(台)6</t>
  </si>
  <si>
    <t>200吨油压机</t>
  </si>
  <si>
    <t>630T油压机</t>
  </si>
  <si>
    <t>剪板机</t>
  </si>
  <si>
    <t>结论：需求3台设备俩个260一个200,128套模具55个产品</t>
  </si>
  <si>
    <t>分析原因</t>
  </si>
  <si>
    <t>月计划</t>
  </si>
  <si>
    <t>换模工时</t>
  </si>
  <si>
    <t>价格</t>
  </si>
  <si>
    <t>模具数量</t>
  </si>
  <si>
    <t>副总座左</t>
  </si>
  <si>
    <t>小设备太多</t>
  </si>
  <si>
    <t>SHT0001245</t>
  </si>
  <si>
    <t>上框前后横梁新</t>
  </si>
  <si>
    <t>订单量小</t>
  </si>
  <si>
    <t>SHT0001227</t>
  </si>
  <si>
    <t>（成型）</t>
  </si>
  <si>
    <t>下框左纵梁</t>
  </si>
  <si>
    <t>SHT0001232</t>
  </si>
  <si>
    <t>下框右纵梁</t>
  </si>
  <si>
    <t>SHT0001231</t>
  </si>
  <si>
    <t>机械后挂簧板组件</t>
  </si>
  <si>
    <t>SHT0001171</t>
  </si>
  <si>
    <t>C32B调角器上连接板左</t>
  </si>
  <si>
    <t>一模两件摆放，不方便机械手操作</t>
  </si>
  <si>
    <t>SCS0006470</t>
  </si>
  <si>
    <t>C32B调角器上连接板右）</t>
  </si>
  <si>
    <t>SCS0006471</t>
  </si>
  <si>
    <t>H6司机副边调角器下连接板A</t>
  </si>
  <si>
    <t>切边工序复杂，不便抓取，且浪费时间</t>
  </si>
  <si>
    <t>SHT0010724</t>
  </si>
  <si>
    <t>安全带卷收器固定钣金</t>
  </si>
  <si>
    <t>2/3工序为一模两序，不方便机械手操作</t>
  </si>
  <si>
    <t>SHT0017244</t>
  </si>
  <si>
    <t>防尘罩后固定支架钣金</t>
  </si>
  <si>
    <t>第二序成型后，正面吸附后，需要将工件反面吸附，侧面冲孔，此吸附过程复杂</t>
  </si>
  <si>
    <t>SHT0011010</t>
  </si>
  <si>
    <t>二级调节调角器上连接板</t>
  </si>
  <si>
    <t>成型后到冲孔料片需要翻转，冲孔需要一模两序</t>
  </si>
  <si>
    <t>SLT0010894</t>
  </si>
  <si>
    <t>omk</t>
  </si>
  <si>
    <t>副驾背板支撑钣金A</t>
  </si>
  <si>
    <t>SLT0011042</t>
  </si>
  <si>
    <t>副驾背支撑板C</t>
  </si>
  <si>
    <t>SLT0011045</t>
  </si>
  <si>
    <t>背板支撑板A</t>
  </si>
  <si>
    <t>SLT0011003</t>
  </si>
  <si>
    <t>背板支撑板C</t>
  </si>
  <si>
    <t>SLT0011005</t>
  </si>
  <si>
    <t>背板支撑板D</t>
  </si>
  <si>
    <t>SLT0011006</t>
  </si>
  <si>
    <t>标准ST</t>
  </si>
  <si>
    <t>建议开连续模</t>
  </si>
  <si>
    <t>非常重要        重要         一般</t>
  </si>
  <si>
    <t>产品重要度</t>
  </si>
  <si>
    <t>质量等级</t>
  </si>
  <si>
    <t>利润等级</t>
  </si>
  <si>
    <t>连接梁本体（TX)</t>
  </si>
  <si>
    <t>sHt0012215</t>
  </si>
  <si>
    <t>板材Q235</t>
  </si>
  <si>
    <t>卷材SPHC3*150</t>
  </si>
  <si>
    <t>3*150</t>
  </si>
  <si>
    <t>卷材SPHC3*67.2</t>
  </si>
  <si>
    <t>3*67.2</t>
  </si>
  <si>
    <t>T5旋转座框纵向支撑钣金</t>
  </si>
  <si>
    <t>SHT0012232</t>
  </si>
  <si>
    <t>T5</t>
  </si>
  <si>
    <t>后罩壳固定钣金</t>
  </si>
  <si>
    <t>工件切边后，成品与废料需要一起取出，动作复杂，影响前后节拍；</t>
  </si>
  <si>
    <t>SHT0011009</t>
  </si>
  <si>
    <t>OP20:拉伸</t>
  </si>
  <si>
    <t>OP30:切边、冲孔</t>
  </si>
  <si>
    <t>OP50:冲孔</t>
  </si>
  <si>
    <t>OP60:冲孔、整形</t>
  </si>
  <si>
    <t>OP70:冲孔、压凸台</t>
  </si>
  <si>
    <t>有个400吨需要改模，建议连续模具</t>
  </si>
  <si>
    <t>OP30翻边+冲孔+修边</t>
  </si>
  <si>
    <t>OP40修边+侧冲孔</t>
  </si>
  <si>
    <t>OP50翻边</t>
  </si>
  <si>
    <t>OP60成型</t>
  </si>
  <si>
    <t>左右侧滑轨解锁手柄支撑</t>
  </si>
  <si>
    <t>模具为一模两件，工件吸取不便。</t>
  </si>
  <si>
    <t>SHT0011394</t>
  </si>
  <si>
    <t xml:space="preserve"> OP10:落料、冲孔</t>
  </si>
  <si>
    <t xml:space="preserve"> OP30:成型</t>
  </si>
  <si>
    <t>OP50:成型</t>
  </si>
  <si>
    <t xml:space="preserve"> OP70:冲孔</t>
  </si>
  <si>
    <t>OP80:整形</t>
  </si>
  <si>
    <t>H6支架钣金</t>
  </si>
  <si>
    <t>量小</t>
  </si>
  <si>
    <t>SHT0010854</t>
  </si>
  <si>
    <t>H6支架前板</t>
  </si>
  <si>
    <t>复工件需要侧冲，机械手抓取不便</t>
  </si>
  <si>
    <t>SHT0010850</t>
  </si>
  <si>
    <t>OP10:打凸包，冲孔</t>
  </si>
  <si>
    <t>OP30:预折弯</t>
  </si>
  <si>
    <t>OP40:折弯</t>
  </si>
  <si>
    <t>OP60:折弯</t>
  </si>
  <si>
    <t>OP70:侧冲</t>
  </si>
  <si>
    <t>第二序切边，不方便操作抓取</t>
  </si>
  <si>
    <t>H6地脚支架左右</t>
  </si>
  <si>
    <t>工序复杂，侧面冲孔。工件抓取不便</t>
  </si>
  <si>
    <t>SHT0010852</t>
  </si>
  <si>
    <t>OP30:切断</t>
  </si>
  <si>
    <t>OP50:侧冲,切断</t>
  </si>
  <si>
    <t>X5000扶手支架</t>
  </si>
  <si>
    <t>SHT0012565</t>
  </si>
  <si>
    <t>200压力机</t>
  </si>
  <si>
    <t>L5000扶手支架</t>
  </si>
  <si>
    <t>SHT0013257</t>
  </si>
  <si>
    <t>铆接</t>
  </si>
  <si>
    <t>P203调角器成型左</t>
  </si>
  <si>
    <t>复杂</t>
  </si>
  <si>
    <t>SCS0006412</t>
  </si>
  <si>
    <t>P203</t>
  </si>
  <si>
    <t>P203调角器成型右</t>
  </si>
  <si>
    <t>SCS0006417</t>
  </si>
  <si>
    <t>K1下板左（1）</t>
  </si>
  <si>
    <t>侧冲孔，抓手操作困难</t>
  </si>
  <si>
    <t>SLT0002872</t>
  </si>
  <si>
    <t>K1</t>
  </si>
  <si>
    <t>K1下板左（2）</t>
  </si>
  <si>
    <t>SLT0002871</t>
  </si>
  <si>
    <t>K1下板右（2）</t>
  </si>
  <si>
    <t>SLT0002873</t>
  </si>
  <si>
    <t>K1下板右（1）</t>
  </si>
  <si>
    <t>SLT0002874</t>
  </si>
  <si>
    <t>OP30拉伸</t>
  </si>
  <si>
    <t>OP40修边冲孔</t>
  </si>
  <si>
    <t>OP60翻边整形</t>
  </si>
  <si>
    <t>OP70冲孔</t>
  </si>
  <si>
    <t>OP80冲孔</t>
  </si>
  <si>
    <t>H6司机主边调角器下连接板A</t>
  </si>
  <si>
    <t>SHT0010722</t>
  </si>
  <si>
    <t>H6右旁侧板</t>
  </si>
  <si>
    <t>多为小吨位设备</t>
  </si>
  <si>
    <t>SHT0010698</t>
  </si>
  <si>
    <t>H6左旁侧板</t>
  </si>
  <si>
    <t>小吨位设备</t>
  </si>
  <si>
    <t>SHT0010696</t>
  </si>
  <si>
    <t>座框前连接板</t>
  </si>
  <si>
    <t>量小，且多为小吨位设备</t>
  </si>
  <si>
    <t>SHT0010541</t>
  </si>
  <si>
    <t>H41.8</t>
  </si>
  <si>
    <t>主动上板K1</t>
  </si>
  <si>
    <t>SLT0002838</t>
  </si>
  <si>
    <t>精冲</t>
  </si>
  <si>
    <t>压弯</t>
  </si>
  <si>
    <t>SLT0002839</t>
  </si>
  <si>
    <t>前排座椅靠背左侧连接板p203</t>
  </si>
  <si>
    <t>SCS0005784</t>
  </si>
  <si>
    <t>（落料模具共用）</t>
  </si>
  <si>
    <t>（冲孔1模具共用）</t>
  </si>
  <si>
    <t>（整形）</t>
  </si>
  <si>
    <t>（冲孔2）</t>
  </si>
  <si>
    <t>（压筋）模具共用</t>
  </si>
  <si>
    <t>前排座椅靠背右侧连接板</t>
  </si>
  <si>
    <t>SCS0005786</t>
  </si>
  <si>
    <t>小背解锁扣手固定座</t>
  </si>
  <si>
    <t>成型后不方便取料，成型到冲孔需要 翻转工件</t>
  </si>
  <si>
    <t>SLT0011085</t>
  </si>
  <si>
    <t>折弯</t>
  </si>
  <si>
    <t>整形</t>
  </si>
  <si>
    <t>小背下连接边板</t>
  </si>
  <si>
    <t>冲孔一模两序，不方便操作</t>
  </si>
  <si>
    <t>SLT0011087</t>
  </si>
  <si>
    <t>气囊下支架</t>
  </si>
  <si>
    <t>SHT0001177</t>
  </si>
  <si>
    <t>气囊上支架</t>
  </si>
  <si>
    <t>SHT0001179</t>
  </si>
  <si>
    <t>内脚架左右支撑板</t>
  </si>
  <si>
    <t>SHT0001159</t>
  </si>
  <si>
    <t>外脚架支撑板</t>
  </si>
  <si>
    <t>SHT0001173</t>
  </si>
  <si>
    <t>H6副司机安全带上加强钣金</t>
  </si>
  <si>
    <t>落料1件，成型需要两件</t>
  </si>
  <si>
    <t>SHT0010369</t>
  </si>
  <si>
    <t>H6安全带上加强钣金</t>
  </si>
  <si>
    <t>SHT0010249</t>
  </si>
  <si>
    <t>同上共模</t>
  </si>
  <si>
    <t>总计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</si>
</sst>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.0_ "/>
    <numFmt numFmtId="178" formatCode="0.00_ "/>
  </numFmts>
  <fonts count="47">
    <font>
      <sz val="11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sz val="10"/>
      <color theme="1"/>
      <name val="宋体"/>
      <charset val="134"/>
    </font>
    <font>
      <sz val="14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1"/>
      <color theme="0"/>
      <name val="宋体"/>
      <charset val="134"/>
      <scheme val="minor"/>
    </font>
    <font>
      <b/>
      <sz val="16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sz val="10"/>
      <color theme="1"/>
      <name val="微软雅黑"/>
      <charset val="134"/>
    </font>
    <font>
      <sz val="8"/>
      <color theme="1"/>
      <name val="微软雅黑"/>
      <charset val="134"/>
    </font>
    <font>
      <sz val="8"/>
      <name val="微软雅黑"/>
      <charset val="134"/>
    </font>
    <font>
      <sz val="12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0"/>
      <color rgb="FF000000"/>
      <name val="Microsoft Sans Serif"/>
      <charset val="134"/>
    </font>
    <font>
      <sz val="10"/>
      <color rgb="FF0000FF"/>
      <name val="Microsoft Sans Serif"/>
      <charset val="134"/>
    </font>
    <font>
      <b/>
      <sz val="14"/>
      <color rgb="FF000000"/>
      <name val="宋体"/>
      <charset val="134"/>
    </font>
    <font>
      <b/>
      <sz val="9"/>
      <color rgb="FF000000"/>
      <name val="宋体"/>
      <charset val="134"/>
    </font>
    <font>
      <b/>
      <sz val="9"/>
      <color rgb="FF000000"/>
      <name val="Arial"/>
      <charset val="134"/>
    </font>
    <font>
      <b/>
      <sz val="9"/>
      <name val="Arial"/>
      <charset val="134"/>
    </font>
    <font>
      <b/>
      <sz val="9"/>
      <color rgb="FFFF0000"/>
      <name val="Arial"/>
      <charset val="134"/>
    </font>
    <font>
      <b/>
      <sz val="11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sz val="11"/>
      <color rgb="FF002060"/>
      <name val="宋体"/>
      <charset val="134"/>
      <scheme val="minor"/>
    </font>
    <font>
      <sz val="10"/>
      <color rgb="FF000000"/>
      <name val="宋体"/>
      <charset val="134"/>
      <scheme val="minor"/>
    </font>
    <font>
      <sz val="10"/>
      <color rgb="FF002060"/>
      <name val="等线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9"/>
      <name val="Arial"/>
      <charset val="134"/>
    </font>
    <font>
      <b/>
      <sz val="9"/>
      <name val="宋体"/>
      <charset val="134"/>
    </font>
    <font>
      <sz val="9"/>
      <name val="宋体"/>
      <charset val="134"/>
    </font>
  </fonts>
  <fills count="3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 tint="0.6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0" fillId="8" borderId="14" applyNumberFormat="0" applyFont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15" applyNumberFormat="0" applyFill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32" fillId="0" borderId="16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9" borderId="17" applyNumberFormat="0" applyAlignment="0" applyProtection="0">
      <alignment vertical="center"/>
    </xf>
    <xf numFmtId="0" fontId="34" fillId="10" borderId="18" applyNumberFormat="0" applyAlignment="0" applyProtection="0">
      <alignment vertical="center"/>
    </xf>
    <xf numFmtId="0" fontId="35" fillId="10" borderId="17" applyNumberFormat="0" applyAlignment="0" applyProtection="0">
      <alignment vertical="center"/>
    </xf>
    <xf numFmtId="0" fontId="36" fillId="11" borderId="19" applyNumberFormat="0" applyAlignment="0" applyProtection="0">
      <alignment vertical="center"/>
    </xf>
    <xf numFmtId="0" fontId="37" fillId="0" borderId="20" applyNumberFormat="0" applyFill="0" applyAlignment="0" applyProtection="0">
      <alignment vertical="center"/>
    </xf>
    <xf numFmtId="0" fontId="38" fillId="0" borderId="21" applyNumberFormat="0" applyFill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3" fillId="17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3" fillId="21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3" fillId="29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3" fillId="33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2" fillId="35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2" fillId="38" borderId="0" applyNumberFormat="0" applyBorder="0" applyAlignment="0" applyProtection="0">
      <alignment vertical="center"/>
    </xf>
    <xf numFmtId="0" fontId="44" fillId="0" borderId="2" applyNumberFormat="0" applyFill="0" applyBorder="0" applyAlignment="0" applyProtection="0">
      <alignment vertical="center"/>
    </xf>
  </cellStyleXfs>
  <cellXfs count="195">
    <xf numFmtId="0" fontId="0" fillId="0" borderId="0" xfId="0">
      <alignment vertical="center"/>
    </xf>
    <xf numFmtId="0" fontId="0" fillId="2" borderId="0" xfId="0" applyFill="1" applyBorder="1" applyAlignment="1"/>
    <xf numFmtId="0" fontId="0" fillId="0" borderId="0" xfId="0" applyFill="1" applyBorder="1" applyAlignment="1"/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center" vertical="center"/>
    </xf>
    <xf numFmtId="0" fontId="0" fillId="2" borderId="0" xfId="0" applyFill="1" applyBorder="1" applyAlignment="1">
      <alignment horizontal="center"/>
    </xf>
    <xf numFmtId="176" fontId="0" fillId="2" borderId="0" xfId="0" applyNumberFormat="1" applyFill="1" applyBorder="1" applyAlignment="1">
      <alignment horizontal="center"/>
    </xf>
    <xf numFmtId="0" fontId="0" fillId="3" borderId="0" xfId="0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0" fontId="1" fillId="0" borderId="2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0" fillId="2" borderId="3" xfId="0" applyFill="1" applyBorder="1" applyAlignment="1">
      <alignment horizontal="center"/>
    </xf>
    <xf numFmtId="0" fontId="1" fillId="2" borderId="3" xfId="0" applyFont="1" applyFill="1" applyBorder="1" applyAlignment="1">
      <alignment horizontal="center" vertical="center"/>
    </xf>
    <xf numFmtId="0" fontId="0" fillId="2" borderId="2" xfId="0" applyFill="1" applyBorder="1" applyAlignment="1">
      <alignment horizontal="center"/>
    </xf>
    <xf numFmtId="177" fontId="2" fillId="2" borderId="2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177" fontId="0" fillId="2" borderId="2" xfId="0" applyNumberForma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177" fontId="0" fillId="2" borderId="1" xfId="0" applyNumberFormat="1" applyFill="1" applyBorder="1" applyAlignment="1">
      <alignment horizontal="center" vertical="center"/>
    </xf>
    <xf numFmtId="0" fontId="0" fillId="2" borderId="4" xfId="0" applyFill="1" applyBorder="1" applyAlignment="1">
      <alignment horizontal="center"/>
    </xf>
    <xf numFmtId="177" fontId="0" fillId="2" borderId="4" xfId="0" applyNumberForma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177" fontId="0" fillId="2" borderId="3" xfId="0" applyNumberForma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177" fontId="4" fillId="2" borderId="2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/>
    </xf>
    <xf numFmtId="0" fontId="0" fillId="3" borderId="2" xfId="0" applyFill="1" applyBorder="1" applyAlignment="1">
      <alignment horizontal="center" vertical="center"/>
    </xf>
    <xf numFmtId="0" fontId="0" fillId="4" borderId="2" xfId="0" applyFill="1" applyBorder="1" applyAlignment="1">
      <alignment horizontal="center"/>
    </xf>
    <xf numFmtId="0" fontId="0" fillId="0" borderId="2" xfId="0" applyFill="1" applyBorder="1" applyAlignment="1">
      <alignment horizontal="center" vertical="center"/>
    </xf>
    <xf numFmtId="0" fontId="0" fillId="4" borderId="2" xfId="0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 vertical="center"/>
    </xf>
    <xf numFmtId="0" fontId="0" fillId="2" borderId="2" xfId="0" applyFill="1" applyBorder="1" applyAlignment="1"/>
    <xf numFmtId="0" fontId="5" fillId="0" borderId="2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176" fontId="6" fillId="2" borderId="1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176" fontId="6" fillId="2" borderId="3" xfId="0" applyNumberFormat="1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/>
    </xf>
    <xf numFmtId="177" fontId="2" fillId="2" borderId="1" xfId="0" applyNumberFormat="1" applyFont="1" applyFill="1" applyBorder="1" applyAlignment="1">
      <alignment horizontal="center" vertical="center"/>
    </xf>
    <xf numFmtId="176" fontId="2" fillId="2" borderId="1" xfId="0" applyNumberFormat="1" applyFont="1" applyFill="1" applyBorder="1" applyAlignment="1">
      <alignment horizontal="center" vertical="center"/>
    </xf>
    <xf numFmtId="177" fontId="2" fillId="2" borderId="3" xfId="0" applyNumberFormat="1" applyFont="1" applyFill="1" applyBorder="1" applyAlignment="1">
      <alignment horizontal="center" vertical="center"/>
    </xf>
    <xf numFmtId="176" fontId="2" fillId="2" borderId="3" xfId="0" applyNumberFormat="1" applyFont="1" applyFill="1" applyBorder="1" applyAlignment="1">
      <alignment horizontal="center" vertical="center"/>
    </xf>
    <xf numFmtId="176" fontId="2" fillId="2" borderId="4" xfId="0" applyNumberFormat="1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/>
    </xf>
    <xf numFmtId="177" fontId="2" fillId="2" borderId="4" xfId="0" applyNumberFormat="1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176" fontId="4" fillId="2" borderId="2" xfId="0" applyNumberFormat="1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177" fontId="4" fillId="2" borderId="1" xfId="0" applyNumberFormat="1" applyFont="1" applyFill="1" applyBorder="1" applyAlignment="1">
      <alignment horizontal="center" vertical="center"/>
    </xf>
    <xf numFmtId="177" fontId="4" fillId="2" borderId="3" xfId="0" applyNumberFormat="1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/>
    </xf>
    <xf numFmtId="176" fontId="4" fillId="2" borderId="1" xfId="0" applyNumberFormat="1" applyFont="1" applyFill="1" applyBorder="1" applyAlignment="1">
      <alignment horizontal="center" vertical="center"/>
    </xf>
    <xf numFmtId="177" fontId="4" fillId="2" borderId="2" xfId="0" applyNumberFormat="1" applyFont="1" applyFill="1" applyBorder="1" applyAlignment="1">
      <alignment horizontal="center"/>
    </xf>
    <xf numFmtId="176" fontId="4" fillId="2" borderId="3" xfId="0" applyNumberFormat="1" applyFont="1" applyFill="1" applyBorder="1" applyAlignment="1">
      <alignment horizontal="center" vertical="center"/>
    </xf>
    <xf numFmtId="176" fontId="0" fillId="2" borderId="2" xfId="0" applyNumberFormat="1" applyFill="1" applyBorder="1" applyAlignment="1">
      <alignment horizontal="center" vertical="center"/>
    </xf>
    <xf numFmtId="177" fontId="0" fillId="0" borderId="2" xfId="0" applyNumberForma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176" fontId="0" fillId="2" borderId="1" xfId="0" applyNumberFormat="1" applyFill="1" applyBorder="1" applyAlignment="1">
      <alignment horizontal="center"/>
    </xf>
    <xf numFmtId="176" fontId="0" fillId="2" borderId="4" xfId="0" applyNumberFormat="1" applyFill="1" applyBorder="1" applyAlignment="1">
      <alignment horizontal="center"/>
    </xf>
    <xf numFmtId="176" fontId="0" fillId="2" borderId="3" xfId="0" applyNumberFormat="1" applyFill="1" applyBorder="1" applyAlignment="1">
      <alignment horizontal="center"/>
    </xf>
    <xf numFmtId="49" fontId="10" fillId="0" borderId="2" xfId="49" applyNumberFormat="1" applyFont="1" applyFill="1" applyBorder="1" applyAlignment="1" applyProtection="1">
      <alignment horizontal="center" vertical="center" wrapText="1"/>
      <protection locked="0"/>
    </xf>
    <xf numFmtId="0" fontId="10" fillId="0" borderId="2" xfId="0" applyFont="1" applyFill="1" applyBorder="1" applyAlignment="1">
      <alignment horizontal="center" vertical="center"/>
    </xf>
    <xf numFmtId="176" fontId="0" fillId="2" borderId="2" xfId="0" applyNumberFormat="1" applyFill="1" applyBorder="1" applyAlignment="1">
      <alignment horizontal="center"/>
    </xf>
    <xf numFmtId="0" fontId="1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center"/>
    </xf>
    <xf numFmtId="0" fontId="0" fillId="2" borderId="1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5" borderId="2" xfId="0" applyFill="1" applyBorder="1" applyAlignment="1"/>
    <xf numFmtId="0" fontId="0" fillId="0" borderId="4" xfId="0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177" fontId="0" fillId="0" borderId="2" xfId="0" applyNumberFormat="1" applyFill="1" applyBorder="1" applyAlignment="1">
      <alignment horizontal="center"/>
    </xf>
    <xf numFmtId="0" fontId="0" fillId="0" borderId="2" xfId="0" applyFill="1" applyBorder="1" applyAlignment="1"/>
    <xf numFmtId="0" fontId="12" fillId="4" borderId="2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0" fontId="12" fillId="4" borderId="2" xfId="0" applyFont="1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4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0" fillId="4" borderId="4" xfId="0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 wrapText="1"/>
    </xf>
    <xf numFmtId="0" fontId="0" fillId="4" borderId="3" xfId="0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 wrapText="1"/>
    </xf>
    <xf numFmtId="177" fontId="0" fillId="2" borderId="2" xfId="0" applyNumberFormat="1" applyFill="1" applyBorder="1" applyAlignment="1">
      <alignment horizontal="center"/>
    </xf>
    <xf numFmtId="176" fontId="0" fillId="2" borderId="1" xfId="0" applyNumberFormat="1" applyFill="1" applyBorder="1" applyAlignment="1">
      <alignment horizontal="center" vertical="center"/>
    </xf>
    <xf numFmtId="176" fontId="0" fillId="2" borderId="4" xfId="0" applyNumberFormat="1" applyFill="1" applyBorder="1" applyAlignment="1">
      <alignment horizontal="center" vertical="center"/>
    </xf>
    <xf numFmtId="176" fontId="0" fillId="2" borderId="3" xfId="0" applyNumberForma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177" fontId="0" fillId="0" borderId="0" xfId="0" applyNumberFormat="1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10" fontId="0" fillId="2" borderId="6" xfId="0" applyNumberFormat="1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10" fontId="0" fillId="2" borderId="8" xfId="0" applyNumberFormat="1" applyFill="1" applyBorder="1" applyAlignment="1">
      <alignment horizontal="center"/>
    </xf>
    <xf numFmtId="10" fontId="0" fillId="2" borderId="9" xfId="0" applyNumberFormat="1" applyFill="1" applyBorder="1" applyAlignment="1">
      <alignment horizontal="center"/>
    </xf>
    <xf numFmtId="10" fontId="0" fillId="2" borderId="2" xfId="0" applyNumberFormat="1" applyFill="1" applyBorder="1" applyAlignment="1">
      <alignment horizontal="center"/>
    </xf>
    <xf numFmtId="176" fontId="0" fillId="0" borderId="0" xfId="0" applyNumberFormat="1" applyFill="1" applyBorder="1" applyAlignment="1"/>
    <xf numFmtId="0" fontId="0" fillId="0" borderId="0" xfId="0" applyFill="1" applyAlignment="1"/>
    <xf numFmtId="0" fontId="15" fillId="6" borderId="2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vertical="center" wrapText="1"/>
    </xf>
    <xf numFmtId="0" fontId="16" fillId="6" borderId="2" xfId="0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vertical="center" wrapText="1"/>
    </xf>
    <xf numFmtId="0" fontId="17" fillId="6" borderId="2" xfId="0" applyFont="1" applyFill="1" applyBorder="1" applyAlignment="1">
      <alignment horizontal="center" vertical="center" wrapText="1"/>
    </xf>
    <xf numFmtId="9" fontId="17" fillId="0" borderId="2" xfId="3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horizontal="center" vertical="center" wrapText="1"/>
    </xf>
    <xf numFmtId="9" fontId="16" fillId="0" borderId="2" xfId="3" applyFont="1" applyFill="1" applyBorder="1" applyAlignment="1">
      <alignment horizontal="center" vertical="center" wrapText="1"/>
    </xf>
    <xf numFmtId="9" fontId="18" fillId="0" borderId="2" xfId="3" applyFont="1" applyFill="1" applyBorder="1" applyAlignment="1">
      <alignment horizontal="center" vertical="center" wrapText="1"/>
    </xf>
    <xf numFmtId="0" fontId="19" fillId="3" borderId="2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9" fontId="16" fillId="0" borderId="2" xfId="3" applyNumberFormat="1" applyFont="1" applyFill="1" applyBorder="1" applyAlignment="1">
      <alignment horizontal="center" vertical="center" wrapText="1"/>
    </xf>
    <xf numFmtId="0" fontId="0" fillId="2" borderId="0" xfId="0" applyFill="1" applyAlignment="1"/>
    <xf numFmtId="0" fontId="0" fillId="0" borderId="0" xfId="0" applyFill="1" applyBorder="1" applyAlignment="1">
      <alignment vertical="center"/>
    </xf>
    <xf numFmtId="0" fontId="0" fillId="2" borderId="0" xfId="0" applyFill="1" applyBorder="1" applyAlignment="1">
      <alignment horizontal="center" wrapText="1"/>
    </xf>
    <xf numFmtId="178" fontId="0" fillId="2" borderId="0" xfId="0" applyNumberFormat="1" applyFill="1" applyBorder="1" applyAlignment="1">
      <alignment horizontal="center" wrapText="1"/>
    </xf>
    <xf numFmtId="0" fontId="7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 wrapText="1"/>
    </xf>
    <xf numFmtId="0" fontId="20" fillId="0" borderId="10" xfId="0" applyFont="1" applyFill="1" applyBorder="1" applyAlignment="1">
      <alignment horizontal="center" vertical="center"/>
    </xf>
    <xf numFmtId="0" fontId="0" fillId="0" borderId="4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0" fillId="0" borderId="4" xfId="0" applyFont="1" applyFill="1" applyBorder="1" applyAlignment="1">
      <alignment horizontal="center" vertical="center" wrapText="1"/>
    </xf>
    <xf numFmtId="0" fontId="20" fillId="0" borderId="11" xfId="0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0" fontId="20" fillId="0" borderId="3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/>
    </xf>
    <xf numFmtId="0" fontId="0" fillId="0" borderId="12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wrapText="1"/>
    </xf>
    <xf numFmtId="0" fontId="0" fillId="0" borderId="13" xfId="0" applyFill="1" applyBorder="1" applyAlignment="1">
      <alignment horizontal="center" vertical="center"/>
    </xf>
    <xf numFmtId="0" fontId="0" fillId="0" borderId="10" xfId="0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0" fontId="0" fillId="7" borderId="2" xfId="0" applyFill="1" applyBorder="1" applyAlignment="1">
      <alignment horizontal="center" vertical="center"/>
    </xf>
    <xf numFmtId="0" fontId="0" fillId="7" borderId="12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 wrapText="1"/>
    </xf>
    <xf numFmtId="178" fontId="6" fillId="0" borderId="3" xfId="0" applyNumberFormat="1" applyFont="1" applyFill="1" applyBorder="1" applyAlignment="1">
      <alignment horizontal="center" vertical="center" wrapText="1"/>
    </xf>
    <xf numFmtId="178" fontId="20" fillId="0" borderId="1" xfId="0" applyNumberFormat="1" applyFont="1" applyFill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wrapText="1"/>
    </xf>
    <xf numFmtId="0" fontId="9" fillId="0" borderId="1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center"/>
    </xf>
    <xf numFmtId="9" fontId="0" fillId="2" borderId="2" xfId="0" applyNumberFormat="1" applyFill="1" applyBorder="1" applyAlignment="1">
      <alignment horizontal="center"/>
    </xf>
    <xf numFmtId="0" fontId="21" fillId="0" borderId="2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/>
    </xf>
    <xf numFmtId="0" fontId="1" fillId="0" borderId="2" xfId="0" applyFont="1" applyFill="1" applyBorder="1" applyAlignment="1">
      <alignment horizontal="center" vertical="center" wrapText="1"/>
    </xf>
    <xf numFmtId="0" fontId="20" fillId="2" borderId="2" xfId="0" applyFont="1" applyFill="1" applyBorder="1" applyAlignment="1">
      <alignment horizontal="center"/>
    </xf>
    <xf numFmtId="0" fontId="0" fillId="0" borderId="2" xfId="0" applyFill="1" applyBorder="1" applyAlignment="1">
      <alignment vertical="center"/>
    </xf>
    <xf numFmtId="0" fontId="0" fillId="2" borderId="1" xfId="0" applyFill="1" applyBorder="1" applyAlignment="1">
      <alignment horizontal="center" wrapText="1"/>
    </xf>
    <xf numFmtId="0" fontId="0" fillId="2" borderId="4" xfId="0" applyFill="1" applyBorder="1" applyAlignment="1">
      <alignment horizontal="center" wrapText="1"/>
    </xf>
    <xf numFmtId="0" fontId="0" fillId="2" borderId="3" xfId="0" applyFill="1" applyBorder="1" applyAlignment="1">
      <alignment horizontal="center" wrapText="1"/>
    </xf>
    <xf numFmtId="0" fontId="0" fillId="2" borderId="2" xfId="0" applyFill="1" applyBorder="1" applyAlignment="1">
      <alignment vertical="center"/>
    </xf>
    <xf numFmtId="177" fontId="0" fillId="0" borderId="1" xfId="0" applyNumberFormat="1" applyFill="1" applyBorder="1" applyAlignment="1">
      <alignment horizontal="center"/>
    </xf>
    <xf numFmtId="177" fontId="0" fillId="0" borderId="4" xfId="0" applyNumberFormat="1" applyFill="1" applyBorder="1" applyAlignment="1">
      <alignment horizontal="center"/>
    </xf>
    <xf numFmtId="177" fontId="0" fillId="0" borderId="3" xfId="0" applyNumberFormat="1" applyFill="1" applyBorder="1" applyAlignment="1">
      <alignment horizontal="center"/>
    </xf>
    <xf numFmtId="0" fontId="22" fillId="0" borderId="2" xfId="0" applyFont="1" applyFill="1" applyBorder="1" applyAlignment="1">
      <alignment horizontal="center" vertical="center"/>
    </xf>
    <xf numFmtId="0" fontId="23" fillId="2" borderId="2" xfId="0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center" vertical="center"/>
    </xf>
    <xf numFmtId="0" fontId="0" fillId="2" borderId="8" xfId="0" applyFill="1" applyBorder="1" applyAlignment="1">
      <alignment horizontal="center" wrapText="1"/>
    </xf>
    <xf numFmtId="10" fontId="0" fillId="2" borderId="0" xfId="0" applyNumberFormat="1" applyFill="1" applyBorder="1" applyAlignment="1">
      <alignment horizontal="center"/>
    </xf>
    <xf numFmtId="10" fontId="0" fillId="2" borderId="2" xfId="0" applyNumberFormat="1" applyFont="1" applyFill="1" applyBorder="1" applyAlignment="1" applyProtection="1">
      <alignment horizontal="center"/>
    </xf>
    <xf numFmtId="0" fontId="0" fillId="2" borderId="12" xfId="0" applyFill="1" applyBorder="1" applyAlignment="1">
      <alignment horizontal="center" wrapText="1"/>
    </xf>
    <xf numFmtId="178" fontId="0" fillId="3" borderId="2" xfId="0" applyNumberForma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0" fontId="0" fillId="2" borderId="3" xfId="0" applyFill="1" applyBorder="1" applyAlignment="1">
      <alignment horizontal="center" vertical="center" wrapText="1"/>
    </xf>
    <xf numFmtId="0" fontId="0" fillId="0" borderId="0" xfId="0" applyFill="1" applyBorder="1" applyAlignment="1">
      <alignment wrapText="1"/>
    </xf>
    <xf numFmtId="178" fontId="0" fillId="0" borderId="0" xfId="0" applyNumberFormat="1" applyFill="1" applyBorder="1" applyAlignment="1">
      <alignment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BOM_Level_Below3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sharedStrings" Target="sharedStrings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9" Type="http://schemas.openxmlformats.org/officeDocument/2006/relationships/image" Target="../media/image99.png"/><Relationship Id="rId98" Type="http://schemas.openxmlformats.org/officeDocument/2006/relationships/image" Target="../media/image98.png"/><Relationship Id="rId97" Type="http://schemas.openxmlformats.org/officeDocument/2006/relationships/image" Target="../media/image97.png"/><Relationship Id="rId96" Type="http://schemas.openxmlformats.org/officeDocument/2006/relationships/image" Target="../media/image96.png"/><Relationship Id="rId95" Type="http://schemas.openxmlformats.org/officeDocument/2006/relationships/image" Target="../media/image95.png"/><Relationship Id="rId94" Type="http://schemas.openxmlformats.org/officeDocument/2006/relationships/image" Target="../media/image94.png"/><Relationship Id="rId93" Type="http://schemas.openxmlformats.org/officeDocument/2006/relationships/image" Target="../media/image93.png"/><Relationship Id="rId92" Type="http://schemas.openxmlformats.org/officeDocument/2006/relationships/image" Target="../media/image92.png"/><Relationship Id="rId91" Type="http://schemas.openxmlformats.org/officeDocument/2006/relationships/image" Target="../media/image91.png"/><Relationship Id="rId90" Type="http://schemas.openxmlformats.org/officeDocument/2006/relationships/image" Target="../media/image90.png"/><Relationship Id="rId9" Type="http://schemas.openxmlformats.org/officeDocument/2006/relationships/image" Target="../media/image9.png"/><Relationship Id="rId89" Type="http://schemas.openxmlformats.org/officeDocument/2006/relationships/image" Target="../media/image89.png"/><Relationship Id="rId88" Type="http://schemas.openxmlformats.org/officeDocument/2006/relationships/image" Target="../media/image88.png"/><Relationship Id="rId87" Type="http://schemas.openxmlformats.org/officeDocument/2006/relationships/image" Target="../media/image87.png"/><Relationship Id="rId86" Type="http://schemas.openxmlformats.org/officeDocument/2006/relationships/image" Target="../media/image86.png"/><Relationship Id="rId85" Type="http://schemas.openxmlformats.org/officeDocument/2006/relationships/image" Target="../media/image85.png"/><Relationship Id="rId84" Type="http://schemas.openxmlformats.org/officeDocument/2006/relationships/image" Target="../media/image84.png"/><Relationship Id="rId83" Type="http://schemas.openxmlformats.org/officeDocument/2006/relationships/image" Target="../media/image83.png"/><Relationship Id="rId82" Type="http://schemas.openxmlformats.org/officeDocument/2006/relationships/image" Target="../media/image82.png"/><Relationship Id="rId81" Type="http://schemas.openxmlformats.org/officeDocument/2006/relationships/image" Target="../media/image81.png"/><Relationship Id="rId80" Type="http://schemas.openxmlformats.org/officeDocument/2006/relationships/image" Target="../media/image80.png"/><Relationship Id="rId8" Type="http://schemas.openxmlformats.org/officeDocument/2006/relationships/image" Target="../media/image8.png"/><Relationship Id="rId79" Type="http://schemas.openxmlformats.org/officeDocument/2006/relationships/image" Target="../media/image79.png"/><Relationship Id="rId78" Type="http://schemas.openxmlformats.org/officeDocument/2006/relationships/image" Target="../media/image78.png"/><Relationship Id="rId77" Type="http://schemas.openxmlformats.org/officeDocument/2006/relationships/image" Target="../media/image77.png"/><Relationship Id="rId76" Type="http://schemas.openxmlformats.org/officeDocument/2006/relationships/image" Target="../media/image76.png"/><Relationship Id="rId75" Type="http://schemas.openxmlformats.org/officeDocument/2006/relationships/image" Target="../media/image75.png"/><Relationship Id="rId74" Type="http://schemas.openxmlformats.org/officeDocument/2006/relationships/image" Target="../media/image74.png"/><Relationship Id="rId73" Type="http://schemas.openxmlformats.org/officeDocument/2006/relationships/image" Target="../media/image73.png"/><Relationship Id="rId72" Type="http://schemas.openxmlformats.org/officeDocument/2006/relationships/image" Target="../media/image72.png"/><Relationship Id="rId71" Type="http://schemas.openxmlformats.org/officeDocument/2006/relationships/image" Target="../media/image71.png"/><Relationship Id="rId70" Type="http://schemas.openxmlformats.org/officeDocument/2006/relationships/image" Target="../media/image70.png"/><Relationship Id="rId7" Type="http://schemas.openxmlformats.org/officeDocument/2006/relationships/image" Target="../media/image7.png"/><Relationship Id="rId69" Type="http://schemas.openxmlformats.org/officeDocument/2006/relationships/image" Target="../media/image69.png"/><Relationship Id="rId68" Type="http://schemas.openxmlformats.org/officeDocument/2006/relationships/image" Target="../media/image68.png"/><Relationship Id="rId67" Type="http://schemas.openxmlformats.org/officeDocument/2006/relationships/image" Target="../media/image67.png"/><Relationship Id="rId66" Type="http://schemas.openxmlformats.org/officeDocument/2006/relationships/image" Target="../media/image66.png"/><Relationship Id="rId65" Type="http://schemas.openxmlformats.org/officeDocument/2006/relationships/image" Target="../media/image65.png"/><Relationship Id="rId64" Type="http://schemas.openxmlformats.org/officeDocument/2006/relationships/image" Target="../media/image64.png"/><Relationship Id="rId63" Type="http://schemas.openxmlformats.org/officeDocument/2006/relationships/image" Target="../media/image63.png"/><Relationship Id="rId62" Type="http://schemas.openxmlformats.org/officeDocument/2006/relationships/image" Target="../media/image62.png"/><Relationship Id="rId61" Type="http://schemas.openxmlformats.org/officeDocument/2006/relationships/image" Target="../media/image61.png"/><Relationship Id="rId60" Type="http://schemas.openxmlformats.org/officeDocument/2006/relationships/image" Target="../media/image60.png"/><Relationship Id="rId6" Type="http://schemas.openxmlformats.org/officeDocument/2006/relationships/image" Target="../media/image6.png"/><Relationship Id="rId59" Type="http://schemas.openxmlformats.org/officeDocument/2006/relationships/image" Target="../media/image59.png"/><Relationship Id="rId58" Type="http://schemas.openxmlformats.org/officeDocument/2006/relationships/image" Target="../media/image58.png"/><Relationship Id="rId57" Type="http://schemas.openxmlformats.org/officeDocument/2006/relationships/image" Target="../media/image57.png"/><Relationship Id="rId56" Type="http://schemas.openxmlformats.org/officeDocument/2006/relationships/image" Target="../media/image56.png"/><Relationship Id="rId55" Type="http://schemas.openxmlformats.org/officeDocument/2006/relationships/image" Target="../media/image55.png"/><Relationship Id="rId54" Type="http://schemas.openxmlformats.org/officeDocument/2006/relationships/image" Target="../media/image54.png"/><Relationship Id="rId53" Type="http://schemas.openxmlformats.org/officeDocument/2006/relationships/image" Target="../media/image53.png"/><Relationship Id="rId52" Type="http://schemas.openxmlformats.org/officeDocument/2006/relationships/image" Target="../media/image52.png"/><Relationship Id="rId51" Type="http://schemas.openxmlformats.org/officeDocument/2006/relationships/image" Target="../media/image51.png"/><Relationship Id="rId50" Type="http://schemas.openxmlformats.org/officeDocument/2006/relationships/image" Target="../media/image50.png"/><Relationship Id="rId5" Type="http://schemas.openxmlformats.org/officeDocument/2006/relationships/image" Target="../media/image5.png"/><Relationship Id="rId49" Type="http://schemas.openxmlformats.org/officeDocument/2006/relationships/image" Target="../media/image49.png"/><Relationship Id="rId48" Type="http://schemas.openxmlformats.org/officeDocument/2006/relationships/image" Target="../media/image48.png"/><Relationship Id="rId47" Type="http://schemas.openxmlformats.org/officeDocument/2006/relationships/image" Target="../media/image47.png"/><Relationship Id="rId46" Type="http://schemas.openxmlformats.org/officeDocument/2006/relationships/image" Target="../media/image46.png"/><Relationship Id="rId45" Type="http://schemas.openxmlformats.org/officeDocument/2006/relationships/image" Target="../media/image45.png"/><Relationship Id="rId44" Type="http://schemas.openxmlformats.org/officeDocument/2006/relationships/image" Target="../media/image44.png"/><Relationship Id="rId43" Type="http://schemas.openxmlformats.org/officeDocument/2006/relationships/image" Target="../media/image43.png"/><Relationship Id="rId42" Type="http://schemas.openxmlformats.org/officeDocument/2006/relationships/image" Target="../media/image42.png"/><Relationship Id="rId41" Type="http://schemas.openxmlformats.org/officeDocument/2006/relationships/image" Target="../media/image41.png"/><Relationship Id="rId40" Type="http://schemas.openxmlformats.org/officeDocument/2006/relationships/image" Target="../media/image40.png"/><Relationship Id="rId4" Type="http://schemas.openxmlformats.org/officeDocument/2006/relationships/image" Target="../media/image4.png"/><Relationship Id="rId39" Type="http://schemas.openxmlformats.org/officeDocument/2006/relationships/image" Target="../media/image39.png"/><Relationship Id="rId38" Type="http://schemas.openxmlformats.org/officeDocument/2006/relationships/image" Target="../media/image38.png"/><Relationship Id="rId37" Type="http://schemas.openxmlformats.org/officeDocument/2006/relationships/image" Target="../media/image37.png"/><Relationship Id="rId36" Type="http://schemas.openxmlformats.org/officeDocument/2006/relationships/image" Target="../media/image36.png"/><Relationship Id="rId35" Type="http://schemas.openxmlformats.org/officeDocument/2006/relationships/image" Target="../media/image35.png"/><Relationship Id="rId34" Type="http://schemas.openxmlformats.org/officeDocument/2006/relationships/image" Target="../media/image34.png"/><Relationship Id="rId33" Type="http://schemas.openxmlformats.org/officeDocument/2006/relationships/image" Target="../media/image33.png"/><Relationship Id="rId32" Type="http://schemas.openxmlformats.org/officeDocument/2006/relationships/image" Target="../media/image32.png"/><Relationship Id="rId31" Type="http://schemas.openxmlformats.org/officeDocument/2006/relationships/image" Target="../media/image31.png"/><Relationship Id="rId30" Type="http://schemas.openxmlformats.org/officeDocument/2006/relationships/image" Target="../media/image30.png"/><Relationship Id="rId3" Type="http://schemas.openxmlformats.org/officeDocument/2006/relationships/image" Target="../media/image3.png"/><Relationship Id="rId29" Type="http://schemas.openxmlformats.org/officeDocument/2006/relationships/image" Target="../media/image29.png"/><Relationship Id="rId28" Type="http://schemas.openxmlformats.org/officeDocument/2006/relationships/image" Target="../media/image28.png"/><Relationship Id="rId27" Type="http://schemas.openxmlformats.org/officeDocument/2006/relationships/image" Target="../media/image27.png"/><Relationship Id="rId26" Type="http://schemas.openxmlformats.org/officeDocument/2006/relationships/image" Target="../media/image26.pn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0" Type="http://schemas.openxmlformats.org/officeDocument/2006/relationships/image" Target="../media/image120.png"/><Relationship Id="rId12" Type="http://schemas.openxmlformats.org/officeDocument/2006/relationships/image" Target="../media/image12.png"/><Relationship Id="rId119" Type="http://schemas.openxmlformats.org/officeDocument/2006/relationships/image" Target="../media/image119.png"/><Relationship Id="rId118" Type="http://schemas.openxmlformats.org/officeDocument/2006/relationships/image" Target="../media/image118.png"/><Relationship Id="rId117" Type="http://schemas.openxmlformats.org/officeDocument/2006/relationships/image" Target="../media/image117.png"/><Relationship Id="rId116" Type="http://schemas.openxmlformats.org/officeDocument/2006/relationships/image" Target="../media/image116.png"/><Relationship Id="rId115" Type="http://schemas.openxmlformats.org/officeDocument/2006/relationships/image" Target="../media/image115.png"/><Relationship Id="rId114" Type="http://schemas.openxmlformats.org/officeDocument/2006/relationships/image" Target="../media/image114.png"/><Relationship Id="rId113" Type="http://schemas.openxmlformats.org/officeDocument/2006/relationships/image" Target="../media/image113.png"/><Relationship Id="rId112" Type="http://schemas.openxmlformats.org/officeDocument/2006/relationships/image" Target="../media/image112.png"/><Relationship Id="rId111" Type="http://schemas.openxmlformats.org/officeDocument/2006/relationships/image" Target="../media/image111.png"/><Relationship Id="rId110" Type="http://schemas.openxmlformats.org/officeDocument/2006/relationships/image" Target="../media/image110.png"/><Relationship Id="rId11" Type="http://schemas.openxmlformats.org/officeDocument/2006/relationships/image" Target="../media/image11.png"/><Relationship Id="rId109" Type="http://schemas.openxmlformats.org/officeDocument/2006/relationships/image" Target="../media/image109.png"/><Relationship Id="rId108" Type="http://schemas.openxmlformats.org/officeDocument/2006/relationships/image" Target="../media/image108.png"/><Relationship Id="rId107" Type="http://schemas.openxmlformats.org/officeDocument/2006/relationships/image" Target="../media/image107.png"/><Relationship Id="rId106" Type="http://schemas.openxmlformats.org/officeDocument/2006/relationships/image" Target="../media/image106.png"/><Relationship Id="rId105" Type="http://schemas.openxmlformats.org/officeDocument/2006/relationships/image" Target="../media/image105.png"/><Relationship Id="rId104" Type="http://schemas.openxmlformats.org/officeDocument/2006/relationships/image" Target="../media/image104.png"/><Relationship Id="rId103" Type="http://schemas.openxmlformats.org/officeDocument/2006/relationships/image" Target="../media/image103.png"/><Relationship Id="rId102" Type="http://schemas.openxmlformats.org/officeDocument/2006/relationships/image" Target="../media/image102.png"/><Relationship Id="rId101" Type="http://schemas.openxmlformats.org/officeDocument/2006/relationships/image" Target="../media/image101.png"/><Relationship Id="rId100" Type="http://schemas.openxmlformats.org/officeDocument/2006/relationships/image" Target="../media/image100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129.png"/><Relationship Id="rId8" Type="http://schemas.openxmlformats.org/officeDocument/2006/relationships/image" Target="../media/image128.png"/><Relationship Id="rId7" Type="http://schemas.openxmlformats.org/officeDocument/2006/relationships/image" Target="../media/image127.png"/><Relationship Id="rId6" Type="http://schemas.openxmlformats.org/officeDocument/2006/relationships/image" Target="../media/image126.png"/><Relationship Id="rId5" Type="http://schemas.openxmlformats.org/officeDocument/2006/relationships/image" Target="../media/image125.png"/><Relationship Id="rId4" Type="http://schemas.openxmlformats.org/officeDocument/2006/relationships/image" Target="../media/image124.png"/><Relationship Id="rId3" Type="http://schemas.openxmlformats.org/officeDocument/2006/relationships/image" Target="../media/image123.png"/><Relationship Id="rId20" Type="http://schemas.openxmlformats.org/officeDocument/2006/relationships/image" Target="../media/image140.png"/><Relationship Id="rId2" Type="http://schemas.openxmlformats.org/officeDocument/2006/relationships/image" Target="../media/image122.png"/><Relationship Id="rId19" Type="http://schemas.openxmlformats.org/officeDocument/2006/relationships/image" Target="../media/image139.png"/><Relationship Id="rId18" Type="http://schemas.openxmlformats.org/officeDocument/2006/relationships/image" Target="../media/image138.png"/><Relationship Id="rId17" Type="http://schemas.openxmlformats.org/officeDocument/2006/relationships/image" Target="../media/image137.png"/><Relationship Id="rId16" Type="http://schemas.openxmlformats.org/officeDocument/2006/relationships/image" Target="../media/image136.png"/><Relationship Id="rId15" Type="http://schemas.openxmlformats.org/officeDocument/2006/relationships/image" Target="../media/image135.png"/><Relationship Id="rId14" Type="http://schemas.openxmlformats.org/officeDocument/2006/relationships/image" Target="../media/image134.png"/><Relationship Id="rId13" Type="http://schemas.openxmlformats.org/officeDocument/2006/relationships/image" Target="../media/image133.png"/><Relationship Id="rId12" Type="http://schemas.openxmlformats.org/officeDocument/2006/relationships/image" Target="../media/image132.png"/><Relationship Id="rId11" Type="http://schemas.openxmlformats.org/officeDocument/2006/relationships/image" Target="../media/image131.png"/><Relationship Id="rId10" Type="http://schemas.openxmlformats.org/officeDocument/2006/relationships/image" Target="../media/image130.emf"/><Relationship Id="rId1" Type="http://schemas.openxmlformats.org/officeDocument/2006/relationships/image" Target="../media/image121.png"/></Relationships>
</file>

<file path=xl/drawings/_rels/drawing3.xml.rels><?xml version="1.0" encoding="UTF-8" standalone="yes"?>
<Relationships xmlns="http://schemas.openxmlformats.org/package/2006/relationships"><Relationship Id="rId9" Type="http://schemas.openxmlformats.org/officeDocument/2006/relationships/image" Target="../media/image129.png"/><Relationship Id="rId8" Type="http://schemas.openxmlformats.org/officeDocument/2006/relationships/image" Target="../media/image128.png"/><Relationship Id="rId7" Type="http://schemas.openxmlformats.org/officeDocument/2006/relationships/image" Target="../media/image127.png"/><Relationship Id="rId6" Type="http://schemas.openxmlformats.org/officeDocument/2006/relationships/image" Target="../media/image126.png"/><Relationship Id="rId5" Type="http://schemas.openxmlformats.org/officeDocument/2006/relationships/image" Target="../media/image125.png"/><Relationship Id="rId4" Type="http://schemas.openxmlformats.org/officeDocument/2006/relationships/image" Target="../media/image124.png"/><Relationship Id="rId3" Type="http://schemas.openxmlformats.org/officeDocument/2006/relationships/image" Target="../media/image123.png"/><Relationship Id="rId20" Type="http://schemas.openxmlformats.org/officeDocument/2006/relationships/image" Target="../media/image140.png"/><Relationship Id="rId2" Type="http://schemas.openxmlformats.org/officeDocument/2006/relationships/image" Target="../media/image122.png"/><Relationship Id="rId19" Type="http://schemas.openxmlformats.org/officeDocument/2006/relationships/image" Target="../media/image139.png"/><Relationship Id="rId18" Type="http://schemas.openxmlformats.org/officeDocument/2006/relationships/image" Target="../media/image138.png"/><Relationship Id="rId17" Type="http://schemas.openxmlformats.org/officeDocument/2006/relationships/image" Target="../media/image137.png"/><Relationship Id="rId16" Type="http://schemas.openxmlformats.org/officeDocument/2006/relationships/image" Target="../media/image136.png"/><Relationship Id="rId15" Type="http://schemas.openxmlformats.org/officeDocument/2006/relationships/image" Target="../media/image135.png"/><Relationship Id="rId14" Type="http://schemas.openxmlformats.org/officeDocument/2006/relationships/image" Target="../media/image134.png"/><Relationship Id="rId13" Type="http://schemas.openxmlformats.org/officeDocument/2006/relationships/image" Target="../media/image133.png"/><Relationship Id="rId12" Type="http://schemas.openxmlformats.org/officeDocument/2006/relationships/image" Target="../media/image132.png"/><Relationship Id="rId11" Type="http://schemas.openxmlformats.org/officeDocument/2006/relationships/image" Target="../media/image131.png"/><Relationship Id="rId10" Type="http://schemas.openxmlformats.org/officeDocument/2006/relationships/image" Target="../media/image130.emf"/><Relationship Id="rId1" Type="http://schemas.openxmlformats.org/officeDocument/2006/relationships/image" Target="../media/image12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66675</xdr:colOff>
      <xdr:row>198</xdr:row>
      <xdr:rowOff>37465</xdr:rowOff>
    </xdr:from>
    <xdr:to>
      <xdr:col>5</xdr:col>
      <xdr:colOff>1179830</xdr:colOff>
      <xdr:row>198</xdr:row>
      <xdr:rowOff>765810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1150" y="105034715"/>
          <a:ext cx="1113155" cy="7283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14</xdr:col>
      <xdr:colOff>22225</xdr:colOff>
      <xdr:row>198</xdr:row>
      <xdr:rowOff>57785</xdr:rowOff>
    </xdr:from>
    <xdr:to>
      <xdr:col>14</xdr:col>
      <xdr:colOff>1177925</xdr:colOff>
      <xdr:row>198</xdr:row>
      <xdr:rowOff>654685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5400000">
          <a:off x="14827250" y="104775635"/>
          <a:ext cx="596900" cy="1155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133350</xdr:colOff>
      <xdr:row>16</xdr:row>
      <xdr:rowOff>135890</xdr:rowOff>
    </xdr:from>
    <xdr:to>
      <xdr:col>5</xdr:col>
      <xdr:colOff>1217295</xdr:colOff>
      <xdr:row>16</xdr:row>
      <xdr:rowOff>806450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457825" y="13147040"/>
          <a:ext cx="1083945" cy="670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209550</xdr:colOff>
      <xdr:row>17</xdr:row>
      <xdr:rowOff>116840</xdr:rowOff>
    </xdr:from>
    <xdr:to>
      <xdr:col>5</xdr:col>
      <xdr:colOff>1203960</xdr:colOff>
      <xdr:row>17</xdr:row>
      <xdr:rowOff>882650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534025" y="14016990"/>
          <a:ext cx="994410" cy="7658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133350</xdr:colOff>
      <xdr:row>18</xdr:row>
      <xdr:rowOff>154940</xdr:rowOff>
    </xdr:from>
    <xdr:to>
      <xdr:col>5</xdr:col>
      <xdr:colOff>1230630</xdr:colOff>
      <xdr:row>18</xdr:row>
      <xdr:rowOff>870585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457825" y="14944090"/>
          <a:ext cx="1097280" cy="715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123825</xdr:colOff>
      <xdr:row>19</xdr:row>
      <xdr:rowOff>98425</xdr:rowOff>
    </xdr:from>
    <xdr:to>
      <xdr:col>5</xdr:col>
      <xdr:colOff>1136015</xdr:colOff>
      <xdr:row>19</xdr:row>
      <xdr:rowOff>873125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5448300" y="15776575"/>
          <a:ext cx="1012190" cy="774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38100</xdr:colOff>
      <xdr:row>20</xdr:row>
      <xdr:rowOff>69850</xdr:rowOff>
    </xdr:from>
    <xdr:to>
      <xdr:col>5</xdr:col>
      <xdr:colOff>1158875</xdr:colOff>
      <xdr:row>20</xdr:row>
      <xdr:rowOff>784225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5362575" y="16637000"/>
          <a:ext cx="1120775" cy="714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114300</xdr:colOff>
      <xdr:row>30</xdr:row>
      <xdr:rowOff>93980</xdr:rowOff>
    </xdr:from>
    <xdr:to>
      <xdr:col>5</xdr:col>
      <xdr:colOff>1075055</xdr:colOff>
      <xdr:row>30</xdr:row>
      <xdr:rowOff>824865</xdr:rowOff>
    </xdr:to>
    <xdr:pic>
      <xdr:nvPicPr>
        <xdr:cNvPr id="9" name="图片 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5438775" y="21963380"/>
          <a:ext cx="960755" cy="7308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123825</xdr:colOff>
      <xdr:row>33</xdr:row>
      <xdr:rowOff>83185</xdr:rowOff>
    </xdr:from>
    <xdr:to>
      <xdr:col>5</xdr:col>
      <xdr:colOff>1229360</xdr:colOff>
      <xdr:row>33</xdr:row>
      <xdr:rowOff>768350</xdr:rowOff>
    </xdr:to>
    <xdr:pic>
      <xdr:nvPicPr>
        <xdr:cNvPr id="10" name="图片 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5448300" y="24619585"/>
          <a:ext cx="1105535" cy="6851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57150</xdr:colOff>
      <xdr:row>27</xdr:row>
      <xdr:rowOff>33655</xdr:rowOff>
    </xdr:from>
    <xdr:to>
      <xdr:col>5</xdr:col>
      <xdr:colOff>1096010</xdr:colOff>
      <xdr:row>27</xdr:row>
      <xdr:rowOff>716280</xdr:rowOff>
    </xdr:to>
    <xdr:pic>
      <xdr:nvPicPr>
        <xdr:cNvPr id="11" name="图片 10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5381625" y="19236055"/>
          <a:ext cx="1038860" cy="682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38100</xdr:colOff>
      <xdr:row>26</xdr:row>
      <xdr:rowOff>56515</xdr:rowOff>
    </xdr:from>
    <xdr:to>
      <xdr:col>5</xdr:col>
      <xdr:colOff>1120775</xdr:colOff>
      <xdr:row>26</xdr:row>
      <xdr:rowOff>821055</xdr:rowOff>
    </xdr:to>
    <xdr:pic>
      <xdr:nvPicPr>
        <xdr:cNvPr id="12" name="图片 11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5362575" y="18369915"/>
          <a:ext cx="1082675" cy="7645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53975</xdr:colOff>
      <xdr:row>28</xdr:row>
      <xdr:rowOff>103505</xdr:rowOff>
    </xdr:from>
    <xdr:to>
      <xdr:col>5</xdr:col>
      <xdr:colOff>1014730</xdr:colOff>
      <xdr:row>28</xdr:row>
      <xdr:rowOff>796925</xdr:rowOff>
    </xdr:to>
    <xdr:pic>
      <xdr:nvPicPr>
        <xdr:cNvPr id="13" name="图片 12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5378450" y="20194905"/>
          <a:ext cx="960755" cy="6934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47625</xdr:colOff>
      <xdr:row>29</xdr:row>
      <xdr:rowOff>49530</xdr:rowOff>
    </xdr:from>
    <xdr:to>
      <xdr:col>5</xdr:col>
      <xdr:colOff>1071245</xdr:colOff>
      <xdr:row>29</xdr:row>
      <xdr:rowOff>762000</xdr:rowOff>
    </xdr:to>
    <xdr:pic>
      <xdr:nvPicPr>
        <xdr:cNvPr id="14" name="图片 13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5372100" y="21029930"/>
          <a:ext cx="1023620" cy="7124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2540</xdr:colOff>
      <xdr:row>32</xdr:row>
      <xdr:rowOff>62865</xdr:rowOff>
    </xdr:from>
    <xdr:to>
      <xdr:col>5</xdr:col>
      <xdr:colOff>1132205</xdr:colOff>
      <xdr:row>32</xdr:row>
      <xdr:rowOff>764540</xdr:rowOff>
    </xdr:to>
    <xdr:pic>
      <xdr:nvPicPr>
        <xdr:cNvPr id="15" name="图片 14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5327015" y="23710265"/>
          <a:ext cx="1129665" cy="701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34607</xdr:colOff>
      <xdr:row>34</xdr:row>
      <xdr:rowOff>131762</xdr:rowOff>
    </xdr:from>
    <xdr:to>
      <xdr:col>5</xdr:col>
      <xdr:colOff>1135062</xdr:colOff>
      <xdr:row>34</xdr:row>
      <xdr:rowOff>837882</xdr:rowOff>
    </xdr:to>
    <xdr:pic>
      <xdr:nvPicPr>
        <xdr:cNvPr id="16" name="图片 15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 rot="16200000">
          <a:off x="5555615" y="25359360"/>
          <a:ext cx="706120" cy="1100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57150</xdr:colOff>
      <xdr:row>36</xdr:row>
      <xdr:rowOff>41275</xdr:rowOff>
    </xdr:from>
    <xdr:to>
      <xdr:col>5</xdr:col>
      <xdr:colOff>1186815</xdr:colOff>
      <xdr:row>36</xdr:row>
      <xdr:rowOff>733425</xdr:rowOff>
    </xdr:to>
    <xdr:pic>
      <xdr:nvPicPr>
        <xdr:cNvPr id="17" name="图片 16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5381625" y="27244675"/>
          <a:ext cx="1129665" cy="692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76200</xdr:colOff>
      <xdr:row>35</xdr:row>
      <xdr:rowOff>31115</xdr:rowOff>
    </xdr:from>
    <xdr:to>
      <xdr:col>5</xdr:col>
      <xdr:colOff>1128395</xdr:colOff>
      <xdr:row>35</xdr:row>
      <xdr:rowOff>855980</xdr:rowOff>
    </xdr:to>
    <xdr:pic>
      <xdr:nvPicPr>
        <xdr:cNvPr id="18" name="图片 17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5400675" y="26345515"/>
          <a:ext cx="1052195" cy="824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57150</xdr:colOff>
      <xdr:row>40</xdr:row>
      <xdr:rowOff>27940</xdr:rowOff>
    </xdr:from>
    <xdr:to>
      <xdr:col>5</xdr:col>
      <xdr:colOff>1149985</xdr:colOff>
      <xdr:row>42</xdr:row>
      <xdr:rowOff>157480</xdr:rowOff>
    </xdr:to>
    <xdr:pic>
      <xdr:nvPicPr>
        <xdr:cNvPr id="19" name="图片 18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5381625" y="28634690"/>
          <a:ext cx="1092835" cy="6375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9525</xdr:colOff>
      <xdr:row>43</xdr:row>
      <xdr:rowOff>0</xdr:rowOff>
    </xdr:from>
    <xdr:to>
      <xdr:col>5</xdr:col>
      <xdr:colOff>1162685</xdr:colOff>
      <xdr:row>43</xdr:row>
      <xdr:rowOff>473075</xdr:rowOff>
    </xdr:to>
    <xdr:pic>
      <xdr:nvPicPr>
        <xdr:cNvPr id="20" name="图片 19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5334000" y="29368750"/>
          <a:ext cx="1153160" cy="473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43</xdr:row>
      <xdr:rowOff>0</xdr:rowOff>
    </xdr:from>
    <xdr:to>
      <xdr:col>5</xdr:col>
      <xdr:colOff>1216660</xdr:colOff>
      <xdr:row>43</xdr:row>
      <xdr:rowOff>501650</xdr:rowOff>
    </xdr:to>
    <xdr:pic>
      <xdr:nvPicPr>
        <xdr:cNvPr id="21" name="图片 20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5324475" y="29368750"/>
          <a:ext cx="1216660" cy="501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9525</xdr:colOff>
      <xdr:row>43</xdr:row>
      <xdr:rowOff>0</xdr:rowOff>
    </xdr:from>
    <xdr:to>
      <xdr:col>5</xdr:col>
      <xdr:colOff>1237615</xdr:colOff>
      <xdr:row>43</xdr:row>
      <xdr:rowOff>695325</xdr:rowOff>
    </xdr:to>
    <xdr:pic>
      <xdr:nvPicPr>
        <xdr:cNvPr id="22" name="图片 21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5334000" y="29368750"/>
          <a:ext cx="1228090" cy="695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85090</xdr:colOff>
      <xdr:row>43</xdr:row>
      <xdr:rowOff>88900</xdr:rowOff>
    </xdr:from>
    <xdr:to>
      <xdr:col>5</xdr:col>
      <xdr:colOff>1259205</xdr:colOff>
      <xdr:row>43</xdr:row>
      <xdr:rowOff>761365</xdr:rowOff>
    </xdr:to>
    <xdr:pic>
      <xdr:nvPicPr>
        <xdr:cNvPr id="23" name="图片 22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5409565" y="29457650"/>
          <a:ext cx="1174115" cy="672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38100</xdr:colOff>
      <xdr:row>46</xdr:row>
      <xdr:rowOff>46990</xdr:rowOff>
    </xdr:from>
    <xdr:to>
      <xdr:col>5</xdr:col>
      <xdr:colOff>1140460</xdr:colOff>
      <xdr:row>46</xdr:row>
      <xdr:rowOff>777875</xdr:rowOff>
    </xdr:to>
    <xdr:pic>
      <xdr:nvPicPr>
        <xdr:cNvPr id="24" name="图片 23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5362575" y="30647640"/>
          <a:ext cx="1102360" cy="7308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190500</xdr:colOff>
      <xdr:row>47</xdr:row>
      <xdr:rowOff>41275</xdr:rowOff>
    </xdr:from>
    <xdr:to>
      <xdr:col>5</xdr:col>
      <xdr:colOff>859155</xdr:colOff>
      <xdr:row>47</xdr:row>
      <xdr:rowOff>794385</xdr:rowOff>
    </xdr:to>
    <xdr:pic>
      <xdr:nvPicPr>
        <xdr:cNvPr id="25" name="图片 24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5514975" y="31530925"/>
          <a:ext cx="668655" cy="7531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400050</xdr:colOff>
      <xdr:row>48</xdr:row>
      <xdr:rowOff>176530</xdr:rowOff>
    </xdr:from>
    <xdr:to>
      <xdr:col>5</xdr:col>
      <xdr:colOff>998855</xdr:colOff>
      <xdr:row>48</xdr:row>
      <xdr:rowOff>847725</xdr:rowOff>
    </xdr:to>
    <xdr:pic>
      <xdr:nvPicPr>
        <xdr:cNvPr id="26" name="图片 25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5724525" y="32555180"/>
          <a:ext cx="598805" cy="671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228600</xdr:colOff>
      <xdr:row>49</xdr:row>
      <xdr:rowOff>21590</xdr:rowOff>
    </xdr:from>
    <xdr:to>
      <xdr:col>5</xdr:col>
      <xdr:colOff>852805</xdr:colOff>
      <xdr:row>49</xdr:row>
      <xdr:rowOff>850265</xdr:rowOff>
    </xdr:to>
    <xdr:pic>
      <xdr:nvPicPr>
        <xdr:cNvPr id="27" name="图片 26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5553075" y="33289240"/>
          <a:ext cx="624205" cy="828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152400</xdr:colOff>
      <xdr:row>50</xdr:row>
      <xdr:rowOff>117475</xdr:rowOff>
    </xdr:from>
    <xdr:to>
      <xdr:col>5</xdr:col>
      <xdr:colOff>982980</xdr:colOff>
      <xdr:row>50</xdr:row>
      <xdr:rowOff>866775</xdr:rowOff>
    </xdr:to>
    <xdr:pic>
      <xdr:nvPicPr>
        <xdr:cNvPr id="28" name="图片 27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5476875" y="34274125"/>
          <a:ext cx="830580" cy="749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47625</xdr:colOff>
      <xdr:row>51</xdr:row>
      <xdr:rowOff>32385</xdr:rowOff>
    </xdr:from>
    <xdr:to>
      <xdr:col>5</xdr:col>
      <xdr:colOff>1251585</xdr:colOff>
      <xdr:row>51</xdr:row>
      <xdr:rowOff>802640</xdr:rowOff>
    </xdr:to>
    <xdr:pic>
      <xdr:nvPicPr>
        <xdr:cNvPr id="29" name="图片 28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5372100" y="35078035"/>
          <a:ext cx="1203960" cy="770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28575</xdr:colOff>
      <xdr:row>52</xdr:row>
      <xdr:rowOff>69850</xdr:rowOff>
    </xdr:from>
    <xdr:to>
      <xdr:col>5</xdr:col>
      <xdr:colOff>1210945</xdr:colOff>
      <xdr:row>52</xdr:row>
      <xdr:rowOff>746125</xdr:rowOff>
    </xdr:to>
    <xdr:pic>
      <xdr:nvPicPr>
        <xdr:cNvPr id="30" name="图片 29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5353050" y="36004500"/>
          <a:ext cx="1182370" cy="676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57150</xdr:colOff>
      <xdr:row>53</xdr:row>
      <xdr:rowOff>117475</xdr:rowOff>
    </xdr:from>
    <xdr:to>
      <xdr:col>5</xdr:col>
      <xdr:colOff>1178560</xdr:colOff>
      <xdr:row>53</xdr:row>
      <xdr:rowOff>874395</xdr:rowOff>
    </xdr:to>
    <xdr:pic>
      <xdr:nvPicPr>
        <xdr:cNvPr id="31" name="图片 30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5381625" y="36941125"/>
          <a:ext cx="1121410" cy="756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47625</xdr:colOff>
      <xdr:row>54</xdr:row>
      <xdr:rowOff>69215</xdr:rowOff>
    </xdr:from>
    <xdr:to>
      <xdr:col>5</xdr:col>
      <xdr:colOff>1184910</xdr:colOff>
      <xdr:row>54</xdr:row>
      <xdr:rowOff>808355</xdr:rowOff>
    </xdr:to>
    <xdr:pic>
      <xdr:nvPicPr>
        <xdr:cNvPr id="32" name="图片 31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5372100" y="37781865"/>
          <a:ext cx="1137285" cy="739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47625</xdr:colOff>
      <xdr:row>56</xdr:row>
      <xdr:rowOff>68580</xdr:rowOff>
    </xdr:from>
    <xdr:to>
      <xdr:col>5</xdr:col>
      <xdr:colOff>1123950</xdr:colOff>
      <xdr:row>56</xdr:row>
      <xdr:rowOff>843915</xdr:rowOff>
    </xdr:to>
    <xdr:pic>
      <xdr:nvPicPr>
        <xdr:cNvPr id="33" name="图片 32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5372100" y="39559230"/>
          <a:ext cx="1076325" cy="775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38100</xdr:colOff>
      <xdr:row>55</xdr:row>
      <xdr:rowOff>40640</xdr:rowOff>
    </xdr:from>
    <xdr:to>
      <xdr:col>5</xdr:col>
      <xdr:colOff>1132840</xdr:colOff>
      <xdr:row>55</xdr:row>
      <xdr:rowOff>874395</xdr:rowOff>
    </xdr:to>
    <xdr:pic>
      <xdr:nvPicPr>
        <xdr:cNvPr id="34" name="图片 33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5362575" y="38642290"/>
          <a:ext cx="1094740" cy="8337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40640</xdr:colOff>
      <xdr:row>57</xdr:row>
      <xdr:rowOff>78740</xdr:rowOff>
    </xdr:from>
    <xdr:to>
      <xdr:col>5</xdr:col>
      <xdr:colOff>1236980</xdr:colOff>
      <xdr:row>57</xdr:row>
      <xdr:rowOff>831850</xdr:rowOff>
    </xdr:to>
    <xdr:pic>
      <xdr:nvPicPr>
        <xdr:cNvPr id="35" name="图片 34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 rot="16200000">
          <a:off x="5586730" y="40236775"/>
          <a:ext cx="753110" cy="1196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27940</xdr:colOff>
      <xdr:row>58</xdr:row>
      <xdr:rowOff>59690</xdr:rowOff>
    </xdr:from>
    <xdr:to>
      <xdr:col>5</xdr:col>
      <xdr:colOff>1209040</xdr:colOff>
      <xdr:row>58</xdr:row>
      <xdr:rowOff>773430</xdr:rowOff>
    </xdr:to>
    <xdr:pic>
      <xdr:nvPicPr>
        <xdr:cNvPr id="36" name="图片 35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 rot="16200000">
          <a:off x="5586095" y="41094660"/>
          <a:ext cx="713740" cy="1181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52705</xdr:colOff>
      <xdr:row>59</xdr:row>
      <xdr:rowOff>71120</xdr:rowOff>
    </xdr:from>
    <xdr:to>
      <xdr:col>5</xdr:col>
      <xdr:colOff>1222375</xdr:colOff>
      <xdr:row>59</xdr:row>
      <xdr:rowOff>755650</xdr:rowOff>
    </xdr:to>
    <xdr:pic>
      <xdr:nvPicPr>
        <xdr:cNvPr id="37" name="图片 36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 rot="16200000">
          <a:off x="5619750" y="41986200"/>
          <a:ext cx="684530" cy="11696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68262</xdr:colOff>
      <xdr:row>59</xdr:row>
      <xdr:rowOff>882332</xdr:rowOff>
    </xdr:from>
    <xdr:to>
      <xdr:col>5</xdr:col>
      <xdr:colOff>1225232</xdr:colOff>
      <xdr:row>60</xdr:row>
      <xdr:rowOff>837247</xdr:rowOff>
    </xdr:to>
    <xdr:pic>
      <xdr:nvPicPr>
        <xdr:cNvPr id="38" name="图片 37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 rot="16200000">
          <a:off x="5548630" y="42882820"/>
          <a:ext cx="843915" cy="1156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159385</xdr:colOff>
      <xdr:row>61</xdr:row>
      <xdr:rowOff>80645</xdr:rowOff>
    </xdr:from>
    <xdr:to>
      <xdr:col>5</xdr:col>
      <xdr:colOff>1100455</xdr:colOff>
      <xdr:row>61</xdr:row>
      <xdr:rowOff>768985</xdr:rowOff>
    </xdr:to>
    <xdr:pic>
      <xdr:nvPicPr>
        <xdr:cNvPr id="39" name="图片 38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 rot="16380000">
          <a:off x="5610225" y="43889930"/>
          <a:ext cx="688340" cy="9410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28575</xdr:colOff>
      <xdr:row>62</xdr:row>
      <xdr:rowOff>52070</xdr:rowOff>
    </xdr:from>
    <xdr:to>
      <xdr:col>5</xdr:col>
      <xdr:colOff>1162050</xdr:colOff>
      <xdr:row>62</xdr:row>
      <xdr:rowOff>831850</xdr:rowOff>
    </xdr:to>
    <xdr:pic>
      <xdr:nvPicPr>
        <xdr:cNvPr id="40" name="图片 39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5353050" y="44876720"/>
          <a:ext cx="1133475" cy="779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19050</xdr:colOff>
      <xdr:row>63</xdr:row>
      <xdr:rowOff>41275</xdr:rowOff>
    </xdr:from>
    <xdr:to>
      <xdr:col>5</xdr:col>
      <xdr:colOff>1165860</xdr:colOff>
      <xdr:row>63</xdr:row>
      <xdr:rowOff>705485</xdr:rowOff>
    </xdr:to>
    <xdr:pic>
      <xdr:nvPicPr>
        <xdr:cNvPr id="41" name="图片 40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>
          <a:off x="5343525" y="45754925"/>
          <a:ext cx="1146810" cy="6642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47625</xdr:colOff>
      <xdr:row>64</xdr:row>
      <xdr:rowOff>50800</xdr:rowOff>
    </xdr:from>
    <xdr:to>
      <xdr:col>5</xdr:col>
      <xdr:colOff>1193165</xdr:colOff>
      <xdr:row>64</xdr:row>
      <xdr:rowOff>615315</xdr:rowOff>
    </xdr:to>
    <xdr:pic>
      <xdr:nvPicPr>
        <xdr:cNvPr id="42" name="图片 41"/>
        <xdr:cNvPicPr>
          <a:picLocks noChangeAspect="1"/>
        </xdr:cNvPicPr>
      </xdr:nvPicPr>
      <xdr:blipFill>
        <a:blip r:embed="rId41"/>
        <a:stretch>
          <a:fillRect/>
        </a:stretch>
      </xdr:blipFill>
      <xdr:spPr>
        <a:xfrm>
          <a:off x="5372100" y="46653450"/>
          <a:ext cx="1145540" cy="564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9525</xdr:colOff>
      <xdr:row>65</xdr:row>
      <xdr:rowOff>42545</xdr:rowOff>
    </xdr:from>
    <xdr:to>
      <xdr:col>5</xdr:col>
      <xdr:colOff>1209675</xdr:colOff>
      <xdr:row>65</xdr:row>
      <xdr:rowOff>866775</xdr:rowOff>
    </xdr:to>
    <xdr:pic>
      <xdr:nvPicPr>
        <xdr:cNvPr id="43" name="图片 42"/>
        <xdr:cNvPicPr>
          <a:picLocks noChangeAspect="1"/>
        </xdr:cNvPicPr>
      </xdr:nvPicPr>
      <xdr:blipFill>
        <a:blip r:embed="rId42"/>
        <a:stretch>
          <a:fillRect/>
        </a:stretch>
      </xdr:blipFill>
      <xdr:spPr>
        <a:xfrm>
          <a:off x="5334000" y="47534195"/>
          <a:ext cx="1200150" cy="824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38100</xdr:colOff>
      <xdr:row>66</xdr:row>
      <xdr:rowOff>78740</xdr:rowOff>
    </xdr:from>
    <xdr:to>
      <xdr:col>5</xdr:col>
      <xdr:colOff>1228725</xdr:colOff>
      <xdr:row>66</xdr:row>
      <xdr:rowOff>746125</xdr:rowOff>
    </xdr:to>
    <xdr:pic>
      <xdr:nvPicPr>
        <xdr:cNvPr id="44" name="图片 43"/>
        <xdr:cNvPicPr>
          <a:picLocks noChangeAspect="1"/>
        </xdr:cNvPicPr>
      </xdr:nvPicPr>
      <xdr:blipFill>
        <a:blip r:embed="rId43"/>
        <a:stretch>
          <a:fillRect/>
        </a:stretch>
      </xdr:blipFill>
      <xdr:spPr>
        <a:xfrm>
          <a:off x="5362575" y="48459390"/>
          <a:ext cx="1190625" cy="6673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66675</xdr:colOff>
      <xdr:row>67</xdr:row>
      <xdr:rowOff>41275</xdr:rowOff>
    </xdr:from>
    <xdr:to>
      <xdr:col>5</xdr:col>
      <xdr:colOff>1163320</xdr:colOff>
      <xdr:row>67</xdr:row>
      <xdr:rowOff>752475</xdr:rowOff>
    </xdr:to>
    <xdr:pic>
      <xdr:nvPicPr>
        <xdr:cNvPr id="45" name="图片 44"/>
        <xdr:cNvPicPr>
          <a:picLocks noChangeAspect="1"/>
        </xdr:cNvPicPr>
      </xdr:nvPicPr>
      <xdr:blipFill>
        <a:blip r:embed="rId44"/>
        <a:stretch>
          <a:fillRect/>
        </a:stretch>
      </xdr:blipFill>
      <xdr:spPr>
        <a:xfrm>
          <a:off x="5391150" y="49310925"/>
          <a:ext cx="1096645" cy="711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66675</xdr:colOff>
      <xdr:row>68</xdr:row>
      <xdr:rowOff>78740</xdr:rowOff>
    </xdr:from>
    <xdr:to>
      <xdr:col>5</xdr:col>
      <xdr:colOff>1198245</xdr:colOff>
      <xdr:row>68</xdr:row>
      <xdr:rowOff>683260</xdr:rowOff>
    </xdr:to>
    <xdr:pic>
      <xdr:nvPicPr>
        <xdr:cNvPr id="46" name="图片 45"/>
        <xdr:cNvPicPr>
          <a:picLocks noChangeAspect="1"/>
        </xdr:cNvPicPr>
      </xdr:nvPicPr>
      <xdr:blipFill>
        <a:blip r:embed="rId45"/>
        <a:stretch>
          <a:fillRect/>
        </a:stretch>
      </xdr:blipFill>
      <xdr:spPr>
        <a:xfrm>
          <a:off x="5391150" y="50237390"/>
          <a:ext cx="1131570" cy="6045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104775</xdr:colOff>
      <xdr:row>73</xdr:row>
      <xdr:rowOff>88900</xdr:rowOff>
    </xdr:from>
    <xdr:to>
      <xdr:col>5</xdr:col>
      <xdr:colOff>1226185</xdr:colOff>
      <xdr:row>73</xdr:row>
      <xdr:rowOff>752475</xdr:rowOff>
    </xdr:to>
    <xdr:pic>
      <xdr:nvPicPr>
        <xdr:cNvPr id="47" name="图片 46"/>
        <xdr:cNvPicPr>
          <a:picLocks noChangeAspect="1"/>
        </xdr:cNvPicPr>
      </xdr:nvPicPr>
      <xdr:blipFill>
        <a:blip r:embed="rId46"/>
        <a:stretch>
          <a:fillRect/>
        </a:stretch>
      </xdr:blipFill>
      <xdr:spPr>
        <a:xfrm>
          <a:off x="5429250" y="54692550"/>
          <a:ext cx="1121410" cy="663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38100</xdr:colOff>
      <xdr:row>72</xdr:row>
      <xdr:rowOff>30480</xdr:rowOff>
    </xdr:from>
    <xdr:to>
      <xdr:col>5</xdr:col>
      <xdr:colOff>1221740</xdr:colOff>
      <xdr:row>72</xdr:row>
      <xdr:rowOff>760730</xdr:rowOff>
    </xdr:to>
    <xdr:pic>
      <xdr:nvPicPr>
        <xdr:cNvPr id="48" name="图片 47"/>
        <xdr:cNvPicPr>
          <a:picLocks noChangeAspect="1"/>
        </xdr:cNvPicPr>
      </xdr:nvPicPr>
      <xdr:blipFill>
        <a:blip r:embed="rId47"/>
        <a:stretch>
          <a:fillRect/>
        </a:stretch>
      </xdr:blipFill>
      <xdr:spPr>
        <a:xfrm>
          <a:off x="5362575" y="53745130"/>
          <a:ext cx="1183640" cy="730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38100</xdr:colOff>
      <xdr:row>71</xdr:row>
      <xdr:rowOff>88900</xdr:rowOff>
    </xdr:from>
    <xdr:to>
      <xdr:col>5</xdr:col>
      <xdr:colOff>1198245</xdr:colOff>
      <xdr:row>71</xdr:row>
      <xdr:rowOff>784225</xdr:rowOff>
    </xdr:to>
    <xdr:pic>
      <xdr:nvPicPr>
        <xdr:cNvPr id="49" name="图片 48"/>
        <xdr:cNvPicPr>
          <a:picLocks noChangeAspect="1"/>
        </xdr:cNvPicPr>
      </xdr:nvPicPr>
      <xdr:blipFill>
        <a:blip r:embed="rId48"/>
        <a:stretch>
          <a:fillRect/>
        </a:stretch>
      </xdr:blipFill>
      <xdr:spPr>
        <a:xfrm>
          <a:off x="5362575" y="52914550"/>
          <a:ext cx="1160145" cy="695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57150</xdr:colOff>
      <xdr:row>70</xdr:row>
      <xdr:rowOff>165100</xdr:rowOff>
    </xdr:from>
    <xdr:to>
      <xdr:col>5</xdr:col>
      <xdr:colOff>1201420</xdr:colOff>
      <xdr:row>70</xdr:row>
      <xdr:rowOff>826135</xdr:rowOff>
    </xdr:to>
    <xdr:pic>
      <xdr:nvPicPr>
        <xdr:cNvPr id="50" name="图片 49"/>
        <xdr:cNvPicPr>
          <a:picLocks noChangeAspect="1"/>
        </xdr:cNvPicPr>
      </xdr:nvPicPr>
      <xdr:blipFill>
        <a:blip r:embed="rId49"/>
        <a:stretch>
          <a:fillRect/>
        </a:stretch>
      </xdr:blipFill>
      <xdr:spPr>
        <a:xfrm>
          <a:off x="5381625" y="52101750"/>
          <a:ext cx="1144270" cy="6610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85725</xdr:colOff>
      <xdr:row>78</xdr:row>
      <xdr:rowOff>81915</xdr:rowOff>
    </xdr:from>
    <xdr:to>
      <xdr:col>5</xdr:col>
      <xdr:colOff>1125220</xdr:colOff>
      <xdr:row>78</xdr:row>
      <xdr:rowOff>825500</xdr:rowOff>
    </xdr:to>
    <xdr:pic>
      <xdr:nvPicPr>
        <xdr:cNvPr id="51" name="图片 50"/>
        <xdr:cNvPicPr>
          <a:picLocks noChangeAspect="1"/>
        </xdr:cNvPicPr>
      </xdr:nvPicPr>
      <xdr:blipFill>
        <a:blip r:embed="rId50"/>
        <a:stretch>
          <a:fillRect/>
        </a:stretch>
      </xdr:blipFill>
      <xdr:spPr>
        <a:xfrm>
          <a:off x="5410200" y="56260365"/>
          <a:ext cx="1039495" cy="743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152400</xdr:colOff>
      <xdr:row>79</xdr:row>
      <xdr:rowOff>149225</xdr:rowOff>
    </xdr:from>
    <xdr:to>
      <xdr:col>5</xdr:col>
      <xdr:colOff>1017270</xdr:colOff>
      <xdr:row>79</xdr:row>
      <xdr:rowOff>787400</xdr:rowOff>
    </xdr:to>
    <xdr:pic>
      <xdr:nvPicPr>
        <xdr:cNvPr id="52" name="图片 51"/>
        <xdr:cNvPicPr>
          <a:picLocks noChangeAspect="1"/>
        </xdr:cNvPicPr>
      </xdr:nvPicPr>
      <xdr:blipFill>
        <a:blip r:embed="rId51"/>
        <a:stretch>
          <a:fillRect/>
        </a:stretch>
      </xdr:blipFill>
      <xdr:spPr>
        <a:xfrm>
          <a:off x="5476875" y="57216675"/>
          <a:ext cx="864870" cy="638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114300</xdr:colOff>
      <xdr:row>80</xdr:row>
      <xdr:rowOff>67945</xdr:rowOff>
    </xdr:from>
    <xdr:to>
      <xdr:col>5</xdr:col>
      <xdr:colOff>1162685</xdr:colOff>
      <xdr:row>80</xdr:row>
      <xdr:rowOff>822325</xdr:rowOff>
    </xdr:to>
    <xdr:pic>
      <xdr:nvPicPr>
        <xdr:cNvPr id="53" name="图片 52"/>
        <xdr:cNvPicPr>
          <a:picLocks noChangeAspect="1"/>
        </xdr:cNvPicPr>
      </xdr:nvPicPr>
      <xdr:blipFill>
        <a:blip r:embed="rId52"/>
        <a:stretch>
          <a:fillRect/>
        </a:stretch>
      </xdr:blipFill>
      <xdr:spPr>
        <a:xfrm>
          <a:off x="5438775" y="58024395"/>
          <a:ext cx="1048385" cy="754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152400</xdr:colOff>
      <xdr:row>81</xdr:row>
      <xdr:rowOff>69215</xdr:rowOff>
    </xdr:from>
    <xdr:to>
      <xdr:col>5</xdr:col>
      <xdr:colOff>1153795</xdr:colOff>
      <xdr:row>81</xdr:row>
      <xdr:rowOff>774700</xdr:rowOff>
    </xdr:to>
    <xdr:pic>
      <xdr:nvPicPr>
        <xdr:cNvPr id="54" name="图片 53"/>
        <xdr:cNvPicPr>
          <a:picLocks noChangeAspect="1"/>
        </xdr:cNvPicPr>
      </xdr:nvPicPr>
      <xdr:blipFill>
        <a:blip r:embed="rId53"/>
        <a:stretch>
          <a:fillRect/>
        </a:stretch>
      </xdr:blipFill>
      <xdr:spPr>
        <a:xfrm>
          <a:off x="5476875" y="58914665"/>
          <a:ext cx="1001395" cy="7054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85725</xdr:colOff>
      <xdr:row>89</xdr:row>
      <xdr:rowOff>152400</xdr:rowOff>
    </xdr:from>
    <xdr:to>
      <xdr:col>5</xdr:col>
      <xdr:colOff>981075</xdr:colOff>
      <xdr:row>89</xdr:row>
      <xdr:rowOff>732155</xdr:rowOff>
    </xdr:to>
    <xdr:pic>
      <xdr:nvPicPr>
        <xdr:cNvPr id="55" name="图片 54"/>
        <xdr:cNvPicPr>
          <a:picLocks noChangeAspect="1"/>
        </xdr:cNvPicPr>
      </xdr:nvPicPr>
      <xdr:blipFill>
        <a:blip r:embed="rId54"/>
        <a:stretch>
          <a:fillRect/>
        </a:stretch>
      </xdr:blipFill>
      <xdr:spPr>
        <a:xfrm>
          <a:off x="5410200" y="61804550"/>
          <a:ext cx="895350" cy="5797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19050</xdr:colOff>
      <xdr:row>91</xdr:row>
      <xdr:rowOff>158115</xdr:rowOff>
    </xdr:from>
    <xdr:to>
      <xdr:col>5</xdr:col>
      <xdr:colOff>1153795</xdr:colOff>
      <xdr:row>91</xdr:row>
      <xdr:rowOff>730250</xdr:rowOff>
    </xdr:to>
    <xdr:pic>
      <xdr:nvPicPr>
        <xdr:cNvPr id="56" name="图片 55"/>
        <xdr:cNvPicPr>
          <a:picLocks noChangeAspect="1"/>
        </xdr:cNvPicPr>
      </xdr:nvPicPr>
      <xdr:blipFill>
        <a:blip r:embed="rId55"/>
        <a:stretch>
          <a:fillRect/>
        </a:stretch>
      </xdr:blipFill>
      <xdr:spPr>
        <a:xfrm>
          <a:off x="5343525" y="63588265"/>
          <a:ext cx="1134745" cy="5721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47625</xdr:colOff>
      <xdr:row>90</xdr:row>
      <xdr:rowOff>159385</xdr:rowOff>
    </xdr:from>
    <xdr:to>
      <xdr:col>5</xdr:col>
      <xdr:colOff>1167765</xdr:colOff>
      <xdr:row>90</xdr:row>
      <xdr:rowOff>719455</xdr:rowOff>
    </xdr:to>
    <xdr:pic>
      <xdr:nvPicPr>
        <xdr:cNvPr id="57" name="图片 56"/>
        <xdr:cNvPicPr>
          <a:picLocks noChangeAspect="1"/>
        </xdr:cNvPicPr>
      </xdr:nvPicPr>
      <xdr:blipFill>
        <a:blip r:embed="rId56"/>
        <a:stretch>
          <a:fillRect/>
        </a:stretch>
      </xdr:blipFill>
      <xdr:spPr>
        <a:xfrm>
          <a:off x="5372100" y="62700535"/>
          <a:ext cx="1120140" cy="5600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48260</xdr:colOff>
      <xdr:row>108</xdr:row>
      <xdr:rowOff>75565</xdr:rowOff>
    </xdr:from>
    <xdr:to>
      <xdr:col>5</xdr:col>
      <xdr:colOff>1069975</xdr:colOff>
      <xdr:row>108</xdr:row>
      <xdr:rowOff>801370</xdr:rowOff>
    </xdr:to>
    <xdr:pic>
      <xdr:nvPicPr>
        <xdr:cNvPr id="58" name="图片 57"/>
        <xdr:cNvPicPr>
          <a:picLocks noChangeAspect="1"/>
        </xdr:cNvPicPr>
      </xdr:nvPicPr>
      <xdr:blipFill>
        <a:blip r:embed="rId57"/>
        <a:stretch>
          <a:fillRect/>
        </a:stretch>
      </xdr:blipFill>
      <xdr:spPr>
        <a:xfrm>
          <a:off x="5372735" y="67296665"/>
          <a:ext cx="1021715" cy="7258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59055</xdr:colOff>
      <xdr:row>109</xdr:row>
      <xdr:rowOff>62865</xdr:rowOff>
    </xdr:from>
    <xdr:to>
      <xdr:col>5</xdr:col>
      <xdr:colOff>1006475</xdr:colOff>
      <xdr:row>109</xdr:row>
      <xdr:rowOff>694055</xdr:rowOff>
    </xdr:to>
    <xdr:pic>
      <xdr:nvPicPr>
        <xdr:cNvPr id="59" name="图片 58"/>
        <xdr:cNvPicPr>
          <a:picLocks noChangeAspect="1"/>
        </xdr:cNvPicPr>
      </xdr:nvPicPr>
      <xdr:blipFill>
        <a:blip r:embed="rId58"/>
        <a:stretch>
          <a:fillRect/>
        </a:stretch>
      </xdr:blipFill>
      <xdr:spPr>
        <a:xfrm>
          <a:off x="5383530" y="68172965"/>
          <a:ext cx="947420" cy="631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36830</xdr:colOff>
      <xdr:row>110</xdr:row>
      <xdr:rowOff>41275</xdr:rowOff>
    </xdr:from>
    <xdr:to>
      <xdr:col>5</xdr:col>
      <xdr:colOff>1180465</xdr:colOff>
      <xdr:row>110</xdr:row>
      <xdr:rowOff>706755</xdr:rowOff>
    </xdr:to>
    <xdr:pic>
      <xdr:nvPicPr>
        <xdr:cNvPr id="60" name="图片 59"/>
        <xdr:cNvPicPr>
          <a:picLocks noChangeAspect="1"/>
        </xdr:cNvPicPr>
      </xdr:nvPicPr>
      <xdr:blipFill>
        <a:blip r:embed="rId59"/>
        <a:stretch>
          <a:fillRect/>
        </a:stretch>
      </xdr:blipFill>
      <xdr:spPr>
        <a:xfrm>
          <a:off x="5361305" y="69040375"/>
          <a:ext cx="1143635" cy="665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204470</xdr:colOff>
      <xdr:row>111</xdr:row>
      <xdr:rowOff>102870</xdr:rowOff>
    </xdr:from>
    <xdr:to>
      <xdr:col>5</xdr:col>
      <xdr:colOff>1201420</xdr:colOff>
      <xdr:row>111</xdr:row>
      <xdr:rowOff>886460</xdr:rowOff>
    </xdr:to>
    <xdr:pic>
      <xdr:nvPicPr>
        <xdr:cNvPr id="61" name="图片 60"/>
        <xdr:cNvPicPr>
          <a:picLocks noChangeAspect="1"/>
        </xdr:cNvPicPr>
      </xdr:nvPicPr>
      <xdr:blipFill>
        <a:blip r:embed="rId60"/>
        <a:stretch>
          <a:fillRect/>
        </a:stretch>
      </xdr:blipFill>
      <xdr:spPr>
        <a:xfrm>
          <a:off x="5528945" y="69990970"/>
          <a:ext cx="996950" cy="7835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69850</xdr:colOff>
      <xdr:row>112</xdr:row>
      <xdr:rowOff>54610</xdr:rowOff>
    </xdr:from>
    <xdr:to>
      <xdr:col>5</xdr:col>
      <xdr:colOff>1138555</xdr:colOff>
      <xdr:row>113</xdr:row>
      <xdr:rowOff>11430</xdr:rowOff>
    </xdr:to>
    <xdr:pic>
      <xdr:nvPicPr>
        <xdr:cNvPr id="62" name="图片 61"/>
        <xdr:cNvPicPr>
          <a:picLocks noChangeAspect="1"/>
        </xdr:cNvPicPr>
      </xdr:nvPicPr>
      <xdr:blipFill>
        <a:blip r:embed="rId61"/>
        <a:stretch>
          <a:fillRect/>
        </a:stretch>
      </xdr:blipFill>
      <xdr:spPr>
        <a:xfrm>
          <a:off x="5394325" y="70831710"/>
          <a:ext cx="1068705" cy="8458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120</xdr:row>
      <xdr:rowOff>122555</xdr:rowOff>
    </xdr:from>
    <xdr:to>
      <xdr:col>5</xdr:col>
      <xdr:colOff>1202690</xdr:colOff>
      <xdr:row>120</xdr:row>
      <xdr:rowOff>821690</xdr:rowOff>
    </xdr:to>
    <xdr:pic>
      <xdr:nvPicPr>
        <xdr:cNvPr id="63" name="图片 62"/>
        <xdr:cNvPicPr>
          <a:picLocks noChangeAspect="1"/>
        </xdr:cNvPicPr>
      </xdr:nvPicPr>
      <xdr:blipFill>
        <a:blip r:embed="rId62"/>
        <a:stretch>
          <a:fillRect/>
        </a:stretch>
      </xdr:blipFill>
      <xdr:spPr>
        <a:xfrm>
          <a:off x="5324475" y="73706355"/>
          <a:ext cx="1202690" cy="6991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59055</xdr:colOff>
      <xdr:row>123</xdr:row>
      <xdr:rowOff>93345</xdr:rowOff>
    </xdr:from>
    <xdr:to>
      <xdr:col>5</xdr:col>
      <xdr:colOff>1195705</xdr:colOff>
      <xdr:row>123</xdr:row>
      <xdr:rowOff>773430</xdr:rowOff>
    </xdr:to>
    <xdr:pic>
      <xdr:nvPicPr>
        <xdr:cNvPr id="64" name="图片 63"/>
        <xdr:cNvPicPr>
          <a:picLocks noChangeAspect="1"/>
        </xdr:cNvPicPr>
      </xdr:nvPicPr>
      <xdr:blipFill>
        <a:blip r:embed="rId63"/>
        <a:stretch>
          <a:fillRect/>
        </a:stretch>
      </xdr:blipFill>
      <xdr:spPr>
        <a:xfrm>
          <a:off x="5383530" y="76344145"/>
          <a:ext cx="1136650" cy="680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47625</xdr:colOff>
      <xdr:row>124</xdr:row>
      <xdr:rowOff>59055</xdr:rowOff>
    </xdr:from>
    <xdr:to>
      <xdr:col>5</xdr:col>
      <xdr:colOff>1161415</xdr:colOff>
      <xdr:row>124</xdr:row>
      <xdr:rowOff>775970</xdr:rowOff>
    </xdr:to>
    <xdr:pic>
      <xdr:nvPicPr>
        <xdr:cNvPr id="65" name="图片 64"/>
        <xdr:cNvPicPr>
          <a:picLocks noChangeAspect="1"/>
        </xdr:cNvPicPr>
      </xdr:nvPicPr>
      <xdr:blipFill>
        <a:blip r:embed="rId64"/>
        <a:stretch>
          <a:fillRect/>
        </a:stretch>
      </xdr:blipFill>
      <xdr:spPr>
        <a:xfrm>
          <a:off x="5372100" y="77198855"/>
          <a:ext cx="1113790" cy="7169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48260</xdr:colOff>
      <xdr:row>122</xdr:row>
      <xdr:rowOff>91440</xdr:rowOff>
    </xdr:from>
    <xdr:to>
      <xdr:col>5</xdr:col>
      <xdr:colOff>1235075</xdr:colOff>
      <xdr:row>122</xdr:row>
      <xdr:rowOff>851535</xdr:rowOff>
    </xdr:to>
    <xdr:pic>
      <xdr:nvPicPr>
        <xdr:cNvPr id="66" name="图片 65"/>
        <xdr:cNvPicPr>
          <a:picLocks noChangeAspect="1"/>
        </xdr:cNvPicPr>
      </xdr:nvPicPr>
      <xdr:blipFill>
        <a:blip r:embed="rId65"/>
        <a:stretch>
          <a:fillRect/>
        </a:stretch>
      </xdr:blipFill>
      <xdr:spPr>
        <a:xfrm>
          <a:off x="5372735" y="75453240"/>
          <a:ext cx="1186815" cy="7600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59055</xdr:colOff>
      <xdr:row>121</xdr:row>
      <xdr:rowOff>89535</xdr:rowOff>
    </xdr:from>
    <xdr:to>
      <xdr:col>5</xdr:col>
      <xdr:colOff>1176655</xdr:colOff>
      <xdr:row>121</xdr:row>
      <xdr:rowOff>717550</xdr:rowOff>
    </xdr:to>
    <xdr:pic>
      <xdr:nvPicPr>
        <xdr:cNvPr id="67" name="图片 66"/>
        <xdr:cNvPicPr>
          <a:picLocks noChangeAspect="1"/>
        </xdr:cNvPicPr>
      </xdr:nvPicPr>
      <xdr:blipFill>
        <a:blip r:embed="rId66"/>
        <a:stretch>
          <a:fillRect/>
        </a:stretch>
      </xdr:blipFill>
      <xdr:spPr>
        <a:xfrm>
          <a:off x="5383530" y="74562335"/>
          <a:ext cx="1117600" cy="6280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36830</xdr:colOff>
      <xdr:row>125</xdr:row>
      <xdr:rowOff>120650</xdr:rowOff>
    </xdr:from>
    <xdr:to>
      <xdr:col>5</xdr:col>
      <xdr:colOff>1156335</xdr:colOff>
      <xdr:row>126</xdr:row>
      <xdr:rowOff>6985</xdr:rowOff>
    </xdr:to>
    <xdr:pic>
      <xdr:nvPicPr>
        <xdr:cNvPr id="68" name="图片 67"/>
        <xdr:cNvPicPr>
          <a:picLocks noChangeAspect="1"/>
        </xdr:cNvPicPr>
      </xdr:nvPicPr>
      <xdr:blipFill>
        <a:blip r:embed="rId67"/>
        <a:stretch>
          <a:fillRect/>
        </a:stretch>
      </xdr:blipFill>
      <xdr:spPr>
        <a:xfrm>
          <a:off x="5361305" y="78149450"/>
          <a:ext cx="1119505" cy="775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13970</xdr:colOff>
      <xdr:row>126</xdr:row>
      <xdr:rowOff>193675</xdr:rowOff>
    </xdr:from>
    <xdr:to>
      <xdr:col>5</xdr:col>
      <xdr:colOff>1146175</xdr:colOff>
      <xdr:row>126</xdr:row>
      <xdr:rowOff>868045</xdr:rowOff>
    </xdr:to>
    <xdr:pic>
      <xdr:nvPicPr>
        <xdr:cNvPr id="69" name="图片 68"/>
        <xdr:cNvPicPr>
          <a:picLocks noChangeAspect="1"/>
        </xdr:cNvPicPr>
      </xdr:nvPicPr>
      <xdr:blipFill>
        <a:blip r:embed="rId68"/>
        <a:stretch>
          <a:fillRect/>
        </a:stretch>
      </xdr:blipFill>
      <xdr:spPr>
        <a:xfrm>
          <a:off x="5338445" y="79111475"/>
          <a:ext cx="1132205" cy="674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36830</xdr:colOff>
      <xdr:row>127</xdr:row>
      <xdr:rowOff>125730</xdr:rowOff>
    </xdr:from>
    <xdr:to>
      <xdr:col>5</xdr:col>
      <xdr:colOff>1141095</xdr:colOff>
      <xdr:row>127</xdr:row>
      <xdr:rowOff>878205</xdr:rowOff>
    </xdr:to>
    <xdr:pic>
      <xdr:nvPicPr>
        <xdr:cNvPr id="70" name="图片 69"/>
        <xdr:cNvPicPr>
          <a:picLocks noChangeAspect="1"/>
        </xdr:cNvPicPr>
      </xdr:nvPicPr>
      <xdr:blipFill>
        <a:blip r:embed="rId69"/>
        <a:stretch>
          <a:fillRect/>
        </a:stretch>
      </xdr:blipFill>
      <xdr:spPr>
        <a:xfrm>
          <a:off x="5361305" y="79932530"/>
          <a:ext cx="1104265" cy="752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25400</xdr:colOff>
      <xdr:row>128</xdr:row>
      <xdr:rowOff>123825</xdr:rowOff>
    </xdr:from>
    <xdr:to>
      <xdr:col>5</xdr:col>
      <xdr:colOff>1085850</xdr:colOff>
      <xdr:row>128</xdr:row>
      <xdr:rowOff>830580</xdr:rowOff>
    </xdr:to>
    <xdr:pic>
      <xdr:nvPicPr>
        <xdr:cNvPr id="71" name="图片 70"/>
        <xdr:cNvPicPr>
          <a:picLocks noChangeAspect="1"/>
        </xdr:cNvPicPr>
      </xdr:nvPicPr>
      <xdr:blipFill>
        <a:blip r:embed="rId70"/>
        <a:stretch>
          <a:fillRect/>
        </a:stretch>
      </xdr:blipFill>
      <xdr:spPr>
        <a:xfrm>
          <a:off x="5349875" y="80819625"/>
          <a:ext cx="1060450" cy="7067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36830</xdr:colOff>
      <xdr:row>129</xdr:row>
      <xdr:rowOff>180975</xdr:rowOff>
    </xdr:from>
    <xdr:to>
      <xdr:col>5</xdr:col>
      <xdr:colOff>1138555</xdr:colOff>
      <xdr:row>129</xdr:row>
      <xdr:rowOff>766445</xdr:rowOff>
    </xdr:to>
    <xdr:pic>
      <xdr:nvPicPr>
        <xdr:cNvPr id="72" name="图片 71"/>
        <xdr:cNvPicPr>
          <a:picLocks noChangeAspect="1"/>
        </xdr:cNvPicPr>
      </xdr:nvPicPr>
      <xdr:blipFill>
        <a:blip r:embed="rId71"/>
        <a:stretch>
          <a:fillRect/>
        </a:stretch>
      </xdr:blipFill>
      <xdr:spPr>
        <a:xfrm>
          <a:off x="5361305" y="81765775"/>
          <a:ext cx="1101725" cy="5854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26035</xdr:colOff>
      <xdr:row>130</xdr:row>
      <xdr:rowOff>25400</xdr:rowOff>
    </xdr:from>
    <xdr:to>
      <xdr:col>5</xdr:col>
      <xdr:colOff>1175385</xdr:colOff>
      <xdr:row>130</xdr:row>
      <xdr:rowOff>685800</xdr:rowOff>
    </xdr:to>
    <xdr:pic>
      <xdr:nvPicPr>
        <xdr:cNvPr id="73" name="图片 72"/>
        <xdr:cNvPicPr>
          <a:picLocks noChangeAspect="1"/>
        </xdr:cNvPicPr>
      </xdr:nvPicPr>
      <xdr:blipFill>
        <a:blip r:embed="rId72"/>
        <a:stretch>
          <a:fillRect/>
        </a:stretch>
      </xdr:blipFill>
      <xdr:spPr>
        <a:xfrm>
          <a:off x="5350510" y="82499200"/>
          <a:ext cx="1149350" cy="660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36830</xdr:colOff>
      <xdr:row>131</xdr:row>
      <xdr:rowOff>69215</xdr:rowOff>
    </xdr:from>
    <xdr:to>
      <xdr:col>5</xdr:col>
      <xdr:colOff>1231900</xdr:colOff>
      <xdr:row>131</xdr:row>
      <xdr:rowOff>730250</xdr:rowOff>
    </xdr:to>
    <xdr:pic>
      <xdr:nvPicPr>
        <xdr:cNvPr id="74" name="图片 73"/>
        <xdr:cNvPicPr>
          <a:picLocks noChangeAspect="1"/>
        </xdr:cNvPicPr>
      </xdr:nvPicPr>
      <xdr:blipFill>
        <a:blip r:embed="rId73"/>
        <a:stretch>
          <a:fillRect/>
        </a:stretch>
      </xdr:blipFill>
      <xdr:spPr>
        <a:xfrm>
          <a:off x="5361305" y="83432015"/>
          <a:ext cx="1195070" cy="6610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48260</xdr:colOff>
      <xdr:row>132</xdr:row>
      <xdr:rowOff>159385</xdr:rowOff>
    </xdr:from>
    <xdr:to>
      <xdr:col>5</xdr:col>
      <xdr:colOff>1194435</xdr:colOff>
      <xdr:row>132</xdr:row>
      <xdr:rowOff>756285</xdr:rowOff>
    </xdr:to>
    <xdr:pic>
      <xdr:nvPicPr>
        <xdr:cNvPr id="75" name="图片 74"/>
        <xdr:cNvPicPr>
          <a:picLocks noChangeAspect="1"/>
        </xdr:cNvPicPr>
      </xdr:nvPicPr>
      <xdr:blipFill>
        <a:blip r:embed="rId74"/>
        <a:stretch>
          <a:fillRect/>
        </a:stretch>
      </xdr:blipFill>
      <xdr:spPr>
        <a:xfrm>
          <a:off x="5372735" y="84411185"/>
          <a:ext cx="1146175" cy="596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36830</xdr:colOff>
      <xdr:row>134</xdr:row>
      <xdr:rowOff>59690</xdr:rowOff>
    </xdr:from>
    <xdr:to>
      <xdr:col>5</xdr:col>
      <xdr:colOff>1161415</xdr:colOff>
      <xdr:row>134</xdr:row>
      <xdr:rowOff>728980</xdr:rowOff>
    </xdr:to>
    <xdr:pic>
      <xdr:nvPicPr>
        <xdr:cNvPr id="76" name="图片 75"/>
        <xdr:cNvPicPr>
          <a:picLocks noChangeAspect="1"/>
        </xdr:cNvPicPr>
      </xdr:nvPicPr>
      <xdr:blipFill>
        <a:blip r:embed="rId75"/>
        <a:stretch>
          <a:fillRect/>
        </a:stretch>
      </xdr:blipFill>
      <xdr:spPr>
        <a:xfrm>
          <a:off x="5361305" y="86089490"/>
          <a:ext cx="1124585" cy="6692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59055</xdr:colOff>
      <xdr:row>135</xdr:row>
      <xdr:rowOff>36195</xdr:rowOff>
    </xdr:from>
    <xdr:to>
      <xdr:col>5</xdr:col>
      <xdr:colOff>1257300</xdr:colOff>
      <xdr:row>135</xdr:row>
      <xdr:rowOff>826135</xdr:rowOff>
    </xdr:to>
    <xdr:pic>
      <xdr:nvPicPr>
        <xdr:cNvPr id="77" name="图片 76"/>
        <xdr:cNvPicPr>
          <a:picLocks noChangeAspect="1"/>
        </xdr:cNvPicPr>
      </xdr:nvPicPr>
      <xdr:blipFill>
        <a:blip r:embed="rId76"/>
        <a:stretch>
          <a:fillRect/>
        </a:stretch>
      </xdr:blipFill>
      <xdr:spPr>
        <a:xfrm>
          <a:off x="5383530" y="86954995"/>
          <a:ext cx="1198245" cy="789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59690</xdr:colOff>
      <xdr:row>133</xdr:row>
      <xdr:rowOff>26035</xdr:rowOff>
    </xdr:from>
    <xdr:to>
      <xdr:col>5</xdr:col>
      <xdr:colOff>1197610</xdr:colOff>
      <xdr:row>133</xdr:row>
      <xdr:rowOff>843280</xdr:rowOff>
    </xdr:to>
    <xdr:pic>
      <xdr:nvPicPr>
        <xdr:cNvPr id="78" name="图片 77"/>
        <xdr:cNvPicPr>
          <a:picLocks noChangeAspect="1"/>
        </xdr:cNvPicPr>
      </xdr:nvPicPr>
      <xdr:blipFill>
        <a:blip r:embed="rId77"/>
        <a:stretch>
          <a:fillRect/>
        </a:stretch>
      </xdr:blipFill>
      <xdr:spPr>
        <a:xfrm>
          <a:off x="5384165" y="85166835"/>
          <a:ext cx="1137920" cy="8172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47625</xdr:colOff>
      <xdr:row>151</xdr:row>
      <xdr:rowOff>81280</xdr:rowOff>
    </xdr:from>
    <xdr:to>
      <xdr:col>5</xdr:col>
      <xdr:colOff>1207135</xdr:colOff>
      <xdr:row>151</xdr:row>
      <xdr:rowOff>833755</xdr:rowOff>
    </xdr:to>
    <xdr:pic>
      <xdr:nvPicPr>
        <xdr:cNvPr id="79" name="图片 78"/>
        <xdr:cNvPicPr>
          <a:picLocks noChangeAspect="1"/>
        </xdr:cNvPicPr>
      </xdr:nvPicPr>
      <xdr:blipFill>
        <a:blip r:embed="rId78"/>
        <a:stretch>
          <a:fillRect/>
        </a:stretch>
      </xdr:blipFill>
      <xdr:spPr>
        <a:xfrm>
          <a:off x="5372100" y="91895930"/>
          <a:ext cx="1159510" cy="752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59055</xdr:colOff>
      <xdr:row>149</xdr:row>
      <xdr:rowOff>865505</xdr:rowOff>
    </xdr:from>
    <xdr:to>
      <xdr:col>5</xdr:col>
      <xdr:colOff>1094740</xdr:colOff>
      <xdr:row>150</xdr:row>
      <xdr:rowOff>802640</xdr:rowOff>
    </xdr:to>
    <xdr:pic>
      <xdr:nvPicPr>
        <xdr:cNvPr id="80" name="图片 79"/>
        <xdr:cNvPicPr>
          <a:picLocks noChangeAspect="1"/>
        </xdr:cNvPicPr>
      </xdr:nvPicPr>
      <xdr:blipFill>
        <a:blip r:embed="rId79"/>
        <a:stretch>
          <a:fillRect/>
        </a:stretch>
      </xdr:blipFill>
      <xdr:spPr>
        <a:xfrm>
          <a:off x="5383530" y="90902155"/>
          <a:ext cx="1035685" cy="8261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45720</xdr:colOff>
      <xdr:row>192</xdr:row>
      <xdr:rowOff>57150</xdr:rowOff>
    </xdr:from>
    <xdr:to>
      <xdr:col>5</xdr:col>
      <xdr:colOff>1184275</xdr:colOff>
      <xdr:row>193</xdr:row>
      <xdr:rowOff>16510</xdr:rowOff>
    </xdr:to>
    <xdr:pic>
      <xdr:nvPicPr>
        <xdr:cNvPr id="81" name="图片 80"/>
        <xdr:cNvPicPr>
          <a:picLocks noChangeAspect="1"/>
        </xdr:cNvPicPr>
      </xdr:nvPicPr>
      <xdr:blipFill>
        <a:blip r:embed="rId80"/>
        <a:stretch>
          <a:fillRect/>
        </a:stretch>
      </xdr:blipFill>
      <xdr:spPr>
        <a:xfrm>
          <a:off x="5370195" y="99720400"/>
          <a:ext cx="1138555" cy="848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59055</xdr:colOff>
      <xdr:row>193</xdr:row>
      <xdr:rowOff>47625</xdr:rowOff>
    </xdr:from>
    <xdr:to>
      <xdr:col>5</xdr:col>
      <xdr:colOff>1193165</xdr:colOff>
      <xdr:row>193</xdr:row>
      <xdr:rowOff>785495</xdr:rowOff>
    </xdr:to>
    <xdr:pic>
      <xdr:nvPicPr>
        <xdr:cNvPr id="82" name="图片 81"/>
        <xdr:cNvPicPr>
          <a:picLocks noChangeAspect="1"/>
        </xdr:cNvPicPr>
      </xdr:nvPicPr>
      <xdr:blipFill>
        <a:blip r:embed="rId81"/>
        <a:stretch>
          <a:fillRect/>
        </a:stretch>
      </xdr:blipFill>
      <xdr:spPr>
        <a:xfrm>
          <a:off x="5383530" y="100599875"/>
          <a:ext cx="1134110" cy="737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36830</xdr:colOff>
      <xdr:row>194</xdr:row>
      <xdr:rowOff>53340</xdr:rowOff>
    </xdr:from>
    <xdr:to>
      <xdr:col>5</xdr:col>
      <xdr:colOff>1207135</xdr:colOff>
      <xdr:row>194</xdr:row>
      <xdr:rowOff>796290</xdr:rowOff>
    </xdr:to>
    <xdr:pic>
      <xdr:nvPicPr>
        <xdr:cNvPr id="83" name="图片 82"/>
        <xdr:cNvPicPr>
          <a:picLocks noChangeAspect="1"/>
        </xdr:cNvPicPr>
      </xdr:nvPicPr>
      <xdr:blipFill>
        <a:blip r:embed="rId82"/>
        <a:stretch>
          <a:fillRect/>
        </a:stretch>
      </xdr:blipFill>
      <xdr:spPr>
        <a:xfrm>
          <a:off x="5361305" y="101494590"/>
          <a:ext cx="1170305" cy="742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25400</xdr:colOff>
      <xdr:row>195</xdr:row>
      <xdr:rowOff>46990</xdr:rowOff>
    </xdr:from>
    <xdr:to>
      <xdr:col>5</xdr:col>
      <xdr:colOff>1143000</xdr:colOff>
      <xdr:row>195</xdr:row>
      <xdr:rowOff>829945</xdr:rowOff>
    </xdr:to>
    <xdr:pic>
      <xdr:nvPicPr>
        <xdr:cNvPr id="84" name="图片 83"/>
        <xdr:cNvPicPr>
          <a:picLocks noChangeAspect="1"/>
        </xdr:cNvPicPr>
      </xdr:nvPicPr>
      <xdr:blipFill>
        <a:blip r:embed="rId83"/>
        <a:stretch>
          <a:fillRect/>
        </a:stretch>
      </xdr:blipFill>
      <xdr:spPr>
        <a:xfrm>
          <a:off x="5349875" y="102377240"/>
          <a:ext cx="1117600" cy="782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81915</xdr:colOff>
      <xdr:row>196</xdr:row>
      <xdr:rowOff>68580</xdr:rowOff>
    </xdr:from>
    <xdr:to>
      <xdr:col>5</xdr:col>
      <xdr:colOff>1151890</xdr:colOff>
      <xdr:row>196</xdr:row>
      <xdr:rowOff>795020</xdr:rowOff>
    </xdr:to>
    <xdr:pic>
      <xdr:nvPicPr>
        <xdr:cNvPr id="85" name="图片 84"/>
        <xdr:cNvPicPr>
          <a:picLocks noChangeAspect="1"/>
        </xdr:cNvPicPr>
      </xdr:nvPicPr>
      <xdr:blipFill>
        <a:blip r:embed="rId84"/>
        <a:stretch>
          <a:fillRect/>
        </a:stretch>
      </xdr:blipFill>
      <xdr:spPr>
        <a:xfrm>
          <a:off x="5406390" y="103287830"/>
          <a:ext cx="1069975" cy="7264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25400</xdr:colOff>
      <xdr:row>197</xdr:row>
      <xdr:rowOff>58420</xdr:rowOff>
    </xdr:from>
    <xdr:to>
      <xdr:col>5</xdr:col>
      <xdr:colOff>1024890</xdr:colOff>
      <xdr:row>197</xdr:row>
      <xdr:rowOff>819150</xdr:rowOff>
    </xdr:to>
    <xdr:pic>
      <xdr:nvPicPr>
        <xdr:cNvPr id="86" name="图片 85"/>
        <xdr:cNvPicPr>
          <a:picLocks noChangeAspect="1"/>
        </xdr:cNvPicPr>
      </xdr:nvPicPr>
      <xdr:blipFill>
        <a:blip r:embed="rId85"/>
        <a:stretch>
          <a:fillRect/>
        </a:stretch>
      </xdr:blipFill>
      <xdr:spPr>
        <a:xfrm>
          <a:off x="5349875" y="104166670"/>
          <a:ext cx="999490" cy="7607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25400</xdr:colOff>
      <xdr:row>199</xdr:row>
      <xdr:rowOff>47625</xdr:rowOff>
    </xdr:from>
    <xdr:to>
      <xdr:col>5</xdr:col>
      <xdr:colOff>1186180</xdr:colOff>
      <xdr:row>199</xdr:row>
      <xdr:rowOff>758825</xdr:rowOff>
    </xdr:to>
    <xdr:pic>
      <xdr:nvPicPr>
        <xdr:cNvPr id="87" name="图片 86"/>
        <xdr:cNvPicPr>
          <a:picLocks noChangeAspect="1"/>
        </xdr:cNvPicPr>
      </xdr:nvPicPr>
      <xdr:blipFill>
        <a:blip r:embed="rId86"/>
        <a:stretch>
          <a:fillRect/>
        </a:stretch>
      </xdr:blipFill>
      <xdr:spPr>
        <a:xfrm>
          <a:off x="5349875" y="105933875"/>
          <a:ext cx="1160780" cy="711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36830</xdr:colOff>
      <xdr:row>31</xdr:row>
      <xdr:rowOff>59055</xdr:rowOff>
    </xdr:from>
    <xdr:to>
      <xdr:col>5</xdr:col>
      <xdr:colOff>1073150</xdr:colOff>
      <xdr:row>31</xdr:row>
      <xdr:rowOff>763905</xdr:rowOff>
    </xdr:to>
    <xdr:pic>
      <xdr:nvPicPr>
        <xdr:cNvPr id="88" name="图片 87"/>
        <xdr:cNvPicPr>
          <a:picLocks noChangeAspect="1"/>
        </xdr:cNvPicPr>
      </xdr:nvPicPr>
      <xdr:blipFill>
        <a:blip r:embed="rId87"/>
        <a:stretch>
          <a:fillRect/>
        </a:stretch>
      </xdr:blipFill>
      <xdr:spPr>
        <a:xfrm>
          <a:off x="5361305" y="22817455"/>
          <a:ext cx="1036320" cy="704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70485</xdr:colOff>
      <xdr:row>69</xdr:row>
      <xdr:rowOff>114935</xdr:rowOff>
    </xdr:from>
    <xdr:to>
      <xdr:col>5</xdr:col>
      <xdr:colOff>1137285</xdr:colOff>
      <xdr:row>69</xdr:row>
      <xdr:rowOff>786765</xdr:rowOff>
    </xdr:to>
    <xdr:pic>
      <xdr:nvPicPr>
        <xdr:cNvPr id="89" name="图片 88"/>
        <xdr:cNvPicPr>
          <a:picLocks noChangeAspect="1"/>
        </xdr:cNvPicPr>
      </xdr:nvPicPr>
      <xdr:blipFill>
        <a:blip r:embed="rId88"/>
        <a:stretch>
          <a:fillRect/>
        </a:stretch>
      </xdr:blipFill>
      <xdr:spPr>
        <a:xfrm>
          <a:off x="5394960" y="51162585"/>
          <a:ext cx="1066800" cy="671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82550</xdr:colOff>
      <xdr:row>200</xdr:row>
      <xdr:rowOff>259715</xdr:rowOff>
    </xdr:from>
    <xdr:to>
      <xdr:col>5</xdr:col>
      <xdr:colOff>1120140</xdr:colOff>
      <xdr:row>200</xdr:row>
      <xdr:rowOff>832485</xdr:rowOff>
    </xdr:to>
    <xdr:pic>
      <xdr:nvPicPr>
        <xdr:cNvPr id="90" name="图片 89"/>
        <xdr:cNvPicPr>
          <a:picLocks noChangeAspect="1"/>
        </xdr:cNvPicPr>
      </xdr:nvPicPr>
      <xdr:blipFill>
        <a:blip r:embed="rId89"/>
        <a:stretch>
          <a:fillRect/>
        </a:stretch>
      </xdr:blipFill>
      <xdr:spPr>
        <a:xfrm>
          <a:off x="5407025" y="107034965"/>
          <a:ext cx="1037590" cy="572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59055</xdr:colOff>
      <xdr:row>201</xdr:row>
      <xdr:rowOff>212090</xdr:rowOff>
    </xdr:from>
    <xdr:to>
      <xdr:col>5</xdr:col>
      <xdr:colOff>1094740</xdr:colOff>
      <xdr:row>202</xdr:row>
      <xdr:rowOff>111760</xdr:rowOff>
    </xdr:to>
    <xdr:pic>
      <xdr:nvPicPr>
        <xdr:cNvPr id="91" name="图片 90"/>
        <xdr:cNvPicPr>
          <a:picLocks noChangeAspect="1"/>
        </xdr:cNvPicPr>
      </xdr:nvPicPr>
      <xdr:blipFill>
        <a:blip r:embed="rId90"/>
        <a:stretch>
          <a:fillRect/>
        </a:stretch>
      </xdr:blipFill>
      <xdr:spPr>
        <a:xfrm>
          <a:off x="5383530" y="107876340"/>
          <a:ext cx="1035685" cy="7886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137160</xdr:colOff>
      <xdr:row>202</xdr:row>
      <xdr:rowOff>133350</xdr:rowOff>
    </xdr:from>
    <xdr:to>
      <xdr:col>5</xdr:col>
      <xdr:colOff>1162685</xdr:colOff>
      <xdr:row>202</xdr:row>
      <xdr:rowOff>866775</xdr:rowOff>
    </xdr:to>
    <xdr:pic>
      <xdr:nvPicPr>
        <xdr:cNvPr id="92" name="图片 91"/>
        <xdr:cNvPicPr>
          <a:picLocks noChangeAspect="1"/>
        </xdr:cNvPicPr>
      </xdr:nvPicPr>
      <xdr:blipFill>
        <a:blip r:embed="rId91"/>
        <a:stretch>
          <a:fillRect/>
        </a:stretch>
      </xdr:blipFill>
      <xdr:spPr>
        <a:xfrm>
          <a:off x="5461635" y="108686600"/>
          <a:ext cx="1025525" cy="733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47625</xdr:colOff>
      <xdr:row>203</xdr:row>
      <xdr:rowOff>15875</xdr:rowOff>
    </xdr:from>
    <xdr:to>
      <xdr:col>5</xdr:col>
      <xdr:colOff>1017270</xdr:colOff>
      <xdr:row>203</xdr:row>
      <xdr:rowOff>844550</xdr:rowOff>
    </xdr:to>
    <xdr:pic>
      <xdr:nvPicPr>
        <xdr:cNvPr id="93" name="图片 92"/>
        <xdr:cNvPicPr>
          <a:picLocks noChangeAspect="1"/>
        </xdr:cNvPicPr>
      </xdr:nvPicPr>
      <xdr:blipFill>
        <a:blip r:embed="rId92"/>
        <a:stretch>
          <a:fillRect/>
        </a:stretch>
      </xdr:blipFill>
      <xdr:spPr>
        <a:xfrm>
          <a:off x="5372100" y="109458125"/>
          <a:ext cx="969645" cy="828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80645</xdr:colOff>
      <xdr:row>211</xdr:row>
      <xdr:rowOff>67310</xdr:rowOff>
    </xdr:from>
    <xdr:to>
      <xdr:col>5</xdr:col>
      <xdr:colOff>1125220</xdr:colOff>
      <xdr:row>211</xdr:row>
      <xdr:rowOff>839470</xdr:rowOff>
    </xdr:to>
    <xdr:pic>
      <xdr:nvPicPr>
        <xdr:cNvPr id="94" name="图片 93"/>
        <xdr:cNvPicPr>
          <a:picLocks noChangeAspect="1"/>
        </xdr:cNvPicPr>
      </xdr:nvPicPr>
      <xdr:blipFill>
        <a:blip r:embed="rId93"/>
        <a:stretch>
          <a:fillRect/>
        </a:stretch>
      </xdr:blipFill>
      <xdr:spPr>
        <a:xfrm>
          <a:off x="5405120" y="116621560"/>
          <a:ext cx="1044575" cy="772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36830</xdr:colOff>
      <xdr:row>212</xdr:row>
      <xdr:rowOff>48260</xdr:rowOff>
    </xdr:from>
    <xdr:to>
      <xdr:col>5</xdr:col>
      <xdr:colOff>1183640</xdr:colOff>
      <xdr:row>212</xdr:row>
      <xdr:rowOff>869315</xdr:rowOff>
    </xdr:to>
    <xdr:pic>
      <xdr:nvPicPr>
        <xdr:cNvPr id="95" name="图片 94"/>
        <xdr:cNvPicPr>
          <a:picLocks noChangeAspect="1"/>
        </xdr:cNvPicPr>
      </xdr:nvPicPr>
      <xdr:blipFill>
        <a:blip r:embed="rId94"/>
        <a:stretch>
          <a:fillRect/>
        </a:stretch>
      </xdr:blipFill>
      <xdr:spPr>
        <a:xfrm>
          <a:off x="5361305" y="117491510"/>
          <a:ext cx="1146810" cy="821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81280</xdr:colOff>
      <xdr:row>213</xdr:row>
      <xdr:rowOff>80010</xdr:rowOff>
    </xdr:from>
    <xdr:to>
      <xdr:col>5</xdr:col>
      <xdr:colOff>1149985</xdr:colOff>
      <xdr:row>213</xdr:row>
      <xdr:rowOff>800735</xdr:rowOff>
    </xdr:to>
    <xdr:pic>
      <xdr:nvPicPr>
        <xdr:cNvPr id="96" name="图片 95"/>
        <xdr:cNvPicPr>
          <a:picLocks noChangeAspect="1"/>
        </xdr:cNvPicPr>
      </xdr:nvPicPr>
      <xdr:blipFill>
        <a:blip r:embed="rId95"/>
        <a:stretch>
          <a:fillRect/>
        </a:stretch>
      </xdr:blipFill>
      <xdr:spPr>
        <a:xfrm>
          <a:off x="5405755" y="118412260"/>
          <a:ext cx="1068705" cy="72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70485</xdr:colOff>
      <xdr:row>208</xdr:row>
      <xdr:rowOff>59690</xdr:rowOff>
    </xdr:from>
    <xdr:to>
      <xdr:col>5</xdr:col>
      <xdr:colOff>1096645</xdr:colOff>
      <xdr:row>208</xdr:row>
      <xdr:rowOff>805815</xdr:rowOff>
    </xdr:to>
    <xdr:pic>
      <xdr:nvPicPr>
        <xdr:cNvPr id="97" name="图片 96"/>
        <xdr:cNvPicPr>
          <a:picLocks noChangeAspect="1"/>
        </xdr:cNvPicPr>
      </xdr:nvPicPr>
      <xdr:blipFill>
        <a:blip r:embed="rId96"/>
        <a:stretch>
          <a:fillRect/>
        </a:stretch>
      </xdr:blipFill>
      <xdr:spPr>
        <a:xfrm>
          <a:off x="5394960" y="113946940"/>
          <a:ext cx="1026160" cy="746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92710</xdr:colOff>
      <xdr:row>209</xdr:row>
      <xdr:rowOff>46355</xdr:rowOff>
    </xdr:from>
    <xdr:to>
      <xdr:col>5</xdr:col>
      <xdr:colOff>1170940</xdr:colOff>
      <xdr:row>209</xdr:row>
      <xdr:rowOff>699135</xdr:rowOff>
    </xdr:to>
    <xdr:pic>
      <xdr:nvPicPr>
        <xdr:cNvPr id="98" name="图片 97"/>
        <xdr:cNvPicPr>
          <a:picLocks noChangeAspect="1"/>
        </xdr:cNvPicPr>
      </xdr:nvPicPr>
      <xdr:blipFill>
        <a:blip r:embed="rId97"/>
        <a:stretch>
          <a:fillRect/>
        </a:stretch>
      </xdr:blipFill>
      <xdr:spPr>
        <a:xfrm>
          <a:off x="5417185" y="114822605"/>
          <a:ext cx="1078230" cy="652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47625</xdr:colOff>
      <xdr:row>210</xdr:row>
      <xdr:rowOff>69850</xdr:rowOff>
    </xdr:from>
    <xdr:to>
      <xdr:col>5</xdr:col>
      <xdr:colOff>1205230</xdr:colOff>
      <xdr:row>210</xdr:row>
      <xdr:rowOff>853440</xdr:rowOff>
    </xdr:to>
    <xdr:pic>
      <xdr:nvPicPr>
        <xdr:cNvPr id="99" name="图片 98"/>
        <xdr:cNvPicPr>
          <a:picLocks noChangeAspect="1"/>
        </xdr:cNvPicPr>
      </xdr:nvPicPr>
      <xdr:blipFill>
        <a:blip r:embed="rId98"/>
        <a:stretch>
          <a:fillRect/>
        </a:stretch>
      </xdr:blipFill>
      <xdr:spPr>
        <a:xfrm>
          <a:off x="5372100" y="115735100"/>
          <a:ext cx="1157605" cy="7835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81915</xdr:colOff>
      <xdr:row>204</xdr:row>
      <xdr:rowOff>92075</xdr:rowOff>
    </xdr:from>
    <xdr:to>
      <xdr:col>5</xdr:col>
      <xdr:colOff>1071880</xdr:colOff>
      <xdr:row>204</xdr:row>
      <xdr:rowOff>777240</xdr:rowOff>
    </xdr:to>
    <xdr:pic>
      <xdr:nvPicPr>
        <xdr:cNvPr id="100" name="图片 99"/>
        <xdr:cNvPicPr>
          <a:picLocks noChangeAspect="1"/>
        </xdr:cNvPicPr>
      </xdr:nvPicPr>
      <xdr:blipFill>
        <a:blip r:embed="rId99"/>
        <a:stretch>
          <a:fillRect/>
        </a:stretch>
      </xdr:blipFill>
      <xdr:spPr>
        <a:xfrm>
          <a:off x="5406390" y="110423325"/>
          <a:ext cx="989965" cy="6851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148590</xdr:colOff>
      <xdr:row>205</xdr:row>
      <xdr:rowOff>147955</xdr:rowOff>
    </xdr:from>
    <xdr:to>
      <xdr:col>5</xdr:col>
      <xdr:colOff>1147445</xdr:colOff>
      <xdr:row>205</xdr:row>
      <xdr:rowOff>840740</xdr:rowOff>
    </xdr:to>
    <xdr:pic>
      <xdr:nvPicPr>
        <xdr:cNvPr id="101" name="图片 100"/>
        <xdr:cNvPicPr>
          <a:picLocks noChangeAspect="1"/>
        </xdr:cNvPicPr>
      </xdr:nvPicPr>
      <xdr:blipFill>
        <a:blip r:embed="rId100"/>
        <a:stretch>
          <a:fillRect/>
        </a:stretch>
      </xdr:blipFill>
      <xdr:spPr>
        <a:xfrm>
          <a:off x="5473065" y="111368205"/>
          <a:ext cx="998855" cy="6927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59690</xdr:colOff>
      <xdr:row>206</xdr:row>
      <xdr:rowOff>113030</xdr:rowOff>
    </xdr:from>
    <xdr:to>
      <xdr:col>5</xdr:col>
      <xdr:colOff>1252855</xdr:colOff>
      <xdr:row>206</xdr:row>
      <xdr:rowOff>835025</xdr:rowOff>
    </xdr:to>
    <xdr:pic>
      <xdr:nvPicPr>
        <xdr:cNvPr id="102" name="图片 101"/>
        <xdr:cNvPicPr>
          <a:picLocks noChangeAspect="1"/>
        </xdr:cNvPicPr>
      </xdr:nvPicPr>
      <xdr:blipFill>
        <a:blip r:embed="rId101"/>
        <a:stretch>
          <a:fillRect/>
        </a:stretch>
      </xdr:blipFill>
      <xdr:spPr>
        <a:xfrm rot="10800000" flipV="1">
          <a:off x="5384165" y="112222280"/>
          <a:ext cx="1193165" cy="721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103505</xdr:colOff>
      <xdr:row>207</xdr:row>
      <xdr:rowOff>26035</xdr:rowOff>
    </xdr:from>
    <xdr:to>
      <xdr:col>5</xdr:col>
      <xdr:colOff>1127125</xdr:colOff>
      <xdr:row>207</xdr:row>
      <xdr:rowOff>839470</xdr:rowOff>
    </xdr:to>
    <xdr:pic>
      <xdr:nvPicPr>
        <xdr:cNvPr id="103" name="图片 102"/>
        <xdr:cNvPicPr>
          <a:picLocks noChangeAspect="1"/>
        </xdr:cNvPicPr>
      </xdr:nvPicPr>
      <xdr:blipFill>
        <a:blip r:embed="rId102"/>
        <a:stretch>
          <a:fillRect/>
        </a:stretch>
      </xdr:blipFill>
      <xdr:spPr>
        <a:xfrm>
          <a:off x="5427980" y="113024285"/>
          <a:ext cx="1023620" cy="8134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137795</xdr:colOff>
      <xdr:row>152</xdr:row>
      <xdr:rowOff>83820</xdr:rowOff>
    </xdr:from>
    <xdr:to>
      <xdr:col>5</xdr:col>
      <xdr:colOff>923925</xdr:colOff>
      <xdr:row>153</xdr:row>
      <xdr:rowOff>151130</xdr:rowOff>
    </xdr:to>
    <xdr:pic>
      <xdr:nvPicPr>
        <xdr:cNvPr id="104" name="图片 103"/>
        <xdr:cNvPicPr>
          <a:picLocks noChangeAspect="1"/>
        </xdr:cNvPicPr>
      </xdr:nvPicPr>
      <xdr:blipFill>
        <a:blip r:embed="rId103"/>
        <a:stretch>
          <a:fillRect/>
        </a:stretch>
      </xdr:blipFill>
      <xdr:spPr>
        <a:xfrm>
          <a:off x="5462270" y="92787470"/>
          <a:ext cx="786130" cy="2578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327660</xdr:colOff>
      <xdr:row>155</xdr:row>
      <xdr:rowOff>50165</xdr:rowOff>
    </xdr:from>
    <xdr:to>
      <xdr:col>5</xdr:col>
      <xdr:colOff>777875</xdr:colOff>
      <xdr:row>157</xdr:row>
      <xdr:rowOff>40005</xdr:rowOff>
    </xdr:to>
    <xdr:pic>
      <xdr:nvPicPr>
        <xdr:cNvPr id="105" name="图片 104"/>
        <xdr:cNvPicPr>
          <a:picLocks noChangeAspect="1"/>
        </xdr:cNvPicPr>
      </xdr:nvPicPr>
      <xdr:blipFill>
        <a:blip r:embed="rId104"/>
        <a:stretch>
          <a:fillRect/>
        </a:stretch>
      </xdr:blipFill>
      <xdr:spPr>
        <a:xfrm>
          <a:off x="5652135" y="93325315"/>
          <a:ext cx="450215" cy="332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104140</xdr:colOff>
      <xdr:row>2</xdr:row>
      <xdr:rowOff>0</xdr:rowOff>
    </xdr:from>
    <xdr:to>
      <xdr:col>5</xdr:col>
      <xdr:colOff>1091565</xdr:colOff>
      <xdr:row>2</xdr:row>
      <xdr:rowOff>810260</xdr:rowOff>
    </xdr:to>
    <xdr:pic>
      <xdr:nvPicPr>
        <xdr:cNvPr id="106" name="图片 105"/>
        <xdr:cNvPicPr>
          <a:picLocks noChangeAspect="1"/>
        </xdr:cNvPicPr>
      </xdr:nvPicPr>
      <xdr:blipFill>
        <a:blip r:embed="rId105"/>
        <a:stretch>
          <a:fillRect/>
        </a:stretch>
      </xdr:blipFill>
      <xdr:spPr>
        <a:xfrm>
          <a:off x="5428615" y="565150"/>
          <a:ext cx="987425" cy="810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78105</xdr:colOff>
      <xdr:row>3</xdr:row>
      <xdr:rowOff>43180</xdr:rowOff>
    </xdr:from>
    <xdr:to>
      <xdr:col>5</xdr:col>
      <xdr:colOff>1152525</xdr:colOff>
      <xdr:row>3</xdr:row>
      <xdr:rowOff>845820</xdr:rowOff>
    </xdr:to>
    <xdr:pic>
      <xdr:nvPicPr>
        <xdr:cNvPr id="107" name="图片 106"/>
        <xdr:cNvPicPr>
          <a:picLocks noChangeAspect="1"/>
        </xdr:cNvPicPr>
      </xdr:nvPicPr>
      <xdr:blipFill>
        <a:blip r:embed="rId106"/>
        <a:stretch>
          <a:fillRect/>
        </a:stretch>
      </xdr:blipFill>
      <xdr:spPr>
        <a:xfrm>
          <a:off x="5402580" y="1497330"/>
          <a:ext cx="1074420" cy="802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51435</xdr:colOff>
      <xdr:row>4</xdr:row>
      <xdr:rowOff>8890</xdr:rowOff>
    </xdr:from>
    <xdr:to>
      <xdr:col>5</xdr:col>
      <xdr:colOff>973455</xdr:colOff>
      <xdr:row>4</xdr:row>
      <xdr:rowOff>810895</xdr:rowOff>
    </xdr:to>
    <xdr:pic>
      <xdr:nvPicPr>
        <xdr:cNvPr id="108" name="图片 107"/>
        <xdr:cNvPicPr>
          <a:picLocks noChangeAspect="1"/>
        </xdr:cNvPicPr>
      </xdr:nvPicPr>
      <xdr:blipFill>
        <a:blip r:embed="rId107"/>
        <a:stretch>
          <a:fillRect/>
        </a:stretch>
      </xdr:blipFill>
      <xdr:spPr>
        <a:xfrm>
          <a:off x="5375910" y="2352040"/>
          <a:ext cx="922020" cy="802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5</xdr:row>
      <xdr:rowOff>83185</xdr:rowOff>
    </xdr:from>
    <xdr:to>
      <xdr:col>5</xdr:col>
      <xdr:colOff>1156970</xdr:colOff>
      <xdr:row>5</xdr:row>
      <xdr:rowOff>807085</xdr:rowOff>
    </xdr:to>
    <xdr:pic>
      <xdr:nvPicPr>
        <xdr:cNvPr id="109" name="图片 108"/>
        <xdr:cNvPicPr>
          <a:picLocks noChangeAspect="1"/>
        </xdr:cNvPicPr>
      </xdr:nvPicPr>
      <xdr:blipFill>
        <a:blip r:embed="rId108"/>
        <a:stretch>
          <a:fillRect/>
        </a:stretch>
      </xdr:blipFill>
      <xdr:spPr>
        <a:xfrm>
          <a:off x="5324475" y="3315335"/>
          <a:ext cx="1156970" cy="723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140335</xdr:colOff>
      <xdr:row>6</xdr:row>
      <xdr:rowOff>94615</xdr:rowOff>
    </xdr:from>
    <xdr:to>
      <xdr:col>5</xdr:col>
      <xdr:colOff>1047750</xdr:colOff>
      <xdr:row>6</xdr:row>
      <xdr:rowOff>821055</xdr:rowOff>
    </xdr:to>
    <xdr:pic>
      <xdr:nvPicPr>
        <xdr:cNvPr id="110" name="图片 109"/>
        <xdr:cNvPicPr>
          <a:picLocks noChangeAspect="1"/>
        </xdr:cNvPicPr>
      </xdr:nvPicPr>
      <xdr:blipFill>
        <a:blip r:embed="rId109"/>
        <a:stretch>
          <a:fillRect/>
        </a:stretch>
      </xdr:blipFill>
      <xdr:spPr>
        <a:xfrm>
          <a:off x="5464810" y="4215765"/>
          <a:ext cx="907415" cy="7264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895985</xdr:colOff>
      <xdr:row>7</xdr:row>
      <xdr:rowOff>518160</xdr:rowOff>
    </xdr:from>
    <xdr:to>
      <xdr:col>5</xdr:col>
      <xdr:colOff>1109980</xdr:colOff>
      <xdr:row>8</xdr:row>
      <xdr:rowOff>110490</xdr:rowOff>
    </xdr:to>
    <xdr:pic>
      <xdr:nvPicPr>
        <xdr:cNvPr id="111" name="图片 110"/>
        <xdr:cNvPicPr>
          <a:picLocks noChangeAspect="1"/>
        </xdr:cNvPicPr>
      </xdr:nvPicPr>
      <xdr:blipFill>
        <a:blip r:embed="rId110"/>
        <a:stretch>
          <a:fillRect/>
        </a:stretch>
      </xdr:blipFill>
      <xdr:spPr>
        <a:xfrm>
          <a:off x="5280025" y="5528310"/>
          <a:ext cx="1154430" cy="4813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100330</xdr:colOff>
      <xdr:row>10</xdr:row>
      <xdr:rowOff>172085</xdr:rowOff>
    </xdr:from>
    <xdr:to>
      <xdr:col>5</xdr:col>
      <xdr:colOff>1091565</xdr:colOff>
      <xdr:row>10</xdr:row>
      <xdr:rowOff>824865</xdr:rowOff>
    </xdr:to>
    <xdr:pic>
      <xdr:nvPicPr>
        <xdr:cNvPr id="112" name="图片 111"/>
        <xdr:cNvPicPr>
          <a:picLocks noChangeAspect="1"/>
        </xdr:cNvPicPr>
      </xdr:nvPicPr>
      <xdr:blipFill>
        <a:blip r:embed="rId111"/>
        <a:stretch>
          <a:fillRect/>
        </a:stretch>
      </xdr:blipFill>
      <xdr:spPr>
        <a:xfrm>
          <a:off x="5424805" y="7849235"/>
          <a:ext cx="991235" cy="652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111125</xdr:colOff>
      <xdr:row>11</xdr:row>
      <xdr:rowOff>91440</xdr:rowOff>
    </xdr:from>
    <xdr:to>
      <xdr:col>5</xdr:col>
      <xdr:colOff>1175385</xdr:colOff>
      <xdr:row>11</xdr:row>
      <xdr:rowOff>690245</xdr:rowOff>
    </xdr:to>
    <xdr:pic>
      <xdr:nvPicPr>
        <xdr:cNvPr id="113" name="图片 112"/>
        <xdr:cNvPicPr>
          <a:picLocks noChangeAspect="1"/>
        </xdr:cNvPicPr>
      </xdr:nvPicPr>
      <xdr:blipFill>
        <a:blip r:embed="rId112"/>
        <a:stretch>
          <a:fillRect/>
        </a:stretch>
      </xdr:blipFill>
      <xdr:spPr>
        <a:xfrm>
          <a:off x="5435600" y="8657590"/>
          <a:ext cx="1064260" cy="5988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66040</xdr:colOff>
      <xdr:row>12</xdr:row>
      <xdr:rowOff>35560</xdr:rowOff>
    </xdr:from>
    <xdr:to>
      <xdr:col>5</xdr:col>
      <xdr:colOff>1061085</xdr:colOff>
      <xdr:row>12</xdr:row>
      <xdr:rowOff>752475</xdr:rowOff>
    </xdr:to>
    <xdr:pic>
      <xdr:nvPicPr>
        <xdr:cNvPr id="114" name="图片 113"/>
        <xdr:cNvPicPr>
          <a:picLocks noChangeAspect="1"/>
        </xdr:cNvPicPr>
      </xdr:nvPicPr>
      <xdr:blipFill>
        <a:blip r:embed="rId113"/>
        <a:stretch>
          <a:fillRect/>
        </a:stretch>
      </xdr:blipFill>
      <xdr:spPr>
        <a:xfrm>
          <a:off x="5390515" y="9490710"/>
          <a:ext cx="995045" cy="7169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21590</xdr:colOff>
      <xdr:row>13</xdr:row>
      <xdr:rowOff>114300</xdr:rowOff>
    </xdr:from>
    <xdr:to>
      <xdr:col>5</xdr:col>
      <xdr:colOff>1169035</xdr:colOff>
      <xdr:row>13</xdr:row>
      <xdr:rowOff>824230</xdr:rowOff>
    </xdr:to>
    <xdr:pic>
      <xdr:nvPicPr>
        <xdr:cNvPr id="115" name="图片 114"/>
        <xdr:cNvPicPr>
          <a:picLocks noChangeAspect="1"/>
        </xdr:cNvPicPr>
      </xdr:nvPicPr>
      <xdr:blipFill>
        <a:blip r:embed="rId114"/>
        <a:stretch>
          <a:fillRect/>
        </a:stretch>
      </xdr:blipFill>
      <xdr:spPr>
        <a:xfrm>
          <a:off x="5346065" y="10458450"/>
          <a:ext cx="1147445" cy="7099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55245</xdr:colOff>
      <xdr:row>14</xdr:row>
      <xdr:rowOff>215265</xdr:rowOff>
    </xdr:from>
    <xdr:to>
      <xdr:col>5</xdr:col>
      <xdr:colOff>1074420</xdr:colOff>
      <xdr:row>14</xdr:row>
      <xdr:rowOff>795020</xdr:rowOff>
    </xdr:to>
    <xdr:pic>
      <xdr:nvPicPr>
        <xdr:cNvPr id="116" name="图片 115"/>
        <xdr:cNvPicPr>
          <a:picLocks noChangeAspect="1"/>
        </xdr:cNvPicPr>
      </xdr:nvPicPr>
      <xdr:blipFill>
        <a:blip r:embed="rId115"/>
        <a:stretch>
          <a:fillRect/>
        </a:stretch>
      </xdr:blipFill>
      <xdr:spPr>
        <a:xfrm>
          <a:off x="5379720" y="11448415"/>
          <a:ext cx="1019175" cy="5797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14</xdr:row>
      <xdr:rowOff>888365</xdr:rowOff>
    </xdr:from>
    <xdr:to>
      <xdr:col>5</xdr:col>
      <xdr:colOff>1205865</xdr:colOff>
      <xdr:row>15</xdr:row>
      <xdr:rowOff>721995</xdr:rowOff>
    </xdr:to>
    <xdr:pic>
      <xdr:nvPicPr>
        <xdr:cNvPr id="117" name="图片 116"/>
        <xdr:cNvPicPr>
          <a:picLocks noChangeAspect="1"/>
        </xdr:cNvPicPr>
      </xdr:nvPicPr>
      <xdr:blipFill>
        <a:blip r:embed="rId116"/>
        <a:stretch>
          <a:fillRect/>
        </a:stretch>
      </xdr:blipFill>
      <xdr:spPr>
        <a:xfrm>
          <a:off x="5324475" y="12121515"/>
          <a:ext cx="1205865" cy="7226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30480</xdr:colOff>
      <xdr:row>40</xdr:row>
      <xdr:rowOff>31750</xdr:rowOff>
    </xdr:from>
    <xdr:to>
      <xdr:col>3</xdr:col>
      <xdr:colOff>313055</xdr:colOff>
      <xdr:row>41</xdr:row>
      <xdr:rowOff>59055</xdr:rowOff>
    </xdr:to>
    <xdr:sp>
      <xdr:nvSpPr>
        <xdr:cNvPr id="118" name="矩形 117"/>
        <xdr:cNvSpPr/>
      </xdr:nvSpPr>
      <xdr:spPr>
        <a:xfrm>
          <a:off x="2411730" y="28638500"/>
          <a:ext cx="1256665" cy="2813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002060"/>
              </a:solidFill>
            </a14:hiddenFill>
          </a:ext>
        </a:extLst>
      </xdr:spPr>
      <xdr:style>
        <a:lnRef idx="2">
          <a:schemeClr val="accent1">
            <a:lumMod val="75000"/>
          </a:schemeClr>
        </a:lnRef>
        <a:fillRef idx="1">
          <a:schemeClr val="accent1"/>
        </a:fillRef>
        <a:effectRef idx="0">
          <a:srgbClr val="FFFFFF"/>
        </a:effectRef>
        <a:fontRef idx="minor">
          <a:schemeClr val="lt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100"/>
            <a:t>已</a:t>
          </a:r>
          <a:r>
            <a:rPr lang="zh-CN" altLang="en-US" sz="1100">
              <a:solidFill>
                <a:schemeClr val="bg2">
                  <a:lumMod val="10000"/>
                </a:schemeClr>
              </a:solidFill>
            </a:rPr>
            <a:t>开发连续模具</a:t>
          </a:r>
          <a:endParaRPr lang="zh-CN" altLang="en-US" sz="1100">
            <a:solidFill>
              <a:schemeClr val="bg2">
                <a:lumMod val="10000"/>
              </a:schemeClr>
            </a:solidFill>
          </a:endParaRPr>
        </a:p>
      </xdr:txBody>
    </xdr:sp>
    <xdr:clientData/>
  </xdr:twoCellAnchor>
  <xdr:twoCellAnchor editAs="oneCell">
    <xdr:from>
      <xdr:col>5</xdr:col>
      <xdr:colOff>55245</xdr:colOff>
      <xdr:row>214</xdr:row>
      <xdr:rowOff>102870</xdr:rowOff>
    </xdr:from>
    <xdr:to>
      <xdr:col>5</xdr:col>
      <xdr:colOff>1151255</xdr:colOff>
      <xdr:row>214</xdr:row>
      <xdr:rowOff>788035</xdr:rowOff>
    </xdr:to>
    <xdr:pic>
      <xdr:nvPicPr>
        <xdr:cNvPr id="119" name="图片 118"/>
        <xdr:cNvPicPr>
          <a:picLocks noChangeAspect="1"/>
        </xdr:cNvPicPr>
      </xdr:nvPicPr>
      <xdr:blipFill>
        <a:blip r:embed="rId117"/>
        <a:stretch>
          <a:fillRect/>
        </a:stretch>
      </xdr:blipFill>
      <xdr:spPr>
        <a:xfrm>
          <a:off x="5379720" y="119324120"/>
          <a:ext cx="1096010" cy="6851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55880</xdr:colOff>
      <xdr:row>215</xdr:row>
      <xdr:rowOff>103505</xdr:rowOff>
    </xdr:from>
    <xdr:to>
      <xdr:col>5</xdr:col>
      <xdr:colOff>1139190</xdr:colOff>
      <xdr:row>215</xdr:row>
      <xdr:rowOff>812800</xdr:rowOff>
    </xdr:to>
    <xdr:pic>
      <xdr:nvPicPr>
        <xdr:cNvPr id="120" name="图片 119"/>
        <xdr:cNvPicPr>
          <a:picLocks noChangeAspect="1"/>
        </xdr:cNvPicPr>
      </xdr:nvPicPr>
      <xdr:blipFill>
        <a:blip r:embed="rId118"/>
        <a:stretch>
          <a:fillRect/>
        </a:stretch>
      </xdr:blipFill>
      <xdr:spPr>
        <a:xfrm>
          <a:off x="5380355" y="120213755"/>
          <a:ext cx="1083310" cy="7092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66675</xdr:colOff>
      <xdr:row>216</xdr:row>
      <xdr:rowOff>79375</xdr:rowOff>
    </xdr:from>
    <xdr:to>
      <xdr:col>5</xdr:col>
      <xdr:colOff>1019810</xdr:colOff>
      <xdr:row>216</xdr:row>
      <xdr:rowOff>766445</xdr:rowOff>
    </xdr:to>
    <xdr:pic>
      <xdr:nvPicPr>
        <xdr:cNvPr id="121" name="图片 120"/>
        <xdr:cNvPicPr>
          <a:picLocks noChangeAspect="1"/>
        </xdr:cNvPicPr>
      </xdr:nvPicPr>
      <xdr:blipFill>
        <a:blip r:embed="rId119"/>
        <a:stretch>
          <a:fillRect/>
        </a:stretch>
      </xdr:blipFill>
      <xdr:spPr>
        <a:xfrm>
          <a:off x="5391150" y="121078625"/>
          <a:ext cx="953135" cy="6870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33655</xdr:colOff>
      <xdr:row>217</xdr:row>
      <xdr:rowOff>33655</xdr:rowOff>
    </xdr:from>
    <xdr:to>
      <xdr:col>5</xdr:col>
      <xdr:colOff>1166495</xdr:colOff>
      <xdr:row>217</xdr:row>
      <xdr:rowOff>819150</xdr:rowOff>
    </xdr:to>
    <xdr:pic>
      <xdr:nvPicPr>
        <xdr:cNvPr id="122" name="图片 121"/>
        <xdr:cNvPicPr>
          <a:picLocks noChangeAspect="1"/>
        </xdr:cNvPicPr>
      </xdr:nvPicPr>
      <xdr:blipFill>
        <a:blip r:embed="rId120"/>
        <a:stretch>
          <a:fillRect/>
        </a:stretch>
      </xdr:blipFill>
      <xdr:spPr>
        <a:xfrm>
          <a:off x="5358130" y="121921905"/>
          <a:ext cx="1132840" cy="78549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12</xdr:col>
      <xdr:colOff>87947</xdr:colOff>
      <xdr:row>26</xdr:row>
      <xdr:rowOff>87312</xdr:rowOff>
    </xdr:from>
    <xdr:to>
      <xdr:col>14</xdr:col>
      <xdr:colOff>42862</xdr:colOff>
      <xdr:row>29</xdr:row>
      <xdr:rowOff>30162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 rot="5400000">
          <a:off x="8608695" y="6938645"/>
          <a:ext cx="742950" cy="1326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84772</xdr:colOff>
      <xdr:row>0</xdr:row>
      <xdr:rowOff>0</xdr:rowOff>
    </xdr:from>
    <xdr:to>
      <xdr:col>14</xdr:col>
      <xdr:colOff>4762</xdr:colOff>
      <xdr:row>12</xdr:row>
      <xdr:rowOff>610235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5400000">
          <a:off x="6854190" y="1459230"/>
          <a:ext cx="4210685" cy="12915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85725</xdr:colOff>
      <xdr:row>0</xdr:row>
      <xdr:rowOff>0</xdr:rowOff>
    </xdr:from>
    <xdr:to>
      <xdr:col>14</xdr:col>
      <xdr:colOff>0</xdr:colOff>
      <xdr:row>3</xdr:row>
      <xdr:rowOff>36830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15325" y="0"/>
          <a:ext cx="1285875" cy="7512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95250</xdr:colOff>
      <xdr:row>0</xdr:row>
      <xdr:rowOff>0</xdr:rowOff>
    </xdr:from>
    <xdr:to>
      <xdr:col>13</xdr:col>
      <xdr:colOff>677545</xdr:colOff>
      <xdr:row>2</xdr:row>
      <xdr:rowOff>167005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8324850" y="0"/>
          <a:ext cx="1268095" cy="643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76200</xdr:colOff>
      <xdr:row>0</xdr:row>
      <xdr:rowOff>0</xdr:rowOff>
    </xdr:from>
    <xdr:to>
      <xdr:col>13</xdr:col>
      <xdr:colOff>662305</xdr:colOff>
      <xdr:row>3</xdr:row>
      <xdr:rowOff>94615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8305800" y="0"/>
          <a:ext cx="1271905" cy="808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76200</xdr:colOff>
      <xdr:row>0</xdr:row>
      <xdr:rowOff>0</xdr:rowOff>
    </xdr:from>
    <xdr:to>
      <xdr:col>13</xdr:col>
      <xdr:colOff>639445</xdr:colOff>
      <xdr:row>3</xdr:row>
      <xdr:rowOff>100965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305800" y="0"/>
          <a:ext cx="1249045" cy="815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85725</xdr:colOff>
      <xdr:row>0</xdr:row>
      <xdr:rowOff>0</xdr:rowOff>
    </xdr:from>
    <xdr:to>
      <xdr:col>13</xdr:col>
      <xdr:colOff>563880</xdr:colOff>
      <xdr:row>3</xdr:row>
      <xdr:rowOff>68580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8315325" y="0"/>
          <a:ext cx="1163955" cy="782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133350</xdr:colOff>
      <xdr:row>0</xdr:row>
      <xdr:rowOff>0</xdr:rowOff>
    </xdr:from>
    <xdr:to>
      <xdr:col>13</xdr:col>
      <xdr:colOff>580390</xdr:colOff>
      <xdr:row>3</xdr:row>
      <xdr:rowOff>41910</xdr:rowOff>
    </xdr:to>
    <xdr:pic>
      <xdr:nvPicPr>
        <xdr:cNvPr id="9" name="图片 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8362950" y="0"/>
          <a:ext cx="1132840" cy="756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28575</xdr:colOff>
      <xdr:row>0</xdr:row>
      <xdr:rowOff>0</xdr:rowOff>
    </xdr:from>
    <xdr:to>
      <xdr:col>14</xdr:col>
      <xdr:colOff>5080</xdr:colOff>
      <xdr:row>3</xdr:row>
      <xdr:rowOff>193675</xdr:rowOff>
    </xdr:to>
    <xdr:pic>
      <xdr:nvPicPr>
        <xdr:cNvPr id="10" name="图片 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8258175" y="0"/>
          <a:ext cx="1348105" cy="908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685800</xdr:colOff>
      <xdr:row>7</xdr:row>
      <xdr:rowOff>171450</xdr:rowOff>
    </xdr:from>
    <xdr:to>
      <xdr:col>14</xdr:col>
      <xdr:colOff>260350</xdr:colOff>
      <xdr:row>9</xdr:row>
      <xdr:rowOff>128270</xdr:rowOff>
    </xdr:to>
    <xdr:pic>
      <xdr:nvPicPr>
        <xdr:cNvPr id="11" name="图片 15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8915400" y="1809750"/>
          <a:ext cx="946150" cy="375920"/>
        </a:xfrm>
        <a:prstGeom prst="rect">
          <a:avLst/>
        </a:prstGeom>
        <a:noFill/>
        <a:ln w="9525">
          <a:noFill/>
        </a:ln>
      </xdr:spPr>
    </xdr:pic>
    <xdr:clientData fPrintsWithSheet="0" fLocksWithSheet="0"/>
  </xdr:twoCellAnchor>
  <xdr:twoCellAnchor editAs="oneCell">
    <xdr:from>
      <xdr:col>12</xdr:col>
      <xdr:colOff>168275</xdr:colOff>
      <xdr:row>9</xdr:row>
      <xdr:rowOff>171450</xdr:rowOff>
    </xdr:from>
    <xdr:to>
      <xdr:col>13</xdr:col>
      <xdr:colOff>455930</xdr:colOff>
      <xdr:row>10</xdr:row>
      <xdr:rowOff>499110</xdr:rowOff>
    </xdr:to>
    <xdr:pic>
      <xdr:nvPicPr>
        <xdr:cNvPr id="12" name="图片 15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8397875" y="2228850"/>
          <a:ext cx="973455" cy="499110"/>
        </a:xfrm>
        <a:prstGeom prst="rect">
          <a:avLst/>
        </a:prstGeom>
        <a:noFill/>
        <a:ln w="9525">
          <a:noFill/>
        </a:ln>
      </xdr:spPr>
    </xdr:pic>
    <xdr:clientData fPrintsWithSheet="0" fLocksWithSheet="0"/>
  </xdr:twoCellAnchor>
  <xdr:twoCellAnchor editAs="oneCell">
    <xdr:from>
      <xdr:col>12</xdr:col>
      <xdr:colOff>38100</xdr:colOff>
      <xdr:row>7</xdr:row>
      <xdr:rowOff>171450</xdr:rowOff>
    </xdr:from>
    <xdr:to>
      <xdr:col>13</xdr:col>
      <xdr:colOff>499110</xdr:colOff>
      <xdr:row>10</xdr:row>
      <xdr:rowOff>173355</xdr:rowOff>
    </xdr:to>
    <xdr:pic>
      <xdr:nvPicPr>
        <xdr:cNvPr id="13" name="图片 12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8267700" y="1809750"/>
          <a:ext cx="1146810" cy="592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12065</xdr:colOff>
      <xdr:row>13</xdr:row>
      <xdr:rowOff>0</xdr:rowOff>
    </xdr:from>
    <xdr:to>
      <xdr:col>13</xdr:col>
      <xdr:colOff>497840</xdr:colOff>
      <xdr:row>17</xdr:row>
      <xdr:rowOff>76200</xdr:rowOff>
    </xdr:to>
    <xdr:pic>
      <xdr:nvPicPr>
        <xdr:cNvPr id="14" name="图片 13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8241665" y="4457700"/>
          <a:ext cx="1171575" cy="762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66675</xdr:colOff>
      <xdr:row>14</xdr:row>
      <xdr:rowOff>133985</xdr:rowOff>
    </xdr:from>
    <xdr:to>
      <xdr:col>13</xdr:col>
      <xdr:colOff>508000</xdr:colOff>
      <xdr:row>18</xdr:row>
      <xdr:rowOff>106045</xdr:rowOff>
    </xdr:to>
    <xdr:pic>
      <xdr:nvPicPr>
        <xdr:cNvPr id="15" name="图片 14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8296275" y="4763135"/>
          <a:ext cx="1127125" cy="657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85725</xdr:colOff>
      <xdr:row>15</xdr:row>
      <xdr:rowOff>90805</xdr:rowOff>
    </xdr:from>
    <xdr:to>
      <xdr:col>13</xdr:col>
      <xdr:colOff>490220</xdr:colOff>
      <xdr:row>19</xdr:row>
      <xdr:rowOff>149225</xdr:rowOff>
    </xdr:to>
    <xdr:pic>
      <xdr:nvPicPr>
        <xdr:cNvPr id="16" name="图片 15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8315325" y="4891405"/>
          <a:ext cx="1090295" cy="744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323850</xdr:colOff>
      <xdr:row>17</xdr:row>
      <xdr:rowOff>60325</xdr:rowOff>
    </xdr:from>
    <xdr:to>
      <xdr:col>13</xdr:col>
      <xdr:colOff>527050</xdr:colOff>
      <xdr:row>21</xdr:row>
      <xdr:rowOff>112395</xdr:rowOff>
    </xdr:to>
    <xdr:pic>
      <xdr:nvPicPr>
        <xdr:cNvPr id="17" name="图片 16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8553450" y="5203825"/>
          <a:ext cx="889000" cy="737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264795</xdr:colOff>
      <xdr:row>18</xdr:row>
      <xdr:rowOff>119380</xdr:rowOff>
    </xdr:from>
    <xdr:to>
      <xdr:col>13</xdr:col>
      <xdr:colOff>612775</xdr:colOff>
      <xdr:row>23</xdr:row>
      <xdr:rowOff>3810</xdr:rowOff>
    </xdr:to>
    <xdr:pic>
      <xdr:nvPicPr>
        <xdr:cNvPr id="18" name="图片 17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8494395" y="5434330"/>
          <a:ext cx="1033780" cy="741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273050</xdr:colOff>
      <xdr:row>19</xdr:row>
      <xdr:rowOff>70485</xdr:rowOff>
    </xdr:from>
    <xdr:to>
      <xdr:col>13</xdr:col>
      <xdr:colOff>580390</xdr:colOff>
      <xdr:row>23</xdr:row>
      <xdr:rowOff>166370</xdr:rowOff>
    </xdr:to>
    <xdr:pic>
      <xdr:nvPicPr>
        <xdr:cNvPr id="19" name="图片 18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8502650" y="5556885"/>
          <a:ext cx="993140" cy="781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137160</xdr:colOff>
      <xdr:row>20</xdr:row>
      <xdr:rowOff>104140</xdr:rowOff>
    </xdr:from>
    <xdr:to>
      <xdr:col>13</xdr:col>
      <xdr:colOff>230505</xdr:colOff>
      <xdr:row>23</xdr:row>
      <xdr:rowOff>147955</xdr:rowOff>
    </xdr:to>
    <xdr:pic>
      <xdr:nvPicPr>
        <xdr:cNvPr id="20" name="图片 19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 rot="5400000">
          <a:off x="8477250" y="5651500"/>
          <a:ext cx="558165" cy="779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28575</xdr:colOff>
      <xdr:row>21</xdr:row>
      <xdr:rowOff>50800</xdr:rowOff>
    </xdr:from>
    <xdr:to>
      <xdr:col>13</xdr:col>
      <xdr:colOff>449580</xdr:colOff>
      <xdr:row>24</xdr:row>
      <xdr:rowOff>177800</xdr:rowOff>
    </xdr:to>
    <xdr:pic>
      <xdr:nvPicPr>
        <xdr:cNvPr id="21" name="图片 20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8258175" y="5880100"/>
          <a:ext cx="1106805" cy="784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676275</xdr:colOff>
      <xdr:row>22</xdr:row>
      <xdr:rowOff>60325</xdr:rowOff>
    </xdr:from>
    <xdr:to>
      <xdr:col>13</xdr:col>
      <xdr:colOff>498475</xdr:colOff>
      <xdr:row>24</xdr:row>
      <xdr:rowOff>315595</xdr:rowOff>
    </xdr:to>
    <xdr:pic>
      <xdr:nvPicPr>
        <xdr:cNvPr id="22" name="图片 21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8220075" y="6061075"/>
          <a:ext cx="1193800" cy="7410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20</xdr:col>
      <xdr:colOff>219075</xdr:colOff>
      <xdr:row>0</xdr:row>
      <xdr:rowOff>115570</xdr:rowOff>
    </xdr:from>
    <xdr:to>
      <xdr:col>20</xdr:col>
      <xdr:colOff>403225</xdr:colOff>
      <xdr:row>0</xdr:row>
      <xdr:rowOff>295275</xdr:rowOff>
    </xdr:to>
    <xdr:grpSp>
      <xdr:nvGrpSpPr>
        <xdr:cNvPr id="2" name="组合 1"/>
        <xdr:cNvGrpSpPr/>
      </xdr:nvGrpSpPr>
      <xdr:grpSpPr>
        <a:xfrm>
          <a:off x="16506825" y="115570"/>
          <a:ext cx="0" cy="179705"/>
          <a:chOff x="10464885" y="3229995"/>
          <a:chExt cx="360000" cy="360000"/>
        </a:xfrm>
      </xdr:grpSpPr>
      <xdr:sp>
        <xdr:nvSpPr>
          <xdr:cNvPr id="3" name="饼形 2"/>
          <xdr:cNvSpPr/>
        </xdr:nvSpPr>
        <xdr:spPr>
          <a:xfrm>
            <a:off x="10464885" y="3229995"/>
            <a:ext cx="346004" cy="352863"/>
          </a:xfrm>
          <a:prstGeom prst="pie">
            <a:avLst>
              <a:gd name="adj1" fmla="val 10800000"/>
              <a:gd name="adj2" fmla="val 16200000"/>
            </a:avLst>
          </a:prstGeom>
          <a:solidFill>
            <a:schemeClr val="bg1">
              <a:lumMod val="50000"/>
            </a:schemeClr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>
            <a:defPPr>
              <a:defRPr lang="zh-CN">
                <a:solidFill>
                  <a:schemeClr val="lt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zh-CN" altLang="en-US"/>
          </a:p>
        </xdr:txBody>
      </xdr:sp>
      <xdr:sp>
        <xdr:nvSpPr>
          <xdr:cNvPr id="4" name="饼形 3"/>
          <xdr:cNvSpPr/>
        </xdr:nvSpPr>
        <xdr:spPr>
          <a:xfrm rot="16200000">
            <a:off x="10461453" y="3240560"/>
            <a:ext cx="352863" cy="346004"/>
          </a:xfrm>
          <a:prstGeom prst="pie">
            <a:avLst>
              <a:gd name="adj1" fmla="val 10800000"/>
              <a:gd name="adj2" fmla="val 16200000"/>
            </a:avLst>
          </a:prstGeom>
          <a:solidFill>
            <a:schemeClr val="bg1">
              <a:lumMod val="50000"/>
            </a:schemeClr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>
            <a:defPPr>
              <a:defRPr lang="zh-CN">
                <a:solidFill>
                  <a:schemeClr val="lt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zh-CN" altLang="en-US"/>
          </a:p>
        </xdr:txBody>
      </xdr:sp>
      <xdr:sp>
        <xdr:nvSpPr>
          <xdr:cNvPr id="5" name="饼形 4"/>
          <xdr:cNvSpPr/>
        </xdr:nvSpPr>
        <xdr:spPr>
          <a:xfrm rot="10800000">
            <a:off x="10478881" y="3237132"/>
            <a:ext cx="346004" cy="352863"/>
          </a:xfrm>
          <a:prstGeom prst="pie">
            <a:avLst>
              <a:gd name="adj1" fmla="val 10800000"/>
              <a:gd name="adj2" fmla="val 16200000"/>
            </a:avLst>
          </a:prstGeom>
          <a:solidFill>
            <a:schemeClr val="bg1">
              <a:lumMod val="50000"/>
            </a:schemeClr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>
            <a:defPPr>
              <a:defRPr lang="zh-CN">
                <a:solidFill>
                  <a:schemeClr val="lt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zh-CN" altLang="en-US"/>
          </a:p>
        </xdr:txBody>
      </xdr:sp>
      <xdr:sp>
        <xdr:nvSpPr>
          <xdr:cNvPr id="6" name="饼形 5"/>
          <xdr:cNvSpPr/>
        </xdr:nvSpPr>
        <xdr:spPr>
          <a:xfrm rot="5400000">
            <a:off x="10475449" y="3233423"/>
            <a:ext cx="352863" cy="346004"/>
          </a:xfrm>
          <a:prstGeom prst="pie">
            <a:avLst>
              <a:gd name="adj1" fmla="val 10800000"/>
              <a:gd name="adj2" fmla="val 16200000"/>
            </a:avLst>
          </a:prstGeom>
          <a:solidFill>
            <a:schemeClr val="bg1">
              <a:lumMod val="50000"/>
            </a:schemeClr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>
            <a:defPPr>
              <a:defRPr lang="zh-CN">
                <a:solidFill>
                  <a:schemeClr val="lt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zh-CN" altLang="en-US"/>
          </a:p>
        </xdr:txBody>
      </xdr:sp>
    </xdr:grpSp>
    <xdr:clientData/>
  </xdr:twoCellAnchor>
  <xdr:twoCellAnchor>
    <xdr:from>
      <xdr:col>21</xdr:col>
      <xdr:colOff>581025</xdr:colOff>
      <xdr:row>0</xdr:row>
      <xdr:rowOff>115570</xdr:rowOff>
    </xdr:from>
    <xdr:to>
      <xdr:col>21</xdr:col>
      <xdr:colOff>760730</xdr:colOff>
      <xdr:row>0</xdr:row>
      <xdr:rowOff>295275</xdr:rowOff>
    </xdr:to>
    <xdr:grpSp>
      <xdr:nvGrpSpPr>
        <xdr:cNvPr id="7" name="组合 6"/>
        <xdr:cNvGrpSpPr/>
      </xdr:nvGrpSpPr>
      <xdr:grpSpPr>
        <a:xfrm>
          <a:off x="16506825" y="115570"/>
          <a:ext cx="0" cy="179705"/>
          <a:chOff x="9777428" y="3229995"/>
          <a:chExt cx="360000" cy="360000"/>
        </a:xfrm>
      </xdr:grpSpPr>
      <xdr:sp>
        <xdr:nvSpPr>
          <xdr:cNvPr id="8" name="饼形 7"/>
          <xdr:cNvSpPr/>
        </xdr:nvSpPr>
        <xdr:spPr>
          <a:xfrm>
            <a:off x="9777428" y="3229995"/>
            <a:ext cx="346004" cy="352863"/>
          </a:xfrm>
          <a:prstGeom prst="pie">
            <a:avLst>
              <a:gd name="adj1" fmla="val 10800000"/>
              <a:gd name="adj2" fmla="val 16200000"/>
            </a:avLst>
          </a:prstGeom>
          <a:solidFill>
            <a:schemeClr val="bg1">
              <a:lumMod val="50000"/>
            </a:schemeClr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>
            <a:defPPr>
              <a:defRPr lang="zh-CN">
                <a:solidFill>
                  <a:schemeClr val="lt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zh-CN" altLang="en-US"/>
          </a:p>
        </xdr:txBody>
      </xdr:sp>
      <xdr:sp>
        <xdr:nvSpPr>
          <xdr:cNvPr id="9" name="饼形 8"/>
          <xdr:cNvSpPr/>
        </xdr:nvSpPr>
        <xdr:spPr>
          <a:xfrm rot="16200000">
            <a:off x="9773996" y="3240560"/>
            <a:ext cx="352863" cy="346004"/>
          </a:xfrm>
          <a:prstGeom prst="pie">
            <a:avLst>
              <a:gd name="adj1" fmla="val 10800000"/>
              <a:gd name="adj2" fmla="val 16200000"/>
            </a:avLst>
          </a:prstGeom>
          <a:solidFill>
            <a:schemeClr val="bg1">
              <a:lumMod val="50000"/>
            </a:schemeClr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>
            <a:defPPr>
              <a:defRPr lang="zh-CN">
                <a:solidFill>
                  <a:schemeClr val="lt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zh-CN" altLang="en-US"/>
          </a:p>
        </xdr:txBody>
      </xdr:sp>
      <xdr:sp>
        <xdr:nvSpPr>
          <xdr:cNvPr id="10" name="饼形 9"/>
          <xdr:cNvSpPr/>
        </xdr:nvSpPr>
        <xdr:spPr>
          <a:xfrm rot="10800000">
            <a:off x="9791424" y="3237132"/>
            <a:ext cx="346004" cy="352863"/>
          </a:xfrm>
          <a:prstGeom prst="pie">
            <a:avLst>
              <a:gd name="adj1" fmla="val 10800000"/>
              <a:gd name="adj2" fmla="val 16200000"/>
            </a:avLst>
          </a:prstGeom>
          <a:solidFill>
            <a:schemeClr val="bg1">
              <a:lumMod val="50000"/>
            </a:schemeClr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>
            <a:defPPr>
              <a:defRPr lang="zh-CN">
                <a:solidFill>
                  <a:schemeClr val="lt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zh-CN" altLang="en-US"/>
          </a:p>
        </xdr:txBody>
      </xdr:sp>
      <xdr:sp>
        <xdr:nvSpPr>
          <xdr:cNvPr id="11" name="饼形 10"/>
          <xdr:cNvSpPr/>
        </xdr:nvSpPr>
        <xdr:spPr>
          <a:xfrm rot="5400000">
            <a:off x="9787992" y="3233423"/>
            <a:ext cx="352863" cy="346004"/>
          </a:xfrm>
          <a:prstGeom prst="pie">
            <a:avLst>
              <a:gd name="adj1" fmla="val 10800000"/>
              <a:gd name="adj2" fmla="val 16200000"/>
            </a:avLst>
          </a:prstGeom>
          <a:solidFill>
            <a:sysClr val="window" lastClr="FFFFFF"/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>
            <a:defPPr>
              <a:defRPr lang="zh-CN">
                <a:solidFill>
                  <a:schemeClr val="lt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zh-CN" altLang="en-US"/>
          </a:p>
        </xdr:txBody>
      </xdr:sp>
    </xdr:grpSp>
    <xdr:clientData/>
  </xdr:twoCellAnchor>
  <xdr:twoCellAnchor>
    <xdr:from>
      <xdr:col>22</xdr:col>
      <xdr:colOff>474345</xdr:colOff>
      <xdr:row>0</xdr:row>
      <xdr:rowOff>116840</xdr:rowOff>
    </xdr:from>
    <xdr:to>
      <xdr:col>22</xdr:col>
      <xdr:colOff>654050</xdr:colOff>
      <xdr:row>0</xdr:row>
      <xdr:rowOff>297180</xdr:rowOff>
    </xdr:to>
    <xdr:grpSp>
      <xdr:nvGrpSpPr>
        <xdr:cNvPr id="12" name="组合 11"/>
        <xdr:cNvGrpSpPr/>
      </xdr:nvGrpSpPr>
      <xdr:grpSpPr>
        <a:xfrm>
          <a:off x="16506825" y="116840"/>
          <a:ext cx="0" cy="180340"/>
          <a:chOff x="9089972" y="3229995"/>
          <a:chExt cx="360000" cy="360000"/>
        </a:xfrm>
      </xdr:grpSpPr>
      <xdr:sp>
        <xdr:nvSpPr>
          <xdr:cNvPr id="13" name="饼形 12"/>
          <xdr:cNvSpPr/>
        </xdr:nvSpPr>
        <xdr:spPr>
          <a:xfrm>
            <a:off x="9089972" y="3229995"/>
            <a:ext cx="346004" cy="352863"/>
          </a:xfrm>
          <a:prstGeom prst="pie">
            <a:avLst>
              <a:gd name="adj1" fmla="val 10800000"/>
              <a:gd name="adj2" fmla="val 16200000"/>
            </a:avLst>
          </a:prstGeom>
          <a:solidFill>
            <a:schemeClr val="bg1">
              <a:lumMod val="50000"/>
            </a:schemeClr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>
            <a:defPPr>
              <a:defRPr lang="zh-CN">
                <a:solidFill>
                  <a:schemeClr val="lt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endParaRPr lang="zh-CN" altLang="en-US" sz="1100">
              <a:solidFill>
                <a:schemeClr val="tx1"/>
              </a:solidFill>
            </a:endParaRPr>
          </a:p>
        </xdr:txBody>
      </xdr:sp>
      <xdr:sp>
        <xdr:nvSpPr>
          <xdr:cNvPr id="14" name="饼形 13"/>
          <xdr:cNvSpPr/>
        </xdr:nvSpPr>
        <xdr:spPr>
          <a:xfrm rot="16200000">
            <a:off x="9086542" y="3240562"/>
            <a:ext cx="352863" cy="346004"/>
          </a:xfrm>
          <a:prstGeom prst="pie">
            <a:avLst>
              <a:gd name="adj1" fmla="val 10800000"/>
              <a:gd name="adj2" fmla="val 16200000"/>
            </a:avLst>
          </a:prstGeom>
          <a:solidFill>
            <a:schemeClr val="bg1">
              <a:lumMod val="50000"/>
            </a:schemeClr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>
            <a:defPPr>
              <a:defRPr lang="zh-CN">
                <a:solidFill>
                  <a:schemeClr val="lt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endParaRPr lang="zh-CN" altLang="en-US" sz="1100">
              <a:solidFill>
                <a:schemeClr val="tx1"/>
              </a:solidFill>
            </a:endParaRPr>
          </a:p>
        </xdr:txBody>
      </xdr:sp>
      <xdr:sp>
        <xdr:nvSpPr>
          <xdr:cNvPr id="15" name="饼形 14"/>
          <xdr:cNvSpPr/>
        </xdr:nvSpPr>
        <xdr:spPr>
          <a:xfrm rot="10800000">
            <a:off x="9103968" y="3237132"/>
            <a:ext cx="346004" cy="352863"/>
          </a:xfrm>
          <a:prstGeom prst="pie">
            <a:avLst>
              <a:gd name="adj1" fmla="val 10800000"/>
              <a:gd name="adj2" fmla="val 16200000"/>
            </a:avLst>
          </a:prstGeom>
          <a:solidFill>
            <a:sysClr val="window" lastClr="FFFFFF"/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>
            <a:defPPr>
              <a:defRPr lang="zh-CN">
                <a:solidFill>
                  <a:schemeClr val="lt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endParaRPr lang="zh-CN" altLang="en-US" sz="1100">
              <a:solidFill>
                <a:schemeClr val="tx1"/>
              </a:solidFill>
            </a:endParaRPr>
          </a:p>
        </xdr:txBody>
      </xdr:sp>
      <xdr:sp>
        <xdr:nvSpPr>
          <xdr:cNvPr id="16" name="饼形 15"/>
          <xdr:cNvSpPr/>
        </xdr:nvSpPr>
        <xdr:spPr>
          <a:xfrm rot="5400000">
            <a:off x="9100538" y="3233425"/>
            <a:ext cx="352863" cy="346004"/>
          </a:xfrm>
          <a:prstGeom prst="pie">
            <a:avLst>
              <a:gd name="adj1" fmla="val 10800000"/>
              <a:gd name="adj2" fmla="val 16200000"/>
            </a:avLst>
          </a:prstGeom>
          <a:solidFill>
            <a:sysClr val="window" lastClr="FFFFFF"/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>
            <a:defPPr>
              <a:defRPr lang="zh-CN">
                <a:solidFill>
                  <a:schemeClr val="lt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endParaRPr lang="zh-CN" altLang="en-US" sz="1100">
              <a:solidFill>
                <a:schemeClr val="tx1"/>
              </a:solidFill>
            </a:endParaRPr>
          </a:p>
        </xdr:txBody>
      </xdr:sp>
    </xdr:grpSp>
    <xdr:clientData/>
  </xdr:twoCellAnchor>
  <xdr:twoCellAnchor editAs="oneCell">
    <xdr:from>
      <xdr:col>12</xdr:col>
      <xdr:colOff>87947</xdr:colOff>
      <xdr:row>83</xdr:row>
      <xdr:rowOff>87312</xdr:rowOff>
    </xdr:from>
    <xdr:to>
      <xdr:col>15</xdr:col>
      <xdr:colOff>23812</xdr:colOff>
      <xdr:row>83</xdr:row>
      <xdr:rowOff>830262</xdr:rowOff>
    </xdr:to>
    <xdr:pic>
      <xdr:nvPicPr>
        <xdr:cNvPr id="17" name="图片 16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 rot="5400000">
          <a:off x="13409295" y="16000095"/>
          <a:ext cx="742950" cy="1326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84772</xdr:colOff>
      <xdr:row>84</xdr:row>
      <xdr:rowOff>68262</xdr:rowOff>
    </xdr:from>
    <xdr:to>
      <xdr:col>12</xdr:col>
      <xdr:colOff>1376362</xdr:colOff>
      <xdr:row>88</xdr:row>
      <xdr:rowOff>722947</xdr:rowOff>
    </xdr:to>
    <xdr:pic>
      <xdr:nvPicPr>
        <xdr:cNvPr id="18" name="图片 1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5400000">
          <a:off x="11654790" y="18621375"/>
          <a:ext cx="4210685" cy="12915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85725</xdr:colOff>
      <xdr:row>159</xdr:row>
      <xdr:rowOff>66040</xdr:rowOff>
    </xdr:from>
    <xdr:to>
      <xdr:col>12</xdr:col>
      <xdr:colOff>1372235</xdr:colOff>
      <xdr:row>159</xdr:row>
      <xdr:rowOff>817245</xdr:rowOff>
    </xdr:to>
    <xdr:pic>
      <xdr:nvPicPr>
        <xdr:cNvPr id="19" name="图片 18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3115925" y="34273490"/>
          <a:ext cx="1286510" cy="7512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95250</xdr:colOff>
      <xdr:row>160</xdr:row>
      <xdr:rowOff>36195</xdr:rowOff>
    </xdr:from>
    <xdr:to>
      <xdr:col>12</xdr:col>
      <xdr:colOff>1363345</xdr:colOff>
      <xdr:row>160</xdr:row>
      <xdr:rowOff>679450</xdr:rowOff>
    </xdr:to>
    <xdr:pic>
      <xdr:nvPicPr>
        <xdr:cNvPr id="20" name="图片 1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3125450" y="35132645"/>
          <a:ext cx="1268095" cy="643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76200</xdr:colOff>
      <xdr:row>161</xdr:row>
      <xdr:rowOff>22225</xdr:rowOff>
    </xdr:from>
    <xdr:to>
      <xdr:col>12</xdr:col>
      <xdr:colOff>1348105</xdr:colOff>
      <xdr:row>161</xdr:row>
      <xdr:rowOff>831215</xdr:rowOff>
    </xdr:to>
    <xdr:pic>
      <xdr:nvPicPr>
        <xdr:cNvPr id="21" name="图片 2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3106400" y="36007675"/>
          <a:ext cx="1271905" cy="808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76200</xdr:colOff>
      <xdr:row>162</xdr:row>
      <xdr:rowOff>31115</xdr:rowOff>
    </xdr:from>
    <xdr:to>
      <xdr:col>12</xdr:col>
      <xdr:colOff>1325245</xdr:colOff>
      <xdr:row>162</xdr:row>
      <xdr:rowOff>846455</xdr:rowOff>
    </xdr:to>
    <xdr:pic>
      <xdr:nvPicPr>
        <xdr:cNvPr id="22" name="图片 21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3106400" y="36905565"/>
          <a:ext cx="1249045" cy="815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85725</xdr:colOff>
      <xdr:row>164</xdr:row>
      <xdr:rowOff>88900</xdr:rowOff>
    </xdr:from>
    <xdr:to>
      <xdr:col>12</xdr:col>
      <xdr:colOff>1249680</xdr:colOff>
      <xdr:row>164</xdr:row>
      <xdr:rowOff>871855</xdr:rowOff>
    </xdr:to>
    <xdr:pic>
      <xdr:nvPicPr>
        <xdr:cNvPr id="23" name="图片 2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3115925" y="38741350"/>
          <a:ext cx="1163955" cy="782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133350</xdr:colOff>
      <xdr:row>165</xdr:row>
      <xdr:rowOff>50165</xdr:rowOff>
    </xdr:from>
    <xdr:to>
      <xdr:col>12</xdr:col>
      <xdr:colOff>1266190</xdr:colOff>
      <xdr:row>165</xdr:row>
      <xdr:rowOff>806450</xdr:rowOff>
    </xdr:to>
    <xdr:pic>
      <xdr:nvPicPr>
        <xdr:cNvPr id="24" name="图片 23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3163550" y="39591615"/>
          <a:ext cx="1132840" cy="756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28575</xdr:colOff>
      <xdr:row>167</xdr:row>
      <xdr:rowOff>31750</xdr:rowOff>
    </xdr:from>
    <xdr:to>
      <xdr:col>12</xdr:col>
      <xdr:colOff>1376680</xdr:colOff>
      <xdr:row>168</xdr:row>
      <xdr:rowOff>50800</xdr:rowOff>
    </xdr:to>
    <xdr:pic>
      <xdr:nvPicPr>
        <xdr:cNvPr id="25" name="图片 24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3058775" y="41351200"/>
          <a:ext cx="1348105" cy="908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1295400</xdr:colOff>
      <xdr:row>176</xdr:row>
      <xdr:rowOff>502285</xdr:rowOff>
    </xdr:from>
    <xdr:to>
      <xdr:col>15</xdr:col>
      <xdr:colOff>850900</xdr:colOff>
      <xdr:row>176</xdr:row>
      <xdr:rowOff>878205</xdr:rowOff>
    </xdr:to>
    <xdr:pic>
      <xdr:nvPicPr>
        <xdr:cNvPr id="26" name="图片 15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4325600" y="44866560"/>
          <a:ext cx="946150" cy="375920"/>
        </a:xfrm>
        <a:prstGeom prst="rect">
          <a:avLst/>
        </a:prstGeom>
        <a:noFill/>
        <a:ln w="9525">
          <a:noFill/>
        </a:ln>
      </xdr:spPr>
    </xdr:pic>
    <xdr:clientData fPrintsWithSheet="0" fLocksWithSheet="0"/>
  </xdr:twoCellAnchor>
  <xdr:twoCellAnchor editAs="oneCell">
    <xdr:from>
      <xdr:col>12</xdr:col>
      <xdr:colOff>168275</xdr:colOff>
      <xdr:row>178</xdr:row>
      <xdr:rowOff>228600</xdr:rowOff>
    </xdr:from>
    <xdr:to>
      <xdr:col>12</xdr:col>
      <xdr:colOff>1141730</xdr:colOff>
      <xdr:row>178</xdr:row>
      <xdr:rowOff>727710</xdr:rowOff>
    </xdr:to>
    <xdr:pic>
      <xdr:nvPicPr>
        <xdr:cNvPr id="27" name="图片 15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3198475" y="46370875"/>
          <a:ext cx="973455" cy="499110"/>
        </a:xfrm>
        <a:prstGeom prst="rect">
          <a:avLst/>
        </a:prstGeom>
        <a:noFill/>
        <a:ln w="9525">
          <a:noFill/>
        </a:ln>
      </xdr:spPr>
    </xdr:pic>
    <xdr:clientData fPrintsWithSheet="0" fLocksWithSheet="0"/>
  </xdr:twoCellAnchor>
  <xdr:twoCellAnchor editAs="oneCell">
    <xdr:from>
      <xdr:col>12</xdr:col>
      <xdr:colOff>38100</xdr:colOff>
      <xdr:row>176</xdr:row>
      <xdr:rowOff>180975</xdr:rowOff>
    </xdr:from>
    <xdr:to>
      <xdr:col>12</xdr:col>
      <xdr:colOff>1184910</xdr:colOff>
      <xdr:row>176</xdr:row>
      <xdr:rowOff>773430</xdr:rowOff>
    </xdr:to>
    <xdr:pic>
      <xdr:nvPicPr>
        <xdr:cNvPr id="28" name="图片 27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3068300" y="44545250"/>
          <a:ext cx="1146810" cy="592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12</xdr:col>
      <xdr:colOff>85725</xdr:colOff>
      <xdr:row>177</xdr:row>
      <xdr:rowOff>476250</xdr:rowOff>
    </xdr:from>
    <xdr:to>
      <xdr:col>12</xdr:col>
      <xdr:colOff>1190625</xdr:colOff>
      <xdr:row>177</xdr:row>
      <xdr:rowOff>847725</xdr:rowOff>
    </xdr:to>
    <xdr:sp>
      <xdr:nvSpPr>
        <xdr:cNvPr id="29" name="矩形 28"/>
        <xdr:cNvSpPr/>
      </xdr:nvSpPr>
      <xdr:spPr>
        <a:xfrm>
          <a:off x="13115925" y="45729525"/>
          <a:ext cx="1104900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lumMod val="75000"/>
          </a:schemeClr>
        </a:lnRef>
        <a:fillRef idx="1">
          <a:schemeClr val="accent1"/>
        </a:fillRef>
        <a:effectRef idx="0">
          <a:srgbClr val="FFFFFF"/>
        </a:effectRef>
        <a:fontRef idx="minor">
          <a:schemeClr val="lt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100">
              <a:solidFill>
                <a:srgbClr val="FF0000"/>
              </a:solidFill>
            </a:rPr>
            <a:t>数模为</a:t>
          </a:r>
          <a:r>
            <a:rPr lang="en-US" altLang="zh-CN" sz="1100">
              <a:solidFill>
                <a:srgbClr val="FF0000"/>
              </a:solidFill>
            </a:rPr>
            <a:t>4</a:t>
          </a:r>
          <a:r>
            <a:rPr lang="zh-CN" altLang="en-US" sz="1100">
              <a:solidFill>
                <a:srgbClr val="FF0000"/>
              </a:solidFill>
            </a:rPr>
            <a:t>套模具</a:t>
          </a:r>
          <a:endParaRPr lang="zh-CN" altLang="en-US" sz="11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12</xdr:col>
      <xdr:colOff>12065</xdr:colOff>
      <xdr:row>182</xdr:row>
      <xdr:rowOff>0</xdr:rowOff>
    </xdr:from>
    <xdr:to>
      <xdr:col>12</xdr:col>
      <xdr:colOff>1183640</xdr:colOff>
      <xdr:row>182</xdr:row>
      <xdr:rowOff>762000</xdr:rowOff>
    </xdr:to>
    <xdr:pic>
      <xdr:nvPicPr>
        <xdr:cNvPr id="30" name="图片 29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3042265" y="47545625"/>
          <a:ext cx="1171575" cy="762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66675</xdr:colOff>
      <xdr:row>183</xdr:row>
      <xdr:rowOff>133985</xdr:rowOff>
    </xdr:from>
    <xdr:to>
      <xdr:col>12</xdr:col>
      <xdr:colOff>1193800</xdr:colOff>
      <xdr:row>183</xdr:row>
      <xdr:rowOff>791845</xdr:rowOff>
    </xdr:to>
    <xdr:pic>
      <xdr:nvPicPr>
        <xdr:cNvPr id="31" name="图片 30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3096875" y="48568610"/>
          <a:ext cx="1127125" cy="657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85725</xdr:colOff>
      <xdr:row>184</xdr:row>
      <xdr:rowOff>90805</xdr:rowOff>
    </xdr:from>
    <xdr:to>
      <xdr:col>12</xdr:col>
      <xdr:colOff>1176020</xdr:colOff>
      <xdr:row>184</xdr:row>
      <xdr:rowOff>835025</xdr:rowOff>
    </xdr:to>
    <xdr:pic>
      <xdr:nvPicPr>
        <xdr:cNvPr id="32" name="图片 31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3115925" y="49414430"/>
          <a:ext cx="1090295" cy="744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323850</xdr:colOff>
      <xdr:row>186</xdr:row>
      <xdr:rowOff>60325</xdr:rowOff>
    </xdr:from>
    <xdr:to>
      <xdr:col>12</xdr:col>
      <xdr:colOff>1212850</xdr:colOff>
      <xdr:row>186</xdr:row>
      <xdr:rowOff>798195</xdr:rowOff>
    </xdr:to>
    <xdr:pic>
      <xdr:nvPicPr>
        <xdr:cNvPr id="33" name="图片 32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13354050" y="51161950"/>
          <a:ext cx="889000" cy="737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264795</xdr:colOff>
      <xdr:row>187</xdr:row>
      <xdr:rowOff>119380</xdr:rowOff>
    </xdr:from>
    <xdr:to>
      <xdr:col>12</xdr:col>
      <xdr:colOff>1298575</xdr:colOff>
      <xdr:row>187</xdr:row>
      <xdr:rowOff>861060</xdr:rowOff>
    </xdr:to>
    <xdr:pic>
      <xdr:nvPicPr>
        <xdr:cNvPr id="34" name="图片 33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13294995" y="52110005"/>
          <a:ext cx="1033780" cy="741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273050</xdr:colOff>
      <xdr:row>188</xdr:row>
      <xdr:rowOff>70485</xdr:rowOff>
    </xdr:from>
    <xdr:to>
      <xdr:col>12</xdr:col>
      <xdr:colOff>1266190</xdr:colOff>
      <xdr:row>188</xdr:row>
      <xdr:rowOff>852170</xdr:rowOff>
    </xdr:to>
    <xdr:pic>
      <xdr:nvPicPr>
        <xdr:cNvPr id="35" name="图片 34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13303250" y="52950110"/>
          <a:ext cx="993140" cy="781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137160</xdr:colOff>
      <xdr:row>189</xdr:row>
      <xdr:rowOff>104140</xdr:rowOff>
    </xdr:from>
    <xdr:to>
      <xdr:col>12</xdr:col>
      <xdr:colOff>916305</xdr:colOff>
      <xdr:row>189</xdr:row>
      <xdr:rowOff>662305</xdr:rowOff>
    </xdr:to>
    <xdr:pic>
      <xdr:nvPicPr>
        <xdr:cNvPr id="36" name="图片 35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 rot="5400000">
          <a:off x="13277850" y="53762275"/>
          <a:ext cx="558165" cy="779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28575</xdr:colOff>
      <xdr:row>190</xdr:row>
      <xdr:rowOff>50800</xdr:rowOff>
    </xdr:from>
    <xdr:to>
      <xdr:col>12</xdr:col>
      <xdr:colOff>1135380</xdr:colOff>
      <xdr:row>190</xdr:row>
      <xdr:rowOff>835025</xdr:rowOff>
    </xdr:to>
    <xdr:pic>
      <xdr:nvPicPr>
        <xdr:cNvPr id="37" name="图片 36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13058775" y="54708425"/>
          <a:ext cx="1106805" cy="784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676275</xdr:colOff>
      <xdr:row>191</xdr:row>
      <xdr:rowOff>60325</xdr:rowOff>
    </xdr:from>
    <xdr:to>
      <xdr:col>12</xdr:col>
      <xdr:colOff>1184275</xdr:colOff>
      <xdr:row>191</xdr:row>
      <xdr:rowOff>801370</xdr:rowOff>
    </xdr:to>
    <xdr:pic>
      <xdr:nvPicPr>
        <xdr:cNvPr id="38" name="图片 37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13020675" y="55606950"/>
          <a:ext cx="1193800" cy="7410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01d22cd2\62743d76\Users\Administrator\Desktop\&#24037;&#20316;&#34920;%20&#22312;%20&#20809;&#21326;&#33635;&#26124;&#20914;&#21387;&#36710;&#38388;&#25913;&#36896;&#26041;&#26696;0409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明细"/>
      <sheetName val="汇总"/>
      <sheetName val="产品重要度分析"/>
      <sheetName val="万达"/>
      <sheetName val="整理适合260清单"/>
      <sheetName val="不适合260清单"/>
      <sheetName val="A6"/>
      <sheetName val="焊工"/>
      <sheetName val="前工序"/>
      <sheetName val="镜杆"/>
      <sheetName val="电母"/>
      <sheetName val="新模板"/>
      <sheetName val="人员"/>
      <sheetName val="组装"/>
      <sheetName val="冲压产值"/>
      <sheetName val="前工作产值"/>
    </sheetNames>
    <sheetDataSet>
      <sheetData sheetId="0"/>
      <sheetData sheetId="1"/>
      <sheetData sheetId="2">
        <row r="1">
          <cell r="E1" t="str">
            <v>QAD</v>
          </cell>
          <cell r="F1" t="str">
            <v>价格</v>
          </cell>
          <cell r="G1" t="str">
            <v>图片</v>
          </cell>
          <cell r="H1" t="str">
            <v>项目</v>
          </cell>
          <cell r="I1" t="str">
            <v>材质</v>
          </cell>
          <cell r="J1" t="str">
            <v>厚度</v>
          </cell>
          <cell r="K1" t="str">
            <v>工艺</v>
          </cell>
          <cell r="L1" t="str">
            <v>工序</v>
          </cell>
          <cell r="M1" t="str">
            <v>吨位</v>
          </cell>
          <cell r="N1" t="str">
            <v>标准ST</v>
          </cell>
          <cell r="O1" t="str">
            <v>月计划</v>
          </cell>
        </row>
        <row r="3">
          <cell r="E3" t="str">
            <v>SHT0001211</v>
          </cell>
          <cell r="F3" t="e">
            <v>#N/A</v>
          </cell>
        </row>
        <row r="3">
          <cell r="H3">
            <v>1</v>
          </cell>
          <cell r="I3" t="str">
            <v>卷材SAPH440</v>
          </cell>
          <cell r="J3">
            <v>3</v>
          </cell>
          <cell r="K3" t="str">
            <v>连续模</v>
          </cell>
          <cell r="L3" t="str">
            <v>连续模</v>
          </cell>
          <cell r="M3">
            <v>600</v>
          </cell>
          <cell r="N3">
            <v>8</v>
          </cell>
          <cell r="O3">
            <v>1600</v>
          </cell>
        </row>
        <row r="4">
          <cell r="E4" t="str">
            <v>SHT0001208</v>
          </cell>
          <cell r="F4" t="e">
            <v>#N/A</v>
          </cell>
        </row>
        <row r="4">
          <cell r="H4">
            <v>1</v>
          </cell>
          <cell r="I4" t="str">
            <v>卷材SAPH440</v>
          </cell>
          <cell r="J4">
            <v>3</v>
          </cell>
          <cell r="K4" t="str">
            <v>连续模</v>
          </cell>
          <cell r="L4" t="str">
            <v>连续模</v>
          </cell>
          <cell r="M4">
            <v>600</v>
          </cell>
          <cell r="N4">
            <v>8</v>
          </cell>
          <cell r="O4">
            <v>1600</v>
          </cell>
        </row>
        <row r="5">
          <cell r="E5" t="str">
            <v>SHT0001854</v>
          </cell>
          <cell r="F5" t="e">
            <v>#N/A</v>
          </cell>
        </row>
        <row r="5">
          <cell r="H5">
            <v>2</v>
          </cell>
          <cell r="I5" t="str">
            <v>卷材SAPH440</v>
          </cell>
          <cell r="J5">
            <v>3</v>
          </cell>
          <cell r="K5" t="str">
            <v>连续模</v>
          </cell>
          <cell r="L5" t="str">
            <v>连续模</v>
          </cell>
          <cell r="M5">
            <v>600</v>
          </cell>
          <cell r="N5">
            <v>8</v>
          </cell>
          <cell r="O5">
            <v>12000</v>
          </cell>
        </row>
        <row r="6">
          <cell r="E6" t="str">
            <v>SHT0001855</v>
          </cell>
          <cell r="F6" t="e">
            <v>#N/A</v>
          </cell>
        </row>
        <row r="6">
          <cell r="H6">
            <v>2</v>
          </cell>
          <cell r="I6" t="str">
            <v>卷材SAPH440</v>
          </cell>
          <cell r="J6">
            <v>3</v>
          </cell>
          <cell r="K6" t="str">
            <v>连续模</v>
          </cell>
          <cell r="L6" t="str">
            <v>连续模</v>
          </cell>
          <cell r="M6">
            <v>600</v>
          </cell>
          <cell r="N6">
            <v>8</v>
          </cell>
          <cell r="O6">
            <v>12000</v>
          </cell>
        </row>
        <row r="7">
          <cell r="E7" t="str">
            <v>SHT0012000</v>
          </cell>
          <cell r="F7" t="e">
            <v>#N/A</v>
          </cell>
        </row>
        <row r="7">
          <cell r="H7">
            <v>1.3</v>
          </cell>
          <cell r="I7" t="str">
            <v>卷材SPFH590</v>
          </cell>
          <cell r="J7">
            <v>2.5</v>
          </cell>
          <cell r="K7" t="str">
            <v>连续模</v>
          </cell>
          <cell r="L7" t="str">
            <v>连续模</v>
          </cell>
          <cell r="M7">
            <v>600</v>
          </cell>
          <cell r="N7">
            <v>8</v>
          </cell>
          <cell r="O7">
            <v>3000</v>
          </cell>
        </row>
        <row r="8">
          <cell r="E8" t="str">
            <v>SHT0012080</v>
          </cell>
          <cell r="F8" t="e">
            <v>#N/A</v>
          </cell>
        </row>
        <row r="8">
          <cell r="H8">
            <v>1.3</v>
          </cell>
          <cell r="I8" t="str">
            <v>卷材SPFH590</v>
          </cell>
          <cell r="J8">
            <v>3</v>
          </cell>
          <cell r="K8" t="str">
            <v>连续模</v>
          </cell>
          <cell r="L8" t="str">
            <v>连续模</v>
          </cell>
          <cell r="M8">
            <v>600</v>
          </cell>
          <cell r="N8">
            <v>8</v>
          </cell>
          <cell r="O8">
            <v>6000</v>
          </cell>
        </row>
        <row r="9">
          <cell r="E9" t="str">
            <v>SHT0011989</v>
          </cell>
          <cell r="F9" t="e">
            <v>#N/A</v>
          </cell>
        </row>
        <row r="9">
          <cell r="H9">
            <v>1.3</v>
          </cell>
          <cell r="I9" t="str">
            <v>卷材SPFH590</v>
          </cell>
          <cell r="J9">
            <v>3.5</v>
          </cell>
          <cell r="K9" t="str">
            <v>连续模</v>
          </cell>
          <cell r="L9" t="str">
            <v>连续模</v>
          </cell>
          <cell r="M9">
            <v>400</v>
          </cell>
          <cell r="N9">
            <v>8</v>
          </cell>
          <cell r="O9">
            <v>3000</v>
          </cell>
        </row>
        <row r="10">
          <cell r="E10" t="str">
            <v>SHT0011988</v>
          </cell>
          <cell r="F10" t="e">
            <v>#N/A</v>
          </cell>
        </row>
        <row r="10">
          <cell r="H10">
            <v>1.3</v>
          </cell>
          <cell r="I10" t="str">
            <v>卷材SPFH590</v>
          </cell>
          <cell r="J10">
            <v>3.5</v>
          </cell>
          <cell r="K10" t="str">
            <v>连续模</v>
          </cell>
          <cell r="L10" t="str">
            <v>连续模</v>
          </cell>
          <cell r="M10">
            <v>400</v>
          </cell>
          <cell r="N10">
            <v>8</v>
          </cell>
          <cell r="O10">
            <v>3000</v>
          </cell>
        </row>
        <row r="11">
          <cell r="E11" t="str">
            <v>SHT0013391</v>
          </cell>
          <cell r="F11" t="e">
            <v>#N/A</v>
          </cell>
        </row>
        <row r="11">
          <cell r="H11">
            <v>1.3</v>
          </cell>
        </row>
        <row r="11">
          <cell r="J11" t="str">
            <v>外协件</v>
          </cell>
          <cell r="K11" t="str">
            <v>铆接1</v>
          </cell>
          <cell r="L11" t="str">
            <v>铆接1</v>
          </cell>
          <cell r="M11">
            <v>63</v>
          </cell>
          <cell r="N11">
            <v>15</v>
          </cell>
          <cell r="O11">
            <v>3000</v>
          </cell>
        </row>
        <row r="12">
          <cell r="E12" t="str">
            <v>SHT0013391</v>
          </cell>
        </row>
        <row r="12">
          <cell r="K12" t="str">
            <v>铆接2</v>
          </cell>
          <cell r="L12" t="str">
            <v>铆接2</v>
          </cell>
          <cell r="M12">
            <v>45</v>
          </cell>
          <cell r="N12">
            <v>15</v>
          </cell>
          <cell r="O12">
            <v>3000</v>
          </cell>
        </row>
        <row r="13">
          <cell r="E13" t="str">
            <v>SHT0013390</v>
          </cell>
          <cell r="F13" t="e">
            <v>#N/A</v>
          </cell>
        </row>
        <row r="13">
          <cell r="H13">
            <v>1.3</v>
          </cell>
        </row>
        <row r="13">
          <cell r="J13" t="str">
            <v>外协件</v>
          </cell>
          <cell r="K13" t="str">
            <v>铆接1</v>
          </cell>
          <cell r="L13" t="str">
            <v>铆接1</v>
          </cell>
          <cell r="M13">
            <v>63</v>
          </cell>
          <cell r="N13">
            <v>15</v>
          </cell>
          <cell r="O13">
            <v>3000</v>
          </cell>
        </row>
        <row r="14">
          <cell r="E14" t="str">
            <v>SHT0013390</v>
          </cell>
        </row>
        <row r="14">
          <cell r="K14" t="str">
            <v>铆接2</v>
          </cell>
          <cell r="L14" t="str">
            <v>铆接2</v>
          </cell>
          <cell r="M14">
            <v>45</v>
          </cell>
          <cell r="N14">
            <v>15</v>
          </cell>
          <cell r="O14">
            <v>3000</v>
          </cell>
        </row>
        <row r="15">
          <cell r="E15" t="str">
            <v>SHT0012055</v>
          </cell>
          <cell r="F15" t="e">
            <v>#N/A</v>
          </cell>
        </row>
        <row r="15">
          <cell r="H15">
            <v>1.3</v>
          </cell>
        </row>
        <row r="15">
          <cell r="J15" t="str">
            <v>外协件</v>
          </cell>
          <cell r="K15" t="str">
            <v>铆接1</v>
          </cell>
          <cell r="L15" t="str">
            <v>铆接1</v>
          </cell>
          <cell r="M15">
            <v>45</v>
          </cell>
          <cell r="N15">
            <v>15</v>
          </cell>
          <cell r="O15">
            <v>12000</v>
          </cell>
        </row>
        <row r="16">
          <cell r="E16" t="str">
            <v>SHT0001209</v>
          </cell>
          <cell r="F16" t="e">
            <v>#N/A</v>
          </cell>
        </row>
        <row r="16">
          <cell r="H16">
            <v>1</v>
          </cell>
          <cell r="I16" t="str">
            <v>卷材SPFH590</v>
          </cell>
          <cell r="J16">
            <v>3</v>
          </cell>
          <cell r="K16" t="str">
            <v>连续模</v>
          </cell>
          <cell r="L16" t="str">
            <v>连续模</v>
          </cell>
          <cell r="M16">
            <v>400</v>
          </cell>
          <cell r="N16">
            <v>8</v>
          </cell>
          <cell r="O16">
            <v>3000</v>
          </cell>
        </row>
        <row r="17">
          <cell r="E17" t="str">
            <v>SHT0001210</v>
          </cell>
          <cell r="F17" t="e">
            <v>#N/A</v>
          </cell>
        </row>
        <row r="17">
          <cell r="H17">
            <v>1</v>
          </cell>
          <cell r="I17" t="str">
            <v>卷材SPFH590</v>
          </cell>
          <cell r="J17">
            <v>3</v>
          </cell>
          <cell r="K17" t="str">
            <v>连续模</v>
          </cell>
          <cell r="L17" t="str">
            <v>连续模</v>
          </cell>
          <cell r="M17">
            <v>400</v>
          </cell>
          <cell r="N17">
            <v>8</v>
          </cell>
          <cell r="O17">
            <v>3000</v>
          </cell>
        </row>
        <row r="18">
          <cell r="E18" t="str">
            <v>SHT0001200</v>
          </cell>
          <cell r="F18" t="e">
            <v>#N/A</v>
          </cell>
        </row>
        <row r="18">
          <cell r="H18">
            <v>1</v>
          </cell>
          <cell r="I18" t="str">
            <v>卷材SAPH440</v>
          </cell>
          <cell r="J18">
            <v>3</v>
          </cell>
          <cell r="K18" t="str">
            <v>连续模</v>
          </cell>
          <cell r="L18" t="str">
            <v>连续模</v>
          </cell>
          <cell r="M18">
            <v>400</v>
          </cell>
          <cell r="N18">
            <v>8</v>
          </cell>
          <cell r="O18">
            <v>1000</v>
          </cell>
        </row>
        <row r="19">
          <cell r="E19" t="str">
            <v>SHT0001202</v>
          </cell>
          <cell r="F19" t="e">
            <v>#N/A</v>
          </cell>
        </row>
        <row r="19">
          <cell r="H19">
            <v>1</v>
          </cell>
          <cell r="I19" t="str">
            <v>卷材SPFH590</v>
          </cell>
          <cell r="J19">
            <v>3</v>
          </cell>
          <cell r="K19" t="str">
            <v>连续模</v>
          </cell>
          <cell r="L19" t="str">
            <v>连续模</v>
          </cell>
          <cell r="M19">
            <v>300</v>
          </cell>
          <cell r="N19">
            <v>8</v>
          </cell>
          <cell r="O19">
            <v>500</v>
          </cell>
        </row>
        <row r="20">
          <cell r="E20" t="str">
            <v>SHT0001201</v>
          </cell>
          <cell r="F20" t="e">
            <v>#N/A</v>
          </cell>
        </row>
        <row r="20">
          <cell r="H20">
            <v>1</v>
          </cell>
          <cell r="I20" t="str">
            <v>卷材SPFH590</v>
          </cell>
          <cell r="J20">
            <v>3</v>
          </cell>
          <cell r="K20" t="str">
            <v>连续模</v>
          </cell>
          <cell r="L20" t="str">
            <v>连续模</v>
          </cell>
          <cell r="M20">
            <v>300</v>
          </cell>
          <cell r="N20">
            <v>8</v>
          </cell>
          <cell r="O20">
            <v>1500</v>
          </cell>
        </row>
        <row r="21">
          <cell r="E21" t="str">
            <v>SHT0001303</v>
          </cell>
          <cell r="F21" t="e">
            <v>#N/A</v>
          </cell>
        </row>
        <row r="21">
          <cell r="H21">
            <v>1</v>
          </cell>
          <cell r="I21" t="str">
            <v>卷材SPFH440</v>
          </cell>
          <cell r="J21">
            <v>5</v>
          </cell>
          <cell r="K21" t="str">
            <v>连续模</v>
          </cell>
          <cell r="L21" t="str">
            <v>连续模</v>
          </cell>
          <cell r="M21">
            <v>300</v>
          </cell>
          <cell r="N21">
            <v>8</v>
          </cell>
          <cell r="O21">
            <v>6000</v>
          </cell>
        </row>
        <row r="22">
          <cell r="E22" t="str">
            <v>SHT0001429</v>
          </cell>
          <cell r="F22" t="e">
            <v>#N/A</v>
          </cell>
        </row>
        <row r="22">
          <cell r="H22">
            <v>1</v>
          </cell>
        </row>
        <row r="22">
          <cell r="J22" t="str">
            <v>外协件</v>
          </cell>
          <cell r="K22" t="str">
            <v>铆接</v>
          </cell>
          <cell r="L22" t="str">
            <v>铆接</v>
          </cell>
          <cell r="M22" t="str">
            <v>旋铆机</v>
          </cell>
          <cell r="N22">
            <v>10</v>
          </cell>
          <cell r="O22">
            <v>1000</v>
          </cell>
        </row>
        <row r="23">
          <cell r="E23" t="str">
            <v>SHT0001430</v>
          </cell>
          <cell r="F23" t="e">
            <v>#N/A</v>
          </cell>
        </row>
        <row r="23">
          <cell r="H23">
            <v>1</v>
          </cell>
        </row>
        <row r="23">
          <cell r="J23" t="str">
            <v>外协件</v>
          </cell>
          <cell r="K23" t="str">
            <v>铆接</v>
          </cell>
          <cell r="L23" t="str">
            <v>铆接</v>
          </cell>
          <cell r="M23" t="str">
            <v>旋铆机</v>
          </cell>
          <cell r="N23">
            <v>10</v>
          </cell>
          <cell r="O23">
            <v>1000</v>
          </cell>
        </row>
        <row r="24">
          <cell r="E24" t="str">
            <v>SHT0001221</v>
          </cell>
          <cell r="F24">
            <v>1.58</v>
          </cell>
        </row>
        <row r="24">
          <cell r="H24">
            <v>1</v>
          </cell>
          <cell r="I24" t="str">
            <v>卷材SPFH590</v>
          </cell>
          <cell r="J24" t="str">
            <v>5*151</v>
          </cell>
          <cell r="K24" t="str">
            <v>铆接</v>
          </cell>
          <cell r="L24" t="str">
            <v>铆接</v>
          </cell>
          <cell r="M24" t="str">
            <v>旋铆机</v>
          </cell>
          <cell r="N24">
            <v>10</v>
          </cell>
          <cell r="O24">
            <v>3000</v>
          </cell>
        </row>
        <row r="25">
          <cell r="E25" t="str">
            <v>SHT0001220</v>
          </cell>
          <cell r="F25">
            <v>1.58</v>
          </cell>
        </row>
        <row r="25">
          <cell r="H25">
            <v>1</v>
          </cell>
          <cell r="I25" t="str">
            <v>卷材SPFH590</v>
          </cell>
          <cell r="J25" t="str">
            <v>5*151</v>
          </cell>
          <cell r="K25" t="str">
            <v>铆接</v>
          </cell>
          <cell r="L25" t="str">
            <v>铆接</v>
          </cell>
          <cell r="M25" t="str">
            <v>旋铆机</v>
          </cell>
          <cell r="N25">
            <v>10</v>
          </cell>
          <cell r="O25">
            <v>3000</v>
          </cell>
        </row>
        <row r="26">
          <cell r="E26" t="str">
            <v>SHT0001235</v>
          </cell>
          <cell r="F26">
            <v>1.98</v>
          </cell>
        </row>
        <row r="26">
          <cell r="H26">
            <v>1</v>
          </cell>
        </row>
        <row r="26">
          <cell r="J26" t="str">
            <v>外协件</v>
          </cell>
          <cell r="K26" t="str">
            <v>铆接</v>
          </cell>
          <cell r="L26" t="str">
            <v>铆接</v>
          </cell>
          <cell r="M26" t="str">
            <v>旋铆机</v>
          </cell>
          <cell r="N26">
            <v>10</v>
          </cell>
          <cell r="O26">
            <v>0</v>
          </cell>
        </row>
        <row r="27">
          <cell r="E27" t="str">
            <v>SHT0001234</v>
          </cell>
          <cell r="F27">
            <v>1.98</v>
          </cell>
        </row>
        <row r="27">
          <cell r="H27">
            <v>1</v>
          </cell>
        </row>
        <row r="27">
          <cell r="J27" t="str">
            <v>外协件</v>
          </cell>
          <cell r="K27" t="str">
            <v>铆接</v>
          </cell>
          <cell r="L27" t="str">
            <v>铆接</v>
          </cell>
          <cell r="M27" t="str">
            <v>旋铆机</v>
          </cell>
          <cell r="N27">
            <v>10</v>
          </cell>
          <cell r="O27">
            <v>0</v>
          </cell>
        </row>
        <row r="28">
          <cell r="E28" t="str">
            <v>SCS0004369</v>
          </cell>
          <cell r="F28" t="e">
            <v>#N/A</v>
          </cell>
        </row>
        <row r="28">
          <cell r="H28" t="str">
            <v>B40</v>
          </cell>
          <cell r="I28" t="str">
            <v>板材SAPH440</v>
          </cell>
          <cell r="J28">
            <v>3</v>
          </cell>
          <cell r="K28" t="str">
            <v>单冲模</v>
          </cell>
          <cell r="L28" t="str">
            <v>落料</v>
          </cell>
          <cell r="M28">
            <v>250</v>
          </cell>
          <cell r="N28">
            <v>8</v>
          </cell>
          <cell r="O28">
            <v>2200</v>
          </cell>
        </row>
        <row r="29">
          <cell r="E29" t="str">
            <v>SCS0004369</v>
          </cell>
        </row>
        <row r="29">
          <cell r="K29" t="str">
            <v>压力机</v>
          </cell>
          <cell r="L29" t="str">
            <v>成型</v>
          </cell>
          <cell r="M29" t="str">
            <v>200压力机</v>
          </cell>
          <cell r="N29">
            <v>20</v>
          </cell>
          <cell r="O29">
            <v>2200</v>
          </cell>
        </row>
        <row r="30">
          <cell r="E30" t="str">
            <v>SCS0004369</v>
          </cell>
        </row>
        <row r="30">
          <cell r="K30" t="str">
            <v>单冲模</v>
          </cell>
          <cell r="L30" t="str">
            <v>翻孔</v>
          </cell>
          <cell r="M30">
            <v>45</v>
          </cell>
          <cell r="N30">
            <v>8</v>
          </cell>
          <cell r="O30">
            <v>2200</v>
          </cell>
        </row>
        <row r="31">
          <cell r="E31" t="str">
            <v>SCS0004369</v>
          </cell>
        </row>
        <row r="31">
          <cell r="K31" t="str">
            <v>单冲模</v>
          </cell>
          <cell r="L31" t="str">
            <v>冲孔</v>
          </cell>
          <cell r="M31">
            <v>45</v>
          </cell>
          <cell r="N31">
            <v>10</v>
          </cell>
          <cell r="O31">
            <v>2200</v>
          </cell>
        </row>
        <row r="32">
          <cell r="E32" t="str">
            <v>SHT0011599</v>
          </cell>
          <cell r="F32">
            <v>5.299</v>
          </cell>
        </row>
        <row r="32">
          <cell r="H32" t="str">
            <v>H6</v>
          </cell>
        </row>
        <row r="32">
          <cell r="J32" t="str">
            <v>外协件</v>
          </cell>
          <cell r="K32" t="str">
            <v>铆接</v>
          </cell>
          <cell r="L32" t="str">
            <v>铆接</v>
          </cell>
          <cell r="M32" t="str">
            <v>旋铆机</v>
          </cell>
          <cell r="N32">
            <v>10</v>
          </cell>
          <cell r="O32">
            <v>50</v>
          </cell>
        </row>
        <row r="33">
          <cell r="E33" t="str">
            <v>SCS0007060</v>
          </cell>
          <cell r="F33" t="e">
            <v>#N/A</v>
          </cell>
        </row>
        <row r="33">
          <cell r="H33" t="str">
            <v>B40V</v>
          </cell>
          <cell r="I33" t="str">
            <v>板材SAPH440</v>
          </cell>
          <cell r="J33">
            <v>3</v>
          </cell>
          <cell r="K33" t="str">
            <v>压力机</v>
          </cell>
          <cell r="L33" t="str">
            <v>成型</v>
          </cell>
          <cell r="M33" t="str">
            <v>200压力机</v>
          </cell>
          <cell r="N33">
            <v>30</v>
          </cell>
          <cell r="O33">
            <v>50</v>
          </cell>
        </row>
        <row r="34">
          <cell r="E34" t="str">
            <v>SCS0007060</v>
          </cell>
        </row>
        <row r="34">
          <cell r="K34" t="str">
            <v>单冲模</v>
          </cell>
          <cell r="L34" t="str">
            <v>冲孔</v>
          </cell>
          <cell r="M34">
            <v>45</v>
          </cell>
          <cell r="N34">
            <v>15</v>
          </cell>
          <cell r="O34">
            <v>50</v>
          </cell>
        </row>
        <row r="35">
          <cell r="E35" t="str">
            <v>SCS0007058</v>
          </cell>
          <cell r="F35" t="e">
            <v>#N/A</v>
          </cell>
        </row>
        <row r="35">
          <cell r="H35" t="str">
            <v>B40V</v>
          </cell>
          <cell r="I35" t="str">
            <v>板材SAPH440</v>
          </cell>
          <cell r="J35">
            <v>2</v>
          </cell>
          <cell r="K35" t="str">
            <v>压力机</v>
          </cell>
          <cell r="L35" t="str">
            <v>成型</v>
          </cell>
          <cell r="M35" t="str">
            <v>200压力机</v>
          </cell>
          <cell r="N35">
            <v>20</v>
          </cell>
          <cell r="O35">
            <v>50</v>
          </cell>
        </row>
        <row r="36">
          <cell r="E36" t="str">
            <v>SCS0007059</v>
          </cell>
          <cell r="F36" t="e">
            <v>#N/A</v>
          </cell>
        </row>
        <row r="36">
          <cell r="H36" t="str">
            <v>B40V</v>
          </cell>
          <cell r="I36" t="str">
            <v>板材SAPH440</v>
          </cell>
          <cell r="J36">
            <v>3</v>
          </cell>
          <cell r="K36" t="str">
            <v>压力机</v>
          </cell>
          <cell r="L36" t="str">
            <v>成型</v>
          </cell>
          <cell r="M36" t="str">
            <v>200压力机</v>
          </cell>
          <cell r="N36">
            <v>20</v>
          </cell>
          <cell r="O36">
            <v>50</v>
          </cell>
        </row>
        <row r="37">
          <cell r="E37" t="str">
            <v>SCS0007061</v>
          </cell>
          <cell r="F37" t="e">
            <v>#N/A</v>
          </cell>
        </row>
        <row r="37">
          <cell r="H37" t="str">
            <v>B40V</v>
          </cell>
          <cell r="I37" t="str">
            <v>板材SAPH440</v>
          </cell>
          <cell r="J37">
            <v>3</v>
          </cell>
        </row>
        <row r="37">
          <cell r="L37" t="str">
            <v>成型</v>
          </cell>
          <cell r="M37" t="str">
            <v>200压力机</v>
          </cell>
          <cell r="N37">
            <v>20</v>
          </cell>
          <cell r="O37">
            <v>50</v>
          </cell>
        </row>
        <row r="38">
          <cell r="E38" t="str">
            <v>SCS0007042</v>
          </cell>
          <cell r="F38" t="e">
            <v>#N/A</v>
          </cell>
        </row>
        <row r="38">
          <cell r="H38" t="str">
            <v>B40V</v>
          </cell>
          <cell r="I38" t="str">
            <v>板材SAPH440</v>
          </cell>
          <cell r="J38">
            <v>3</v>
          </cell>
          <cell r="K38" t="str">
            <v>压力机</v>
          </cell>
          <cell r="L38" t="str">
            <v>成型</v>
          </cell>
          <cell r="M38" t="str">
            <v>200压力机</v>
          </cell>
          <cell r="N38">
            <v>20</v>
          </cell>
          <cell r="O38">
            <v>50</v>
          </cell>
        </row>
        <row r="39">
          <cell r="E39" t="str">
            <v>SCS0007042</v>
          </cell>
        </row>
        <row r="39">
          <cell r="K39" t="str">
            <v>压力机</v>
          </cell>
          <cell r="L39" t="str">
            <v>成型</v>
          </cell>
          <cell r="M39" t="str">
            <v>200压力机</v>
          </cell>
          <cell r="N39">
            <v>20</v>
          </cell>
          <cell r="O39">
            <v>50</v>
          </cell>
        </row>
        <row r="40">
          <cell r="E40" t="str">
            <v>SCS0005752</v>
          </cell>
          <cell r="F40" t="e">
            <v>#N/A</v>
          </cell>
        </row>
        <row r="40">
          <cell r="H40" t="str">
            <v>B40V</v>
          </cell>
          <cell r="I40" t="str">
            <v>板材SAPH440</v>
          </cell>
          <cell r="J40">
            <v>3</v>
          </cell>
          <cell r="K40" t="str">
            <v>单冲模</v>
          </cell>
          <cell r="L40" t="str">
            <v>落料</v>
          </cell>
          <cell r="M40">
            <v>63</v>
          </cell>
          <cell r="N40">
            <v>10</v>
          </cell>
          <cell r="O40">
            <v>50</v>
          </cell>
        </row>
        <row r="41">
          <cell r="E41" t="str">
            <v>SCS0005752</v>
          </cell>
        </row>
        <row r="41">
          <cell r="J41">
            <v>3</v>
          </cell>
          <cell r="K41" t="str">
            <v>单冲模</v>
          </cell>
          <cell r="L41" t="str">
            <v>成型</v>
          </cell>
          <cell r="M41">
            <v>63</v>
          </cell>
          <cell r="N41">
            <v>8</v>
          </cell>
          <cell r="O41">
            <v>50</v>
          </cell>
        </row>
        <row r="42">
          <cell r="E42" t="str">
            <v>SCS0005752</v>
          </cell>
        </row>
        <row r="42">
          <cell r="J42">
            <v>3</v>
          </cell>
          <cell r="K42" t="str">
            <v>单冲模</v>
          </cell>
          <cell r="L42" t="str">
            <v>成型</v>
          </cell>
          <cell r="M42">
            <v>110</v>
          </cell>
          <cell r="N42">
            <v>8</v>
          </cell>
          <cell r="O42">
            <v>50</v>
          </cell>
        </row>
        <row r="43">
          <cell r="E43" t="str">
            <v>SCS0005752</v>
          </cell>
        </row>
        <row r="43">
          <cell r="J43">
            <v>3</v>
          </cell>
          <cell r="K43" t="str">
            <v>单冲模</v>
          </cell>
          <cell r="L43" t="str">
            <v>成型</v>
          </cell>
          <cell r="M43">
            <v>45</v>
          </cell>
          <cell r="N43">
            <v>8</v>
          </cell>
          <cell r="O43">
            <v>50</v>
          </cell>
        </row>
        <row r="44">
          <cell r="E44" t="str">
            <v>SCS0005752</v>
          </cell>
        </row>
        <row r="44">
          <cell r="J44">
            <v>3</v>
          </cell>
          <cell r="K44" t="str">
            <v>压力机</v>
          </cell>
          <cell r="L44" t="str">
            <v>冲孔</v>
          </cell>
          <cell r="M44" t="str">
            <v>201压力机</v>
          </cell>
          <cell r="N44">
            <v>20</v>
          </cell>
          <cell r="O44">
            <v>50</v>
          </cell>
        </row>
        <row r="45">
          <cell r="E45" t="str">
            <v>SCS0007043</v>
          </cell>
          <cell r="F45" t="e">
            <v>#N/A</v>
          </cell>
        </row>
        <row r="45">
          <cell r="H45" t="str">
            <v>B40V</v>
          </cell>
          <cell r="I45" t="str">
            <v>板材SAPH440</v>
          </cell>
          <cell r="J45">
            <v>3</v>
          </cell>
          <cell r="K45" t="str">
            <v>单冲模</v>
          </cell>
        </row>
        <row r="45">
          <cell r="M45">
            <v>63</v>
          </cell>
          <cell r="N45">
            <v>10</v>
          </cell>
          <cell r="O45">
            <v>50</v>
          </cell>
        </row>
        <row r="46">
          <cell r="E46" t="str">
            <v>SCS0007043</v>
          </cell>
        </row>
        <row r="46">
          <cell r="K46" t="str">
            <v>单冲模</v>
          </cell>
        </row>
        <row r="46">
          <cell r="M46">
            <v>63</v>
          </cell>
          <cell r="N46">
            <v>8</v>
          </cell>
          <cell r="O46">
            <v>50</v>
          </cell>
        </row>
        <row r="47">
          <cell r="E47" t="str">
            <v>SCS0007044</v>
          </cell>
          <cell r="F47" t="e">
            <v>#N/A</v>
          </cell>
        </row>
        <row r="47">
          <cell r="H47" t="str">
            <v>B40V</v>
          </cell>
          <cell r="I47" t="str">
            <v>板材SAPH440</v>
          </cell>
          <cell r="J47">
            <v>3</v>
          </cell>
          <cell r="K47" t="str">
            <v>单冲模</v>
          </cell>
        </row>
        <row r="47">
          <cell r="M47">
            <v>63</v>
          </cell>
          <cell r="N47">
            <v>8</v>
          </cell>
          <cell r="O47">
            <v>50</v>
          </cell>
        </row>
        <row r="48">
          <cell r="E48" t="str">
            <v>SCS0007044</v>
          </cell>
        </row>
        <row r="48">
          <cell r="K48" t="str">
            <v>单冲模</v>
          </cell>
        </row>
        <row r="48">
          <cell r="M48">
            <v>63</v>
          </cell>
          <cell r="N48">
            <v>8</v>
          </cell>
          <cell r="O48">
            <v>50</v>
          </cell>
        </row>
        <row r="49">
          <cell r="E49" t="str">
            <v>SHT0001972</v>
          </cell>
          <cell r="F49" t="e">
            <v>#N/A</v>
          </cell>
        </row>
        <row r="49">
          <cell r="H49">
            <v>2</v>
          </cell>
          <cell r="I49" t="str">
            <v>板材SPFH590酸洗板</v>
          </cell>
          <cell r="J49">
            <v>2</v>
          </cell>
          <cell r="K49" t="str">
            <v>单冲模</v>
          </cell>
          <cell r="L49" t="str">
            <v>落料</v>
          </cell>
          <cell r="M49">
            <v>80</v>
          </cell>
          <cell r="N49">
            <v>10</v>
          </cell>
          <cell r="O49">
            <v>5000</v>
          </cell>
        </row>
        <row r="50">
          <cell r="E50" t="str">
            <v>SHT0001972</v>
          </cell>
        </row>
        <row r="50">
          <cell r="K50" t="str">
            <v>单冲模</v>
          </cell>
          <cell r="L50" t="str">
            <v>成型</v>
          </cell>
          <cell r="M50">
            <v>45</v>
          </cell>
          <cell r="N50">
            <v>8</v>
          </cell>
          <cell r="O50">
            <v>5000</v>
          </cell>
        </row>
        <row r="51">
          <cell r="E51" t="str">
            <v>SHT0001972</v>
          </cell>
        </row>
        <row r="51">
          <cell r="K51" t="str">
            <v>单冲模</v>
          </cell>
          <cell r="L51" t="str">
            <v>冲孔</v>
          </cell>
          <cell r="M51">
            <v>45</v>
          </cell>
          <cell r="N51">
            <v>8</v>
          </cell>
          <cell r="O51">
            <v>5000</v>
          </cell>
        </row>
        <row r="52">
          <cell r="E52" t="str">
            <v>SHT0014594</v>
          </cell>
          <cell r="F52" t="e">
            <v>#N/A</v>
          </cell>
        </row>
        <row r="52">
          <cell r="H52">
            <v>2</v>
          </cell>
          <cell r="I52" t="str">
            <v>板材SAPH440</v>
          </cell>
          <cell r="J52">
            <v>2</v>
          </cell>
          <cell r="K52" t="str">
            <v>单冲模</v>
          </cell>
          <cell r="L52" t="str">
            <v>落料</v>
          </cell>
          <cell r="M52">
            <v>110</v>
          </cell>
          <cell r="N52">
            <v>15</v>
          </cell>
          <cell r="O52">
            <v>16000</v>
          </cell>
        </row>
        <row r="53">
          <cell r="E53" t="str">
            <v>SHT0014594</v>
          </cell>
        </row>
        <row r="53">
          <cell r="K53" t="str">
            <v>单冲模</v>
          </cell>
          <cell r="L53" t="str">
            <v>成型</v>
          </cell>
          <cell r="M53">
            <v>80</v>
          </cell>
          <cell r="N53">
            <v>8</v>
          </cell>
          <cell r="O53">
            <v>16000</v>
          </cell>
        </row>
        <row r="54">
          <cell r="E54" t="str">
            <v>SHT0014594</v>
          </cell>
        </row>
        <row r="54">
          <cell r="K54" t="str">
            <v>单冲模</v>
          </cell>
          <cell r="L54" t="str">
            <v>成型</v>
          </cell>
          <cell r="M54">
            <v>63</v>
          </cell>
          <cell r="N54">
            <v>8</v>
          </cell>
          <cell r="O54">
            <v>16000</v>
          </cell>
        </row>
        <row r="55">
          <cell r="E55" t="str">
            <v>SHT0014489</v>
          </cell>
          <cell r="F55" t="e">
            <v>#N/A</v>
          </cell>
        </row>
        <row r="55">
          <cell r="H55">
            <v>1</v>
          </cell>
          <cell r="I55" t="str">
            <v>板材Q235</v>
          </cell>
          <cell r="J55" t="str">
            <v>10*2.0</v>
          </cell>
          <cell r="K55" t="str">
            <v>单冲模</v>
          </cell>
          <cell r="L55" t="str">
            <v>断料</v>
          </cell>
          <cell r="M55">
            <v>45</v>
          </cell>
          <cell r="N55">
            <v>8</v>
          </cell>
          <cell r="O55">
            <v>0</v>
          </cell>
        </row>
        <row r="56">
          <cell r="E56" t="str">
            <v>SHT0001953</v>
          </cell>
          <cell r="F56" t="e">
            <v>#N/A</v>
          </cell>
        </row>
        <row r="56">
          <cell r="H56">
            <v>1</v>
          </cell>
          <cell r="I56" t="str">
            <v>板材Q235</v>
          </cell>
          <cell r="J56" t="str">
            <v>15*2.0</v>
          </cell>
          <cell r="K56" t="str">
            <v>单冲模</v>
          </cell>
          <cell r="L56" t="str">
            <v>断料</v>
          </cell>
          <cell r="M56">
            <v>45</v>
          </cell>
          <cell r="N56">
            <v>8</v>
          </cell>
          <cell r="O56">
            <v>6000</v>
          </cell>
        </row>
        <row r="57">
          <cell r="E57" t="str">
            <v>SHT0014564</v>
          </cell>
        </row>
        <row r="57">
          <cell r="H57">
            <v>2</v>
          </cell>
          <cell r="I57" t="str">
            <v>板材SPFH590酸洗板</v>
          </cell>
          <cell r="J57">
            <v>2</v>
          </cell>
          <cell r="K57" t="str">
            <v>单冲模</v>
          </cell>
          <cell r="L57" t="str">
            <v>落料</v>
          </cell>
          <cell r="M57">
            <v>110</v>
          </cell>
          <cell r="N57">
            <v>15</v>
          </cell>
          <cell r="O57">
            <v>6000</v>
          </cell>
        </row>
        <row r="58">
          <cell r="E58" t="str">
            <v>SHT0014564</v>
          </cell>
        </row>
        <row r="58">
          <cell r="K58" t="str">
            <v>单冲模</v>
          </cell>
          <cell r="L58" t="str">
            <v>成型</v>
          </cell>
          <cell r="M58">
            <v>80</v>
          </cell>
          <cell r="N58">
            <v>8</v>
          </cell>
          <cell r="O58">
            <v>6000</v>
          </cell>
        </row>
        <row r="59">
          <cell r="E59" t="str">
            <v>SHT0014564</v>
          </cell>
        </row>
        <row r="59">
          <cell r="K59" t="str">
            <v>单冲模</v>
          </cell>
          <cell r="L59" t="str">
            <v>切断</v>
          </cell>
          <cell r="M59">
            <v>63</v>
          </cell>
          <cell r="N59">
            <v>8</v>
          </cell>
          <cell r="O59">
            <v>6000</v>
          </cell>
        </row>
        <row r="60">
          <cell r="E60" t="str">
            <v>sHt0012215</v>
          </cell>
          <cell r="F60">
            <v>4.85</v>
          </cell>
        </row>
        <row r="60">
          <cell r="H60">
            <v>1</v>
          </cell>
          <cell r="I60" t="str">
            <v>板材SAPH440</v>
          </cell>
          <cell r="J60">
            <v>3</v>
          </cell>
          <cell r="K60" t="str">
            <v>单冲模</v>
          </cell>
          <cell r="L60" t="str">
            <v>落料</v>
          </cell>
          <cell r="M60">
            <v>110</v>
          </cell>
          <cell r="N60">
            <v>15</v>
          </cell>
          <cell r="O60">
            <v>1000</v>
          </cell>
        </row>
        <row r="61">
          <cell r="K61" t="str">
            <v>单冲模</v>
          </cell>
          <cell r="L61" t="str">
            <v>成型</v>
          </cell>
          <cell r="M61">
            <v>260</v>
          </cell>
          <cell r="N61">
            <v>10</v>
          </cell>
          <cell r="O61">
            <v>1000</v>
          </cell>
        </row>
        <row r="62">
          <cell r="E62" t="str">
            <v>SHT0012216</v>
          </cell>
          <cell r="F62">
            <v>1.42</v>
          </cell>
        </row>
        <row r="62">
          <cell r="H62">
            <v>1</v>
          </cell>
          <cell r="I62" t="str">
            <v>板材SAPH440</v>
          </cell>
          <cell r="J62">
            <v>3</v>
          </cell>
          <cell r="K62" t="str">
            <v>单冲模</v>
          </cell>
          <cell r="L62" t="str">
            <v>落料</v>
          </cell>
          <cell r="M62">
            <v>110</v>
          </cell>
          <cell r="N62">
            <v>15</v>
          </cell>
          <cell r="O62">
            <v>1000</v>
          </cell>
        </row>
        <row r="63">
          <cell r="K63" t="str">
            <v>单冲模</v>
          </cell>
          <cell r="L63" t="str">
            <v>成型</v>
          </cell>
          <cell r="M63">
            <v>100</v>
          </cell>
          <cell r="N63">
            <v>10</v>
          </cell>
          <cell r="O63">
            <v>1000</v>
          </cell>
        </row>
        <row r="64">
          <cell r="E64" t="str">
            <v>SLT0010891</v>
          </cell>
          <cell r="F64">
            <v>0.57</v>
          </cell>
        </row>
        <row r="64">
          <cell r="H64" t="str">
            <v>OMK</v>
          </cell>
          <cell r="I64" t="str">
            <v>卷材SAPH440</v>
          </cell>
          <cell r="J64">
            <v>2.5</v>
          </cell>
          <cell r="K64" t="str">
            <v>单冲模</v>
          </cell>
          <cell r="L64" t="str">
            <v>落料</v>
          </cell>
          <cell r="M64">
            <v>63</v>
          </cell>
          <cell r="N64">
            <v>10</v>
          </cell>
          <cell r="O64">
            <v>5000</v>
          </cell>
        </row>
        <row r="65">
          <cell r="K65" t="str">
            <v>单冲模</v>
          </cell>
          <cell r="L65" t="str">
            <v>成型</v>
          </cell>
          <cell r="M65">
            <v>45</v>
          </cell>
          <cell r="N65">
            <v>8</v>
          </cell>
          <cell r="O65">
            <v>5000</v>
          </cell>
        </row>
        <row r="66">
          <cell r="K66" t="str">
            <v>单冲模</v>
          </cell>
          <cell r="L66" t="str">
            <v>冲孔</v>
          </cell>
          <cell r="M66">
            <v>45</v>
          </cell>
          <cell r="N66">
            <v>8</v>
          </cell>
          <cell r="O66">
            <v>5000</v>
          </cell>
        </row>
        <row r="67">
          <cell r="E67" t="str">
            <v>SLT0010894</v>
          </cell>
          <cell r="F67">
            <v>2.82</v>
          </cell>
        </row>
        <row r="67">
          <cell r="H67" t="str">
            <v>OMK</v>
          </cell>
          <cell r="I67" t="str">
            <v>卷材SAPH440</v>
          </cell>
          <cell r="J67">
            <v>2.5</v>
          </cell>
          <cell r="K67" t="str">
            <v>单冲模</v>
          </cell>
          <cell r="L67" t="str">
            <v>落料</v>
          </cell>
          <cell r="M67">
            <v>260</v>
          </cell>
          <cell r="N67">
            <v>15</v>
          </cell>
          <cell r="O67">
            <v>8000</v>
          </cell>
        </row>
        <row r="68">
          <cell r="K68" t="str">
            <v>单冲模</v>
          </cell>
          <cell r="L68" t="str">
            <v>成型</v>
          </cell>
          <cell r="M68">
            <v>260</v>
          </cell>
          <cell r="N68">
            <v>8</v>
          </cell>
          <cell r="O68">
            <v>8000</v>
          </cell>
        </row>
        <row r="69">
          <cell r="K69" t="str">
            <v>单冲模</v>
          </cell>
          <cell r="L69" t="str">
            <v>冲孔</v>
          </cell>
          <cell r="M69">
            <v>260</v>
          </cell>
          <cell r="N69">
            <v>8</v>
          </cell>
          <cell r="O69">
            <v>8000</v>
          </cell>
        </row>
        <row r="70">
          <cell r="E70" t="str">
            <v>SLT0011252</v>
          </cell>
          <cell r="F70">
            <v>6.5</v>
          </cell>
        </row>
        <row r="70">
          <cell r="H70" t="str">
            <v>OMK</v>
          </cell>
          <cell r="I70" t="str">
            <v>板材SPHC</v>
          </cell>
          <cell r="J70">
            <v>3</v>
          </cell>
          <cell r="K70" t="str">
            <v>单冲模</v>
          </cell>
          <cell r="L70" t="str">
            <v>落料</v>
          </cell>
          <cell r="M70">
            <v>260</v>
          </cell>
          <cell r="N70">
            <v>15</v>
          </cell>
          <cell r="O70">
            <v>8000</v>
          </cell>
        </row>
        <row r="71">
          <cell r="K71" t="str">
            <v>单冲模</v>
          </cell>
          <cell r="L71" t="str">
            <v>成型</v>
          </cell>
          <cell r="M71">
            <v>260</v>
          </cell>
          <cell r="N71">
            <v>8</v>
          </cell>
          <cell r="O71">
            <v>8000</v>
          </cell>
        </row>
        <row r="72">
          <cell r="K72" t="str">
            <v>单冲模</v>
          </cell>
          <cell r="L72" t="str">
            <v>成型</v>
          </cell>
          <cell r="M72">
            <v>260</v>
          </cell>
          <cell r="N72">
            <v>20</v>
          </cell>
          <cell r="O72">
            <v>8000</v>
          </cell>
        </row>
        <row r="73">
          <cell r="K73" t="str">
            <v>单冲模</v>
          </cell>
          <cell r="L73" t="str">
            <v>冲孔</v>
          </cell>
          <cell r="M73">
            <v>260</v>
          </cell>
          <cell r="N73">
            <v>10</v>
          </cell>
          <cell r="O73">
            <v>8000</v>
          </cell>
        </row>
        <row r="74">
          <cell r="K74" t="str">
            <v>单冲模</v>
          </cell>
          <cell r="L74" t="str">
            <v>冲孔</v>
          </cell>
          <cell r="M74">
            <v>260</v>
          </cell>
          <cell r="N74">
            <v>10</v>
          </cell>
          <cell r="O74">
            <v>8000</v>
          </cell>
        </row>
        <row r="75">
          <cell r="E75" t="str">
            <v>SLT0010899</v>
          </cell>
          <cell r="F75">
            <v>3.66</v>
          </cell>
        </row>
        <row r="75">
          <cell r="H75" t="str">
            <v>OMK</v>
          </cell>
          <cell r="I75" t="str">
            <v>板材SPHC</v>
          </cell>
          <cell r="J75">
            <v>3</v>
          </cell>
          <cell r="K75" t="str">
            <v>单冲模</v>
          </cell>
          <cell r="L75" t="str">
            <v>落料</v>
          </cell>
          <cell r="M75">
            <v>260</v>
          </cell>
          <cell r="N75">
            <v>15</v>
          </cell>
          <cell r="O75">
            <v>8000</v>
          </cell>
        </row>
        <row r="76">
          <cell r="K76" t="str">
            <v>单冲模</v>
          </cell>
          <cell r="L76" t="str">
            <v>成型</v>
          </cell>
          <cell r="M76">
            <v>260</v>
          </cell>
          <cell r="N76">
            <v>10</v>
          </cell>
          <cell r="O76">
            <v>8000</v>
          </cell>
        </row>
        <row r="77">
          <cell r="K77" t="str">
            <v>单冲模</v>
          </cell>
          <cell r="L77" t="str">
            <v>冲孔</v>
          </cell>
          <cell r="M77">
            <v>260</v>
          </cell>
          <cell r="N77">
            <v>8</v>
          </cell>
          <cell r="O77">
            <v>8000</v>
          </cell>
        </row>
        <row r="78">
          <cell r="K78" t="str">
            <v>铆接</v>
          </cell>
          <cell r="L78" t="str">
            <v>铆接</v>
          </cell>
          <cell r="M78" t="str">
            <v>旋铆机</v>
          </cell>
          <cell r="N78">
            <v>8</v>
          </cell>
          <cell r="O78">
            <v>8000</v>
          </cell>
        </row>
        <row r="79">
          <cell r="E79" t="str">
            <v>SLT0010194</v>
          </cell>
          <cell r="F79" t="e">
            <v>#N/A</v>
          </cell>
        </row>
        <row r="79">
          <cell r="H79" t="str">
            <v>轻卡</v>
          </cell>
          <cell r="I79" t="str">
            <v>扁钢Q235</v>
          </cell>
          <cell r="J79" t="str">
            <v>15*2.0</v>
          </cell>
          <cell r="K79" t="str">
            <v>单冲模</v>
          </cell>
          <cell r="L79" t="str">
            <v>断料</v>
          </cell>
          <cell r="M79">
            <v>45</v>
          </cell>
          <cell r="N79">
            <v>8</v>
          </cell>
          <cell r="O79">
            <v>0</v>
          </cell>
        </row>
        <row r="80">
          <cell r="K80" t="str">
            <v>单冲模</v>
          </cell>
          <cell r="L80" t="str">
            <v>断料</v>
          </cell>
          <cell r="M80">
            <v>45</v>
          </cell>
          <cell r="N80">
            <v>8</v>
          </cell>
          <cell r="O80">
            <v>0</v>
          </cell>
        </row>
        <row r="81">
          <cell r="E81" t="str">
            <v>SHT0001293</v>
          </cell>
          <cell r="F81" t="e">
            <v>#N/A</v>
          </cell>
        </row>
        <row r="81">
          <cell r="H81">
            <v>1</v>
          </cell>
        </row>
        <row r="81">
          <cell r="K81" t="str">
            <v>铆接</v>
          </cell>
          <cell r="L81" t="str">
            <v>铆接</v>
          </cell>
          <cell r="M81" t="str">
            <v>旋铆机</v>
          </cell>
          <cell r="N81">
            <v>8</v>
          </cell>
          <cell r="O81">
            <v>1000</v>
          </cell>
        </row>
        <row r="82">
          <cell r="E82" t="str">
            <v>SHT0001294</v>
          </cell>
          <cell r="F82" t="e">
            <v>#N/A</v>
          </cell>
        </row>
        <row r="82">
          <cell r="H82">
            <v>1</v>
          </cell>
        </row>
        <row r="82">
          <cell r="K82" t="str">
            <v>铆接</v>
          </cell>
          <cell r="L82" t="str">
            <v>铆接</v>
          </cell>
          <cell r="M82" t="str">
            <v>旋铆机</v>
          </cell>
          <cell r="N82">
            <v>8</v>
          </cell>
          <cell r="O82">
            <v>1000</v>
          </cell>
        </row>
        <row r="83">
          <cell r="E83" t="str">
            <v>SHT0001597</v>
          </cell>
          <cell r="F83" t="e">
            <v>#N/A</v>
          </cell>
        </row>
        <row r="83">
          <cell r="H83" t="str">
            <v>一汽</v>
          </cell>
          <cell r="I83" t="str">
            <v>板材SAPH440</v>
          </cell>
          <cell r="J83">
            <v>5</v>
          </cell>
          <cell r="K83" t="str">
            <v>单冲模</v>
          </cell>
          <cell r="L83" t="str">
            <v>断料</v>
          </cell>
          <cell r="M83">
            <v>110</v>
          </cell>
        </row>
        <row r="84">
          <cell r="K84" t="str">
            <v>单冲模</v>
          </cell>
          <cell r="L84" t="str">
            <v>冲孔</v>
          </cell>
          <cell r="M84">
            <v>250</v>
          </cell>
        </row>
        <row r="85">
          <cell r="K85" t="str">
            <v>单冲模</v>
          </cell>
          <cell r="L85" t="str">
            <v>冲孔</v>
          </cell>
          <cell r="M85">
            <v>80</v>
          </cell>
        </row>
        <row r="86">
          <cell r="K86" t="str">
            <v>单冲模</v>
          </cell>
          <cell r="L86" t="str">
            <v>压弯</v>
          </cell>
          <cell r="M86">
            <v>110</v>
          </cell>
        </row>
        <row r="87">
          <cell r="K87" t="str">
            <v>单冲模</v>
          </cell>
          <cell r="L87" t="str">
            <v>冲构子</v>
          </cell>
          <cell r="M87">
            <v>110</v>
          </cell>
        </row>
        <row r="88">
          <cell r="K88" t="str">
            <v>单冲模</v>
          </cell>
          <cell r="L88" t="str">
            <v>压小弯</v>
          </cell>
          <cell r="M88">
            <v>63</v>
          </cell>
        </row>
        <row r="89">
          <cell r="K89" t="str">
            <v>单冲模</v>
          </cell>
          <cell r="L89" t="str">
            <v>压大弯</v>
          </cell>
          <cell r="M89">
            <v>45</v>
          </cell>
        </row>
        <row r="90">
          <cell r="E90" t="str">
            <v>SHT0001598</v>
          </cell>
          <cell r="F90" t="e">
            <v>#N/A</v>
          </cell>
        </row>
        <row r="90">
          <cell r="H90" t="str">
            <v>一汽</v>
          </cell>
          <cell r="I90" t="str">
            <v>板材SAPH440</v>
          </cell>
          <cell r="J90">
            <v>5</v>
          </cell>
          <cell r="K90" t="str">
            <v>单冲模</v>
          </cell>
          <cell r="L90" t="str">
            <v>断料</v>
          </cell>
          <cell r="M90">
            <v>110</v>
          </cell>
        </row>
        <row r="91">
          <cell r="K91" t="str">
            <v>单冲模</v>
          </cell>
          <cell r="L91" t="str">
            <v>冲孔</v>
          </cell>
          <cell r="M91">
            <v>250</v>
          </cell>
        </row>
        <row r="92">
          <cell r="K92" t="str">
            <v>单冲模</v>
          </cell>
          <cell r="L92" t="str">
            <v>冲孔</v>
          </cell>
          <cell r="M92">
            <v>80</v>
          </cell>
        </row>
        <row r="93">
          <cell r="K93" t="str">
            <v>单冲模</v>
          </cell>
          <cell r="L93" t="str">
            <v>压弯</v>
          </cell>
          <cell r="M93">
            <v>110</v>
          </cell>
        </row>
        <row r="94">
          <cell r="K94" t="str">
            <v>单冲模</v>
          </cell>
          <cell r="L94" t="str">
            <v>冲构子</v>
          </cell>
          <cell r="M94">
            <v>110</v>
          </cell>
        </row>
        <row r="95">
          <cell r="K95" t="str">
            <v>单冲模</v>
          </cell>
          <cell r="L95" t="str">
            <v>压小弯</v>
          </cell>
          <cell r="M95">
            <v>63</v>
          </cell>
        </row>
        <row r="96">
          <cell r="K96" t="str">
            <v>单冲模</v>
          </cell>
          <cell r="L96" t="str">
            <v>压大弯</v>
          </cell>
          <cell r="M96">
            <v>45</v>
          </cell>
        </row>
        <row r="97">
          <cell r="E97" t="str">
            <v>SHT0002248</v>
          </cell>
          <cell r="F97" t="e">
            <v>#N/A</v>
          </cell>
        </row>
        <row r="97">
          <cell r="H97" t="str">
            <v>一汽</v>
          </cell>
          <cell r="I97" t="str">
            <v>扁钢Q235</v>
          </cell>
          <cell r="J97" t="str">
            <v>15*2.0</v>
          </cell>
          <cell r="K97" t="str">
            <v>剪板机</v>
          </cell>
          <cell r="L97" t="str">
            <v>断料</v>
          </cell>
          <cell r="M97" t="str">
            <v>剪板机</v>
          </cell>
        </row>
        <row r="98">
          <cell r="E98" t="str">
            <v>SHT0001227</v>
          </cell>
          <cell r="F98" t="e">
            <v>#N/A</v>
          </cell>
        </row>
        <row r="98">
          <cell r="H98">
            <v>1</v>
          </cell>
          <cell r="I98" t="str">
            <v>卷材SPHC3*150</v>
          </cell>
          <cell r="J98" t="str">
            <v>3*150</v>
          </cell>
          <cell r="K98" t="str">
            <v>单冲模</v>
          </cell>
          <cell r="L98" t="str">
            <v>（成型）</v>
          </cell>
          <cell r="M98">
            <v>260</v>
          </cell>
          <cell r="N98">
            <v>15</v>
          </cell>
          <cell r="O98">
            <v>1500</v>
          </cell>
        </row>
        <row r="99">
          <cell r="K99" t="str">
            <v>单冲模</v>
          </cell>
          <cell r="L99" t="str">
            <v>（切断）</v>
          </cell>
          <cell r="M99">
            <v>110</v>
          </cell>
          <cell r="N99">
            <v>10</v>
          </cell>
          <cell r="O99">
            <v>1500</v>
          </cell>
        </row>
        <row r="100">
          <cell r="K100" t="str">
            <v>单冲模</v>
          </cell>
          <cell r="L100" t="str">
            <v>（冲孔）</v>
          </cell>
          <cell r="M100">
            <v>45</v>
          </cell>
          <cell r="N100">
            <v>8</v>
          </cell>
          <cell r="O100">
            <v>1500</v>
          </cell>
        </row>
        <row r="101">
          <cell r="K101" t="str">
            <v>单冲模</v>
          </cell>
          <cell r="L101" t="str">
            <v>（冲孔）</v>
          </cell>
          <cell r="M101">
            <v>45</v>
          </cell>
          <cell r="N101">
            <v>8</v>
          </cell>
          <cell r="O101">
            <v>1500</v>
          </cell>
        </row>
        <row r="102">
          <cell r="E102" t="str">
            <v>SHT0001230</v>
          </cell>
          <cell r="F102" t="e">
            <v>#N/A</v>
          </cell>
        </row>
        <row r="102">
          <cell r="H102">
            <v>1</v>
          </cell>
          <cell r="I102" t="str">
            <v>卷材SAPH440-3*90.6</v>
          </cell>
          <cell r="J102" t="str">
            <v>3*90.6</v>
          </cell>
          <cell r="K102" t="str">
            <v>单冲模</v>
          </cell>
          <cell r="L102" t="str">
            <v>（成型1）</v>
          </cell>
          <cell r="M102">
            <v>63</v>
          </cell>
          <cell r="N102">
            <v>10</v>
          </cell>
          <cell r="O102">
            <v>1500</v>
          </cell>
        </row>
        <row r="103">
          <cell r="K103" t="str">
            <v>单冲模</v>
          </cell>
          <cell r="L103" t="str">
            <v>（成型2）</v>
          </cell>
          <cell r="M103">
            <v>80</v>
          </cell>
          <cell r="N103">
            <v>10</v>
          </cell>
          <cell r="O103">
            <v>1500</v>
          </cell>
        </row>
        <row r="104">
          <cell r="E104" t="str">
            <v>SHT0001225</v>
          </cell>
          <cell r="F104" t="e">
            <v>#N/A</v>
          </cell>
        </row>
        <row r="104">
          <cell r="H104">
            <v>1</v>
          </cell>
          <cell r="I104" t="str">
            <v>卷材SPHC3*137</v>
          </cell>
          <cell r="J104" t="str">
            <v>3*137</v>
          </cell>
          <cell r="K104" t="str">
            <v>单冲模</v>
          </cell>
          <cell r="L104" t="str">
            <v>（成型）</v>
          </cell>
          <cell r="M104">
            <v>110</v>
          </cell>
          <cell r="N104">
            <v>10</v>
          </cell>
          <cell r="O104">
            <v>1500</v>
          </cell>
        </row>
        <row r="105">
          <cell r="K105" t="str">
            <v>单冲模</v>
          </cell>
          <cell r="L105" t="str">
            <v>切口</v>
          </cell>
          <cell r="M105">
            <v>45</v>
          </cell>
          <cell r="N105">
            <v>8</v>
          </cell>
          <cell r="O105">
            <v>1500</v>
          </cell>
        </row>
        <row r="106">
          <cell r="E106" t="str">
            <v>SHT0001233</v>
          </cell>
          <cell r="F106" t="e">
            <v>#N/A</v>
          </cell>
        </row>
        <row r="106">
          <cell r="H106">
            <v>1</v>
          </cell>
          <cell r="I106" t="str">
            <v>卷材SPHC3*111.5</v>
          </cell>
          <cell r="J106" t="str">
            <v>3*111.5</v>
          </cell>
          <cell r="K106" t="str">
            <v>单冲模</v>
          </cell>
          <cell r="L106" t="str">
            <v>冲孔</v>
          </cell>
          <cell r="M106">
            <v>45</v>
          </cell>
          <cell r="N106">
            <v>8</v>
          </cell>
          <cell r="O106">
            <v>1500</v>
          </cell>
        </row>
        <row r="107">
          <cell r="E107" t="str">
            <v>SHT0001232</v>
          </cell>
          <cell r="F107" t="e">
            <v>#N/A</v>
          </cell>
        </row>
        <row r="107">
          <cell r="H107">
            <v>1</v>
          </cell>
          <cell r="I107" t="str">
            <v>卷材SPHC3*67.2</v>
          </cell>
          <cell r="J107" t="str">
            <v>3*67.2</v>
          </cell>
          <cell r="K107" t="str">
            <v>单冲模</v>
          </cell>
          <cell r="L107" t="str">
            <v>（成型）</v>
          </cell>
          <cell r="M107">
            <v>260</v>
          </cell>
          <cell r="N107">
            <v>10</v>
          </cell>
          <cell r="O107">
            <v>1500</v>
          </cell>
        </row>
        <row r="108">
          <cell r="E108" t="str">
            <v>SHT0001231</v>
          </cell>
          <cell r="F108" t="e">
            <v>#N/A</v>
          </cell>
        </row>
        <row r="108">
          <cell r="H108">
            <v>1</v>
          </cell>
          <cell r="I108" t="str">
            <v>卷材SPHC3*67.2</v>
          </cell>
          <cell r="J108" t="str">
            <v>3*67.2</v>
          </cell>
          <cell r="K108" t="str">
            <v>单冲模</v>
          </cell>
          <cell r="L108" t="str">
            <v>（成型）</v>
          </cell>
          <cell r="M108">
            <v>260</v>
          </cell>
          <cell r="N108">
            <v>10</v>
          </cell>
          <cell r="O108">
            <v>1500</v>
          </cell>
        </row>
        <row r="109">
          <cell r="E109" t="str">
            <v>SHT0001226</v>
          </cell>
          <cell r="F109" t="e">
            <v>#N/A</v>
          </cell>
        </row>
        <row r="109">
          <cell r="H109">
            <v>1</v>
          </cell>
          <cell r="I109" t="str">
            <v>卷材SPHC3*137</v>
          </cell>
          <cell r="J109" t="str">
            <v>3*137</v>
          </cell>
          <cell r="K109" t="str">
            <v>单冲模</v>
          </cell>
          <cell r="L109" t="str">
            <v>（成型）</v>
          </cell>
          <cell r="M109">
            <v>110</v>
          </cell>
          <cell r="N109">
            <v>10</v>
          </cell>
          <cell r="O109">
            <v>0</v>
          </cell>
        </row>
        <row r="110">
          <cell r="E110" t="str">
            <v>SHT0001171</v>
          </cell>
          <cell r="F110" t="e">
            <v>#N/A</v>
          </cell>
        </row>
        <row r="110">
          <cell r="H110">
            <v>1</v>
          </cell>
          <cell r="I110" t="str">
            <v>板材SPCC</v>
          </cell>
          <cell r="J110">
            <v>6</v>
          </cell>
          <cell r="K110" t="str">
            <v>单冲模</v>
          </cell>
          <cell r="L110" t="str">
            <v>落料</v>
          </cell>
          <cell r="M110">
            <v>260</v>
          </cell>
          <cell r="N110">
            <v>15</v>
          </cell>
          <cell r="O110">
            <v>1500</v>
          </cell>
        </row>
        <row r="111">
          <cell r="K111" t="str">
            <v>单冲模</v>
          </cell>
          <cell r="L111" t="str">
            <v>成型</v>
          </cell>
          <cell r="M111">
            <v>80</v>
          </cell>
          <cell r="N111">
            <v>10</v>
          </cell>
          <cell r="O111">
            <v>1500</v>
          </cell>
        </row>
        <row r="112">
          <cell r="K112" t="str">
            <v>单冲模</v>
          </cell>
          <cell r="L112" t="str">
            <v>冲孔</v>
          </cell>
          <cell r="M112">
            <v>110</v>
          </cell>
          <cell r="N112">
            <v>8</v>
          </cell>
          <cell r="O112">
            <v>1500</v>
          </cell>
        </row>
        <row r="113">
          <cell r="K113" t="str">
            <v>单冲模</v>
          </cell>
          <cell r="L113" t="str">
            <v>成型</v>
          </cell>
          <cell r="M113" t="str">
            <v>200压力机</v>
          </cell>
          <cell r="N113">
            <v>20</v>
          </cell>
          <cell r="O113">
            <v>1500</v>
          </cell>
        </row>
        <row r="114">
          <cell r="K114" t="str">
            <v>单冲模</v>
          </cell>
          <cell r="L114" t="str">
            <v>铆套</v>
          </cell>
          <cell r="M114">
            <v>45</v>
          </cell>
          <cell r="N114">
            <v>8</v>
          </cell>
          <cell r="O114">
            <v>1500</v>
          </cell>
        </row>
        <row r="115">
          <cell r="K115" t="str">
            <v>单冲模</v>
          </cell>
          <cell r="L115" t="str">
            <v>压型</v>
          </cell>
          <cell r="M115">
            <v>80</v>
          </cell>
          <cell r="N115">
            <v>8</v>
          </cell>
          <cell r="O115">
            <v>1500</v>
          </cell>
        </row>
        <row r="116">
          <cell r="E116" t="str">
            <v>SHT0001215</v>
          </cell>
          <cell r="F116" t="e">
            <v>#N/A</v>
          </cell>
        </row>
        <row r="116">
          <cell r="H116">
            <v>1</v>
          </cell>
          <cell r="I116" t="str">
            <v>卷材SAPH440</v>
          </cell>
          <cell r="J116">
            <v>3</v>
          </cell>
          <cell r="K116" t="str">
            <v>连续模带出</v>
          </cell>
        </row>
        <row r="117">
          <cell r="E117" t="str">
            <v>SHT0001214</v>
          </cell>
          <cell r="F117" t="e">
            <v>#N/A</v>
          </cell>
        </row>
        <row r="117">
          <cell r="H117">
            <v>1</v>
          </cell>
          <cell r="I117" t="str">
            <v>卷材SAPH440</v>
          </cell>
          <cell r="J117">
            <v>3</v>
          </cell>
          <cell r="K117" t="str">
            <v>连续模带出</v>
          </cell>
        </row>
        <row r="118">
          <cell r="E118" t="str">
            <v>SHT0001213</v>
          </cell>
          <cell r="F118" t="e">
            <v>#N/A</v>
          </cell>
        </row>
        <row r="118">
          <cell r="H118">
            <v>1</v>
          </cell>
          <cell r="I118" t="str">
            <v>卷材SAPH440</v>
          </cell>
          <cell r="J118">
            <v>3</v>
          </cell>
          <cell r="K118" t="str">
            <v>连续模带出</v>
          </cell>
        </row>
        <row r="119">
          <cell r="E119" t="str">
            <v>SHT0001212</v>
          </cell>
          <cell r="F119" t="e">
            <v>#N/A</v>
          </cell>
        </row>
        <row r="119">
          <cell r="H119">
            <v>1</v>
          </cell>
          <cell r="I119" t="str">
            <v>卷材SAPH440</v>
          </cell>
          <cell r="J119">
            <v>3</v>
          </cell>
          <cell r="K119" t="str">
            <v>连续模带出</v>
          </cell>
        </row>
        <row r="120">
          <cell r="E120" t="str">
            <v>SHT0001288</v>
          </cell>
          <cell r="F120" t="e">
            <v>#N/A</v>
          </cell>
        </row>
        <row r="120">
          <cell r="H120">
            <v>1</v>
          </cell>
          <cell r="I120" t="str">
            <v>卷材SAPH440</v>
          </cell>
          <cell r="J120">
            <v>3</v>
          </cell>
          <cell r="K120" t="str">
            <v>单冲模</v>
          </cell>
          <cell r="L120" t="str">
            <v>成型</v>
          </cell>
          <cell r="M120">
            <v>63</v>
          </cell>
          <cell r="N120">
            <v>8</v>
          </cell>
          <cell r="O120">
            <v>1500</v>
          </cell>
        </row>
        <row r="121">
          <cell r="I121" t="str">
            <v>卷材SAPH440</v>
          </cell>
          <cell r="J121">
            <v>3</v>
          </cell>
          <cell r="K121" t="str">
            <v>单冲模</v>
          </cell>
          <cell r="L121" t="str">
            <v>冲孔</v>
          </cell>
          <cell r="M121">
            <v>45</v>
          </cell>
          <cell r="N121">
            <v>8</v>
          </cell>
          <cell r="O121">
            <v>1500</v>
          </cell>
        </row>
        <row r="122">
          <cell r="E122" t="str">
            <v>SHT0001289</v>
          </cell>
          <cell r="F122" t="e">
            <v>#N/A</v>
          </cell>
        </row>
        <row r="122">
          <cell r="H122">
            <v>1</v>
          </cell>
          <cell r="I122" t="str">
            <v>卷材SAPH440</v>
          </cell>
          <cell r="J122">
            <v>3</v>
          </cell>
          <cell r="K122" t="str">
            <v>单冲模</v>
          </cell>
          <cell r="L122" t="str">
            <v>成型</v>
          </cell>
          <cell r="M122">
            <v>63</v>
          </cell>
          <cell r="N122">
            <v>8</v>
          </cell>
          <cell r="O122">
            <v>1500</v>
          </cell>
        </row>
        <row r="123">
          <cell r="K123" t="str">
            <v>单冲模</v>
          </cell>
          <cell r="L123" t="str">
            <v>冲孔</v>
          </cell>
          <cell r="M123">
            <v>45</v>
          </cell>
          <cell r="N123">
            <v>8</v>
          </cell>
          <cell r="O123">
            <v>1500</v>
          </cell>
        </row>
        <row r="124">
          <cell r="E124" t="str">
            <v>SHT0001207</v>
          </cell>
          <cell r="F124" t="e">
            <v>#N/A</v>
          </cell>
        </row>
        <row r="124">
          <cell r="H124">
            <v>1</v>
          </cell>
          <cell r="I124" t="str">
            <v>卷材SAPH440</v>
          </cell>
          <cell r="J124">
            <v>3</v>
          </cell>
          <cell r="K124" t="str">
            <v>连续模带出</v>
          </cell>
        </row>
        <row r="125">
          <cell r="E125" t="str">
            <v>SHT0001425</v>
          </cell>
          <cell r="F125" t="e">
            <v>#N/A</v>
          </cell>
        </row>
        <row r="125">
          <cell r="H125">
            <v>1</v>
          </cell>
          <cell r="I125" t="str">
            <v>扁钢Q235</v>
          </cell>
          <cell r="J125" t="str">
            <v>30*5</v>
          </cell>
          <cell r="K125" t="str">
            <v>单冲模</v>
          </cell>
          <cell r="L125" t="str">
            <v>断料</v>
          </cell>
          <cell r="M125">
            <v>110</v>
          </cell>
          <cell r="N125">
            <v>20</v>
          </cell>
          <cell r="O125">
            <v>1500</v>
          </cell>
        </row>
        <row r="126">
          <cell r="K126" t="str">
            <v>单冲模</v>
          </cell>
          <cell r="L126" t="str">
            <v>冲孔（共用）</v>
          </cell>
          <cell r="M126">
            <v>250</v>
          </cell>
          <cell r="N126">
            <v>8</v>
          </cell>
          <cell r="O126">
            <v>1500</v>
          </cell>
        </row>
        <row r="127">
          <cell r="K127" t="str">
            <v>单冲模</v>
          </cell>
          <cell r="L127" t="str">
            <v>压小弯（左右共用）</v>
          </cell>
          <cell r="M127">
            <v>80</v>
          </cell>
          <cell r="N127">
            <v>10</v>
          </cell>
          <cell r="O127">
            <v>1500</v>
          </cell>
        </row>
        <row r="128">
          <cell r="K128" t="str">
            <v>单冲模</v>
          </cell>
          <cell r="L128" t="str">
            <v>冲长孔（左）</v>
          </cell>
          <cell r="M128">
            <v>110</v>
          </cell>
          <cell r="N128">
            <v>8</v>
          </cell>
          <cell r="O128">
            <v>1500</v>
          </cell>
        </row>
        <row r="129">
          <cell r="K129" t="str">
            <v>单冲模</v>
          </cell>
          <cell r="L129" t="str">
            <v>压大弯（左右共用）</v>
          </cell>
          <cell r="M129">
            <v>63</v>
          </cell>
          <cell r="N129">
            <v>8</v>
          </cell>
          <cell r="O129">
            <v>1500</v>
          </cell>
        </row>
        <row r="130">
          <cell r="K130" t="str">
            <v>单冲模</v>
          </cell>
          <cell r="L130" t="str">
            <v>冲大孔（左右共用）</v>
          </cell>
          <cell r="M130">
            <v>45</v>
          </cell>
          <cell r="N130">
            <v>8</v>
          </cell>
          <cell r="O130">
            <v>1500</v>
          </cell>
        </row>
        <row r="131">
          <cell r="E131" t="str">
            <v>SHT0001426</v>
          </cell>
          <cell r="F131" t="e">
            <v>#N/A</v>
          </cell>
        </row>
        <row r="131">
          <cell r="H131">
            <v>1</v>
          </cell>
          <cell r="I131" t="str">
            <v>扁钢Q235</v>
          </cell>
          <cell r="J131" t="str">
            <v>30*5</v>
          </cell>
          <cell r="K131" t="str">
            <v>单冲模</v>
          </cell>
          <cell r="L131" t="str">
            <v>断料</v>
          </cell>
          <cell r="M131">
            <v>110</v>
          </cell>
          <cell r="N131">
            <v>20</v>
          </cell>
          <cell r="O131">
            <v>1500</v>
          </cell>
        </row>
        <row r="132">
          <cell r="K132" t="str">
            <v>单冲模</v>
          </cell>
          <cell r="L132" t="str">
            <v>冲孔（共用）</v>
          </cell>
          <cell r="M132">
            <v>250</v>
          </cell>
          <cell r="N132">
            <v>8</v>
          </cell>
          <cell r="O132">
            <v>1500</v>
          </cell>
        </row>
        <row r="133">
          <cell r="K133" t="str">
            <v>单冲模</v>
          </cell>
          <cell r="L133" t="str">
            <v>压小弯（左右共用）</v>
          </cell>
          <cell r="M133">
            <v>80</v>
          </cell>
          <cell r="N133">
            <v>10</v>
          </cell>
          <cell r="O133">
            <v>1500</v>
          </cell>
        </row>
        <row r="134">
          <cell r="K134" t="str">
            <v>单冲模</v>
          </cell>
          <cell r="L134" t="str">
            <v>冲长孔（左）</v>
          </cell>
          <cell r="M134">
            <v>110</v>
          </cell>
          <cell r="N134">
            <v>8</v>
          </cell>
          <cell r="O134">
            <v>1500</v>
          </cell>
        </row>
        <row r="135">
          <cell r="K135" t="str">
            <v>单冲模</v>
          </cell>
          <cell r="L135" t="str">
            <v>压大弯（左右共用）</v>
          </cell>
          <cell r="M135">
            <v>63</v>
          </cell>
          <cell r="N135">
            <v>8</v>
          </cell>
          <cell r="O135">
            <v>1500</v>
          </cell>
        </row>
        <row r="136">
          <cell r="K136" t="str">
            <v>单冲模</v>
          </cell>
          <cell r="L136" t="str">
            <v>冲大孔（左右共用）</v>
          </cell>
          <cell r="M136">
            <v>45</v>
          </cell>
          <cell r="N136">
            <v>8</v>
          </cell>
          <cell r="O136">
            <v>1500</v>
          </cell>
        </row>
        <row r="137">
          <cell r="E137" t="str">
            <v>SHT0001599</v>
          </cell>
          <cell r="F137" t="e">
            <v>#N/A</v>
          </cell>
        </row>
        <row r="137">
          <cell r="H137">
            <v>1</v>
          </cell>
          <cell r="I137" t="str">
            <v>扁钢Q235</v>
          </cell>
          <cell r="J137" t="str">
            <v>30*5</v>
          </cell>
          <cell r="K137" t="str">
            <v>单冲模</v>
          </cell>
          <cell r="L137" t="str">
            <v>断料</v>
          </cell>
          <cell r="M137">
            <v>110</v>
          </cell>
          <cell r="N137">
            <v>20</v>
          </cell>
        </row>
        <row r="138">
          <cell r="K138" t="str">
            <v>单冲模</v>
          </cell>
          <cell r="L138" t="str">
            <v>冲孔（共用）</v>
          </cell>
          <cell r="M138">
            <v>260</v>
          </cell>
          <cell r="N138">
            <v>8</v>
          </cell>
        </row>
        <row r="139">
          <cell r="K139" t="str">
            <v>单冲模</v>
          </cell>
          <cell r="L139" t="str">
            <v>压小弯（左右共用）</v>
          </cell>
          <cell r="M139">
            <v>80</v>
          </cell>
          <cell r="N139">
            <v>10</v>
          </cell>
        </row>
        <row r="140">
          <cell r="K140" t="str">
            <v>单冲模</v>
          </cell>
          <cell r="L140" t="str">
            <v>冲长孔（左）</v>
          </cell>
          <cell r="M140">
            <v>110</v>
          </cell>
          <cell r="N140">
            <v>8</v>
          </cell>
        </row>
        <row r="141">
          <cell r="K141" t="str">
            <v>单冲模</v>
          </cell>
          <cell r="L141" t="str">
            <v>压大弯（左右共用）</v>
          </cell>
          <cell r="M141">
            <v>63</v>
          </cell>
          <cell r="N141">
            <v>8</v>
          </cell>
        </row>
        <row r="142">
          <cell r="K142" t="str">
            <v>单冲模</v>
          </cell>
          <cell r="L142" t="str">
            <v>冲大孔（左右共用）</v>
          </cell>
          <cell r="M142">
            <v>45</v>
          </cell>
          <cell r="N142">
            <v>8</v>
          </cell>
        </row>
        <row r="143">
          <cell r="E143" t="str">
            <v>SHT0001222</v>
          </cell>
          <cell r="F143" t="e">
            <v>#N/A</v>
          </cell>
        </row>
        <row r="143">
          <cell r="H143">
            <v>1</v>
          </cell>
          <cell r="I143" t="str">
            <v>扁钢Q235</v>
          </cell>
          <cell r="J143" t="str">
            <v>30*5</v>
          </cell>
          <cell r="K143" t="str">
            <v>单冲模</v>
          </cell>
          <cell r="L143" t="str">
            <v>断料</v>
          </cell>
          <cell r="M143">
            <v>110</v>
          </cell>
          <cell r="N143">
            <v>20</v>
          </cell>
        </row>
        <row r="144">
          <cell r="K144" t="str">
            <v>单冲模</v>
          </cell>
          <cell r="L144" t="str">
            <v>冲孔（共用）</v>
          </cell>
          <cell r="M144">
            <v>260</v>
          </cell>
          <cell r="N144">
            <v>8</v>
          </cell>
        </row>
        <row r="145">
          <cell r="K145" t="str">
            <v>单冲模</v>
          </cell>
          <cell r="L145" t="str">
            <v>压小弯（左右共用）</v>
          </cell>
          <cell r="M145">
            <v>80</v>
          </cell>
          <cell r="N145">
            <v>10</v>
          </cell>
        </row>
        <row r="146">
          <cell r="K146" t="str">
            <v>单冲模</v>
          </cell>
          <cell r="L146" t="str">
            <v>冲长孔（左）</v>
          </cell>
          <cell r="M146">
            <v>110</v>
          </cell>
          <cell r="N146">
            <v>8</v>
          </cell>
        </row>
        <row r="147">
          <cell r="K147" t="str">
            <v>单冲模</v>
          </cell>
          <cell r="L147" t="str">
            <v>压大弯（左右共用）</v>
          </cell>
          <cell r="M147">
            <v>63</v>
          </cell>
          <cell r="N147">
            <v>8</v>
          </cell>
        </row>
        <row r="148">
          <cell r="E148" t="str">
            <v>SHT0001223</v>
          </cell>
          <cell r="F148" t="e">
            <v>#N/A</v>
          </cell>
        </row>
        <row r="148">
          <cell r="H148">
            <v>1</v>
          </cell>
          <cell r="I148" t="str">
            <v>扁钢Q235</v>
          </cell>
          <cell r="J148" t="str">
            <v>30*5</v>
          </cell>
          <cell r="K148" t="str">
            <v>单冲模</v>
          </cell>
          <cell r="L148" t="str">
            <v>断料</v>
          </cell>
          <cell r="M148">
            <v>110</v>
          </cell>
          <cell r="N148">
            <v>20</v>
          </cell>
        </row>
        <row r="149">
          <cell r="K149" t="str">
            <v>单冲模</v>
          </cell>
          <cell r="L149" t="str">
            <v>冲孔（共用）</v>
          </cell>
          <cell r="M149">
            <v>260</v>
          </cell>
          <cell r="N149">
            <v>8</v>
          </cell>
        </row>
        <row r="150">
          <cell r="K150" t="str">
            <v>单冲模</v>
          </cell>
          <cell r="L150" t="str">
            <v>压小弯（左右共用）</v>
          </cell>
          <cell r="M150">
            <v>80</v>
          </cell>
          <cell r="N150">
            <v>10</v>
          </cell>
        </row>
        <row r="151">
          <cell r="K151" t="str">
            <v>单冲模</v>
          </cell>
          <cell r="L151" t="str">
            <v>冲长孔（左）</v>
          </cell>
          <cell r="M151">
            <v>110</v>
          </cell>
          <cell r="N151">
            <v>8</v>
          </cell>
        </row>
        <row r="152">
          <cell r="K152" t="str">
            <v>单冲模</v>
          </cell>
          <cell r="L152" t="str">
            <v>压大弯（左右共用）</v>
          </cell>
          <cell r="M152">
            <v>63</v>
          </cell>
          <cell r="N152">
            <v>8</v>
          </cell>
        </row>
        <row r="153">
          <cell r="E153" t="str">
            <v>SHT0001206</v>
          </cell>
          <cell r="F153" t="e">
            <v>#N/A</v>
          </cell>
        </row>
        <row r="153">
          <cell r="H153" t="str">
            <v>重卡</v>
          </cell>
          <cell r="I153" t="str">
            <v>板材SAPH440</v>
          </cell>
          <cell r="J153">
            <v>3</v>
          </cell>
          <cell r="K153" t="str">
            <v>连续模带出</v>
          </cell>
          <cell r="L153" t="str">
            <v>落料</v>
          </cell>
          <cell r="M153">
            <v>45</v>
          </cell>
          <cell r="N153">
            <v>8</v>
          </cell>
          <cell r="O153">
            <v>20000</v>
          </cell>
        </row>
        <row r="154">
          <cell r="E154" t="str">
            <v>SLT0002389</v>
          </cell>
          <cell r="F154" t="e">
            <v>#N/A</v>
          </cell>
        </row>
        <row r="154">
          <cell r="H154" t="str">
            <v>OMK</v>
          </cell>
          <cell r="I154" t="str">
            <v>板材SAPH440</v>
          </cell>
          <cell r="J154">
            <v>3</v>
          </cell>
          <cell r="K154" t="str">
            <v>单冲模</v>
          </cell>
          <cell r="L154" t="str">
            <v>落料</v>
          </cell>
          <cell r="M154">
            <v>80</v>
          </cell>
        </row>
        <row r="154">
          <cell r="O154">
            <v>0</v>
          </cell>
        </row>
        <row r="155">
          <cell r="K155" t="str">
            <v>单冲模</v>
          </cell>
          <cell r="L155" t="str">
            <v>冲孔</v>
          </cell>
          <cell r="M155">
            <v>45</v>
          </cell>
        </row>
        <row r="155">
          <cell r="O155">
            <v>0</v>
          </cell>
        </row>
        <row r="156">
          <cell r="K156" t="str">
            <v>单冲模</v>
          </cell>
          <cell r="L156" t="str">
            <v>成型</v>
          </cell>
          <cell r="M156">
            <v>63</v>
          </cell>
        </row>
        <row r="156">
          <cell r="O156">
            <v>0</v>
          </cell>
        </row>
        <row r="157">
          <cell r="E157" t="str">
            <v>SLT0002386</v>
          </cell>
          <cell r="F157" t="e">
            <v>#N/A</v>
          </cell>
        </row>
        <row r="157">
          <cell r="H157" t="str">
            <v>OMK</v>
          </cell>
          <cell r="I157" t="str">
            <v>板材SAPH440</v>
          </cell>
          <cell r="J157">
            <v>3</v>
          </cell>
          <cell r="K157" t="str">
            <v>单冲模</v>
          </cell>
          <cell r="L157" t="str">
            <v>落料</v>
          </cell>
          <cell r="M157">
            <v>80</v>
          </cell>
        </row>
        <row r="157">
          <cell r="O157">
            <v>0</v>
          </cell>
        </row>
        <row r="158">
          <cell r="K158" t="str">
            <v>单冲模</v>
          </cell>
          <cell r="L158" t="str">
            <v>成型</v>
          </cell>
          <cell r="M158">
            <v>63</v>
          </cell>
        </row>
        <row r="158">
          <cell r="O158">
            <v>0</v>
          </cell>
        </row>
        <row r="159">
          <cell r="K159" t="str">
            <v>单冲模</v>
          </cell>
          <cell r="L159" t="str">
            <v>冲孔</v>
          </cell>
          <cell r="M159">
            <v>45</v>
          </cell>
        </row>
        <row r="159">
          <cell r="O159">
            <v>0</v>
          </cell>
        </row>
        <row r="160">
          <cell r="K160" t="str">
            <v>单冲模</v>
          </cell>
          <cell r="L160" t="str">
            <v>冲孔</v>
          </cell>
          <cell r="M160">
            <v>45</v>
          </cell>
        </row>
        <row r="160">
          <cell r="O160">
            <v>0</v>
          </cell>
        </row>
        <row r="161">
          <cell r="E161" t="str">
            <v>SLT0002001</v>
          </cell>
          <cell r="F161" t="e">
            <v>#N/A</v>
          </cell>
        </row>
        <row r="161">
          <cell r="H161" t="str">
            <v>OMK</v>
          </cell>
          <cell r="I161" t="str">
            <v>板材SAPH440</v>
          </cell>
          <cell r="J161">
            <v>3</v>
          </cell>
          <cell r="K161" t="str">
            <v>单冲模</v>
          </cell>
          <cell r="L161" t="str">
            <v>落料</v>
          </cell>
          <cell r="M161">
            <v>80</v>
          </cell>
        </row>
        <row r="161">
          <cell r="O161">
            <v>0</v>
          </cell>
        </row>
        <row r="162">
          <cell r="K162" t="str">
            <v>单冲模</v>
          </cell>
          <cell r="L162" t="str">
            <v>冲孔</v>
          </cell>
          <cell r="M162">
            <v>45</v>
          </cell>
        </row>
        <row r="162">
          <cell r="O162">
            <v>0</v>
          </cell>
        </row>
        <row r="163">
          <cell r="E163" t="str">
            <v>SLT0002002</v>
          </cell>
          <cell r="F163" t="e">
            <v>#N/A</v>
          </cell>
        </row>
        <row r="163">
          <cell r="H163" t="str">
            <v>OMK</v>
          </cell>
          <cell r="I163" t="str">
            <v>板材SAPH440</v>
          </cell>
          <cell r="J163">
            <v>3</v>
          </cell>
          <cell r="K163" t="str">
            <v>单冲模</v>
          </cell>
          <cell r="L163" t="str">
            <v>落料</v>
          </cell>
          <cell r="M163">
            <v>110</v>
          </cell>
        </row>
        <row r="163">
          <cell r="O163">
            <v>0</v>
          </cell>
        </row>
        <row r="164">
          <cell r="K164" t="str">
            <v>单冲模</v>
          </cell>
          <cell r="L164" t="str">
            <v>成型</v>
          </cell>
          <cell r="M164">
            <v>110</v>
          </cell>
        </row>
        <row r="164">
          <cell r="O164">
            <v>0</v>
          </cell>
        </row>
        <row r="165">
          <cell r="K165" t="str">
            <v>单冲模</v>
          </cell>
          <cell r="L165" t="str">
            <v>冲孔</v>
          </cell>
          <cell r="M165">
            <v>63</v>
          </cell>
        </row>
        <row r="165">
          <cell r="O165">
            <v>0</v>
          </cell>
        </row>
        <row r="166">
          <cell r="K166" t="str">
            <v>单冲模</v>
          </cell>
          <cell r="L166" t="str">
            <v>冲孔</v>
          </cell>
          <cell r="M166">
            <v>63</v>
          </cell>
        </row>
        <row r="166">
          <cell r="O166">
            <v>0</v>
          </cell>
        </row>
        <row r="167">
          <cell r="K167" t="str">
            <v>单冲模</v>
          </cell>
          <cell r="L167" t="str">
            <v>冲孔</v>
          </cell>
          <cell r="M167">
            <v>45</v>
          </cell>
        </row>
        <row r="167">
          <cell r="O167">
            <v>0</v>
          </cell>
        </row>
        <row r="168">
          <cell r="K168" t="str">
            <v>单冲模</v>
          </cell>
          <cell r="L168" t="str">
            <v>冲孔</v>
          </cell>
          <cell r="M168">
            <v>110</v>
          </cell>
        </row>
        <row r="168">
          <cell r="O168">
            <v>0</v>
          </cell>
        </row>
        <row r="169">
          <cell r="E169" t="str">
            <v>SLT0001999</v>
          </cell>
        </row>
        <row r="169">
          <cell r="H169" t="str">
            <v>OMK</v>
          </cell>
          <cell r="I169" t="str">
            <v>板材SAPH440</v>
          </cell>
          <cell r="J169">
            <v>3</v>
          </cell>
          <cell r="K169" t="str">
            <v>单冲模</v>
          </cell>
          <cell r="L169" t="str">
            <v>落料</v>
          </cell>
          <cell r="M169">
            <v>63</v>
          </cell>
        </row>
        <row r="169">
          <cell r="O169">
            <v>0</v>
          </cell>
        </row>
        <row r="170">
          <cell r="K170" t="str">
            <v>单冲模</v>
          </cell>
          <cell r="L170" t="str">
            <v>成型</v>
          </cell>
          <cell r="M170">
            <v>80</v>
          </cell>
        </row>
        <row r="170">
          <cell r="O170">
            <v>0</v>
          </cell>
        </row>
        <row r="171">
          <cell r="K171" t="str">
            <v>单冲模</v>
          </cell>
          <cell r="L171" t="str">
            <v>冲孔</v>
          </cell>
          <cell r="M171">
            <v>45</v>
          </cell>
        </row>
        <row r="171">
          <cell r="O171">
            <v>0</v>
          </cell>
        </row>
        <row r="172">
          <cell r="E172" t="str">
            <v>SLT0002000</v>
          </cell>
          <cell r="F172" t="e">
            <v>#N/A</v>
          </cell>
        </row>
        <row r="172">
          <cell r="H172" t="str">
            <v>OMK</v>
          </cell>
          <cell r="I172" t="str">
            <v>板材SAPH440</v>
          </cell>
          <cell r="J172">
            <v>3</v>
          </cell>
          <cell r="K172" t="str">
            <v>单冲模</v>
          </cell>
          <cell r="L172" t="str">
            <v>落料</v>
          </cell>
          <cell r="M172">
            <v>80</v>
          </cell>
        </row>
        <row r="172">
          <cell r="O172">
            <v>0</v>
          </cell>
        </row>
        <row r="173">
          <cell r="K173" t="str">
            <v>单冲模</v>
          </cell>
          <cell r="L173" t="str">
            <v>成型</v>
          </cell>
          <cell r="M173">
            <v>110</v>
          </cell>
        </row>
        <row r="173">
          <cell r="O173">
            <v>0</v>
          </cell>
        </row>
        <row r="174">
          <cell r="K174" t="str">
            <v>单冲模</v>
          </cell>
          <cell r="L174" t="str">
            <v>成型</v>
          </cell>
          <cell r="M174">
            <v>110</v>
          </cell>
        </row>
        <row r="174">
          <cell r="O174">
            <v>0</v>
          </cell>
        </row>
        <row r="175">
          <cell r="K175" t="str">
            <v>单冲模</v>
          </cell>
          <cell r="L175" t="str">
            <v>冲孔</v>
          </cell>
          <cell r="M175">
            <v>45</v>
          </cell>
        </row>
        <row r="175">
          <cell r="O175">
            <v>0</v>
          </cell>
        </row>
        <row r="176">
          <cell r="E176" t="str">
            <v>SLT0002005</v>
          </cell>
          <cell r="F176" t="e">
            <v>#N/A</v>
          </cell>
        </row>
        <row r="176">
          <cell r="H176" t="str">
            <v>OMK</v>
          </cell>
          <cell r="I176" t="str">
            <v>板材SAPH440</v>
          </cell>
          <cell r="J176">
            <v>3</v>
          </cell>
          <cell r="K176" t="str">
            <v>单冲模</v>
          </cell>
          <cell r="L176" t="str">
            <v>落料</v>
          </cell>
          <cell r="M176">
            <v>110</v>
          </cell>
        </row>
        <row r="176">
          <cell r="O176">
            <v>0</v>
          </cell>
        </row>
        <row r="177">
          <cell r="K177" t="str">
            <v>单冲模</v>
          </cell>
          <cell r="L177" t="str">
            <v>成型</v>
          </cell>
          <cell r="M177">
            <v>80</v>
          </cell>
        </row>
        <row r="177">
          <cell r="O177">
            <v>0</v>
          </cell>
        </row>
        <row r="178">
          <cell r="K178" t="str">
            <v>单冲模</v>
          </cell>
          <cell r="L178" t="str">
            <v>成型</v>
          </cell>
          <cell r="M178">
            <v>80</v>
          </cell>
        </row>
        <row r="178">
          <cell r="O178">
            <v>0</v>
          </cell>
        </row>
        <row r="179">
          <cell r="K179" t="str">
            <v>单冲模</v>
          </cell>
          <cell r="L179" t="str">
            <v>冲孔</v>
          </cell>
          <cell r="M179">
            <v>45</v>
          </cell>
        </row>
        <row r="179">
          <cell r="O179">
            <v>0</v>
          </cell>
        </row>
        <row r="180">
          <cell r="E180" t="str">
            <v>SLT0002714</v>
          </cell>
          <cell r="F180">
            <v>1.02</v>
          </cell>
        </row>
        <row r="180">
          <cell r="H180" t="str">
            <v>OMK</v>
          </cell>
          <cell r="I180" t="str">
            <v>板材ST14</v>
          </cell>
          <cell r="J180">
            <v>1</v>
          </cell>
          <cell r="K180" t="str">
            <v>单冲模</v>
          </cell>
          <cell r="L180" t="str">
            <v>落料</v>
          </cell>
          <cell r="M180">
            <v>110</v>
          </cell>
        </row>
        <row r="180">
          <cell r="O180">
            <v>0</v>
          </cell>
        </row>
        <row r="181">
          <cell r="K181" t="str">
            <v>单冲模</v>
          </cell>
          <cell r="L181" t="str">
            <v>成型</v>
          </cell>
          <cell r="M181">
            <v>80</v>
          </cell>
        </row>
        <row r="181">
          <cell r="O181">
            <v>0</v>
          </cell>
        </row>
        <row r="182">
          <cell r="K182" t="str">
            <v>单冲模</v>
          </cell>
          <cell r="L182" t="str">
            <v>成型</v>
          </cell>
          <cell r="M182">
            <v>110</v>
          </cell>
        </row>
        <row r="182">
          <cell r="O182">
            <v>0</v>
          </cell>
        </row>
        <row r="183">
          <cell r="E183" t="str">
            <v>SHT0001245</v>
          </cell>
          <cell r="F183" t="e">
            <v>#N/A</v>
          </cell>
        </row>
        <row r="183">
          <cell r="H183">
            <v>1</v>
          </cell>
          <cell r="I183" t="str">
            <v>板材Q235</v>
          </cell>
          <cell r="J183">
            <v>5</v>
          </cell>
          <cell r="K183" t="str">
            <v>单冲模</v>
          </cell>
          <cell r="L183" t="str">
            <v>落料</v>
          </cell>
          <cell r="M183">
            <v>260</v>
          </cell>
          <cell r="N183">
            <v>15</v>
          </cell>
          <cell r="O183">
            <v>10000</v>
          </cell>
        </row>
        <row r="184">
          <cell r="K184" t="str">
            <v>单冲模</v>
          </cell>
          <cell r="L184" t="str">
            <v>冲孔</v>
          </cell>
          <cell r="M184">
            <v>63</v>
          </cell>
          <cell r="N184">
            <v>10</v>
          </cell>
          <cell r="O184">
            <v>10000</v>
          </cell>
        </row>
        <row r="185">
          <cell r="K185" t="str">
            <v>单冲模</v>
          </cell>
          <cell r="L185" t="str">
            <v>成型</v>
          </cell>
          <cell r="M185">
            <v>80</v>
          </cell>
          <cell r="N185">
            <v>10</v>
          </cell>
          <cell r="O185">
            <v>10000</v>
          </cell>
        </row>
        <row r="186">
          <cell r="K186" t="str">
            <v>单冲模</v>
          </cell>
          <cell r="L186" t="str">
            <v>冲孔</v>
          </cell>
          <cell r="M186">
            <v>110</v>
          </cell>
          <cell r="N186">
            <v>8</v>
          </cell>
          <cell r="O186">
            <v>10000</v>
          </cell>
        </row>
        <row r="187">
          <cell r="E187" t="str">
            <v>SHT0001184</v>
          </cell>
        </row>
        <row r="187">
          <cell r="K187" t="str">
            <v>单冲模</v>
          </cell>
        </row>
        <row r="187">
          <cell r="M187">
            <v>63</v>
          </cell>
          <cell r="N187">
            <v>10</v>
          </cell>
          <cell r="O187">
            <v>10000</v>
          </cell>
        </row>
        <row r="188">
          <cell r="K188" t="str">
            <v>单冲模</v>
          </cell>
        </row>
        <row r="188">
          <cell r="M188">
            <v>80</v>
          </cell>
          <cell r="N188">
            <v>10</v>
          </cell>
          <cell r="O188">
            <v>10000</v>
          </cell>
        </row>
        <row r="189">
          <cell r="K189" t="str">
            <v>单冲模</v>
          </cell>
        </row>
        <row r="189">
          <cell r="M189">
            <v>110</v>
          </cell>
          <cell r="N189">
            <v>8</v>
          </cell>
          <cell r="O189">
            <v>10000</v>
          </cell>
        </row>
        <row r="190">
          <cell r="E190" t="str">
            <v>SHT0010209</v>
          </cell>
          <cell r="F190" t="e">
            <v>#N/A</v>
          </cell>
        </row>
        <row r="190">
          <cell r="H190" t="str">
            <v>H6</v>
          </cell>
          <cell r="I190" t="str">
            <v>板材SPFH590酸洗板</v>
          </cell>
          <cell r="J190">
            <v>2</v>
          </cell>
          <cell r="K190" t="str">
            <v>单冲模</v>
          </cell>
          <cell r="L190" t="str">
            <v>OP10:成型</v>
          </cell>
          <cell r="M190">
            <v>260</v>
          </cell>
          <cell r="N190">
            <v>10</v>
          </cell>
          <cell r="O190">
            <v>1500</v>
          </cell>
        </row>
        <row r="191">
          <cell r="K191" t="str">
            <v>单冲模</v>
          </cell>
          <cell r="L191" t="str">
            <v>OP20:落料、冲孔</v>
          </cell>
          <cell r="M191">
            <v>260</v>
          </cell>
          <cell r="N191">
            <v>10</v>
          </cell>
          <cell r="O191">
            <v>1500</v>
          </cell>
        </row>
        <row r="192">
          <cell r="K192" t="str">
            <v>单冲模</v>
          </cell>
          <cell r="L192" t="str">
            <v>OP30:折弯</v>
          </cell>
          <cell r="M192">
            <v>260</v>
          </cell>
          <cell r="N192">
            <v>10</v>
          </cell>
          <cell r="O192">
            <v>1500</v>
          </cell>
        </row>
        <row r="193">
          <cell r="K193" t="str">
            <v>单冲模</v>
          </cell>
          <cell r="L193" t="str">
            <v>OP40:整形</v>
          </cell>
          <cell r="M193">
            <v>260</v>
          </cell>
          <cell r="N193">
            <v>10</v>
          </cell>
          <cell r="O193">
            <v>1500</v>
          </cell>
        </row>
        <row r="194">
          <cell r="K194" t="str">
            <v>单冲模</v>
          </cell>
          <cell r="L194" t="str">
            <v>OP50:切断、侧冲孔</v>
          </cell>
          <cell r="M194">
            <v>260</v>
          </cell>
          <cell r="N194">
            <v>10</v>
          </cell>
          <cell r="O194">
            <v>1500</v>
          </cell>
        </row>
        <row r="195">
          <cell r="E195" t="str">
            <v>SHT0010210</v>
          </cell>
          <cell r="F195" t="e">
            <v>#N/A</v>
          </cell>
        </row>
        <row r="195">
          <cell r="H195" t="str">
            <v>H6</v>
          </cell>
          <cell r="I195" t="str">
            <v>板材SPFH590酸洗板</v>
          </cell>
          <cell r="J195">
            <v>2</v>
          </cell>
          <cell r="K195" t="str">
            <v>单冲模</v>
          </cell>
        </row>
        <row r="195">
          <cell r="M195">
            <v>260</v>
          </cell>
          <cell r="N195">
            <v>10</v>
          </cell>
          <cell r="O195">
            <v>1500</v>
          </cell>
        </row>
        <row r="196">
          <cell r="K196" t="str">
            <v>单冲模</v>
          </cell>
        </row>
        <row r="196">
          <cell r="M196">
            <v>260</v>
          </cell>
          <cell r="N196">
            <v>10</v>
          </cell>
          <cell r="O196">
            <v>1500</v>
          </cell>
        </row>
        <row r="197">
          <cell r="K197" t="str">
            <v>单冲模</v>
          </cell>
        </row>
        <row r="197">
          <cell r="M197">
            <v>260</v>
          </cell>
          <cell r="N197">
            <v>10</v>
          </cell>
          <cell r="O197">
            <v>1500</v>
          </cell>
        </row>
        <row r="198">
          <cell r="K198" t="str">
            <v>单冲模</v>
          </cell>
        </row>
        <row r="198">
          <cell r="M198">
            <v>260</v>
          </cell>
          <cell r="N198">
            <v>10</v>
          </cell>
          <cell r="O198">
            <v>1500</v>
          </cell>
        </row>
        <row r="199">
          <cell r="K199" t="str">
            <v>单冲模</v>
          </cell>
        </row>
        <row r="199">
          <cell r="M199">
            <v>260</v>
          </cell>
          <cell r="N199">
            <v>10</v>
          </cell>
          <cell r="O199">
            <v>1500</v>
          </cell>
        </row>
        <row r="200">
          <cell r="E200" t="str">
            <v>SHT0011009</v>
          </cell>
          <cell r="F200" t="e">
            <v>#N/A</v>
          </cell>
        </row>
        <row r="200">
          <cell r="H200" t="str">
            <v>H6</v>
          </cell>
          <cell r="I200" t="str">
            <v>板材SAPH440</v>
          </cell>
          <cell r="J200">
            <v>1.5</v>
          </cell>
          <cell r="K200" t="str">
            <v>单冲模</v>
          </cell>
        </row>
        <row r="200">
          <cell r="M200">
            <v>260</v>
          </cell>
          <cell r="N200">
            <v>10</v>
          </cell>
          <cell r="O200">
            <v>100</v>
          </cell>
        </row>
        <row r="201">
          <cell r="K201" t="str">
            <v>单冲模</v>
          </cell>
          <cell r="L201" t="str">
            <v>OP20:拉伸</v>
          </cell>
          <cell r="M201">
            <v>260</v>
          </cell>
          <cell r="N201">
            <v>10</v>
          </cell>
          <cell r="O201">
            <v>100</v>
          </cell>
        </row>
        <row r="202">
          <cell r="K202" t="str">
            <v>单冲模</v>
          </cell>
          <cell r="L202" t="str">
            <v>OP30:切边、冲孔</v>
          </cell>
          <cell r="M202">
            <v>260</v>
          </cell>
          <cell r="N202">
            <v>10</v>
          </cell>
          <cell r="O202">
            <v>100</v>
          </cell>
        </row>
        <row r="203">
          <cell r="K203" t="str">
            <v>单冲模</v>
          </cell>
          <cell r="L203" t="str">
            <v>OP40:成型</v>
          </cell>
          <cell r="M203">
            <v>260</v>
          </cell>
          <cell r="N203">
            <v>10</v>
          </cell>
          <cell r="O203">
            <v>100</v>
          </cell>
        </row>
        <row r="204">
          <cell r="K204" t="str">
            <v>单冲模</v>
          </cell>
          <cell r="L204" t="str">
            <v>OP50:冲孔</v>
          </cell>
          <cell r="M204">
            <v>260</v>
          </cell>
          <cell r="N204">
            <v>10</v>
          </cell>
          <cell r="O204">
            <v>100</v>
          </cell>
        </row>
        <row r="205">
          <cell r="K205" t="str">
            <v>单冲模</v>
          </cell>
          <cell r="L205" t="str">
            <v>OP60:冲孔、整形</v>
          </cell>
          <cell r="M205">
            <v>260</v>
          </cell>
          <cell r="N205">
            <v>10</v>
          </cell>
          <cell r="O205">
            <v>100</v>
          </cell>
        </row>
        <row r="206">
          <cell r="K206" t="str">
            <v>单冲模</v>
          </cell>
          <cell r="L206" t="str">
            <v>OP70:冲孔、压凸台</v>
          </cell>
          <cell r="M206">
            <v>260</v>
          </cell>
          <cell r="N206">
            <v>10</v>
          </cell>
          <cell r="O206">
            <v>100</v>
          </cell>
        </row>
        <row r="207">
          <cell r="K207" t="str">
            <v>单冲模</v>
          </cell>
          <cell r="L207" t="str">
            <v>压型</v>
          </cell>
          <cell r="M207">
            <v>260</v>
          </cell>
          <cell r="N207">
            <v>10</v>
          </cell>
          <cell r="O207">
            <v>100</v>
          </cell>
        </row>
        <row r="208">
          <cell r="E208" t="str">
            <v>SHT0011010</v>
          </cell>
          <cell r="F208" t="e">
            <v>#N/A</v>
          </cell>
        </row>
        <row r="208">
          <cell r="H208" t="str">
            <v>H6</v>
          </cell>
          <cell r="I208" t="str">
            <v>板材SAPH440</v>
          </cell>
          <cell r="J208">
            <v>1.5</v>
          </cell>
          <cell r="K208" t="str">
            <v>单冲模</v>
          </cell>
          <cell r="L208" t="str">
            <v>OP10:落料</v>
          </cell>
          <cell r="M208">
            <v>260</v>
          </cell>
          <cell r="N208">
            <v>10</v>
          </cell>
          <cell r="O208">
            <v>100</v>
          </cell>
        </row>
        <row r="209">
          <cell r="K209" t="str">
            <v>单冲模</v>
          </cell>
          <cell r="L209" t="str">
            <v>OP20:成型</v>
          </cell>
          <cell r="M209">
            <v>260</v>
          </cell>
          <cell r="N209">
            <v>10</v>
          </cell>
          <cell r="O209">
            <v>100</v>
          </cell>
        </row>
        <row r="210">
          <cell r="K210" t="str">
            <v>单冲模</v>
          </cell>
          <cell r="L210" t="str">
            <v>OP30:侧冲孔</v>
          </cell>
          <cell r="M210">
            <v>260</v>
          </cell>
          <cell r="N210">
            <v>10</v>
          </cell>
          <cell r="O210">
            <v>100</v>
          </cell>
        </row>
        <row r="211">
          <cell r="K211" t="str">
            <v>单冲模</v>
          </cell>
          <cell r="L211" t="str">
            <v>OP40:侧冲孔</v>
          </cell>
          <cell r="M211">
            <v>260</v>
          </cell>
          <cell r="N211">
            <v>10</v>
          </cell>
          <cell r="O211">
            <v>100</v>
          </cell>
        </row>
        <row r="212">
          <cell r="E212" t="str">
            <v>SHT0012009</v>
          </cell>
          <cell r="F212">
            <v>0.186</v>
          </cell>
        </row>
        <row r="212">
          <cell r="H212">
            <v>1.3</v>
          </cell>
        </row>
        <row r="212">
          <cell r="J212">
            <v>4</v>
          </cell>
          <cell r="K212" t="str">
            <v>铆接</v>
          </cell>
          <cell r="L212" t="str">
            <v>落料</v>
          </cell>
          <cell r="M212">
            <v>45</v>
          </cell>
          <cell r="N212">
            <v>10</v>
          </cell>
          <cell r="O212">
            <v>100</v>
          </cell>
        </row>
        <row r="213">
          <cell r="E213" t="str">
            <v>SHT0010220</v>
          </cell>
          <cell r="F213">
            <v>0.688</v>
          </cell>
        </row>
        <row r="213">
          <cell r="H213" t="str">
            <v>H6</v>
          </cell>
          <cell r="I213" t="str">
            <v>板材SPFH590酸洗板</v>
          </cell>
          <cell r="J213">
            <v>4</v>
          </cell>
          <cell r="K213" t="str">
            <v>单冲模</v>
          </cell>
          <cell r="L213" t="str">
            <v>落料</v>
          </cell>
          <cell r="M213">
            <v>110</v>
          </cell>
          <cell r="N213">
            <v>10</v>
          </cell>
          <cell r="O213">
            <v>100</v>
          </cell>
        </row>
        <row r="214">
          <cell r="E214" t="str">
            <v>SHT0012232</v>
          </cell>
          <cell r="F214">
            <v>3.6</v>
          </cell>
        </row>
        <row r="214">
          <cell r="H214" t="str">
            <v>T5</v>
          </cell>
          <cell r="I214" t="str">
            <v>板材Q235</v>
          </cell>
          <cell r="J214">
            <v>2</v>
          </cell>
          <cell r="K214" t="str">
            <v>单冲模</v>
          </cell>
          <cell r="L214" t="str">
            <v>落料</v>
          </cell>
          <cell r="M214">
            <v>260</v>
          </cell>
          <cell r="N214">
            <v>10</v>
          </cell>
          <cell r="O214">
            <v>1000</v>
          </cell>
        </row>
        <row r="215">
          <cell r="K215" t="str">
            <v>单冲模</v>
          </cell>
          <cell r="L215" t="str">
            <v>成型</v>
          </cell>
          <cell r="M215">
            <v>260</v>
          </cell>
          <cell r="N215">
            <v>10</v>
          </cell>
          <cell r="O215">
            <v>1000</v>
          </cell>
        </row>
        <row r="216">
          <cell r="E216" t="str">
            <v>SHT0001203</v>
          </cell>
        </row>
        <row r="216">
          <cell r="H216">
            <v>1</v>
          </cell>
          <cell r="I216" t="str">
            <v>卷材SPFH590</v>
          </cell>
          <cell r="J216" t="str">
            <v>5*151</v>
          </cell>
          <cell r="K216" t="str">
            <v>连续模</v>
          </cell>
          <cell r="L216" t="str">
            <v>连续模</v>
          </cell>
        </row>
        <row r="216">
          <cell r="N216">
            <v>10</v>
          </cell>
          <cell r="O216">
            <v>100</v>
          </cell>
        </row>
        <row r="217">
          <cell r="E217" t="str">
            <v>SHT0010051</v>
          </cell>
          <cell r="F217" t="e">
            <v>#N/A</v>
          </cell>
        </row>
        <row r="217">
          <cell r="H217" t="str">
            <v>H6</v>
          </cell>
          <cell r="I217" t="str">
            <v>板材SPFH590酸洗板</v>
          </cell>
          <cell r="J217">
            <v>2</v>
          </cell>
          <cell r="K217" t="str">
            <v>单冲模</v>
          </cell>
          <cell r="L217" t="str">
            <v>OP10落料</v>
          </cell>
          <cell r="M217">
            <v>260</v>
          </cell>
          <cell r="N217">
            <v>10</v>
          </cell>
          <cell r="O217">
            <v>100</v>
          </cell>
        </row>
        <row r="218">
          <cell r="K218" t="str">
            <v>单冲模</v>
          </cell>
          <cell r="L218" t="str">
            <v>OP20成型</v>
          </cell>
          <cell r="M218">
            <v>260</v>
          </cell>
          <cell r="N218">
            <v>10</v>
          </cell>
          <cell r="O218">
            <v>100</v>
          </cell>
        </row>
        <row r="219">
          <cell r="K219" t="str">
            <v>单冲模</v>
          </cell>
          <cell r="L219" t="str">
            <v>OP30翻边成型</v>
          </cell>
          <cell r="M219">
            <v>260</v>
          </cell>
          <cell r="N219">
            <v>10</v>
          </cell>
          <cell r="O219">
            <v>100</v>
          </cell>
        </row>
        <row r="220">
          <cell r="K220" t="str">
            <v>单冲模</v>
          </cell>
          <cell r="L220" t="str">
            <v>OP40冲孔</v>
          </cell>
          <cell r="M220">
            <v>260</v>
          </cell>
          <cell r="N220">
            <v>10</v>
          </cell>
          <cell r="O220">
            <v>100</v>
          </cell>
        </row>
        <row r="221">
          <cell r="E221" t="str">
            <v>SHT0010050</v>
          </cell>
          <cell r="F221" t="e">
            <v>#N/A</v>
          </cell>
        </row>
        <row r="221">
          <cell r="H221" t="str">
            <v>H6</v>
          </cell>
          <cell r="I221" t="str">
            <v>板材SPFH590酸洗板</v>
          </cell>
          <cell r="J221">
            <v>3.5</v>
          </cell>
          <cell r="K221" t="str">
            <v>单冲模</v>
          </cell>
          <cell r="L221" t="str">
            <v>OP10成型</v>
          </cell>
          <cell r="M221">
            <v>260</v>
          </cell>
          <cell r="N221">
            <v>10</v>
          </cell>
          <cell r="O221">
            <v>100</v>
          </cell>
        </row>
        <row r="222">
          <cell r="K222" t="str">
            <v>单冲模</v>
          </cell>
          <cell r="L222" t="str">
            <v>OP20修边</v>
          </cell>
          <cell r="M222">
            <v>400</v>
          </cell>
          <cell r="N222">
            <v>10</v>
          </cell>
          <cell r="O222">
            <v>100</v>
          </cell>
        </row>
        <row r="223">
          <cell r="K223" t="str">
            <v>单冲模</v>
          </cell>
          <cell r="L223" t="str">
            <v>OP30翻边整形</v>
          </cell>
          <cell r="M223">
            <v>260</v>
          </cell>
          <cell r="N223">
            <v>10</v>
          </cell>
          <cell r="O223">
            <v>100</v>
          </cell>
        </row>
        <row r="224">
          <cell r="K224" t="str">
            <v>单冲模</v>
          </cell>
          <cell r="L224" t="str">
            <v>OP40冲孔</v>
          </cell>
          <cell r="M224">
            <v>260</v>
          </cell>
          <cell r="N224">
            <v>10</v>
          </cell>
          <cell r="O224">
            <v>100</v>
          </cell>
        </row>
        <row r="225">
          <cell r="E225" t="str">
            <v>SHT0010080</v>
          </cell>
          <cell r="F225" t="e">
            <v>#N/A</v>
          </cell>
        </row>
        <row r="225">
          <cell r="H225" t="str">
            <v>H6</v>
          </cell>
          <cell r="I225" t="str">
            <v>板材SPFH590酸洗板</v>
          </cell>
          <cell r="J225">
            <v>2</v>
          </cell>
          <cell r="K225" t="str">
            <v>单冲模</v>
          </cell>
          <cell r="L225" t="str">
            <v>OP10成型</v>
          </cell>
          <cell r="M225">
            <v>260</v>
          </cell>
          <cell r="N225">
            <v>10</v>
          </cell>
          <cell r="O225">
            <v>100</v>
          </cell>
        </row>
        <row r="226">
          <cell r="K226" t="str">
            <v>单冲模</v>
          </cell>
          <cell r="L226" t="str">
            <v>OP20修边冲孔</v>
          </cell>
          <cell r="M226">
            <v>260</v>
          </cell>
          <cell r="N226">
            <v>10</v>
          </cell>
          <cell r="O226">
            <v>100</v>
          </cell>
        </row>
        <row r="227">
          <cell r="K227" t="str">
            <v>单冲模</v>
          </cell>
          <cell r="L227" t="str">
            <v>OP30翻边+冲孔+修边</v>
          </cell>
          <cell r="M227">
            <v>260</v>
          </cell>
          <cell r="N227">
            <v>10</v>
          </cell>
          <cell r="O227">
            <v>100</v>
          </cell>
        </row>
        <row r="228">
          <cell r="K228" t="str">
            <v>单冲模</v>
          </cell>
          <cell r="L228" t="str">
            <v>OP40修边+侧冲孔</v>
          </cell>
          <cell r="M228">
            <v>260</v>
          </cell>
          <cell r="N228">
            <v>10</v>
          </cell>
          <cell r="O228">
            <v>100</v>
          </cell>
        </row>
        <row r="229">
          <cell r="K229" t="str">
            <v>单冲模</v>
          </cell>
          <cell r="L229" t="str">
            <v>OP50翻边</v>
          </cell>
          <cell r="M229">
            <v>260</v>
          </cell>
          <cell r="N229">
            <v>10</v>
          </cell>
          <cell r="O229">
            <v>100</v>
          </cell>
        </row>
        <row r="230">
          <cell r="K230" t="str">
            <v>单冲模</v>
          </cell>
          <cell r="L230" t="str">
            <v>OP60成型</v>
          </cell>
          <cell r="M230">
            <v>260</v>
          </cell>
          <cell r="N230">
            <v>10</v>
          </cell>
          <cell r="O230">
            <v>100</v>
          </cell>
        </row>
        <row r="231">
          <cell r="E231" t="str">
            <v>SHT0011394</v>
          </cell>
          <cell r="F231" t="e">
            <v>#N/A</v>
          </cell>
        </row>
        <row r="231">
          <cell r="H231" t="str">
            <v>H6</v>
          </cell>
          <cell r="I231" t="str">
            <v>板材SPFH590酸洗板</v>
          </cell>
          <cell r="J231">
            <v>1.6</v>
          </cell>
          <cell r="K231" t="str">
            <v>单冲模</v>
          </cell>
          <cell r="L231" t="str">
            <v> OP10:落料、冲孔</v>
          </cell>
          <cell r="M231">
            <v>260</v>
          </cell>
          <cell r="N231">
            <v>10</v>
          </cell>
          <cell r="O231">
            <v>100</v>
          </cell>
        </row>
        <row r="232">
          <cell r="K232" t="str">
            <v>单冲模</v>
          </cell>
          <cell r="L232" t="str">
            <v>OP20:成型</v>
          </cell>
          <cell r="M232">
            <v>260</v>
          </cell>
          <cell r="N232">
            <v>10</v>
          </cell>
          <cell r="O232">
            <v>100</v>
          </cell>
        </row>
        <row r="233">
          <cell r="K233" t="str">
            <v>单冲模</v>
          </cell>
          <cell r="L233" t="str">
            <v> OP30:成型</v>
          </cell>
          <cell r="M233">
            <v>260</v>
          </cell>
          <cell r="N233">
            <v>10</v>
          </cell>
          <cell r="O233">
            <v>100</v>
          </cell>
        </row>
        <row r="234">
          <cell r="K234" t="str">
            <v>单冲模</v>
          </cell>
          <cell r="L234" t="str">
            <v>OP40:成型</v>
          </cell>
          <cell r="M234">
            <v>260</v>
          </cell>
          <cell r="N234">
            <v>10</v>
          </cell>
          <cell r="O234">
            <v>100</v>
          </cell>
        </row>
        <row r="235">
          <cell r="K235" t="str">
            <v>单冲模</v>
          </cell>
          <cell r="L235" t="str">
            <v>OP50:成型</v>
          </cell>
          <cell r="M235">
            <v>260</v>
          </cell>
          <cell r="N235">
            <v>10</v>
          </cell>
          <cell r="O235">
            <v>100</v>
          </cell>
        </row>
        <row r="236">
          <cell r="K236" t="str">
            <v>单冲模</v>
          </cell>
          <cell r="L236" t="str">
            <v>OP60:冲孔</v>
          </cell>
          <cell r="M236">
            <v>260</v>
          </cell>
          <cell r="N236">
            <v>10</v>
          </cell>
          <cell r="O236">
            <v>100</v>
          </cell>
        </row>
        <row r="237">
          <cell r="K237" t="str">
            <v>单冲模</v>
          </cell>
          <cell r="L237" t="str">
            <v> OP70:冲孔</v>
          </cell>
          <cell r="M237">
            <v>260</v>
          </cell>
          <cell r="N237">
            <v>10</v>
          </cell>
          <cell r="O237">
            <v>100</v>
          </cell>
        </row>
        <row r="238">
          <cell r="K238" t="str">
            <v>单冲模</v>
          </cell>
          <cell r="L238" t="str">
            <v>OP80:整形</v>
          </cell>
          <cell r="M238">
            <v>260</v>
          </cell>
          <cell r="N238">
            <v>10</v>
          </cell>
          <cell r="O238">
            <v>100</v>
          </cell>
        </row>
        <row r="239">
          <cell r="E239" t="str">
            <v>SHT0010385</v>
          </cell>
          <cell r="F239" t="e">
            <v>#N/A</v>
          </cell>
        </row>
        <row r="239">
          <cell r="H239" t="str">
            <v>H6</v>
          </cell>
          <cell r="I239" t="str">
            <v>板材SPFH590酸洗板</v>
          </cell>
          <cell r="J239">
            <v>1.6</v>
          </cell>
          <cell r="K239" t="str">
            <v>单冲模</v>
          </cell>
          <cell r="L239" t="str">
            <v>OP10落料</v>
          </cell>
          <cell r="M239">
            <v>110</v>
          </cell>
          <cell r="N239">
            <v>10</v>
          </cell>
          <cell r="O239">
            <v>100</v>
          </cell>
        </row>
        <row r="240">
          <cell r="K240" t="str">
            <v>单冲模</v>
          </cell>
          <cell r="L240" t="str">
            <v>OP20成型</v>
          </cell>
          <cell r="M240">
            <v>110</v>
          </cell>
          <cell r="N240">
            <v>10</v>
          </cell>
          <cell r="O240">
            <v>100</v>
          </cell>
        </row>
        <row r="241">
          <cell r="K241" t="str">
            <v>单冲模</v>
          </cell>
          <cell r="L241" t="str">
            <v>OP30冲孔</v>
          </cell>
          <cell r="M241">
            <v>80</v>
          </cell>
          <cell r="N241">
            <v>10</v>
          </cell>
          <cell r="O241">
            <v>100</v>
          </cell>
        </row>
        <row r="242">
          <cell r="E242" t="str">
            <v>SHT0010386</v>
          </cell>
          <cell r="F242" t="e">
            <v>#N/A</v>
          </cell>
        </row>
        <row r="242">
          <cell r="H242" t="str">
            <v>H6</v>
          </cell>
          <cell r="I242" t="str">
            <v>板材SPFH590酸洗板</v>
          </cell>
          <cell r="J242">
            <v>3</v>
          </cell>
          <cell r="K242" t="str">
            <v>单冲模</v>
          </cell>
          <cell r="L242" t="str">
            <v>OP10落料</v>
          </cell>
          <cell r="M242">
            <v>110</v>
          </cell>
          <cell r="N242">
            <v>10</v>
          </cell>
          <cell r="O242">
            <v>100</v>
          </cell>
        </row>
        <row r="243">
          <cell r="K243" t="str">
            <v>单冲模</v>
          </cell>
          <cell r="L243" t="str">
            <v>OP20成型</v>
          </cell>
          <cell r="M243">
            <v>110</v>
          </cell>
          <cell r="N243">
            <v>10</v>
          </cell>
          <cell r="O243">
            <v>100</v>
          </cell>
        </row>
        <row r="244">
          <cell r="K244" t="str">
            <v>单冲模</v>
          </cell>
          <cell r="L244" t="str">
            <v>OP30冲孔</v>
          </cell>
          <cell r="M244">
            <v>80</v>
          </cell>
          <cell r="N244">
            <v>10</v>
          </cell>
          <cell r="O244">
            <v>100</v>
          </cell>
        </row>
        <row r="245">
          <cell r="E245" t="str">
            <v>SHT0010384</v>
          </cell>
          <cell r="F245" t="e">
            <v>#N/A</v>
          </cell>
        </row>
        <row r="245">
          <cell r="H245" t="str">
            <v>H6</v>
          </cell>
          <cell r="I245" t="str">
            <v>板材SPFH590酸洗板</v>
          </cell>
          <cell r="J245">
            <v>3</v>
          </cell>
          <cell r="K245" t="str">
            <v>单冲模</v>
          </cell>
          <cell r="L245" t="str">
            <v>OP10落料</v>
          </cell>
          <cell r="M245">
            <v>110</v>
          </cell>
          <cell r="N245">
            <v>10</v>
          </cell>
          <cell r="O245">
            <v>100</v>
          </cell>
        </row>
        <row r="246">
          <cell r="K246" t="str">
            <v>单冲模</v>
          </cell>
          <cell r="L246" t="str">
            <v>OP20成型</v>
          </cell>
          <cell r="M246">
            <v>110</v>
          </cell>
          <cell r="N246">
            <v>10</v>
          </cell>
          <cell r="O246">
            <v>100</v>
          </cell>
        </row>
        <row r="247">
          <cell r="K247" t="str">
            <v>单冲模</v>
          </cell>
          <cell r="L247" t="str">
            <v>OP30翻边整形</v>
          </cell>
          <cell r="M247">
            <v>80</v>
          </cell>
          <cell r="N247">
            <v>10</v>
          </cell>
          <cell r="O247">
            <v>100</v>
          </cell>
        </row>
        <row r="248">
          <cell r="K248" t="str">
            <v>单冲模</v>
          </cell>
          <cell r="L248" t="str">
            <v>OP40冲孔</v>
          </cell>
          <cell r="M248">
            <v>63</v>
          </cell>
          <cell r="N248">
            <v>10</v>
          </cell>
          <cell r="O248">
            <v>100</v>
          </cell>
        </row>
        <row r="249">
          <cell r="E249" t="str">
            <v>SHT0010191</v>
          </cell>
          <cell r="F249" t="e">
            <v>#N/A</v>
          </cell>
        </row>
        <row r="249">
          <cell r="H249" t="str">
            <v>H6</v>
          </cell>
          <cell r="I249" t="str">
            <v>板材SPFH590酸洗板</v>
          </cell>
          <cell r="J249">
            <v>3</v>
          </cell>
          <cell r="K249" t="str">
            <v>单冲模</v>
          </cell>
          <cell r="L249" t="str">
            <v>OP10落料</v>
          </cell>
          <cell r="M249">
            <v>110</v>
          </cell>
          <cell r="N249">
            <v>10</v>
          </cell>
          <cell r="O249">
            <v>100</v>
          </cell>
        </row>
        <row r="250">
          <cell r="K250" t="str">
            <v>单冲模</v>
          </cell>
          <cell r="L250" t="str">
            <v>OP20成型</v>
          </cell>
          <cell r="M250">
            <v>110</v>
          </cell>
          <cell r="N250">
            <v>10</v>
          </cell>
          <cell r="O250">
            <v>100</v>
          </cell>
        </row>
        <row r="251">
          <cell r="K251" t="str">
            <v>单冲模</v>
          </cell>
          <cell r="L251" t="str">
            <v>OP30翻边整形</v>
          </cell>
          <cell r="M251">
            <v>80</v>
          </cell>
          <cell r="N251">
            <v>10</v>
          </cell>
          <cell r="O251">
            <v>100</v>
          </cell>
        </row>
        <row r="252">
          <cell r="K252" t="str">
            <v>单冲模</v>
          </cell>
          <cell r="L252" t="str">
            <v>OP40冲孔</v>
          </cell>
          <cell r="M252">
            <v>63</v>
          </cell>
          <cell r="N252">
            <v>10</v>
          </cell>
          <cell r="O252">
            <v>100</v>
          </cell>
        </row>
        <row r="253">
          <cell r="E253" t="str">
            <v>SHT0010370</v>
          </cell>
          <cell r="F253" t="e">
            <v>#N/A</v>
          </cell>
        </row>
        <row r="253">
          <cell r="H253" t="str">
            <v>H6</v>
          </cell>
          <cell r="I253" t="str">
            <v>板材SPFH590酸洗板</v>
          </cell>
          <cell r="J253">
            <v>3</v>
          </cell>
          <cell r="K253" t="str">
            <v>单冲模</v>
          </cell>
          <cell r="L253" t="str">
            <v>OP10落料</v>
          </cell>
          <cell r="M253">
            <v>110</v>
          </cell>
          <cell r="N253">
            <v>10</v>
          </cell>
          <cell r="O253">
            <v>100</v>
          </cell>
        </row>
        <row r="254">
          <cell r="K254" t="str">
            <v>单冲模</v>
          </cell>
          <cell r="L254" t="str">
            <v>OP20成型</v>
          </cell>
          <cell r="M254">
            <v>110</v>
          </cell>
          <cell r="N254">
            <v>10</v>
          </cell>
          <cell r="O254">
            <v>100</v>
          </cell>
        </row>
        <row r="255">
          <cell r="K255" t="str">
            <v>单冲模</v>
          </cell>
          <cell r="L255" t="str">
            <v>OP30修边冲孔</v>
          </cell>
          <cell r="M255">
            <v>63</v>
          </cell>
          <cell r="N255">
            <v>10</v>
          </cell>
          <cell r="O255">
            <v>100</v>
          </cell>
        </row>
        <row r="256">
          <cell r="K256" t="str">
            <v>单冲模</v>
          </cell>
          <cell r="L256" t="str">
            <v>OP40翻边</v>
          </cell>
          <cell r="M256">
            <v>80</v>
          </cell>
          <cell r="N256">
            <v>10</v>
          </cell>
          <cell r="O256">
            <v>100</v>
          </cell>
        </row>
        <row r="257">
          <cell r="E257" t="str">
            <v>SHT0010371</v>
          </cell>
          <cell r="F257" t="e">
            <v>#N/A</v>
          </cell>
        </row>
        <row r="257">
          <cell r="H257" t="str">
            <v>H6</v>
          </cell>
          <cell r="I257" t="str">
            <v>板材SPFH590酸洗板</v>
          </cell>
          <cell r="J257">
            <v>3</v>
          </cell>
          <cell r="K257" t="str">
            <v>单冲模</v>
          </cell>
          <cell r="L257" t="str">
            <v>OP10落料</v>
          </cell>
          <cell r="M257">
            <v>110</v>
          </cell>
          <cell r="N257">
            <v>10</v>
          </cell>
          <cell r="O257">
            <v>100</v>
          </cell>
        </row>
        <row r="258">
          <cell r="K258" t="str">
            <v>单冲模</v>
          </cell>
          <cell r="L258" t="str">
            <v>OP20成型</v>
          </cell>
          <cell r="M258">
            <v>110</v>
          </cell>
          <cell r="N258">
            <v>10</v>
          </cell>
          <cell r="O258">
            <v>100</v>
          </cell>
        </row>
        <row r="259">
          <cell r="K259" t="str">
            <v>单冲模</v>
          </cell>
          <cell r="L259" t="str">
            <v>OP30修边冲孔</v>
          </cell>
          <cell r="M259">
            <v>63</v>
          </cell>
          <cell r="N259">
            <v>10</v>
          </cell>
          <cell r="O259">
            <v>100</v>
          </cell>
        </row>
        <row r="260">
          <cell r="K260" t="str">
            <v>单冲模</v>
          </cell>
          <cell r="L260" t="str">
            <v>OP40翻边</v>
          </cell>
          <cell r="M260">
            <v>80</v>
          </cell>
          <cell r="N260">
            <v>10</v>
          </cell>
          <cell r="O260">
            <v>100</v>
          </cell>
        </row>
        <row r="261">
          <cell r="E261" t="str">
            <v>SHT0011032</v>
          </cell>
          <cell r="F261" t="e">
            <v>#N/A</v>
          </cell>
        </row>
        <row r="261">
          <cell r="H261" t="str">
            <v>H6</v>
          </cell>
          <cell r="I261" t="str">
            <v>板材QSTE420TM</v>
          </cell>
          <cell r="J261">
            <v>2</v>
          </cell>
          <cell r="K261" t="str">
            <v>单冲模</v>
          </cell>
          <cell r="L261" t="str">
            <v>OP10落料</v>
          </cell>
          <cell r="M261">
            <v>260</v>
          </cell>
          <cell r="N261">
            <v>10</v>
          </cell>
          <cell r="O261">
            <v>100</v>
          </cell>
        </row>
        <row r="262">
          <cell r="K262" t="str">
            <v>单冲模</v>
          </cell>
          <cell r="L262" t="str">
            <v>OP20成型</v>
          </cell>
          <cell r="M262">
            <v>260</v>
          </cell>
          <cell r="N262">
            <v>10</v>
          </cell>
          <cell r="O262">
            <v>100</v>
          </cell>
        </row>
        <row r="263">
          <cell r="K263" t="str">
            <v>单冲模</v>
          </cell>
          <cell r="L263" t="str">
            <v>OP30:切断</v>
          </cell>
          <cell r="M263">
            <v>260</v>
          </cell>
          <cell r="N263">
            <v>10</v>
          </cell>
          <cell r="O263">
            <v>100</v>
          </cell>
        </row>
        <row r="264">
          <cell r="E264" t="str">
            <v>SHT0011033</v>
          </cell>
          <cell r="F264" t="e">
            <v>#N/A</v>
          </cell>
          <cell r="G264" t="str">
            <v>同上</v>
          </cell>
          <cell r="H264" t="str">
            <v>H6</v>
          </cell>
          <cell r="I264" t="str">
            <v>板材QSTE420TM</v>
          </cell>
          <cell r="J264">
            <v>2</v>
          </cell>
          <cell r="K264" t="str">
            <v>单冲模</v>
          </cell>
          <cell r="L264" t="str">
            <v>OP10落料</v>
          </cell>
          <cell r="M264">
            <v>260</v>
          </cell>
          <cell r="N264">
            <v>10</v>
          </cell>
          <cell r="O264">
            <v>100</v>
          </cell>
        </row>
        <row r="265">
          <cell r="K265" t="str">
            <v>单冲模</v>
          </cell>
          <cell r="L265" t="str">
            <v>OP20成型</v>
          </cell>
          <cell r="M265">
            <v>260</v>
          </cell>
          <cell r="N265">
            <v>10</v>
          </cell>
          <cell r="O265">
            <v>100</v>
          </cell>
        </row>
        <row r="266">
          <cell r="K266" t="str">
            <v>单冲模</v>
          </cell>
          <cell r="L266" t="str">
            <v>OP30:切断</v>
          </cell>
          <cell r="M266">
            <v>260</v>
          </cell>
          <cell r="N266">
            <v>10</v>
          </cell>
          <cell r="O266">
            <v>100</v>
          </cell>
        </row>
        <row r="267">
          <cell r="E267" t="str">
            <v>SHT0010369</v>
          </cell>
          <cell r="F267" t="e">
            <v>#N/A</v>
          </cell>
        </row>
        <row r="267">
          <cell r="H267" t="str">
            <v>H6</v>
          </cell>
          <cell r="I267" t="str">
            <v>板材SPFH590酸洗板</v>
          </cell>
          <cell r="J267">
            <v>2</v>
          </cell>
          <cell r="K267" t="str">
            <v>单冲模</v>
          </cell>
          <cell r="L267" t="str">
            <v>OP10落料冲孔</v>
          </cell>
          <cell r="M267">
            <v>260</v>
          </cell>
          <cell r="N267">
            <v>10</v>
          </cell>
          <cell r="O267">
            <v>100</v>
          </cell>
        </row>
        <row r="268">
          <cell r="K268" t="str">
            <v>单冲模</v>
          </cell>
          <cell r="L268" t="str">
            <v>OP20成型</v>
          </cell>
          <cell r="M268">
            <v>260</v>
          </cell>
          <cell r="N268">
            <v>10</v>
          </cell>
          <cell r="O268">
            <v>100</v>
          </cell>
        </row>
        <row r="269">
          <cell r="K269" t="str">
            <v>单冲模</v>
          </cell>
          <cell r="L269" t="str">
            <v>OP30成型</v>
          </cell>
          <cell r="M269">
            <v>260</v>
          </cell>
          <cell r="N269">
            <v>10</v>
          </cell>
          <cell r="O269">
            <v>100</v>
          </cell>
        </row>
        <row r="270">
          <cell r="E270" t="str">
            <v>SHT0010249</v>
          </cell>
          <cell r="F270" t="e">
            <v>#N/A</v>
          </cell>
        </row>
        <row r="270">
          <cell r="H270" t="str">
            <v>H6</v>
          </cell>
          <cell r="I270" t="str">
            <v>板材SPFH590酸洗板</v>
          </cell>
          <cell r="J270">
            <v>2</v>
          </cell>
          <cell r="K270" t="str">
            <v>单冲模</v>
          </cell>
        </row>
        <row r="270">
          <cell r="M270">
            <v>260</v>
          </cell>
          <cell r="N270">
            <v>10</v>
          </cell>
          <cell r="O270">
            <v>100</v>
          </cell>
        </row>
        <row r="271">
          <cell r="K271" t="str">
            <v>单冲模</v>
          </cell>
        </row>
        <row r="271">
          <cell r="M271">
            <v>260</v>
          </cell>
          <cell r="N271">
            <v>10</v>
          </cell>
          <cell r="O271">
            <v>100</v>
          </cell>
        </row>
        <row r="272">
          <cell r="K272" t="str">
            <v>单冲模</v>
          </cell>
        </row>
        <row r="272">
          <cell r="M272">
            <v>260</v>
          </cell>
          <cell r="N272">
            <v>10</v>
          </cell>
          <cell r="O272">
            <v>100</v>
          </cell>
        </row>
        <row r="273">
          <cell r="E273" t="str">
            <v>SHT0010079</v>
          </cell>
          <cell r="F273" t="e">
            <v>#N/A</v>
          </cell>
        </row>
        <row r="273">
          <cell r="H273" t="str">
            <v>H6</v>
          </cell>
          <cell r="I273" t="str">
            <v>板材SPFH590酸洗板</v>
          </cell>
          <cell r="J273">
            <v>2.5</v>
          </cell>
          <cell r="K273" t="str">
            <v>单冲模</v>
          </cell>
          <cell r="L273" t="str">
            <v>OP10落料冲孔</v>
          </cell>
          <cell r="M273">
            <v>260</v>
          </cell>
          <cell r="N273">
            <v>10</v>
          </cell>
          <cell r="O273">
            <v>100</v>
          </cell>
        </row>
        <row r="274">
          <cell r="K274" t="str">
            <v>单冲模</v>
          </cell>
          <cell r="L274" t="str">
            <v>OP20冲孔</v>
          </cell>
          <cell r="M274">
            <v>260</v>
          </cell>
          <cell r="N274">
            <v>10</v>
          </cell>
          <cell r="O274">
            <v>100</v>
          </cell>
        </row>
        <row r="275">
          <cell r="K275" t="str">
            <v>单冲模</v>
          </cell>
          <cell r="L275" t="str">
            <v>OP30成型</v>
          </cell>
          <cell r="M275">
            <v>260</v>
          </cell>
          <cell r="N275">
            <v>10</v>
          </cell>
          <cell r="O275">
            <v>100</v>
          </cell>
        </row>
        <row r="276">
          <cell r="E276" t="str">
            <v>SHT0010067</v>
          </cell>
          <cell r="F276" t="e">
            <v>#N/A</v>
          </cell>
        </row>
        <row r="276">
          <cell r="H276" t="str">
            <v>H6</v>
          </cell>
          <cell r="I276" t="str">
            <v>板材SPFH590酸洗板</v>
          </cell>
          <cell r="J276">
            <v>2.5</v>
          </cell>
          <cell r="K276" t="str">
            <v>单冲模</v>
          </cell>
          <cell r="L276" t="str">
            <v>OP10落料冲孔</v>
          </cell>
          <cell r="M276">
            <v>260</v>
          </cell>
          <cell r="N276">
            <v>10</v>
          </cell>
          <cell r="O276">
            <v>100</v>
          </cell>
        </row>
        <row r="277">
          <cell r="K277" t="str">
            <v>单冲模</v>
          </cell>
          <cell r="L277" t="str">
            <v>OP20冲孔</v>
          </cell>
          <cell r="M277">
            <v>260</v>
          </cell>
          <cell r="N277">
            <v>10</v>
          </cell>
          <cell r="O277">
            <v>100</v>
          </cell>
        </row>
        <row r="278">
          <cell r="K278" t="str">
            <v>单冲模</v>
          </cell>
          <cell r="L278" t="str">
            <v>OP30成型</v>
          </cell>
          <cell r="M278">
            <v>260</v>
          </cell>
          <cell r="N278">
            <v>10</v>
          </cell>
          <cell r="O278">
            <v>100</v>
          </cell>
        </row>
        <row r="279">
          <cell r="E279" t="str">
            <v>SHT0014367</v>
          </cell>
          <cell r="F279">
            <v>1.85</v>
          </cell>
        </row>
        <row r="279">
          <cell r="H279" t="str">
            <v>H4</v>
          </cell>
          <cell r="I279" t="str">
            <v>板材SAPH440</v>
          </cell>
          <cell r="J279">
            <v>3</v>
          </cell>
          <cell r="K279" t="str">
            <v>单冲模</v>
          </cell>
          <cell r="L279" t="str">
            <v>OP10落料</v>
          </cell>
          <cell r="M279">
            <v>80</v>
          </cell>
          <cell r="N279">
            <v>10</v>
          </cell>
          <cell r="O279">
            <v>3000</v>
          </cell>
        </row>
        <row r="280">
          <cell r="K280" t="str">
            <v>单冲模</v>
          </cell>
          <cell r="L280" t="str">
            <v>OP20成型</v>
          </cell>
          <cell r="M280">
            <v>110</v>
          </cell>
          <cell r="N280">
            <v>10</v>
          </cell>
          <cell r="O280">
            <v>3000</v>
          </cell>
        </row>
        <row r="281">
          <cell r="K281" t="str">
            <v>单冲模</v>
          </cell>
          <cell r="L281" t="str">
            <v>OP30冲孔</v>
          </cell>
          <cell r="M281">
            <v>63</v>
          </cell>
          <cell r="N281">
            <v>10</v>
          </cell>
          <cell r="O281">
            <v>3000</v>
          </cell>
        </row>
        <row r="282">
          <cell r="E282" t="str">
            <v>SHT0011362</v>
          </cell>
          <cell r="F282" t="e">
            <v>#N/A</v>
          </cell>
        </row>
        <row r="282">
          <cell r="H282" t="str">
            <v>H6</v>
          </cell>
          <cell r="I282" t="str">
            <v>板材SPFH590酸洗板</v>
          </cell>
          <cell r="J282">
            <v>3</v>
          </cell>
          <cell r="K282" t="str">
            <v>单冲模</v>
          </cell>
          <cell r="L282" t="str">
            <v>成型</v>
          </cell>
          <cell r="M282">
            <v>260</v>
          </cell>
          <cell r="N282">
            <v>10</v>
          </cell>
          <cell r="O282">
            <v>100</v>
          </cell>
        </row>
        <row r="283">
          <cell r="K283" t="str">
            <v>单冲模</v>
          </cell>
          <cell r="L283" t="str">
            <v>修边</v>
          </cell>
          <cell r="M283">
            <v>260</v>
          </cell>
          <cell r="N283">
            <v>10</v>
          </cell>
          <cell r="O283">
            <v>100</v>
          </cell>
        </row>
        <row r="284">
          <cell r="K284" t="str">
            <v>单冲模</v>
          </cell>
          <cell r="L284" t="str">
            <v>冲孔</v>
          </cell>
          <cell r="M284">
            <v>260</v>
          </cell>
          <cell r="N284">
            <v>10</v>
          </cell>
          <cell r="O284">
            <v>100</v>
          </cell>
        </row>
        <row r="285">
          <cell r="E285" t="str">
            <v>SHT0010212</v>
          </cell>
          <cell r="F285" t="e">
            <v>#N/A</v>
          </cell>
        </row>
        <row r="285">
          <cell r="H285" t="str">
            <v>H6</v>
          </cell>
          <cell r="I285" t="str">
            <v>板材SPFH590酸洗板</v>
          </cell>
          <cell r="J285">
            <v>1.6</v>
          </cell>
          <cell r="K285" t="str">
            <v>单冲模</v>
          </cell>
          <cell r="L285" t="str">
            <v>OP10:打凸</v>
          </cell>
          <cell r="M285">
            <v>260</v>
          </cell>
          <cell r="N285">
            <v>10</v>
          </cell>
          <cell r="O285">
            <v>100</v>
          </cell>
        </row>
        <row r="286">
          <cell r="K286" t="str">
            <v>单冲模</v>
          </cell>
          <cell r="L286" t="str">
            <v>OP20:冲孔</v>
          </cell>
          <cell r="M286">
            <v>260</v>
          </cell>
          <cell r="N286">
            <v>10</v>
          </cell>
          <cell r="O286">
            <v>100</v>
          </cell>
        </row>
        <row r="287">
          <cell r="K287" t="str">
            <v>单冲模</v>
          </cell>
          <cell r="L287" t="str">
            <v>OP30:落料，冲孔</v>
          </cell>
          <cell r="M287">
            <v>260</v>
          </cell>
          <cell r="N287">
            <v>10</v>
          </cell>
          <cell r="O287">
            <v>100</v>
          </cell>
        </row>
        <row r="288">
          <cell r="K288" t="str">
            <v>单冲模</v>
          </cell>
          <cell r="L288" t="str">
            <v>OP40:成型</v>
          </cell>
          <cell r="M288">
            <v>260</v>
          </cell>
          <cell r="N288">
            <v>10</v>
          </cell>
          <cell r="O288">
            <v>100</v>
          </cell>
        </row>
        <row r="289">
          <cell r="K289" t="str">
            <v>单冲模</v>
          </cell>
          <cell r="L289" t="str">
            <v>OP50:整形</v>
          </cell>
          <cell r="M289">
            <v>260</v>
          </cell>
          <cell r="N289">
            <v>10</v>
          </cell>
          <cell r="O289">
            <v>100</v>
          </cell>
        </row>
        <row r="290">
          <cell r="K290" t="str">
            <v>单冲模</v>
          </cell>
          <cell r="L290" t="str">
            <v>OP60:抽芽</v>
          </cell>
          <cell r="M290">
            <v>260</v>
          </cell>
          <cell r="N290">
            <v>10</v>
          </cell>
          <cell r="O290">
            <v>100</v>
          </cell>
        </row>
        <row r="291">
          <cell r="E291" t="str">
            <v>SHT0010038</v>
          </cell>
          <cell r="F291" t="e">
            <v>#N/A</v>
          </cell>
        </row>
        <row r="291">
          <cell r="H291" t="str">
            <v>H6</v>
          </cell>
          <cell r="I291" t="str">
            <v>板材ST14</v>
          </cell>
          <cell r="J291">
            <v>1</v>
          </cell>
          <cell r="K291" t="str">
            <v>压力机</v>
          </cell>
          <cell r="L291" t="str">
            <v>OP10:拉伸</v>
          </cell>
          <cell r="M291">
            <v>630</v>
          </cell>
          <cell r="N291">
            <v>10</v>
          </cell>
        </row>
        <row r="292">
          <cell r="K292" t="str">
            <v>单冲模</v>
          </cell>
          <cell r="L292" t="str">
            <v>OP20:落料、冲孔</v>
          </cell>
          <cell r="M292">
            <v>600</v>
          </cell>
          <cell r="N292">
            <v>10</v>
          </cell>
        </row>
        <row r="293">
          <cell r="K293" t="str">
            <v>单冲模</v>
          </cell>
          <cell r="L293" t="str">
            <v>OP30:成型</v>
          </cell>
          <cell r="M293">
            <v>400</v>
          </cell>
          <cell r="N293">
            <v>10</v>
          </cell>
        </row>
        <row r="294">
          <cell r="K294" t="str">
            <v>单冲模</v>
          </cell>
          <cell r="L294" t="str">
            <v>OP40:冲孔</v>
          </cell>
          <cell r="M294">
            <v>300</v>
          </cell>
          <cell r="N294">
            <v>10</v>
          </cell>
        </row>
        <row r="295">
          <cell r="K295" t="str">
            <v>单冲模</v>
          </cell>
          <cell r="L295" t="str">
            <v>OP50:侧冲孔</v>
          </cell>
          <cell r="M295">
            <v>300</v>
          </cell>
          <cell r="N295">
            <v>10</v>
          </cell>
        </row>
        <row r="296">
          <cell r="K296" t="str">
            <v>单冲模</v>
          </cell>
          <cell r="L296" t="str">
            <v>OP60:侧成型</v>
          </cell>
          <cell r="M296">
            <v>600</v>
          </cell>
          <cell r="N296">
            <v>10</v>
          </cell>
        </row>
        <row r="297">
          <cell r="K297" t="str">
            <v>单冲模</v>
          </cell>
          <cell r="L297" t="str">
            <v>OP70:冲孔</v>
          </cell>
          <cell r="M297">
            <v>400</v>
          </cell>
          <cell r="N297">
            <v>10</v>
          </cell>
        </row>
        <row r="298">
          <cell r="E298" t="str">
            <v>SHT0010211</v>
          </cell>
          <cell r="F298" t="e">
            <v>#N/A</v>
          </cell>
        </row>
        <row r="298">
          <cell r="H298" t="str">
            <v>H6</v>
          </cell>
          <cell r="I298" t="str">
            <v>板材SAPH440</v>
          </cell>
          <cell r="J298">
            <v>2</v>
          </cell>
          <cell r="K298" t="str">
            <v>单冲模</v>
          </cell>
          <cell r="L298" t="str">
            <v>OP10:落料、冲孔</v>
          </cell>
          <cell r="M298">
            <v>260</v>
          </cell>
          <cell r="N298">
            <v>10</v>
          </cell>
          <cell r="O298">
            <v>100</v>
          </cell>
        </row>
        <row r="299">
          <cell r="K299" t="str">
            <v>单冲模</v>
          </cell>
          <cell r="L299" t="str">
            <v>OP20:成型</v>
          </cell>
          <cell r="M299">
            <v>260</v>
          </cell>
          <cell r="N299">
            <v>10</v>
          </cell>
          <cell r="O299">
            <v>100</v>
          </cell>
        </row>
        <row r="300">
          <cell r="K300" t="str">
            <v>单冲模</v>
          </cell>
          <cell r="L300" t="str">
            <v>OP30:冲孔</v>
          </cell>
          <cell r="M300">
            <v>260</v>
          </cell>
          <cell r="N300">
            <v>10</v>
          </cell>
          <cell r="O300">
            <v>100</v>
          </cell>
        </row>
        <row r="301">
          <cell r="K301" t="str">
            <v>单冲模</v>
          </cell>
          <cell r="L301" t="str">
            <v>OP40:整形</v>
          </cell>
          <cell r="M301">
            <v>260</v>
          </cell>
          <cell r="N301">
            <v>10</v>
          </cell>
          <cell r="O301">
            <v>100</v>
          </cell>
        </row>
        <row r="302">
          <cell r="K302" t="str">
            <v>单冲模</v>
          </cell>
          <cell r="L302" t="str">
            <v>OP50:侧冲孔</v>
          </cell>
          <cell r="M302">
            <v>260</v>
          </cell>
          <cell r="N302">
            <v>10</v>
          </cell>
          <cell r="O302">
            <v>100</v>
          </cell>
        </row>
        <row r="303">
          <cell r="E303" t="str">
            <v>SHT0010854</v>
          </cell>
          <cell r="F303" t="e">
            <v>#N/A</v>
          </cell>
        </row>
        <row r="303">
          <cell r="H303" t="str">
            <v>H6</v>
          </cell>
          <cell r="I303" t="str">
            <v>板材QSTE420TM</v>
          </cell>
          <cell r="J303">
            <v>1.6</v>
          </cell>
          <cell r="K303" t="str">
            <v>单冲模</v>
          </cell>
          <cell r="L303" t="str">
            <v> OP10:落料、冲孔</v>
          </cell>
          <cell r="M303">
            <v>260</v>
          </cell>
          <cell r="N303">
            <v>10</v>
          </cell>
          <cell r="O303">
            <v>100</v>
          </cell>
        </row>
        <row r="304">
          <cell r="E304" t="str">
            <v>SHT0010850</v>
          </cell>
          <cell r="F304" t="e">
            <v>#N/A</v>
          </cell>
        </row>
        <row r="304">
          <cell r="H304" t="str">
            <v>H6</v>
          </cell>
          <cell r="I304" t="str">
            <v>板材QSTE420TM</v>
          </cell>
          <cell r="J304">
            <v>1.6</v>
          </cell>
          <cell r="K304" t="str">
            <v>单冲模</v>
          </cell>
          <cell r="L304" t="str">
            <v>OP10:打凸包，冲孔</v>
          </cell>
          <cell r="M304">
            <v>260</v>
          </cell>
          <cell r="N304">
            <v>10</v>
          </cell>
          <cell r="O304">
            <v>100</v>
          </cell>
        </row>
        <row r="305">
          <cell r="K305" t="str">
            <v>单冲模</v>
          </cell>
          <cell r="L305" t="str">
            <v>OP20:落料</v>
          </cell>
          <cell r="M305">
            <v>260</v>
          </cell>
          <cell r="N305">
            <v>10</v>
          </cell>
          <cell r="O305">
            <v>100</v>
          </cell>
        </row>
        <row r="306">
          <cell r="K306" t="str">
            <v>单冲模</v>
          </cell>
          <cell r="L306" t="str">
            <v>OP30:预折弯</v>
          </cell>
          <cell r="M306">
            <v>260</v>
          </cell>
          <cell r="N306">
            <v>10</v>
          </cell>
          <cell r="O306">
            <v>100</v>
          </cell>
        </row>
        <row r="307">
          <cell r="K307" t="str">
            <v>单冲模</v>
          </cell>
          <cell r="L307" t="str">
            <v>OP40:折弯</v>
          </cell>
          <cell r="M307">
            <v>260</v>
          </cell>
          <cell r="N307">
            <v>10</v>
          </cell>
          <cell r="O307">
            <v>100</v>
          </cell>
        </row>
        <row r="308">
          <cell r="K308" t="str">
            <v>单冲模</v>
          </cell>
          <cell r="L308" t="str">
            <v>OP50:整形</v>
          </cell>
          <cell r="M308">
            <v>260</v>
          </cell>
          <cell r="N308">
            <v>10</v>
          </cell>
          <cell r="O308">
            <v>100</v>
          </cell>
        </row>
        <row r="309">
          <cell r="K309" t="str">
            <v>单冲模</v>
          </cell>
          <cell r="L309" t="str">
            <v>OP60:折弯</v>
          </cell>
          <cell r="M309">
            <v>260</v>
          </cell>
          <cell r="N309">
            <v>10</v>
          </cell>
          <cell r="O309">
            <v>100</v>
          </cell>
        </row>
        <row r="310">
          <cell r="K310" t="str">
            <v>单冲模</v>
          </cell>
          <cell r="L310" t="str">
            <v>OP70:侧冲</v>
          </cell>
          <cell r="M310">
            <v>260</v>
          </cell>
          <cell r="N310">
            <v>10</v>
          </cell>
          <cell r="O310">
            <v>100</v>
          </cell>
        </row>
        <row r="311">
          <cell r="E311" t="str">
            <v>SHT0010393</v>
          </cell>
          <cell r="F311" t="e">
            <v>#N/A</v>
          </cell>
        </row>
        <row r="311">
          <cell r="H311" t="str">
            <v>H6</v>
          </cell>
          <cell r="I311" t="str">
            <v>板材SAPH440</v>
          </cell>
          <cell r="J311">
            <v>2.5</v>
          </cell>
          <cell r="K311" t="str">
            <v>单冲模</v>
          </cell>
          <cell r="L311" t="str">
            <v>OP10:落料</v>
          </cell>
          <cell r="M311">
            <v>260</v>
          </cell>
          <cell r="N311">
            <v>10</v>
          </cell>
          <cell r="O311">
            <v>100</v>
          </cell>
        </row>
        <row r="312">
          <cell r="K312" t="str">
            <v>单冲模</v>
          </cell>
          <cell r="L312" t="str">
            <v>OP20:成型</v>
          </cell>
          <cell r="M312">
            <v>260</v>
          </cell>
          <cell r="N312">
            <v>10</v>
          </cell>
          <cell r="O312">
            <v>100</v>
          </cell>
        </row>
        <row r="313">
          <cell r="E313" t="str">
            <v>SHT0010394</v>
          </cell>
          <cell r="F313" t="e">
            <v>#N/A</v>
          </cell>
        </row>
        <row r="313">
          <cell r="H313" t="str">
            <v>H6</v>
          </cell>
          <cell r="I313" t="str">
            <v>板材SAPH440</v>
          </cell>
          <cell r="J313">
            <v>2.5</v>
          </cell>
          <cell r="K313" t="str">
            <v>单冲模</v>
          </cell>
          <cell r="L313" t="str">
            <v>OP10:落料</v>
          </cell>
          <cell r="M313">
            <v>260</v>
          </cell>
          <cell r="N313">
            <v>10</v>
          </cell>
          <cell r="O313">
            <v>100</v>
          </cell>
        </row>
        <row r="314">
          <cell r="K314" t="str">
            <v>单冲模</v>
          </cell>
          <cell r="L314" t="str">
            <v>OP20:冲孔</v>
          </cell>
          <cell r="M314">
            <v>260</v>
          </cell>
          <cell r="N314">
            <v>10</v>
          </cell>
          <cell r="O314">
            <v>100</v>
          </cell>
        </row>
        <row r="315">
          <cell r="K315" t="str">
            <v>单冲模</v>
          </cell>
          <cell r="L315" t="str">
            <v>OP30:成型</v>
          </cell>
          <cell r="M315">
            <v>260</v>
          </cell>
          <cell r="N315">
            <v>10</v>
          </cell>
          <cell r="O315">
            <v>100</v>
          </cell>
        </row>
        <row r="316">
          <cell r="E316" t="str">
            <v>SHT0010840</v>
          </cell>
          <cell r="F316" t="e">
            <v>#N/A</v>
          </cell>
        </row>
        <row r="316">
          <cell r="H316" t="str">
            <v>H6</v>
          </cell>
          <cell r="I316" t="str">
            <v>板材SPFH590酸洗板</v>
          </cell>
          <cell r="J316">
            <v>1.6</v>
          </cell>
          <cell r="K316" t="str">
            <v>单冲模</v>
          </cell>
          <cell r="L316" t="str">
            <v>OP10落料</v>
          </cell>
          <cell r="M316">
            <v>110</v>
          </cell>
          <cell r="N316">
            <v>10</v>
          </cell>
          <cell r="O316">
            <v>100</v>
          </cell>
        </row>
        <row r="317">
          <cell r="K317" t="str">
            <v>单冲模</v>
          </cell>
          <cell r="L317" t="str">
            <v>OP20成型</v>
          </cell>
          <cell r="M317">
            <v>80</v>
          </cell>
          <cell r="N317">
            <v>10</v>
          </cell>
          <cell r="O317">
            <v>100</v>
          </cell>
        </row>
        <row r="318">
          <cell r="K318" t="str">
            <v>单冲模</v>
          </cell>
          <cell r="L318" t="str">
            <v>OP30冲孔</v>
          </cell>
          <cell r="M318">
            <v>80</v>
          </cell>
          <cell r="N318">
            <v>10</v>
          </cell>
          <cell r="O318">
            <v>100</v>
          </cell>
        </row>
        <row r="319">
          <cell r="E319" t="str">
            <v>sht0011421</v>
          </cell>
        </row>
        <row r="319">
          <cell r="H319" t="str">
            <v>H6</v>
          </cell>
          <cell r="I319" t="str">
            <v>板材SPFH590酸洗板</v>
          </cell>
          <cell r="J319">
            <v>1.6</v>
          </cell>
          <cell r="K319" t="str">
            <v>单冲模</v>
          </cell>
          <cell r="L319" t="str">
            <v>OP10落料</v>
          </cell>
          <cell r="M319">
            <v>110</v>
          </cell>
          <cell r="N319">
            <v>10</v>
          </cell>
          <cell r="O319">
            <v>100</v>
          </cell>
        </row>
        <row r="320">
          <cell r="K320" t="str">
            <v>单冲模</v>
          </cell>
          <cell r="L320" t="str">
            <v>OP20成型</v>
          </cell>
          <cell r="M320">
            <v>80</v>
          </cell>
          <cell r="N320">
            <v>10</v>
          </cell>
          <cell r="O320">
            <v>100</v>
          </cell>
        </row>
        <row r="321">
          <cell r="K321" t="str">
            <v>单冲模</v>
          </cell>
          <cell r="L321" t="str">
            <v>OP30冲孔</v>
          </cell>
          <cell r="M321">
            <v>80</v>
          </cell>
          <cell r="N321">
            <v>10</v>
          </cell>
          <cell r="O321">
            <v>100</v>
          </cell>
        </row>
        <row r="322">
          <cell r="E322" t="str">
            <v>SHT0010132</v>
          </cell>
          <cell r="F322" t="e">
            <v>#N/A</v>
          </cell>
        </row>
        <row r="322">
          <cell r="H322" t="str">
            <v>H6</v>
          </cell>
          <cell r="I322" t="str">
            <v>板材SPFH590酸洗板</v>
          </cell>
          <cell r="J322">
            <v>2</v>
          </cell>
          <cell r="K322" t="str">
            <v>单冲模</v>
          </cell>
          <cell r="L322" t="str">
            <v>OP10成型</v>
          </cell>
          <cell r="M322">
            <v>260</v>
          </cell>
          <cell r="N322">
            <v>10</v>
          </cell>
          <cell r="O322">
            <v>100</v>
          </cell>
        </row>
        <row r="323">
          <cell r="K323" t="str">
            <v>单冲模</v>
          </cell>
          <cell r="L323" t="str">
            <v>OP20修边冲孔</v>
          </cell>
          <cell r="M323">
            <v>260</v>
          </cell>
          <cell r="N323">
            <v>10</v>
          </cell>
          <cell r="O323">
            <v>100</v>
          </cell>
        </row>
        <row r="324">
          <cell r="K324" t="str">
            <v>单冲模</v>
          </cell>
          <cell r="L324" t="str">
            <v>OP30翻边成型</v>
          </cell>
          <cell r="M324">
            <v>260</v>
          </cell>
          <cell r="N324">
            <v>10</v>
          </cell>
          <cell r="O324">
            <v>100</v>
          </cell>
        </row>
        <row r="325">
          <cell r="K325" t="str">
            <v>单冲模</v>
          </cell>
          <cell r="L325" t="str">
            <v>OP40冲孔侧冲孔</v>
          </cell>
          <cell r="M325">
            <v>260</v>
          </cell>
          <cell r="N325">
            <v>10</v>
          </cell>
          <cell r="O325">
            <v>100</v>
          </cell>
        </row>
        <row r="326">
          <cell r="E326" t="str">
            <v>SHT0010057</v>
          </cell>
          <cell r="F326" t="e">
            <v>#N/A</v>
          </cell>
        </row>
        <row r="326">
          <cell r="H326" t="str">
            <v>H6</v>
          </cell>
          <cell r="I326" t="str">
            <v>板材SPFH590酸洗板</v>
          </cell>
          <cell r="J326">
            <v>4</v>
          </cell>
          <cell r="K326" t="str">
            <v>单冲模</v>
          </cell>
          <cell r="L326" t="str">
            <v>OP10成型</v>
          </cell>
          <cell r="M326">
            <v>260</v>
          </cell>
          <cell r="N326">
            <v>10</v>
          </cell>
          <cell r="O326">
            <v>100</v>
          </cell>
        </row>
        <row r="327">
          <cell r="K327" t="str">
            <v>单冲模</v>
          </cell>
          <cell r="L327" t="str">
            <v>OP20修边</v>
          </cell>
          <cell r="M327">
            <v>400</v>
          </cell>
          <cell r="N327">
            <v>10</v>
          </cell>
          <cell r="O327">
            <v>100</v>
          </cell>
        </row>
        <row r="328">
          <cell r="K328" t="str">
            <v>单冲模</v>
          </cell>
          <cell r="L328" t="str">
            <v>OP30翻边整形</v>
          </cell>
          <cell r="M328">
            <v>260</v>
          </cell>
          <cell r="N328">
            <v>10</v>
          </cell>
          <cell r="O328">
            <v>100</v>
          </cell>
        </row>
        <row r="329">
          <cell r="K329" t="str">
            <v>单冲模</v>
          </cell>
          <cell r="L329" t="str">
            <v>OP40冲孔</v>
          </cell>
          <cell r="M329">
            <v>260</v>
          </cell>
          <cell r="N329">
            <v>10</v>
          </cell>
          <cell r="O329">
            <v>100</v>
          </cell>
        </row>
        <row r="330">
          <cell r="E330" t="str">
            <v>SHT0010852</v>
          </cell>
          <cell r="F330" t="e">
            <v>#N/A</v>
          </cell>
        </row>
        <row r="330">
          <cell r="H330" t="str">
            <v>H6</v>
          </cell>
          <cell r="I330" t="str">
            <v>板材QSTE420TM</v>
          </cell>
          <cell r="J330">
            <v>2</v>
          </cell>
          <cell r="K330" t="str">
            <v>单冲模</v>
          </cell>
          <cell r="L330" t="str">
            <v>OP10:落料</v>
          </cell>
          <cell r="M330">
            <v>110</v>
          </cell>
          <cell r="N330">
            <v>10</v>
          </cell>
          <cell r="O330">
            <v>100</v>
          </cell>
        </row>
        <row r="331">
          <cell r="K331" t="str">
            <v>单冲模</v>
          </cell>
          <cell r="L331" t="str">
            <v>OP20:成型</v>
          </cell>
          <cell r="M331">
            <v>260</v>
          </cell>
          <cell r="N331">
            <v>10</v>
          </cell>
          <cell r="O331">
            <v>100</v>
          </cell>
        </row>
        <row r="332">
          <cell r="K332" t="str">
            <v>单冲模</v>
          </cell>
          <cell r="L332" t="str">
            <v>OP30:切断</v>
          </cell>
          <cell r="M332">
            <v>260</v>
          </cell>
          <cell r="N332">
            <v>10</v>
          </cell>
          <cell r="O332">
            <v>100</v>
          </cell>
        </row>
        <row r="333">
          <cell r="K333" t="str">
            <v>单冲模</v>
          </cell>
          <cell r="L333" t="str">
            <v>OP40:成型</v>
          </cell>
          <cell r="M333">
            <v>260</v>
          </cell>
          <cell r="N333">
            <v>10</v>
          </cell>
          <cell r="O333">
            <v>100</v>
          </cell>
        </row>
        <row r="334">
          <cell r="K334" t="str">
            <v>单冲模</v>
          </cell>
          <cell r="L334" t="str">
            <v>OP50:侧冲,切断</v>
          </cell>
          <cell r="M334">
            <v>260</v>
          </cell>
          <cell r="N334">
            <v>10</v>
          </cell>
          <cell r="O334">
            <v>100</v>
          </cell>
        </row>
        <row r="335">
          <cell r="E335" t="str">
            <v>SHT0010121</v>
          </cell>
          <cell r="F335" t="e">
            <v>#N/A</v>
          </cell>
        </row>
        <row r="335">
          <cell r="H335" t="str">
            <v>H6</v>
          </cell>
          <cell r="I335" t="str">
            <v>板材SPFH590酸洗板</v>
          </cell>
          <cell r="J335">
            <v>2</v>
          </cell>
          <cell r="K335" t="str">
            <v>单冲模</v>
          </cell>
          <cell r="L335" t="str">
            <v>OP10:成型</v>
          </cell>
          <cell r="M335">
            <v>260</v>
          </cell>
          <cell r="N335">
            <v>10</v>
          </cell>
          <cell r="O335">
            <v>100</v>
          </cell>
        </row>
        <row r="336">
          <cell r="K336" t="str">
            <v>单冲模</v>
          </cell>
          <cell r="L336" t="str">
            <v>OP20:落料、冲孔</v>
          </cell>
          <cell r="M336">
            <v>260</v>
          </cell>
          <cell r="N336">
            <v>10</v>
          </cell>
          <cell r="O336">
            <v>100</v>
          </cell>
        </row>
        <row r="337">
          <cell r="K337" t="str">
            <v>单冲模</v>
          </cell>
          <cell r="L337" t="str">
            <v>OP30:折弯</v>
          </cell>
          <cell r="M337">
            <v>260</v>
          </cell>
          <cell r="N337">
            <v>10</v>
          </cell>
          <cell r="O337">
            <v>100</v>
          </cell>
        </row>
        <row r="338">
          <cell r="K338" t="str">
            <v>单冲模</v>
          </cell>
          <cell r="L338" t="str">
            <v>OP40:冲孔、切断</v>
          </cell>
          <cell r="M338">
            <v>260</v>
          </cell>
          <cell r="N338">
            <v>10</v>
          </cell>
          <cell r="O338">
            <v>100</v>
          </cell>
        </row>
        <row r="339">
          <cell r="E339" t="str">
            <v>SHT0010125</v>
          </cell>
          <cell r="F339" t="e">
            <v>#N/A</v>
          </cell>
        </row>
        <row r="339">
          <cell r="H339" t="str">
            <v>H6</v>
          </cell>
          <cell r="I339" t="str">
            <v>板材SPFH590酸洗板</v>
          </cell>
          <cell r="J339">
            <v>2</v>
          </cell>
          <cell r="K339" t="str">
            <v>单冲模</v>
          </cell>
          <cell r="L339" t="str">
            <v>OP10:成型</v>
          </cell>
          <cell r="M339">
            <v>260</v>
          </cell>
          <cell r="N339">
            <v>10</v>
          </cell>
          <cell r="O339">
            <v>100</v>
          </cell>
        </row>
        <row r="340">
          <cell r="K340" t="str">
            <v>单冲模</v>
          </cell>
          <cell r="L340" t="str">
            <v>OP20:落料、冲孔</v>
          </cell>
          <cell r="M340">
            <v>260</v>
          </cell>
          <cell r="N340">
            <v>10</v>
          </cell>
          <cell r="O340">
            <v>100</v>
          </cell>
        </row>
        <row r="341">
          <cell r="K341" t="str">
            <v>单冲模</v>
          </cell>
          <cell r="L341" t="str">
            <v>OP30:折弯</v>
          </cell>
          <cell r="M341">
            <v>260</v>
          </cell>
          <cell r="N341">
            <v>10</v>
          </cell>
          <cell r="O341">
            <v>100</v>
          </cell>
        </row>
        <row r="342">
          <cell r="K342" t="str">
            <v>单冲模</v>
          </cell>
          <cell r="L342" t="str">
            <v>OP40:冲孔、切断</v>
          </cell>
          <cell r="M342">
            <v>260</v>
          </cell>
          <cell r="N342">
            <v>10</v>
          </cell>
          <cell r="O342">
            <v>100</v>
          </cell>
        </row>
        <row r="343">
          <cell r="E343" t="str">
            <v>SHT0010064</v>
          </cell>
          <cell r="F343" t="e">
            <v>#N/A</v>
          </cell>
        </row>
        <row r="343">
          <cell r="H343" t="str">
            <v>H6</v>
          </cell>
          <cell r="I343" t="str">
            <v>板材SPFH590酸洗板</v>
          </cell>
          <cell r="J343">
            <v>2</v>
          </cell>
          <cell r="K343" t="str">
            <v>单冲模</v>
          </cell>
          <cell r="L343" t="str">
            <v>OP10:成型</v>
          </cell>
          <cell r="M343">
            <v>260</v>
          </cell>
          <cell r="N343">
            <v>10</v>
          </cell>
          <cell r="O343">
            <v>100</v>
          </cell>
        </row>
        <row r="344">
          <cell r="K344" t="str">
            <v>单冲模</v>
          </cell>
          <cell r="L344" t="str">
            <v>OP20:落料、冲孔</v>
          </cell>
          <cell r="M344">
            <v>260</v>
          </cell>
          <cell r="N344">
            <v>10</v>
          </cell>
          <cell r="O344">
            <v>100</v>
          </cell>
        </row>
        <row r="345">
          <cell r="K345" t="str">
            <v>单冲模</v>
          </cell>
          <cell r="L345" t="str">
            <v>OP30:成型</v>
          </cell>
          <cell r="M345">
            <v>260</v>
          </cell>
          <cell r="N345">
            <v>10</v>
          </cell>
          <cell r="O345">
            <v>100</v>
          </cell>
        </row>
        <row r="346">
          <cell r="K346" t="str">
            <v>单冲模</v>
          </cell>
          <cell r="L346" t="str">
            <v>OP40:冲孔</v>
          </cell>
          <cell r="M346">
            <v>260</v>
          </cell>
          <cell r="N346">
            <v>10</v>
          </cell>
          <cell r="O346">
            <v>100</v>
          </cell>
        </row>
        <row r="347">
          <cell r="E347" t="str">
            <v>SHT0001898</v>
          </cell>
          <cell r="F347" t="e">
            <v>#N/A</v>
          </cell>
        </row>
        <row r="347">
          <cell r="H347">
            <v>2</v>
          </cell>
          <cell r="I347" t="str">
            <v>板材SPFH590酸洗板</v>
          </cell>
          <cell r="J347">
            <v>2</v>
          </cell>
          <cell r="K347" t="str">
            <v>单冲模</v>
          </cell>
          <cell r="L347" t="str">
            <v>落料</v>
          </cell>
          <cell r="M347">
            <v>260</v>
          </cell>
          <cell r="N347">
            <v>10</v>
          </cell>
          <cell r="O347">
            <v>6000</v>
          </cell>
        </row>
        <row r="348">
          <cell r="K348" t="str">
            <v>单冲模</v>
          </cell>
          <cell r="L348" t="str">
            <v>成型</v>
          </cell>
          <cell r="M348">
            <v>260</v>
          </cell>
          <cell r="N348">
            <v>10</v>
          </cell>
          <cell r="O348">
            <v>6000</v>
          </cell>
        </row>
        <row r="349">
          <cell r="K349" t="str">
            <v>单冲模</v>
          </cell>
          <cell r="L349" t="str">
            <v>冲孔</v>
          </cell>
          <cell r="M349">
            <v>260</v>
          </cell>
          <cell r="N349">
            <v>10</v>
          </cell>
          <cell r="O349">
            <v>6000</v>
          </cell>
        </row>
        <row r="350">
          <cell r="E350" t="str">
            <v>SHT0001903</v>
          </cell>
          <cell r="F350" t="e">
            <v>#N/A</v>
          </cell>
        </row>
        <row r="350">
          <cell r="H350">
            <v>2</v>
          </cell>
          <cell r="I350" t="str">
            <v>板材SPFH590酸洗板</v>
          </cell>
          <cell r="J350">
            <v>2</v>
          </cell>
          <cell r="K350" t="str">
            <v>单冲模</v>
          </cell>
          <cell r="L350" t="str">
            <v>落料</v>
          </cell>
          <cell r="M350">
            <v>260</v>
          </cell>
          <cell r="N350">
            <v>10</v>
          </cell>
          <cell r="O350">
            <v>6000</v>
          </cell>
        </row>
        <row r="351">
          <cell r="K351" t="str">
            <v>单冲模</v>
          </cell>
          <cell r="L351" t="str">
            <v>成型</v>
          </cell>
          <cell r="M351">
            <v>260</v>
          </cell>
          <cell r="N351">
            <v>10</v>
          </cell>
          <cell r="O351">
            <v>0</v>
          </cell>
        </row>
        <row r="352">
          <cell r="K352" t="str">
            <v>单冲模</v>
          </cell>
          <cell r="L352" t="str">
            <v>冲孔</v>
          </cell>
          <cell r="M352">
            <v>260</v>
          </cell>
          <cell r="N352">
            <v>10</v>
          </cell>
          <cell r="O352">
            <v>0</v>
          </cell>
        </row>
        <row r="353">
          <cell r="E353" t="str">
            <v>SHT0010769</v>
          </cell>
          <cell r="F353" t="e">
            <v>#N/A</v>
          </cell>
        </row>
        <row r="353">
          <cell r="H353" t="str">
            <v>H6</v>
          </cell>
          <cell r="I353" t="str">
            <v>扁钢Q235</v>
          </cell>
          <cell r="J353" t="str">
            <v>10*2.0</v>
          </cell>
          <cell r="K353" t="str">
            <v>单冲模</v>
          </cell>
          <cell r="L353" t="str">
            <v>断料</v>
          </cell>
          <cell r="M353">
            <v>110</v>
          </cell>
          <cell r="N353">
            <v>10</v>
          </cell>
          <cell r="O353">
            <v>0</v>
          </cell>
        </row>
        <row r="354">
          <cell r="E354" t="str">
            <v>SHT0010778</v>
          </cell>
          <cell r="F354" t="e">
            <v>#N/A</v>
          </cell>
        </row>
        <row r="354">
          <cell r="H354" t="str">
            <v>H6</v>
          </cell>
          <cell r="I354" t="str">
            <v>扁钢Q235</v>
          </cell>
          <cell r="J354" t="str">
            <v>15*2.0</v>
          </cell>
          <cell r="K354" t="str">
            <v>单冲模</v>
          </cell>
          <cell r="L354" t="str">
            <v>断料</v>
          </cell>
          <cell r="M354">
            <v>110</v>
          </cell>
          <cell r="N354">
            <v>10</v>
          </cell>
          <cell r="O354">
            <v>0</v>
          </cell>
        </row>
        <row r="355">
          <cell r="E355" t="str">
            <v>SHT0010066</v>
          </cell>
          <cell r="F355" t="e">
            <v>#N/A</v>
          </cell>
        </row>
        <row r="355">
          <cell r="H355" t="str">
            <v>H6</v>
          </cell>
          <cell r="I355" t="str">
            <v>扁钢Q235</v>
          </cell>
          <cell r="J355" t="str">
            <v>10*2.0</v>
          </cell>
          <cell r="K355" t="str">
            <v>单冲模</v>
          </cell>
          <cell r="L355" t="str">
            <v>断料</v>
          </cell>
          <cell r="M355">
            <v>110</v>
          </cell>
          <cell r="N355">
            <v>10</v>
          </cell>
          <cell r="O355">
            <v>0</v>
          </cell>
        </row>
        <row r="356">
          <cell r="E356" t="str">
            <v>SHT0014565</v>
          </cell>
          <cell r="F356" t="e">
            <v>#N/A</v>
          </cell>
        </row>
        <row r="356">
          <cell r="H356">
            <v>2</v>
          </cell>
          <cell r="I356" t="str">
            <v>板材SPFH590酸洗板</v>
          </cell>
          <cell r="J356">
            <v>2</v>
          </cell>
          <cell r="K356" t="str">
            <v>单冲模</v>
          </cell>
          <cell r="L356" t="str">
            <v>（落料冲孔）</v>
          </cell>
          <cell r="M356">
            <v>110</v>
          </cell>
          <cell r="N356">
            <v>15</v>
          </cell>
          <cell r="O356">
            <v>0</v>
          </cell>
        </row>
        <row r="357">
          <cell r="K357" t="str">
            <v>单冲模</v>
          </cell>
          <cell r="L357" t="str">
            <v>（成型）</v>
          </cell>
          <cell r="M357">
            <v>80</v>
          </cell>
          <cell r="N357">
            <v>8</v>
          </cell>
          <cell r="O357">
            <v>0</v>
          </cell>
        </row>
        <row r="358">
          <cell r="K358" t="str">
            <v>单冲模</v>
          </cell>
          <cell r="L358" t="str">
            <v>（成型）</v>
          </cell>
          <cell r="M358">
            <v>110</v>
          </cell>
          <cell r="N358">
            <v>8</v>
          </cell>
          <cell r="O358">
            <v>0</v>
          </cell>
        </row>
        <row r="359">
          <cell r="K359" t="str">
            <v>单冲模</v>
          </cell>
          <cell r="L359" t="str">
            <v>（冲孔）</v>
          </cell>
          <cell r="M359">
            <v>63</v>
          </cell>
          <cell r="N359">
            <v>8</v>
          </cell>
          <cell r="O359">
            <v>0</v>
          </cell>
        </row>
        <row r="360">
          <cell r="E360" t="str">
            <v>SHT0012565</v>
          </cell>
          <cell r="F360">
            <v>5.05</v>
          </cell>
        </row>
        <row r="360">
          <cell r="H360">
            <v>1</v>
          </cell>
          <cell r="I360" t="str">
            <v>板材SPFH590酸洗板</v>
          </cell>
          <cell r="J360">
            <v>5</v>
          </cell>
          <cell r="K360" t="str">
            <v>单冲模</v>
          </cell>
          <cell r="L360" t="str">
            <v>落料</v>
          </cell>
          <cell r="M360">
            <v>260</v>
          </cell>
        </row>
        <row r="361">
          <cell r="K361" t="str">
            <v>压力机</v>
          </cell>
          <cell r="L361" t="str">
            <v>成型</v>
          </cell>
          <cell r="M361" t="str">
            <v>200压力机</v>
          </cell>
        </row>
        <row r="362">
          <cell r="K362" t="str">
            <v>单冲模</v>
          </cell>
          <cell r="L362" t="str">
            <v>冲孔</v>
          </cell>
          <cell r="M362">
            <v>63</v>
          </cell>
        </row>
        <row r="363">
          <cell r="E363" t="str">
            <v>SHT0013257</v>
          </cell>
          <cell r="F363" t="e">
            <v>#N/A</v>
          </cell>
        </row>
        <row r="363">
          <cell r="H363">
            <v>1.3</v>
          </cell>
          <cell r="I363" t="str">
            <v>板材SPFH590酸洗板</v>
          </cell>
          <cell r="J363">
            <v>5</v>
          </cell>
          <cell r="K363" t="str">
            <v>单冲模</v>
          </cell>
          <cell r="L363" t="str">
            <v>落料</v>
          </cell>
          <cell r="M363">
            <v>260</v>
          </cell>
          <cell r="N363">
            <v>15</v>
          </cell>
          <cell r="O363">
            <v>3000</v>
          </cell>
        </row>
        <row r="364">
          <cell r="K364" t="str">
            <v>压力机</v>
          </cell>
          <cell r="L364" t="str">
            <v>成型</v>
          </cell>
          <cell r="M364" t="str">
            <v>200压力机</v>
          </cell>
          <cell r="N364">
            <v>15</v>
          </cell>
          <cell r="O364">
            <v>3000</v>
          </cell>
        </row>
        <row r="365">
          <cell r="K365" t="str">
            <v>单冲模</v>
          </cell>
          <cell r="L365" t="str">
            <v>冲孔</v>
          </cell>
          <cell r="M365">
            <v>63</v>
          </cell>
          <cell r="N365">
            <v>15</v>
          </cell>
          <cell r="O365">
            <v>3000</v>
          </cell>
        </row>
        <row r="366">
          <cell r="E366" t="str">
            <v>SHT0014563</v>
          </cell>
          <cell r="F366">
            <v>7.87</v>
          </cell>
        </row>
        <row r="366">
          <cell r="H366">
            <v>2</v>
          </cell>
          <cell r="I366" t="str">
            <v>板材SPFH590酸洗板</v>
          </cell>
          <cell r="J366">
            <v>2</v>
          </cell>
          <cell r="K366" t="str">
            <v>单冲模</v>
          </cell>
          <cell r="L366" t="str">
            <v>落料</v>
          </cell>
          <cell r="M366">
            <v>260</v>
          </cell>
          <cell r="N366">
            <v>15</v>
          </cell>
          <cell r="O366">
            <v>12000</v>
          </cell>
        </row>
        <row r="367">
          <cell r="K367" t="str">
            <v>单冲模</v>
          </cell>
          <cell r="L367" t="str">
            <v>成型</v>
          </cell>
          <cell r="M367">
            <v>260</v>
          </cell>
          <cell r="N367">
            <v>10</v>
          </cell>
          <cell r="O367">
            <v>12000</v>
          </cell>
        </row>
        <row r="368">
          <cell r="K368" t="str">
            <v>单冲模</v>
          </cell>
          <cell r="L368" t="str">
            <v>冲孔</v>
          </cell>
          <cell r="M368">
            <v>260</v>
          </cell>
          <cell r="N368">
            <v>10</v>
          </cell>
          <cell r="O368">
            <v>12000</v>
          </cell>
        </row>
        <row r="369">
          <cell r="K369" t="str">
            <v>单冲模</v>
          </cell>
          <cell r="L369" t="str">
            <v>冲孔</v>
          </cell>
          <cell r="M369">
            <v>260</v>
          </cell>
          <cell r="N369">
            <v>10</v>
          </cell>
          <cell r="O369">
            <v>12000</v>
          </cell>
        </row>
        <row r="370">
          <cell r="E370" t="str">
            <v>SCS0004885</v>
          </cell>
        </row>
        <row r="370">
          <cell r="H370" t="str">
            <v>C32B</v>
          </cell>
          <cell r="I370" t="str">
            <v>卷材ST12</v>
          </cell>
          <cell r="J370" t="str">
            <v>1.0*498</v>
          </cell>
          <cell r="K370" t="str">
            <v>连续模</v>
          </cell>
          <cell r="L370" t="str">
            <v>连续模</v>
          </cell>
          <cell r="M370">
            <v>600</v>
          </cell>
        </row>
        <row r="370">
          <cell r="O370">
            <v>0</v>
          </cell>
        </row>
        <row r="371">
          <cell r="E371" t="str">
            <v>SCS0006470</v>
          </cell>
          <cell r="F371" t="e">
            <v>#N/A</v>
          </cell>
        </row>
        <row r="371">
          <cell r="H371" t="str">
            <v>C32B</v>
          </cell>
          <cell r="I371" t="str">
            <v>板材SAPH440</v>
          </cell>
          <cell r="J371">
            <v>3</v>
          </cell>
          <cell r="K371" t="str">
            <v>单冲模</v>
          </cell>
          <cell r="L371" t="str">
            <v>落料</v>
          </cell>
          <cell r="M371">
            <v>250</v>
          </cell>
          <cell r="N371">
            <v>15</v>
          </cell>
          <cell r="O371">
            <v>2400</v>
          </cell>
        </row>
        <row r="372">
          <cell r="K372" t="str">
            <v>单冲模</v>
          </cell>
          <cell r="L372" t="str">
            <v>成型</v>
          </cell>
          <cell r="M372">
            <v>260</v>
          </cell>
          <cell r="N372">
            <v>10</v>
          </cell>
          <cell r="O372">
            <v>2400</v>
          </cell>
        </row>
        <row r="373">
          <cell r="K373" t="str">
            <v>单冲模</v>
          </cell>
          <cell r="L373" t="str">
            <v>成型</v>
          </cell>
          <cell r="M373">
            <v>260</v>
          </cell>
          <cell r="N373">
            <v>10</v>
          </cell>
          <cell r="O373">
            <v>2400</v>
          </cell>
        </row>
        <row r="374">
          <cell r="K374" t="str">
            <v>单冲模</v>
          </cell>
          <cell r="L374" t="str">
            <v>成型</v>
          </cell>
          <cell r="M374">
            <v>260</v>
          </cell>
          <cell r="N374">
            <v>10</v>
          </cell>
          <cell r="O374">
            <v>2400</v>
          </cell>
        </row>
        <row r="375">
          <cell r="K375" t="str">
            <v>单冲模</v>
          </cell>
          <cell r="L375" t="str">
            <v>冲孔</v>
          </cell>
          <cell r="M375">
            <v>260</v>
          </cell>
          <cell r="N375">
            <v>10</v>
          </cell>
          <cell r="O375">
            <v>2400</v>
          </cell>
        </row>
        <row r="376">
          <cell r="K376" t="str">
            <v>单冲模</v>
          </cell>
          <cell r="L376" t="str">
            <v>铆接</v>
          </cell>
          <cell r="M376">
            <v>45</v>
          </cell>
          <cell r="N376">
            <v>15</v>
          </cell>
          <cell r="O376">
            <v>2400</v>
          </cell>
        </row>
        <row r="377">
          <cell r="E377" t="str">
            <v>SCS0006471</v>
          </cell>
          <cell r="F377" t="e">
            <v>#N/A</v>
          </cell>
        </row>
        <row r="377">
          <cell r="H377" t="str">
            <v>C32B</v>
          </cell>
          <cell r="I377" t="str">
            <v>板材SAPH440</v>
          </cell>
          <cell r="J377">
            <v>3</v>
          </cell>
          <cell r="K377" t="str">
            <v>单冲模</v>
          </cell>
          <cell r="L377" t="str">
            <v>落料</v>
          </cell>
          <cell r="M377">
            <v>250</v>
          </cell>
          <cell r="N377">
            <v>15</v>
          </cell>
          <cell r="O377">
            <v>2400</v>
          </cell>
        </row>
        <row r="378">
          <cell r="K378" t="str">
            <v>单冲模</v>
          </cell>
          <cell r="L378" t="str">
            <v>成型</v>
          </cell>
          <cell r="M378">
            <v>260</v>
          </cell>
          <cell r="N378">
            <v>10</v>
          </cell>
          <cell r="O378">
            <v>2400</v>
          </cell>
        </row>
        <row r="379">
          <cell r="K379" t="str">
            <v>单冲模</v>
          </cell>
          <cell r="L379" t="str">
            <v>成型</v>
          </cell>
          <cell r="M379">
            <v>260</v>
          </cell>
          <cell r="N379">
            <v>10</v>
          </cell>
          <cell r="O379">
            <v>2400</v>
          </cell>
        </row>
        <row r="380">
          <cell r="K380" t="str">
            <v>单冲模</v>
          </cell>
          <cell r="L380" t="str">
            <v>成型</v>
          </cell>
          <cell r="M380">
            <v>260</v>
          </cell>
          <cell r="N380">
            <v>10</v>
          </cell>
          <cell r="O380">
            <v>2400</v>
          </cell>
        </row>
        <row r="381">
          <cell r="K381" t="str">
            <v>单冲模</v>
          </cell>
          <cell r="L381" t="str">
            <v>冲孔</v>
          </cell>
          <cell r="M381">
            <v>260</v>
          </cell>
          <cell r="N381">
            <v>10</v>
          </cell>
          <cell r="O381">
            <v>2400</v>
          </cell>
        </row>
        <row r="382">
          <cell r="K382" t="str">
            <v>单冲模</v>
          </cell>
          <cell r="L382" t="str">
            <v>铆接</v>
          </cell>
          <cell r="M382">
            <v>45</v>
          </cell>
          <cell r="N382">
            <v>15</v>
          </cell>
          <cell r="O382">
            <v>2400</v>
          </cell>
        </row>
        <row r="383">
          <cell r="E383" t="str">
            <v>SCS0007558</v>
          </cell>
          <cell r="F383" t="e">
            <v>#N/A</v>
          </cell>
        </row>
        <row r="383">
          <cell r="H383" t="str">
            <v>C32B</v>
          </cell>
          <cell r="I383" t="str">
            <v>板材SAPH440</v>
          </cell>
          <cell r="J383">
            <v>2</v>
          </cell>
          <cell r="K383" t="str">
            <v>单冲模</v>
          </cell>
        </row>
        <row r="383">
          <cell r="M383">
            <v>250</v>
          </cell>
          <cell r="N383">
            <v>15</v>
          </cell>
          <cell r="O383">
            <v>2400</v>
          </cell>
        </row>
        <row r="384">
          <cell r="K384" t="str">
            <v>单冲模</v>
          </cell>
          <cell r="L384" t="str">
            <v>成型</v>
          </cell>
          <cell r="M384">
            <v>260</v>
          </cell>
          <cell r="N384">
            <v>10</v>
          </cell>
          <cell r="O384">
            <v>2400</v>
          </cell>
        </row>
        <row r="385">
          <cell r="K385" t="str">
            <v>单冲模</v>
          </cell>
          <cell r="L385" t="str">
            <v>冲孔</v>
          </cell>
          <cell r="M385">
            <v>45</v>
          </cell>
          <cell r="N385">
            <v>8</v>
          </cell>
          <cell r="O385">
            <v>2400</v>
          </cell>
        </row>
        <row r="386">
          <cell r="E386" t="str">
            <v>SCS0007557</v>
          </cell>
          <cell r="F386" t="e">
            <v>#N/A</v>
          </cell>
        </row>
        <row r="386">
          <cell r="H386" t="str">
            <v>C32B</v>
          </cell>
          <cell r="I386" t="str">
            <v>板材SAPH440</v>
          </cell>
          <cell r="J386">
            <v>2</v>
          </cell>
          <cell r="K386" t="str">
            <v>单冲模</v>
          </cell>
          <cell r="L386" t="str">
            <v>落料</v>
          </cell>
          <cell r="M386">
            <v>250</v>
          </cell>
          <cell r="N386">
            <v>15</v>
          </cell>
          <cell r="O386">
            <v>2400</v>
          </cell>
        </row>
        <row r="387">
          <cell r="K387" t="str">
            <v>单冲模</v>
          </cell>
          <cell r="L387" t="str">
            <v>成型</v>
          </cell>
          <cell r="M387">
            <v>260</v>
          </cell>
          <cell r="N387">
            <v>10</v>
          </cell>
          <cell r="O387">
            <v>2400</v>
          </cell>
        </row>
        <row r="388">
          <cell r="K388" t="str">
            <v>单冲模</v>
          </cell>
          <cell r="L388" t="str">
            <v>冲孔</v>
          </cell>
          <cell r="M388">
            <v>45</v>
          </cell>
          <cell r="N388">
            <v>8</v>
          </cell>
          <cell r="O388">
            <v>2400</v>
          </cell>
        </row>
        <row r="389">
          <cell r="E389" t="str">
            <v>SCS0006412</v>
          </cell>
          <cell r="F389" t="e">
            <v>#N/A</v>
          </cell>
        </row>
        <row r="389">
          <cell r="H389" t="str">
            <v>P203</v>
          </cell>
        </row>
        <row r="389">
          <cell r="K389" t="str">
            <v>外协来料加工</v>
          </cell>
        </row>
        <row r="389">
          <cell r="M389">
            <v>260</v>
          </cell>
          <cell r="N389">
            <v>10</v>
          </cell>
          <cell r="O389">
            <v>2000</v>
          </cell>
        </row>
        <row r="390">
          <cell r="K390" t="str">
            <v>外协来料加工</v>
          </cell>
        </row>
        <row r="390">
          <cell r="M390">
            <v>260</v>
          </cell>
          <cell r="N390">
            <v>10</v>
          </cell>
          <cell r="O390">
            <v>2000</v>
          </cell>
        </row>
        <row r="391">
          <cell r="E391" t="str">
            <v>SCS0006417</v>
          </cell>
          <cell r="F391" t="e">
            <v>#N/A</v>
          </cell>
        </row>
        <row r="391">
          <cell r="H391" t="str">
            <v>P203</v>
          </cell>
        </row>
        <row r="391">
          <cell r="K391" t="str">
            <v>外协来料加工</v>
          </cell>
        </row>
        <row r="391">
          <cell r="M391">
            <v>260</v>
          </cell>
          <cell r="N391">
            <v>10</v>
          </cell>
          <cell r="O391">
            <v>2000</v>
          </cell>
        </row>
        <row r="392">
          <cell r="K392" t="str">
            <v>外协来料加工</v>
          </cell>
        </row>
        <row r="392">
          <cell r="M392">
            <v>260</v>
          </cell>
          <cell r="N392">
            <v>10</v>
          </cell>
          <cell r="O392">
            <v>2000</v>
          </cell>
        </row>
        <row r="393">
          <cell r="E393" t="str">
            <v>SCS0006418</v>
          </cell>
          <cell r="F393" t="e">
            <v>#N/A</v>
          </cell>
        </row>
        <row r="393">
          <cell r="H393" t="str">
            <v>P203</v>
          </cell>
          <cell r="I393" t="str">
            <v>板材SAPH440</v>
          </cell>
          <cell r="J393">
            <v>2</v>
          </cell>
          <cell r="K393" t="str">
            <v>单冲模</v>
          </cell>
          <cell r="L393" t="str">
            <v>落料</v>
          </cell>
          <cell r="M393">
            <v>110</v>
          </cell>
          <cell r="N393">
            <v>15</v>
          </cell>
          <cell r="O393">
            <v>500</v>
          </cell>
        </row>
        <row r="394">
          <cell r="K394" t="str">
            <v>压力机</v>
          </cell>
          <cell r="L394" t="str">
            <v>成型</v>
          </cell>
          <cell r="M394" t="str">
            <v>200压力机</v>
          </cell>
          <cell r="N394">
            <v>15</v>
          </cell>
          <cell r="O394">
            <v>501</v>
          </cell>
        </row>
        <row r="395">
          <cell r="K395" t="str">
            <v>单冲模</v>
          </cell>
          <cell r="L395" t="str">
            <v>冲孔</v>
          </cell>
          <cell r="M395">
            <v>45</v>
          </cell>
          <cell r="N395">
            <v>15</v>
          </cell>
          <cell r="O395">
            <v>502</v>
          </cell>
        </row>
        <row r="396">
          <cell r="E396" t="str">
            <v>SCS0006415</v>
          </cell>
          <cell r="F396" t="e">
            <v>#N/A</v>
          </cell>
        </row>
        <row r="396">
          <cell r="H396" t="str">
            <v>P203</v>
          </cell>
          <cell r="I396" t="str">
            <v>板材SAPH440</v>
          </cell>
          <cell r="J396">
            <v>2</v>
          </cell>
          <cell r="K396" t="str">
            <v>单冲模</v>
          </cell>
          <cell r="L396" t="str">
            <v>落料</v>
          </cell>
          <cell r="M396">
            <v>110</v>
          </cell>
          <cell r="N396">
            <v>15</v>
          </cell>
          <cell r="O396">
            <v>503</v>
          </cell>
        </row>
        <row r="397">
          <cell r="K397" t="str">
            <v>压力机</v>
          </cell>
          <cell r="L397" t="str">
            <v>成型</v>
          </cell>
          <cell r="M397" t="str">
            <v>200压力机</v>
          </cell>
          <cell r="N397">
            <v>15</v>
          </cell>
          <cell r="O397">
            <v>504</v>
          </cell>
        </row>
        <row r="398">
          <cell r="K398" t="str">
            <v>单冲模</v>
          </cell>
          <cell r="L398" t="str">
            <v>冲孔</v>
          </cell>
          <cell r="M398">
            <v>45</v>
          </cell>
          <cell r="N398">
            <v>15</v>
          </cell>
          <cell r="O398">
            <v>500</v>
          </cell>
        </row>
        <row r="399">
          <cell r="E399" t="str">
            <v>SHT0001126</v>
          </cell>
          <cell r="F399" t="e">
            <v>#N/A</v>
          </cell>
        </row>
        <row r="399">
          <cell r="H399">
            <v>1</v>
          </cell>
          <cell r="I399" t="str">
            <v>板材SAPH440</v>
          </cell>
          <cell r="J399">
            <v>4</v>
          </cell>
          <cell r="K399" t="str">
            <v>单冲模</v>
          </cell>
          <cell r="L399" t="str">
            <v>落料</v>
          </cell>
          <cell r="M399">
            <v>110</v>
          </cell>
          <cell r="N399">
            <v>15</v>
          </cell>
          <cell r="O399">
            <v>1500</v>
          </cell>
        </row>
        <row r="400">
          <cell r="K400" t="str">
            <v>单冲模</v>
          </cell>
          <cell r="L400" t="str">
            <v>精冲</v>
          </cell>
          <cell r="M400">
            <v>110</v>
          </cell>
          <cell r="N400">
            <v>10</v>
          </cell>
          <cell r="O400">
            <v>1500</v>
          </cell>
        </row>
        <row r="401">
          <cell r="K401" t="str">
            <v>单冲模</v>
          </cell>
          <cell r="L401" t="str">
            <v>成型</v>
          </cell>
          <cell r="M401">
            <v>63</v>
          </cell>
          <cell r="N401">
            <v>8</v>
          </cell>
          <cell r="O401">
            <v>1500</v>
          </cell>
        </row>
        <row r="402">
          <cell r="K402" t="str">
            <v>单冲模</v>
          </cell>
          <cell r="L402" t="str">
            <v>成型</v>
          </cell>
          <cell r="M402">
            <v>45</v>
          </cell>
          <cell r="N402">
            <v>8</v>
          </cell>
          <cell r="O402">
            <v>1500</v>
          </cell>
        </row>
        <row r="403">
          <cell r="E403" t="str">
            <v>SHT0001127</v>
          </cell>
          <cell r="F403" t="e">
            <v>#N/A</v>
          </cell>
        </row>
        <row r="403">
          <cell r="H403">
            <v>1</v>
          </cell>
          <cell r="I403" t="str">
            <v>板材SAPH440</v>
          </cell>
          <cell r="J403">
            <v>4</v>
          </cell>
          <cell r="K403" t="str">
            <v>单冲模</v>
          </cell>
          <cell r="L403" t="str">
            <v>落料</v>
          </cell>
          <cell r="M403">
            <v>110</v>
          </cell>
          <cell r="N403">
            <v>15</v>
          </cell>
          <cell r="O403">
            <v>1500</v>
          </cell>
        </row>
        <row r="404">
          <cell r="K404" t="str">
            <v>单冲模</v>
          </cell>
          <cell r="L404" t="str">
            <v>精冲</v>
          </cell>
          <cell r="M404">
            <v>110</v>
          </cell>
          <cell r="N404">
            <v>10</v>
          </cell>
          <cell r="O404">
            <v>1500</v>
          </cell>
        </row>
        <row r="405">
          <cell r="K405" t="str">
            <v>单冲模</v>
          </cell>
          <cell r="L405" t="str">
            <v>成型</v>
          </cell>
          <cell r="M405">
            <v>63</v>
          </cell>
          <cell r="N405">
            <v>8</v>
          </cell>
        </row>
        <row r="406">
          <cell r="K406" t="str">
            <v>单冲模</v>
          </cell>
          <cell r="L406" t="str">
            <v>成型</v>
          </cell>
          <cell r="M406">
            <v>45</v>
          </cell>
          <cell r="N406">
            <v>8</v>
          </cell>
        </row>
        <row r="407">
          <cell r="E407" t="str">
            <v>SLT0011089</v>
          </cell>
          <cell r="F407">
            <v>0.63</v>
          </cell>
        </row>
        <row r="407">
          <cell r="H407" t="str">
            <v>OMK</v>
          </cell>
          <cell r="I407" t="str">
            <v>板材SAPH440</v>
          </cell>
          <cell r="J407">
            <v>2.5</v>
          </cell>
          <cell r="K407" t="str">
            <v>单冲模</v>
          </cell>
          <cell r="L407" t="str">
            <v>落料</v>
          </cell>
          <cell r="M407">
            <v>45</v>
          </cell>
          <cell r="N407">
            <v>8</v>
          </cell>
          <cell r="O407">
            <v>8000</v>
          </cell>
        </row>
        <row r="408">
          <cell r="K408" t="str">
            <v>单冲模</v>
          </cell>
          <cell r="L408" t="str">
            <v>成型</v>
          </cell>
          <cell r="M408">
            <v>45</v>
          </cell>
          <cell r="N408">
            <v>8</v>
          </cell>
          <cell r="O408">
            <v>8000</v>
          </cell>
        </row>
        <row r="409">
          <cell r="E409" t="str">
            <v>SLT0010558</v>
          </cell>
          <cell r="F409">
            <v>6.42</v>
          </cell>
        </row>
        <row r="409">
          <cell r="H409" t="str">
            <v>OMK</v>
          </cell>
          <cell r="I409" t="str">
            <v>板材SAPH440</v>
          </cell>
          <cell r="J409">
            <v>3</v>
          </cell>
          <cell r="K409" t="str">
            <v>单冲模</v>
          </cell>
          <cell r="L409" t="str">
            <v>落料</v>
          </cell>
          <cell r="M409">
            <v>250</v>
          </cell>
          <cell r="N409">
            <v>15</v>
          </cell>
          <cell r="O409">
            <v>1000</v>
          </cell>
        </row>
        <row r="410">
          <cell r="K410" t="str">
            <v>单冲模</v>
          </cell>
          <cell r="L410" t="str">
            <v>成型</v>
          </cell>
          <cell r="M410">
            <v>260</v>
          </cell>
          <cell r="N410">
            <v>20</v>
          </cell>
          <cell r="O410">
            <v>1000</v>
          </cell>
        </row>
        <row r="411">
          <cell r="K411" t="str">
            <v>单冲模</v>
          </cell>
          <cell r="L411" t="str">
            <v>成型</v>
          </cell>
          <cell r="M411">
            <v>260</v>
          </cell>
          <cell r="N411">
            <v>10</v>
          </cell>
          <cell r="O411">
            <v>1000</v>
          </cell>
        </row>
        <row r="412">
          <cell r="K412" t="str">
            <v>单冲模</v>
          </cell>
          <cell r="L412" t="str">
            <v>冲孔</v>
          </cell>
          <cell r="M412">
            <v>45</v>
          </cell>
          <cell r="N412">
            <v>8</v>
          </cell>
          <cell r="O412">
            <v>1000</v>
          </cell>
        </row>
        <row r="413">
          <cell r="E413" t="str">
            <v>SHT0001853</v>
          </cell>
          <cell r="F413" t="e">
            <v>#N/A</v>
          </cell>
        </row>
        <row r="413">
          <cell r="H413" t="str">
            <v>2.0-1.0</v>
          </cell>
          <cell r="I413" t="str">
            <v>板材SPFH590酸洗板</v>
          </cell>
          <cell r="J413">
            <v>3</v>
          </cell>
          <cell r="K413" t="str">
            <v>单冲模</v>
          </cell>
          <cell r="L413" t="str">
            <v>落料</v>
          </cell>
          <cell r="M413">
            <v>110</v>
          </cell>
          <cell r="N413">
            <v>15</v>
          </cell>
          <cell r="O413">
            <v>12000</v>
          </cell>
        </row>
        <row r="414">
          <cell r="K414" t="str">
            <v>单冲模</v>
          </cell>
          <cell r="L414" t="str">
            <v>冲孔</v>
          </cell>
          <cell r="M414">
            <v>45</v>
          </cell>
          <cell r="N414">
            <v>8</v>
          </cell>
          <cell r="O414">
            <v>12000</v>
          </cell>
        </row>
        <row r="415">
          <cell r="K415" t="str">
            <v>单冲模</v>
          </cell>
          <cell r="L415" t="str">
            <v>成型</v>
          </cell>
          <cell r="M415">
            <v>63</v>
          </cell>
          <cell r="N415">
            <v>10</v>
          </cell>
          <cell r="O415">
            <v>12000</v>
          </cell>
        </row>
        <row r="416">
          <cell r="E416" t="str">
            <v>SLT0002550</v>
          </cell>
        </row>
        <row r="416">
          <cell r="H416" t="str">
            <v>虎威</v>
          </cell>
        </row>
        <row r="416">
          <cell r="J416" t="str">
            <v>外协来料加工</v>
          </cell>
          <cell r="K416" t="str">
            <v>铆接</v>
          </cell>
          <cell r="L416" t="str">
            <v>铆接</v>
          </cell>
          <cell r="M416" t="str">
            <v>铆接</v>
          </cell>
          <cell r="N416">
            <v>8</v>
          </cell>
          <cell r="O416">
            <v>0</v>
          </cell>
        </row>
        <row r="417">
          <cell r="K417" t="str">
            <v>点目</v>
          </cell>
          <cell r="L417" t="str">
            <v>点目机</v>
          </cell>
          <cell r="M417" t="str">
            <v>点目机</v>
          </cell>
          <cell r="N417">
            <v>8</v>
          </cell>
          <cell r="O417">
            <v>0</v>
          </cell>
        </row>
        <row r="418">
          <cell r="E418" t="str">
            <v>SLT0002875</v>
          </cell>
        </row>
        <row r="418">
          <cell r="H418" t="str">
            <v>K1</v>
          </cell>
        </row>
        <row r="418">
          <cell r="K418" t="str">
            <v>点目</v>
          </cell>
          <cell r="L418" t="str">
            <v>点目机</v>
          </cell>
          <cell r="M418" t="str">
            <v>点目机</v>
          </cell>
          <cell r="N418">
            <v>8</v>
          </cell>
        </row>
        <row r="419">
          <cell r="K419" t="str">
            <v>点目</v>
          </cell>
          <cell r="L419" t="str">
            <v>点目机</v>
          </cell>
          <cell r="M419" t="str">
            <v>点目机</v>
          </cell>
          <cell r="N419">
            <v>8</v>
          </cell>
        </row>
        <row r="420">
          <cell r="E420" t="str">
            <v>SHT0010846</v>
          </cell>
          <cell r="F420" t="e">
            <v>#N/A</v>
          </cell>
        </row>
        <row r="420">
          <cell r="H420" t="str">
            <v>H6</v>
          </cell>
          <cell r="I420" t="str">
            <v>板材QSTE420TM</v>
          </cell>
          <cell r="J420">
            <v>1.5</v>
          </cell>
          <cell r="K420" t="str">
            <v>单冲模</v>
          </cell>
          <cell r="L420" t="str">
            <v>落料</v>
          </cell>
          <cell r="M420">
            <v>600</v>
          </cell>
        </row>
        <row r="421">
          <cell r="K421" t="str">
            <v>单冲模</v>
          </cell>
          <cell r="L421" t="str">
            <v>成型</v>
          </cell>
          <cell r="M421">
            <v>600</v>
          </cell>
        </row>
        <row r="422">
          <cell r="K422" t="str">
            <v>单冲模</v>
          </cell>
          <cell r="L422" t="str">
            <v>整形</v>
          </cell>
          <cell r="M422">
            <v>300</v>
          </cell>
        </row>
        <row r="423">
          <cell r="K423" t="str">
            <v>单冲模</v>
          </cell>
          <cell r="L423" t="str">
            <v>冲孔</v>
          </cell>
          <cell r="M423">
            <v>400</v>
          </cell>
        </row>
        <row r="424">
          <cell r="K424" t="str">
            <v>单冲模</v>
          </cell>
          <cell r="L424" t="str">
            <v>切断</v>
          </cell>
          <cell r="M424">
            <v>300</v>
          </cell>
        </row>
        <row r="425">
          <cell r="K425" t="str">
            <v>单冲模</v>
          </cell>
          <cell r="L425" t="str">
            <v>成型</v>
          </cell>
          <cell r="M425">
            <v>400</v>
          </cell>
        </row>
        <row r="426">
          <cell r="E426" t="str">
            <v>SHT0010848</v>
          </cell>
          <cell r="F426" t="e">
            <v>#N/A</v>
          </cell>
        </row>
        <row r="426">
          <cell r="H426" t="str">
            <v>H6</v>
          </cell>
          <cell r="I426" t="str">
            <v>板材QSTE420TM</v>
          </cell>
          <cell r="J426">
            <v>1.5</v>
          </cell>
          <cell r="K426" t="str">
            <v>单冲模</v>
          </cell>
          <cell r="L426" t="str">
            <v>落料</v>
          </cell>
          <cell r="M426">
            <v>600</v>
          </cell>
        </row>
        <row r="427">
          <cell r="K427" t="str">
            <v>单冲模</v>
          </cell>
          <cell r="L427" t="str">
            <v>成型</v>
          </cell>
          <cell r="M427">
            <v>600</v>
          </cell>
        </row>
        <row r="428">
          <cell r="K428" t="str">
            <v>单冲模</v>
          </cell>
          <cell r="L428" t="str">
            <v>整形</v>
          </cell>
          <cell r="M428">
            <v>300</v>
          </cell>
        </row>
        <row r="429">
          <cell r="K429" t="str">
            <v>单冲模</v>
          </cell>
          <cell r="L429" t="str">
            <v>冲孔</v>
          </cell>
          <cell r="M429">
            <v>400</v>
          </cell>
        </row>
        <row r="430">
          <cell r="K430" t="str">
            <v>单冲模</v>
          </cell>
          <cell r="L430" t="str">
            <v>切断</v>
          </cell>
          <cell r="M430">
            <v>300</v>
          </cell>
        </row>
        <row r="431">
          <cell r="K431" t="str">
            <v>单冲模</v>
          </cell>
          <cell r="L431" t="str">
            <v>成型</v>
          </cell>
          <cell r="M431">
            <v>400</v>
          </cell>
        </row>
        <row r="432">
          <cell r="E432" t="str">
            <v>SHT0012050</v>
          </cell>
        </row>
        <row r="432">
          <cell r="H432" t="str">
            <v>K1</v>
          </cell>
        </row>
        <row r="432">
          <cell r="K432" t="str">
            <v>点目</v>
          </cell>
          <cell r="L432" t="str">
            <v>点目机</v>
          </cell>
          <cell r="M432" t="str">
            <v>点目机</v>
          </cell>
        </row>
        <row r="433">
          <cell r="E433" t="str">
            <v>SHT0012051</v>
          </cell>
        </row>
        <row r="433">
          <cell r="H433" t="str">
            <v>K1</v>
          </cell>
        </row>
        <row r="433">
          <cell r="K433" t="str">
            <v>点目</v>
          </cell>
          <cell r="L433" t="str">
            <v>点目机</v>
          </cell>
          <cell r="M433" t="str">
            <v>点目机</v>
          </cell>
        </row>
        <row r="434">
          <cell r="E434" t="str">
            <v>SLT0002872</v>
          </cell>
          <cell r="F434">
            <v>9.48</v>
          </cell>
        </row>
        <row r="434">
          <cell r="H434" t="str">
            <v>K1</v>
          </cell>
          <cell r="I434" t="str">
            <v>板材SAPH440</v>
          </cell>
          <cell r="J434">
            <v>2.5</v>
          </cell>
          <cell r="K434" t="str">
            <v>单冲模</v>
          </cell>
          <cell r="L434" t="str">
            <v>落料</v>
          </cell>
          <cell r="M434">
            <v>260</v>
          </cell>
          <cell r="N434">
            <v>15</v>
          </cell>
          <cell r="O434">
            <v>1500</v>
          </cell>
        </row>
        <row r="435">
          <cell r="K435" t="str">
            <v>单冲模</v>
          </cell>
          <cell r="L435" t="str">
            <v>成型</v>
          </cell>
          <cell r="M435">
            <v>260</v>
          </cell>
          <cell r="N435">
            <v>10</v>
          </cell>
          <cell r="O435">
            <v>1500</v>
          </cell>
        </row>
        <row r="436">
          <cell r="K436" t="str">
            <v>单冲模</v>
          </cell>
          <cell r="L436" t="str">
            <v>冲孔</v>
          </cell>
          <cell r="M436">
            <v>260</v>
          </cell>
          <cell r="N436">
            <v>15</v>
          </cell>
          <cell r="O436">
            <v>1500</v>
          </cell>
        </row>
        <row r="437">
          <cell r="K437" t="str">
            <v>单冲模</v>
          </cell>
          <cell r="L437" t="str">
            <v>冲孔</v>
          </cell>
          <cell r="M437">
            <v>260</v>
          </cell>
          <cell r="N437">
            <v>15</v>
          </cell>
          <cell r="O437">
            <v>1500</v>
          </cell>
        </row>
        <row r="438">
          <cell r="K438" t="str">
            <v>单冲模</v>
          </cell>
          <cell r="L438" t="str">
            <v>冲孔</v>
          </cell>
          <cell r="M438">
            <v>260</v>
          </cell>
          <cell r="N438">
            <v>15</v>
          </cell>
          <cell r="O438">
            <v>1500</v>
          </cell>
        </row>
        <row r="439">
          <cell r="K439" t="str">
            <v>单冲模</v>
          </cell>
          <cell r="L439" t="str">
            <v>冲孔</v>
          </cell>
          <cell r="M439">
            <v>260</v>
          </cell>
          <cell r="N439">
            <v>15</v>
          </cell>
          <cell r="O439">
            <v>1500</v>
          </cell>
        </row>
        <row r="440">
          <cell r="E440" t="str">
            <v>SLT0002871</v>
          </cell>
          <cell r="F440">
            <v>9.78</v>
          </cell>
          <cell r="G440" t="str">
            <v>同上</v>
          </cell>
          <cell r="H440" t="str">
            <v>K1</v>
          </cell>
          <cell r="I440" t="str">
            <v>板材SAPH440</v>
          </cell>
          <cell r="J440">
            <v>2.5</v>
          </cell>
          <cell r="K440" t="str">
            <v>单冲模</v>
          </cell>
          <cell r="L440" t="str">
            <v>落料</v>
          </cell>
          <cell r="M440">
            <v>260</v>
          </cell>
          <cell r="N440">
            <v>15</v>
          </cell>
          <cell r="O440">
            <v>1500</v>
          </cell>
        </row>
        <row r="441">
          <cell r="K441" t="str">
            <v>单冲模</v>
          </cell>
          <cell r="L441" t="str">
            <v>成型</v>
          </cell>
          <cell r="M441">
            <v>260</v>
          </cell>
          <cell r="N441">
            <v>10</v>
          </cell>
          <cell r="O441">
            <v>1500</v>
          </cell>
        </row>
        <row r="442">
          <cell r="K442" t="str">
            <v>单冲模</v>
          </cell>
        </row>
        <row r="442">
          <cell r="M442">
            <v>260</v>
          </cell>
          <cell r="N442">
            <v>15</v>
          </cell>
          <cell r="O442">
            <v>1500</v>
          </cell>
        </row>
        <row r="443">
          <cell r="K443" t="str">
            <v>单冲模</v>
          </cell>
        </row>
        <row r="443">
          <cell r="M443">
            <v>260</v>
          </cell>
          <cell r="N443">
            <v>15</v>
          </cell>
          <cell r="O443">
            <v>1500</v>
          </cell>
        </row>
        <row r="444">
          <cell r="K444" t="str">
            <v>单冲模</v>
          </cell>
        </row>
        <row r="444">
          <cell r="M444">
            <v>260</v>
          </cell>
          <cell r="N444">
            <v>15</v>
          </cell>
          <cell r="O444">
            <v>1500</v>
          </cell>
        </row>
        <row r="445">
          <cell r="K445" t="str">
            <v>单冲模</v>
          </cell>
        </row>
        <row r="445">
          <cell r="M445">
            <v>260</v>
          </cell>
          <cell r="N445">
            <v>15</v>
          </cell>
          <cell r="O445">
            <v>1500</v>
          </cell>
        </row>
        <row r="446">
          <cell r="E446" t="str">
            <v>SLT0002873</v>
          </cell>
          <cell r="F446">
            <v>9.9</v>
          </cell>
          <cell r="G446" t="str">
            <v>同上</v>
          </cell>
          <cell r="H446" t="str">
            <v>K1</v>
          </cell>
          <cell r="I446" t="str">
            <v>板材SAPH440</v>
          </cell>
          <cell r="J446">
            <v>2.5</v>
          </cell>
          <cell r="K446" t="str">
            <v>单冲模</v>
          </cell>
        </row>
        <row r="446">
          <cell r="M446">
            <v>260</v>
          </cell>
          <cell r="N446">
            <v>15</v>
          </cell>
          <cell r="O446">
            <v>1500</v>
          </cell>
        </row>
        <row r="447">
          <cell r="K447" t="str">
            <v>单冲模</v>
          </cell>
        </row>
        <row r="447">
          <cell r="M447">
            <v>260</v>
          </cell>
          <cell r="N447">
            <v>10</v>
          </cell>
          <cell r="O447">
            <v>1500</v>
          </cell>
        </row>
        <row r="448">
          <cell r="K448" t="str">
            <v>单冲模</v>
          </cell>
        </row>
        <row r="448">
          <cell r="M448">
            <v>260</v>
          </cell>
          <cell r="N448">
            <v>15</v>
          </cell>
          <cell r="O448">
            <v>1500</v>
          </cell>
        </row>
        <row r="449">
          <cell r="K449" t="str">
            <v>单冲模</v>
          </cell>
        </row>
        <row r="449">
          <cell r="M449">
            <v>260</v>
          </cell>
          <cell r="N449">
            <v>15</v>
          </cell>
          <cell r="O449">
            <v>1500</v>
          </cell>
        </row>
        <row r="450">
          <cell r="K450" t="str">
            <v>单冲模</v>
          </cell>
        </row>
        <row r="450">
          <cell r="M450">
            <v>260</v>
          </cell>
          <cell r="N450">
            <v>15</v>
          </cell>
          <cell r="O450">
            <v>1500</v>
          </cell>
        </row>
        <row r="451">
          <cell r="K451" t="str">
            <v>单冲模</v>
          </cell>
        </row>
        <row r="451">
          <cell r="M451">
            <v>260</v>
          </cell>
          <cell r="N451">
            <v>15</v>
          </cell>
          <cell r="O451">
            <v>1500</v>
          </cell>
        </row>
        <row r="452">
          <cell r="E452" t="str">
            <v>SLT0002874</v>
          </cell>
          <cell r="F452">
            <v>9.6</v>
          </cell>
          <cell r="G452" t="str">
            <v>同上</v>
          </cell>
          <cell r="H452" t="str">
            <v>K1</v>
          </cell>
          <cell r="I452" t="str">
            <v>板材SAPH440</v>
          </cell>
          <cell r="J452">
            <v>2.5</v>
          </cell>
          <cell r="K452" t="str">
            <v>单冲模</v>
          </cell>
        </row>
        <row r="452">
          <cell r="M452">
            <v>260</v>
          </cell>
          <cell r="N452">
            <v>15</v>
          </cell>
          <cell r="O452">
            <v>1500</v>
          </cell>
        </row>
        <row r="453">
          <cell r="K453" t="str">
            <v>单冲模</v>
          </cell>
        </row>
        <row r="453">
          <cell r="M453">
            <v>260</v>
          </cell>
          <cell r="N453">
            <v>10</v>
          </cell>
          <cell r="O453">
            <v>1500</v>
          </cell>
        </row>
        <row r="454">
          <cell r="K454" t="str">
            <v>单冲模</v>
          </cell>
        </row>
        <row r="454">
          <cell r="M454">
            <v>260</v>
          </cell>
          <cell r="N454">
            <v>15</v>
          </cell>
          <cell r="O454">
            <v>1500</v>
          </cell>
        </row>
        <row r="455">
          <cell r="K455" t="str">
            <v>单冲模</v>
          </cell>
        </row>
        <row r="455">
          <cell r="M455">
            <v>260</v>
          </cell>
          <cell r="N455">
            <v>15</v>
          </cell>
          <cell r="O455">
            <v>1500</v>
          </cell>
        </row>
        <row r="456">
          <cell r="K456" t="str">
            <v>单冲模</v>
          </cell>
        </row>
        <row r="456">
          <cell r="M456">
            <v>260</v>
          </cell>
          <cell r="N456">
            <v>15</v>
          </cell>
          <cell r="O456">
            <v>1500</v>
          </cell>
        </row>
        <row r="457">
          <cell r="K457" t="str">
            <v>单冲模</v>
          </cell>
        </row>
        <row r="457">
          <cell r="M457">
            <v>260</v>
          </cell>
          <cell r="N457">
            <v>15</v>
          </cell>
          <cell r="O457">
            <v>1500</v>
          </cell>
        </row>
        <row r="458">
          <cell r="E458" t="str">
            <v>SLT0010601</v>
          </cell>
          <cell r="F458">
            <v>4.27</v>
          </cell>
        </row>
        <row r="458">
          <cell r="H458" t="str">
            <v>K1</v>
          </cell>
        </row>
        <row r="458">
          <cell r="K458" t="str">
            <v>点目</v>
          </cell>
          <cell r="L458" t="str">
            <v>点目机</v>
          </cell>
          <cell r="M458" t="str">
            <v>点目机</v>
          </cell>
        </row>
        <row r="459">
          <cell r="E459" t="str">
            <v>SHT0010068</v>
          </cell>
          <cell r="F459">
            <v>4.22</v>
          </cell>
        </row>
        <row r="459">
          <cell r="H459" t="str">
            <v>H6</v>
          </cell>
        </row>
        <row r="459">
          <cell r="K459" t="str">
            <v>点目</v>
          </cell>
          <cell r="L459" t="str">
            <v>点目机</v>
          </cell>
          <cell r="M459" t="str">
            <v>点目机</v>
          </cell>
        </row>
        <row r="460">
          <cell r="E460" t="str">
            <v>SHT0011209</v>
          </cell>
          <cell r="F460">
            <v>4.227</v>
          </cell>
        </row>
        <row r="460">
          <cell r="H460" t="str">
            <v>H6</v>
          </cell>
        </row>
        <row r="460">
          <cell r="K460" t="str">
            <v>点目</v>
          </cell>
          <cell r="L460" t="str">
            <v>点目机</v>
          </cell>
          <cell r="M460" t="str">
            <v>点目机</v>
          </cell>
        </row>
        <row r="461">
          <cell r="E461" t="str">
            <v>SLT0011271</v>
          </cell>
          <cell r="F461">
            <v>2.165</v>
          </cell>
        </row>
        <row r="461">
          <cell r="H461" t="str">
            <v>OMK</v>
          </cell>
          <cell r="I461" t="str">
            <v>板材SAPH440</v>
          </cell>
          <cell r="J461">
            <v>3</v>
          </cell>
          <cell r="K461" t="str">
            <v>单冲模</v>
          </cell>
          <cell r="L461" t="str">
            <v>落料</v>
          </cell>
          <cell r="M461">
            <v>80</v>
          </cell>
          <cell r="N461">
            <v>15</v>
          </cell>
          <cell r="O461">
            <v>3000</v>
          </cell>
        </row>
        <row r="462">
          <cell r="K462" t="str">
            <v>单冲模</v>
          </cell>
          <cell r="L462" t="str">
            <v>成型</v>
          </cell>
          <cell r="M462">
            <v>110</v>
          </cell>
          <cell r="N462">
            <v>10</v>
          </cell>
          <cell r="O462">
            <v>3000</v>
          </cell>
        </row>
        <row r="463">
          <cell r="K463" t="str">
            <v>单冲模</v>
          </cell>
          <cell r="L463" t="str">
            <v>切断</v>
          </cell>
          <cell r="M463">
            <v>63</v>
          </cell>
          <cell r="N463">
            <v>8</v>
          </cell>
          <cell r="O463">
            <v>3000</v>
          </cell>
        </row>
        <row r="464">
          <cell r="E464" t="str">
            <v>SHT0014166</v>
          </cell>
          <cell r="F464">
            <v>7.265</v>
          </cell>
        </row>
        <row r="464">
          <cell r="H464" t="str">
            <v>H6</v>
          </cell>
        </row>
        <row r="464">
          <cell r="K464" t="str">
            <v>点目</v>
          </cell>
          <cell r="L464" t="str">
            <v>点目机</v>
          </cell>
          <cell r="M464" t="str">
            <v>点目机</v>
          </cell>
        </row>
        <row r="465">
          <cell r="E465" t="str">
            <v>SHT0014167</v>
          </cell>
          <cell r="F465">
            <v>7.265</v>
          </cell>
        </row>
        <row r="465">
          <cell r="H465" t="str">
            <v>H6</v>
          </cell>
        </row>
        <row r="465">
          <cell r="K465" t="str">
            <v>点目</v>
          </cell>
          <cell r="L465" t="str">
            <v>点目机</v>
          </cell>
          <cell r="M465" t="str">
            <v>点目机</v>
          </cell>
        </row>
        <row r="466">
          <cell r="E466" t="str">
            <v>SLT0011374</v>
          </cell>
          <cell r="F466">
            <v>10.02</v>
          </cell>
        </row>
        <row r="466">
          <cell r="H466" t="str">
            <v>OMK</v>
          </cell>
        </row>
        <row r="466">
          <cell r="K466" t="str">
            <v>点目</v>
          </cell>
          <cell r="L466" t="str">
            <v>点目机</v>
          </cell>
          <cell r="M466" t="str">
            <v>点目机</v>
          </cell>
          <cell r="N466">
            <v>8</v>
          </cell>
        </row>
        <row r="467">
          <cell r="K467" t="str">
            <v>切边</v>
          </cell>
          <cell r="L467" t="str">
            <v>切边</v>
          </cell>
          <cell r="M467">
            <v>45</v>
          </cell>
          <cell r="N467">
            <v>8</v>
          </cell>
          <cell r="O467">
            <v>4000</v>
          </cell>
        </row>
        <row r="468">
          <cell r="E468" t="str">
            <v>SLT0011372</v>
          </cell>
          <cell r="F468">
            <v>10.02</v>
          </cell>
        </row>
        <row r="468">
          <cell r="H468" t="str">
            <v>OMK</v>
          </cell>
        </row>
        <row r="468">
          <cell r="K468" t="str">
            <v>点目</v>
          </cell>
          <cell r="L468" t="str">
            <v>点目机</v>
          </cell>
          <cell r="M468" t="str">
            <v>点目机</v>
          </cell>
          <cell r="N468">
            <v>8</v>
          </cell>
        </row>
        <row r="469">
          <cell r="K469" t="str">
            <v>切边</v>
          </cell>
          <cell r="L469" t="str">
            <v>切边</v>
          </cell>
          <cell r="M469">
            <v>45</v>
          </cell>
          <cell r="N469">
            <v>8</v>
          </cell>
          <cell r="O469">
            <v>4000</v>
          </cell>
        </row>
        <row r="470">
          <cell r="E470" t="str">
            <v>SLT0002880</v>
          </cell>
        </row>
        <row r="470">
          <cell r="H470" t="str">
            <v>K1</v>
          </cell>
        </row>
        <row r="470">
          <cell r="K470" t="str">
            <v>点目</v>
          </cell>
          <cell r="L470" t="str">
            <v>点目机</v>
          </cell>
          <cell r="M470" t="str">
            <v>点目机</v>
          </cell>
          <cell r="N470">
            <v>8</v>
          </cell>
        </row>
        <row r="471">
          <cell r="E471" t="str">
            <v>SHT0002803</v>
          </cell>
        </row>
        <row r="471">
          <cell r="H471" t="str">
            <v>TX</v>
          </cell>
        </row>
        <row r="471">
          <cell r="K471" t="str">
            <v>点目</v>
          </cell>
          <cell r="L471" t="str">
            <v>点目机</v>
          </cell>
          <cell r="M471" t="str">
            <v>点目机</v>
          </cell>
          <cell r="N471">
            <v>8</v>
          </cell>
        </row>
        <row r="472">
          <cell r="E472" t="str">
            <v>SHT0002802</v>
          </cell>
        </row>
        <row r="472">
          <cell r="H472" t="str">
            <v>TX</v>
          </cell>
        </row>
        <row r="472">
          <cell r="K472" t="str">
            <v>点目</v>
          </cell>
          <cell r="L472" t="str">
            <v>点目机</v>
          </cell>
          <cell r="M472" t="str">
            <v>点目机</v>
          </cell>
          <cell r="N472">
            <v>8</v>
          </cell>
        </row>
        <row r="473">
          <cell r="E473" t="str">
            <v>SLT0002879</v>
          </cell>
        </row>
        <row r="473">
          <cell r="H473" t="str">
            <v>K1</v>
          </cell>
        </row>
        <row r="473">
          <cell r="K473" t="str">
            <v>点目</v>
          </cell>
          <cell r="L473" t="str">
            <v>点目机</v>
          </cell>
          <cell r="M473" t="str">
            <v>点目机</v>
          </cell>
          <cell r="N473">
            <v>8</v>
          </cell>
        </row>
        <row r="474">
          <cell r="E474" t="str">
            <v>SHT0010214</v>
          </cell>
        </row>
        <row r="474">
          <cell r="H474" t="str">
            <v>H6</v>
          </cell>
          <cell r="I474" t="str">
            <v>板材SPFH590酸洗板</v>
          </cell>
          <cell r="J474">
            <v>2</v>
          </cell>
          <cell r="K474" t="str">
            <v>单冲模</v>
          </cell>
          <cell r="L474" t="str">
            <v>OP10落料冲孔</v>
          </cell>
          <cell r="M474">
            <v>260</v>
          </cell>
        </row>
        <row r="475">
          <cell r="K475" t="str">
            <v>单冲模</v>
          </cell>
          <cell r="L475" t="str">
            <v>OP20成型</v>
          </cell>
          <cell r="M475">
            <v>260</v>
          </cell>
        </row>
        <row r="476">
          <cell r="K476" t="str">
            <v>单冲模</v>
          </cell>
          <cell r="L476" t="str">
            <v>OP30冲孔</v>
          </cell>
          <cell r="M476">
            <v>260</v>
          </cell>
        </row>
        <row r="477">
          <cell r="K477" t="str">
            <v>单冲模</v>
          </cell>
          <cell r="L477" t="str">
            <v>OP40翻边</v>
          </cell>
          <cell r="M477">
            <v>260</v>
          </cell>
        </row>
        <row r="478">
          <cell r="K478" t="str">
            <v>单冲模</v>
          </cell>
          <cell r="L478" t="str">
            <v>OP50冲孔</v>
          </cell>
          <cell r="M478">
            <v>260</v>
          </cell>
        </row>
        <row r="479">
          <cell r="E479" t="str">
            <v>SHT0011415</v>
          </cell>
        </row>
        <row r="479">
          <cell r="H479" t="str">
            <v>H6</v>
          </cell>
          <cell r="I479" t="str">
            <v>板材SPFH590酸洗板</v>
          </cell>
          <cell r="J479">
            <v>2</v>
          </cell>
          <cell r="K479" t="str">
            <v>单冲模</v>
          </cell>
        </row>
        <row r="479">
          <cell r="M479">
            <v>260</v>
          </cell>
        </row>
        <row r="480">
          <cell r="K480" t="str">
            <v>单冲模</v>
          </cell>
        </row>
        <row r="480">
          <cell r="M480">
            <v>260</v>
          </cell>
        </row>
        <row r="481">
          <cell r="K481" t="str">
            <v>单冲模</v>
          </cell>
        </row>
        <row r="481">
          <cell r="M481">
            <v>260</v>
          </cell>
        </row>
        <row r="482">
          <cell r="K482" t="str">
            <v>单冲模</v>
          </cell>
        </row>
        <row r="482">
          <cell r="M482">
            <v>260</v>
          </cell>
        </row>
        <row r="483">
          <cell r="K483" t="str">
            <v>单冲模</v>
          </cell>
        </row>
        <row r="483">
          <cell r="M483">
            <v>260</v>
          </cell>
        </row>
        <row r="484">
          <cell r="E484" t="str">
            <v>SLT0010407</v>
          </cell>
          <cell r="F484">
            <v>9.96</v>
          </cell>
        </row>
        <row r="484">
          <cell r="H484" t="str">
            <v>统帅·</v>
          </cell>
        </row>
        <row r="484">
          <cell r="K484" t="str">
            <v>铆接</v>
          </cell>
          <cell r="L484" t="str">
            <v>铆接</v>
          </cell>
          <cell r="M484" t="str">
            <v>铆接</v>
          </cell>
        </row>
        <row r="485">
          <cell r="K485" t="str">
            <v>点目</v>
          </cell>
          <cell r="L485" t="str">
            <v>点目</v>
          </cell>
          <cell r="M485" t="str">
            <v>点目</v>
          </cell>
        </row>
        <row r="486">
          <cell r="E486" t="str">
            <v>SCS0005773</v>
          </cell>
          <cell r="F486" t="e">
            <v>#N/A</v>
          </cell>
        </row>
        <row r="486">
          <cell r="H486" t="str">
            <v>P203</v>
          </cell>
          <cell r="I486" t="str">
            <v>板材SAPH440</v>
          </cell>
          <cell r="J486">
            <v>2</v>
          </cell>
          <cell r="K486" t="str">
            <v>单冲模</v>
          </cell>
          <cell r="L486" t="str">
            <v>落料</v>
          </cell>
          <cell r="M486">
            <v>110</v>
          </cell>
        </row>
        <row r="487">
          <cell r="K487" t="str">
            <v>单冲模</v>
          </cell>
          <cell r="L487" t="str">
            <v>成型</v>
          </cell>
          <cell r="M487">
            <v>110</v>
          </cell>
        </row>
        <row r="488">
          <cell r="E488" t="str">
            <v>SHT0011522</v>
          </cell>
          <cell r="F488">
            <v>8.75</v>
          </cell>
        </row>
        <row r="488">
          <cell r="H488" t="str">
            <v>H6</v>
          </cell>
        </row>
        <row r="488">
          <cell r="K488" t="str">
            <v>点目</v>
          </cell>
          <cell r="L488" t="str">
            <v>点目机</v>
          </cell>
          <cell r="M488" t="str">
            <v>点目机</v>
          </cell>
        </row>
        <row r="489">
          <cell r="E489" t="str">
            <v>SBS0010112</v>
          </cell>
          <cell r="F489">
            <v>9.437</v>
          </cell>
        </row>
        <row r="489">
          <cell r="H489" t="str">
            <v>奥杰</v>
          </cell>
        </row>
        <row r="489">
          <cell r="K489" t="str">
            <v>点目</v>
          </cell>
          <cell r="L489" t="str">
            <v>点目机</v>
          </cell>
          <cell r="M489" t="str">
            <v>点目机</v>
          </cell>
        </row>
        <row r="490">
          <cell r="E490" t="str">
            <v>SHT0010124</v>
          </cell>
          <cell r="F490" t="e">
            <v>#N/A</v>
          </cell>
        </row>
        <row r="490">
          <cell r="H490" t="str">
            <v>H6</v>
          </cell>
          <cell r="I490" t="str">
            <v>板材SPFH590酸洗板</v>
          </cell>
          <cell r="J490">
            <v>2</v>
          </cell>
          <cell r="K490" t="str">
            <v>单冲模</v>
          </cell>
          <cell r="L490" t="str">
            <v>OP10:成型</v>
          </cell>
          <cell r="M490">
            <v>260</v>
          </cell>
        </row>
        <row r="491">
          <cell r="K491" t="str">
            <v>单冲模</v>
          </cell>
          <cell r="L491" t="str">
            <v>OP20:落料、冲孔</v>
          </cell>
          <cell r="M491">
            <v>260</v>
          </cell>
        </row>
        <row r="492">
          <cell r="K492" t="str">
            <v>单冲模</v>
          </cell>
          <cell r="L492" t="str">
            <v>OP30:折弯</v>
          </cell>
          <cell r="M492">
            <v>260</v>
          </cell>
        </row>
        <row r="493">
          <cell r="K493" t="str">
            <v>单冲模</v>
          </cell>
          <cell r="L493" t="str">
            <v>OP40:整形</v>
          </cell>
          <cell r="M493">
            <v>260</v>
          </cell>
        </row>
        <row r="494">
          <cell r="K494" t="str">
            <v>单冲模</v>
          </cell>
          <cell r="L494" t="str">
            <v>OP50:侧冲,冲孔</v>
          </cell>
          <cell r="M494">
            <v>260</v>
          </cell>
        </row>
        <row r="495">
          <cell r="K495" t="str">
            <v>单冲模</v>
          </cell>
          <cell r="L495" t="str">
            <v>OP60:冲孔</v>
          </cell>
          <cell r="M495">
            <v>45</v>
          </cell>
        </row>
        <row r="496">
          <cell r="E496" t="str">
            <v>SHT0010120</v>
          </cell>
          <cell r="F496" t="e">
            <v>#N/A</v>
          </cell>
        </row>
        <row r="496">
          <cell r="H496" t="str">
            <v>H6</v>
          </cell>
          <cell r="I496" t="str">
            <v>板材SPFH590酸洗板</v>
          </cell>
          <cell r="J496">
            <v>2</v>
          </cell>
          <cell r="K496" t="str">
            <v>单冲模</v>
          </cell>
          <cell r="L496" t="str">
            <v>OP10:成型</v>
          </cell>
          <cell r="M496">
            <v>260</v>
          </cell>
        </row>
        <row r="497">
          <cell r="K497" t="str">
            <v>单冲模</v>
          </cell>
          <cell r="L497" t="str">
            <v>OP20:落料、冲孔</v>
          </cell>
          <cell r="M497">
            <v>260</v>
          </cell>
        </row>
        <row r="498">
          <cell r="K498" t="str">
            <v>单冲模</v>
          </cell>
          <cell r="L498" t="str">
            <v>OP30:折弯</v>
          </cell>
          <cell r="M498">
            <v>260</v>
          </cell>
        </row>
        <row r="499">
          <cell r="K499" t="str">
            <v>单冲模</v>
          </cell>
          <cell r="L499" t="str">
            <v>OP40:整形</v>
          </cell>
          <cell r="M499">
            <v>260</v>
          </cell>
        </row>
        <row r="500">
          <cell r="K500" t="str">
            <v>单冲模</v>
          </cell>
          <cell r="L500" t="str">
            <v>OP50:侧冲,冲孔</v>
          </cell>
          <cell r="M500">
            <v>260</v>
          </cell>
        </row>
        <row r="501">
          <cell r="K501" t="str">
            <v>单冲模</v>
          </cell>
          <cell r="L501" t="str">
            <v>OP60:冲孔</v>
          </cell>
          <cell r="M501">
            <v>45</v>
          </cell>
        </row>
        <row r="502">
          <cell r="E502" t="str">
            <v>SHT0010724</v>
          </cell>
          <cell r="F502" t="e">
            <v>#N/A</v>
          </cell>
        </row>
        <row r="502">
          <cell r="H502" t="str">
            <v>H6</v>
          </cell>
          <cell r="I502" t="str">
            <v>板材SPFH590酸洗板</v>
          </cell>
          <cell r="J502">
            <v>1.6</v>
          </cell>
          <cell r="K502" t="str">
            <v>单冲模</v>
          </cell>
          <cell r="L502" t="str">
            <v>OP10:落料</v>
          </cell>
          <cell r="M502">
            <v>250</v>
          </cell>
        </row>
        <row r="503">
          <cell r="K503" t="str">
            <v>单冲模</v>
          </cell>
          <cell r="L503" t="str">
            <v>成型</v>
          </cell>
          <cell r="M503">
            <v>80</v>
          </cell>
        </row>
        <row r="504">
          <cell r="K504" t="str">
            <v>单冲模</v>
          </cell>
          <cell r="L504" t="str">
            <v>OP30拉伸</v>
          </cell>
          <cell r="M504">
            <v>260</v>
          </cell>
        </row>
        <row r="505">
          <cell r="K505" t="str">
            <v>单冲模</v>
          </cell>
          <cell r="L505" t="str">
            <v>OP40修边冲孔</v>
          </cell>
          <cell r="M505">
            <v>260</v>
          </cell>
        </row>
        <row r="506">
          <cell r="K506" t="str">
            <v>单冲模</v>
          </cell>
          <cell r="L506" t="str">
            <v>OP50翻边</v>
          </cell>
          <cell r="M506">
            <v>260</v>
          </cell>
        </row>
        <row r="507">
          <cell r="K507" t="str">
            <v>单冲模</v>
          </cell>
          <cell r="L507" t="str">
            <v>OP60翻边整形</v>
          </cell>
          <cell r="M507">
            <v>260</v>
          </cell>
        </row>
        <row r="508">
          <cell r="K508" t="str">
            <v>单冲模</v>
          </cell>
          <cell r="L508" t="str">
            <v>OP70冲孔</v>
          </cell>
          <cell r="M508">
            <v>260</v>
          </cell>
        </row>
        <row r="509">
          <cell r="K509" t="str">
            <v>单冲模</v>
          </cell>
          <cell r="L509" t="str">
            <v>OP80冲孔</v>
          </cell>
          <cell r="M509">
            <v>260</v>
          </cell>
        </row>
        <row r="510">
          <cell r="E510" t="str">
            <v>SHT0010722</v>
          </cell>
        </row>
        <row r="510">
          <cell r="K510" t="str">
            <v>单冲模</v>
          </cell>
          <cell r="L510" t="str">
            <v>成型</v>
          </cell>
          <cell r="M510">
            <v>80</v>
          </cell>
        </row>
        <row r="511">
          <cell r="K511" t="str">
            <v>单冲模</v>
          </cell>
          <cell r="L511" t="str">
            <v>OP30拉伸</v>
          </cell>
          <cell r="M511">
            <v>260</v>
          </cell>
        </row>
        <row r="512">
          <cell r="K512" t="str">
            <v>单冲模</v>
          </cell>
          <cell r="L512" t="str">
            <v>OP40修边冲孔</v>
          </cell>
          <cell r="M512">
            <v>260</v>
          </cell>
        </row>
        <row r="513">
          <cell r="K513" t="str">
            <v>单冲模</v>
          </cell>
          <cell r="L513" t="str">
            <v>OP50翻边</v>
          </cell>
          <cell r="M513">
            <v>260</v>
          </cell>
        </row>
        <row r="514">
          <cell r="K514" t="str">
            <v>单冲模</v>
          </cell>
          <cell r="L514" t="str">
            <v>OP60翻边整形</v>
          </cell>
          <cell r="M514">
            <v>260</v>
          </cell>
        </row>
        <row r="515">
          <cell r="K515" t="str">
            <v>单冲模</v>
          </cell>
          <cell r="L515" t="str">
            <v>OP70冲孔</v>
          </cell>
          <cell r="M515">
            <v>260</v>
          </cell>
        </row>
        <row r="516">
          <cell r="K516" t="str">
            <v>单冲模</v>
          </cell>
          <cell r="L516" t="str">
            <v>OP80冲孔</v>
          </cell>
          <cell r="M516">
            <v>260</v>
          </cell>
        </row>
        <row r="517">
          <cell r="E517" t="str">
            <v>SHT0010698</v>
          </cell>
          <cell r="F517" t="e">
            <v>#N/A</v>
          </cell>
        </row>
        <row r="517">
          <cell r="H517" t="str">
            <v>H6</v>
          </cell>
          <cell r="I517" t="str">
            <v>板材SPFH590酸洗板</v>
          </cell>
          <cell r="J517">
            <v>3</v>
          </cell>
          <cell r="K517" t="str">
            <v>单冲模</v>
          </cell>
          <cell r="L517" t="str">
            <v>落料</v>
          </cell>
          <cell r="M517">
            <v>110</v>
          </cell>
        </row>
        <row r="518">
          <cell r="K518" t="str">
            <v>单冲模</v>
          </cell>
          <cell r="L518" t="str">
            <v>OP20成型</v>
          </cell>
          <cell r="M518">
            <v>260</v>
          </cell>
        </row>
        <row r="519">
          <cell r="K519" t="str">
            <v>单冲模</v>
          </cell>
          <cell r="L519" t="str">
            <v>OP30翻边</v>
          </cell>
          <cell r="M519">
            <v>110</v>
          </cell>
        </row>
        <row r="520">
          <cell r="K520" t="str">
            <v>单冲模</v>
          </cell>
          <cell r="L520" t="str">
            <v>OP40冲孔</v>
          </cell>
          <cell r="M520">
            <v>80</v>
          </cell>
        </row>
        <row r="521">
          <cell r="E521" t="str">
            <v>SHT0010696</v>
          </cell>
          <cell r="F521" t="e">
            <v>#N/A</v>
          </cell>
        </row>
        <row r="521">
          <cell r="H521" t="str">
            <v>H6</v>
          </cell>
          <cell r="I521" t="str">
            <v>板材SPFH590酸洗板</v>
          </cell>
          <cell r="J521">
            <v>3</v>
          </cell>
          <cell r="K521" t="str">
            <v>单冲模</v>
          </cell>
        </row>
        <row r="521">
          <cell r="M521">
            <v>110</v>
          </cell>
        </row>
        <row r="522">
          <cell r="K522" t="str">
            <v>单冲模</v>
          </cell>
          <cell r="L522" t="str">
            <v>OP20成型</v>
          </cell>
          <cell r="M522">
            <v>260</v>
          </cell>
        </row>
        <row r="523">
          <cell r="K523" t="str">
            <v>单冲模</v>
          </cell>
          <cell r="L523" t="str">
            <v>OP30翻边</v>
          </cell>
          <cell r="M523">
            <v>110</v>
          </cell>
        </row>
        <row r="524">
          <cell r="K524" t="str">
            <v>单冲模</v>
          </cell>
          <cell r="L524" t="str">
            <v>OP40冲孔</v>
          </cell>
          <cell r="M524">
            <v>80</v>
          </cell>
        </row>
        <row r="525">
          <cell r="E525" t="str">
            <v>SHT0010851</v>
          </cell>
          <cell r="F525" t="e">
            <v>#N/A</v>
          </cell>
        </row>
        <row r="525">
          <cell r="H525" t="str">
            <v>H6</v>
          </cell>
          <cell r="I525" t="str">
            <v>板材QSTE420TM</v>
          </cell>
          <cell r="J525">
            <v>1.5</v>
          </cell>
          <cell r="K525" t="str">
            <v>单冲模</v>
          </cell>
          <cell r="L525" t="str">
            <v>OP10成型</v>
          </cell>
          <cell r="M525">
            <v>260</v>
          </cell>
        </row>
        <row r="526">
          <cell r="K526" t="str">
            <v>单冲模</v>
          </cell>
          <cell r="L526" t="str">
            <v>OP20修边冲孔</v>
          </cell>
          <cell r="M526">
            <v>260</v>
          </cell>
        </row>
        <row r="527">
          <cell r="K527" t="str">
            <v>单冲模</v>
          </cell>
          <cell r="L527" t="str">
            <v>OP30翻边</v>
          </cell>
          <cell r="M527">
            <v>260</v>
          </cell>
        </row>
        <row r="528">
          <cell r="K528" t="str">
            <v>单冲模</v>
          </cell>
          <cell r="L528" t="str">
            <v>OP40翻边</v>
          </cell>
          <cell r="M528">
            <v>260</v>
          </cell>
        </row>
        <row r="529">
          <cell r="K529" t="str">
            <v>单冲模</v>
          </cell>
          <cell r="L529" t="str">
            <v>冲孔</v>
          </cell>
          <cell r="M529">
            <v>260</v>
          </cell>
        </row>
        <row r="530">
          <cell r="E530" t="str">
            <v>SHT0010392</v>
          </cell>
          <cell r="F530" t="e">
            <v>#N/A</v>
          </cell>
        </row>
        <row r="530">
          <cell r="H530" t="str">
            <v>H6</v>
          </cell>
          <cell r="I530" t="str">
            <v>板材SPFH590酸洗板</v>
          </cell>
          <cell r="J530">
            <v>2</v>
          </cell>
          <cell r="K530" t="str">
            <v>单冲模</v>
          </cell>
          <cell r="L530" t="str">
            <v>OP10:成型</v>
          </cell>
          <cell r="M530">
            <v>600</v>
          </cell>
        </row>
        <row r="531">
          <cell r="K531" t="str">
            <v>单冲模</v>
          </cell>
          <cell r="L531" t="str">
            <v>整形</v>
          </cell>
          <cell r="M531">
            <v>400</v>
          </cell>
        </row>
        <row r="532">
          <cell r="K532" t="str">
            <v>单冲模</v>
          </cell>
          <cell r="L532" t="str">
            <v>OP20:落料</v>
          </cell>
          <cell r="M532">
            <v>300</v>
          </cell>
        </row>
        <row r="533">
          <cell r="K533" t="str">
            <v>单冲模</v>
          </cell>
          <cell r="L533" t="str">
            <v>OP30:成型</v>
          </cell>
          <cell r="M533">
            <v>300</v>
          </cell>
        </row>
        <row r="534">
          <cell r="K534" t="str">
            <v>单冲模</v>
          </cell>
          <cell r="L534" t="str">
            <v>OP40:侧冲，切开</v>
          </cell>
          <cell r="M534">
            <v>400</v>
          </cell>
        </row>
        <row r="535">
          <cell r="E535" t="str">
            <v>SHT0010391</v>
          </cell>
          <cell r="F535" t="e">
            <v>#N/A</v>
          </cell>
        </row>
        <row r="535">
          <cell r="H535" t="str">
            <v>H6</v>
          </cell>
          <cell r="I535" t="str">
            <v>板材SPFH590酸洗板</v>
          </cell>
          <cell r="J535">
            <v>2</v>
          </cell>
          <cell r="K535" t="str">
            <v>单冲模</v>
          </cell>
          <cell r="L535" t="str">
            <v>OP10:成型</v>
          </cell>
          <cell r="M535">
            <v>600</v>
          </cell>
        </row>
        <row r="536">
          <cell r="K536" t="str">
            <v>单冲模</v>
          </cell>
          <cell r="L536" t="str">
            <v>整形</v>
          </cell>
          <cell r="M536">
            <v>400</v>
          </cell>
        </row>
        <row r="537">
          <cell r="K537" t="str">
            <v>单冲模</v>
          </cell>
          <cell r="L537" t="str">
            <v>OP20:落料</v>
          </cell>
          <cell r="M537">
            <v>300</v>
          </cell>
        </row>
        <row r="538">
          <cell r="K538" t="str">
            <v>单冲模</v>
          </cell>
          <cell r="L538" t="str">
            <v>OP30:成型</v>
          </cell>
          <cell r="M538">
            <v>300</v>
          </cell>
        </row>
        <row r="539">
          <cell r="K539" t="str">
            <v>单冲模</v>
          </cell>
          <cell r="L539" t="str">
            <v>OP40:侧冲，切开</v>
          </cell>
          <cell r="M539">
            <v>400</v>
          </cell>
        </row>
        <row r="540">
          <cell r="E540" t="str">
            <v>SLT0002878</v>
          </cell>
        </row>
        <row r="540">
          <cell r="H540" t="str">
            <v>K1</v>
          </cell>
        </row>
        <row r="540">
          <cell r="K540" t="str">
            <v>点目</v>
          </cell>
          <cell r="L540" t="str">
            <v>点目机</v>
          </cell>
          <cell r="M540" t="str">
            <v>点目机</v>
          </cell>
        </row>
        <row r="541">
          <cell r="E541" t="str">
            <v>SHT0010541</v>
          </cell>
          <cell r="F541">
            <v>3.85</v>
          </cell>
        </row>
        <row r="541">
          <cell r="H541" t="str">
            <v>H41.8</v>
          </cell>
          <cell r="I541" t="str">
            <v>板材SPFH590酸洗板</v>
          </cell>
          <cell r="J541">
            <v>2</v>
          </cell>
          <cell r="K541" t="str">
            <v>单冲模</v>
          </cell>
          <cell r="L541" t="str">
            <v>落料</v>
          </cell>
          <cell r="M541">
            <v>260</v>
          </cell>
        </row>
        <row r="542">
          <cell r="K542" t="str">
            <v>单冲模</v>
          </cell>
          <cell r="L542" t="str">
            <v>成型</v>
          </cell>
          <cell r="M542" t="str">
            <v>200压力机</v>
          </cell>
        </row>
        <row r="543">
          <cell r="K543" t="str">
            <v>单冲模</v>
          </cell>
          <cell r="L543" t="str">
            <v>冲孔</v>
          </cell>
          <cell r="M543">
            <v>45</v>
          </cell>
        </row>
        <row r="544">
          <cell r="K544" t="str">
            <v>单冲模</v>
          </cell>
          <cell r="L544" t="str">
            <v>冲孔</v>
          </cell>
          <cell r="M544">
            <v>63</v>
          </cell>
        </row>
        <row r="545">
          <cell r="E545" t="str">
            <v>SHT0015924</v>
          </cell>
        </row>
        <row r="545">
          <cell r="H545" t="str">
            <v>2.0-1.0</v>
          </cell>
          <cell r="I545" t="str">
            <v>板材SPFH590酸洗板</v>
          </cell>
          <cell r="J545">
            <v>3</v>
          </cell>
          <cell r="K545" t="str">
            <v>单冲模</v>
          </cell>
          <cell r="L545" t="str">
            <v>落料</v>
          </cell>
          <cell r="M545">
            <v>80</v>
          </cell>
          <cell r="N545">
            <v>15</v>
          </cell>
          <cell r="O545">
            <v>15000</v>
          </cell>
        </row>
        <row r="546">
          <cell r="K546" t="str">
            <v>单冲模</v>
          </cell>
          <cell r="L546" t="str">
            <v>成型</v>
          </cell>
          <cell r="M546">
            <v>110</v>
          </cell>
          <cell r="N546">
            <v>10</v>
          </cell>
          <cell r="O546">
            <v>15000</v>
          </cell>
        </row>
        <row r="547">
          <cell r="E547" t="str">
            <v>SLT0002828</v>
          </cell>
          <cell r="F547" t="e">
            <v>#N/A</v>
          </cell>
        </row>
        <row r="547">
          <cell r="H547" t="str">
            <v>K1</v>
          </cell>
          <cell r="I547" t="str">
            <v>板材SAPH440</v>
          </cell>
          <cell r="J547">
            <v>4</v>
          </cell>
          <cell r="K547" t="str">
            <v>单冲模</v>
          </cell>
          <cell r="L547" t="str">
            <v>落料</v>
          </cell>
          <cell r="M547">
            <v>110</v>
          </cell>
          <cell r="N547">
            <v>15</v>
          </cell>
          <cell r="O547">
            <v>1500</v>
          </cell>
        </row>
        <row r="548">
          <cell r="K548" t="str">
            <v>单冲模</v>
          </cell>
          <cell r="L548" t="str">
            <v>冲孔</v>
          </cell>
          <cell r="M548">
            <v>80</v>
          </cell>
          <cell r="N548">
            <v>10</v>
          </cell>
          <cell r="O548">
            <v>1500</v>
          </cell>
        </row>
        <row r="549">
          <cell r="E549" t="str">
            <v>SLT0002877</v>
          </cell>
        </row>
        <row r="549">
          <cell r="H549" t="str">
            <v>K1</v>
          </cell>
          <cell r="I549" t="str">
            <v>板材SAPH440</v>
          </cell>
          <cell r="J549" t="str">
            <v>.</v>
          </cell>
          <cell r="K549" t="str">
            <v>外协来料加工</v>
          </cell>
          <cell r="L549" t="str">
            <v>点目机</v>
          </cell>
          <cell r="M549" t="str">
            <v>点目机</v>
          </cell>
          <cell r="N549">
            <v>10</v>
          </cell>
        </row>
        <row r="550">
          <cell r="E550" t="str">
            <v>SLT0002827</v>
          </cell>
          <cell r="F550" t="e">
            <v>#N/A</v>
          </cell>
        </row>
        <row r="550">
          <cell r="H550" t="str">
            <v>K1</v>
          </cell>
          <cell r="I550" t="str">
            <v>板材SAPH440</v>
          </cell>
        </row>
        <row r="550">
          <cell r="K550" t="str">
            <v>外协来料加工</v>
          </cell>
          <cell r="L550" t="str">
            <v>点目机</v>
          </cell>
          <cell r="M550" t="str">
            <v>点目机</v>
          </cell>
          <cell r="N550">
            <v>10</v>
          </cell>
        </row>
        <row r="551">
          <cell r="E551" t="str">
            <v>SLT0002834</v>
          </cell>
          <cell r="F551" t="e">
            <v>#N/A</v>
          </cell>
        </row>
        <row r="551">
          <cell r="H551" t="str">
            <v>K1</v>
          </cell>
          <cell r="I551" t="str">
            <v>板材SAPH440</v>
          </cell>
          <cell r="J551">
            <v>3</v>
          </cell>
          <cell r="K551" t="str">
            <v>单冲模</v>
          </cell>
          <cell r="L551" t="str">
            <v>落料</v>
          </cell>
          <cell r="M551">
            <v>110</v>
          </cell>
          <cell r="N551">
            <v>15</v>
          </cell>
          <cell r="O551">
            <v>500</v>
          </cell>
        </row>
        <row r="552">
          <cell r="K552" t="str">
            <v>单冲模</v>
          </cell>
          <cell r="L552" t="str">
            <v>成型</v>
          </cell>
          <cell r="M552">
            <v>63</v>
          </cell>
          <cell r="N552">
            <v>10</v>
          </cell>
          <cell r="O552">
            <v>500</v>
          </cell>
        </row>
        <row r="553">
          <cell r="K553" t="str">
            <v>单冲模</v>
          </cell>
          <cell r="L553" t="str">
            <v>冲孔</v>
          </cell>
          <cell r="M553">
            <v>45</v>
          </cell>
          <cell r="N553">
            <v>8</v>
          </cell>
          <cell r="O553">
            <v>500</v>
          </cell>
        </row>
        <row r="554">
          <cell r="E554" t="str">
            <v>SLT0002835</v>
          </cell>
          <cell r="F554" t="e">
            <v>#N/A</v>
          </cell>
        </row>
        <row r="554">
          <cell r="H554" t="str">
            <v>K1</v>
          </cell>
          <cell r="I554" t="str">
            <v>板材SAPH440</v>
          </cell>
          <cell r="J554">
            <v>3</v>
          </cell>
          <cell r="K554" t="str">
            <v>单冲模</v>
          </cell>
          <cell r="L554" t="str">
            <v>落料</v>
          </cell>
          <cell r="M554">
            <v>110</v>
          </cell>
          <cell r="N554">
            <v>15</v>
          </cell>
          <cell r="O554">
            <v>500</v>
          </cell>
        </row>
        <row r="555">
          <cell r="K555" t="str">
            <v>单冲模</v>
          </cell>
          <cell r="L555" t="str">
            <v>成型</v>
          </cell>
          <cell r="M555">
            <v>63</v>
          </cell>
          <cell r="N555">
            <v>10</v>
          </cell>
          <cell r="O555">
            <v>500</v>
          </cell>
        </row>
        <row r="556">
          <cell r="K556" t="str">
            <v>单冲模</v>
          </cell>
          <cell r="L556" t="str">
            <v>冲孔</v>
          </cell>
          <cell r="M556">
            <v>45</v>
          </cell>
          <cell r="N556">
            <v>8</v>
          </cell>
          <cell r="O556">
            <v>500</v>
          </cell>
        </row>
        <row r="557">
          <cell r="E557" t="str">
            <v>SHT0010073</v>
          </cell>
          <cell r="F557" t="e">
            <v>#N/A</v>
          </cell>
        </row>
        <row r="557">
          <cell r="H557" t="str">
            <v>H6</v>
          </cell>
          <cell r="I557" t="str">
            <v>板材SPFH590酸洗板</v>
          </cell>
          <cell r="J557">
            <v>2</v>
          </cell>
          <cell r="K557" t="str">
            <v>单冲模</v>
          </cell>
          <cell r="L557" t="str">
            <v>OP10成型</v>
          </cell>
          <cell r="M557">
            <v>260</v>
          </cell>
        </row>
        <row r="558">
          <cell r="K558" t="str">
            <v>单冲模</v>
          </cell>
          <cell r="L558" t="str">
            <v>OP20修边冲孔</v>
          </cell>
          <cell r="M558">
            <v>260</v>
          </cell>
        </row>
        <row r="559">
          <cell r="K559" t="str">
            <v>单冲模</v>
          </cell>
          <cell r="L559" t="str">
            <v>OP30翻边成型</v>
          </cell>
          <cell r="M559">
            <v>260</v>
          </cell>
        </row>
        <row r="560">
          <cell r="K560" t="str">
            <v>单冲模</v>
          </cell>
          <cell r="L560" t="str">
            <v>OP40翻边整形</v>
          </cell>
          <cell r="M560">
            <v>260</v>
          </cell>
        </row>
        <row r="561">
          <cell r="K561" t="str">
            <v>单冲模</v>
          </cell>
          <cell r="L561" t="str">
            <v>OP50冲孔翻边</v>
          </cell>
          <cell r="M561">
            <v>260</v>
          </cell>
        </row>
        <row r="562">
          <cell r="E562" t="str">
            <v>SHT0010776</v>
          </cell>
          <cell r="F562" t="e">
            <v>#N/A</v>
          </cell>
        </row>
        <row r="562">
          <cell r="H562" t="str">
            <v>H6</v>
          </cell>
          <cell r="I562" t="str">
            <v>板材SPFH590酸洗板</v>
          </cell>
          <cell r="J562">
            <v>1.6</v>
          </cell>
          <cell r="K562" t="str">
            <v>单冲模</v>
          </cell>
          <cell r="L562" t="str">
            <v>OP10成型</v>
          </cell>
          <cell r="M562">
            <v>260</v>
          </cell>
        </row>
        <row r="563">
          <cell r="K563" t="str">
            <v>单冲模</v>
          </cell>
          <cell r="L563" t="str">
            <v>OP20修边</v>
          </cell>
          <cell r="M563">
            <v>260</v>
          </cell>
        </row>
        <row r="564">
          <cell r="K564" t="str">
            <v>单冲模</v>
          </cell>
          <cell r="L564" t="str">
            <v>OP30翻边</v>
          </cell>
          <cell r="M564">
            <v>260</v>
          </cell>
        </row>
        <row r="565">
          <cell r="K565" t="str">
            <v>单冲模</v>
          </cell>
          <cell r="L565" t="str">
            <v>OP40整形</v>
          </cell>
          <cell r="M565">
            <v>260</v>
          </cell>
        </row>
        <row r="566">
          <cell r="K566" t="str">
            <v>单冲模</v>
          </cell>
          <cell r="L566" t="str">
            <v>OP50冲孔</v>
          </cell>
          <cell r="M566">
            <v>260</v>
          </cell>
        </row>
        <row r="567">
          <cell r="K567" t="str">
            <v>单冲模</v>
          </cell>
          <cell r="L567" t="str">
            <v>OP60翻边</v>
          </cell>
          <cell r="M567">
            <v>260</v>
          </cell>
        </row>
        <row r="568">
          <cell r="E568" t="str">
            <v>SHT0010368</v>
          </cell>
          <cell r="F568" t="e">
            <v>#N/A</v>
          </cell>
        </row>
        <row r="568">
          <cell r="H568" t="str">
            <v>H6</v>
          </cell>
          <cell r="I568" t="str">
            <v>板材SPFH590酸洗板</v>
          </cell>
          <cell r="J568">
            <v>2</v>
          </cell>
          <cell r="K568" t="str">
            <v>单冲模</v>
          </cell>
          <cell r="L568" t="str">
            <v>OP10成型</v>
          </cell>
          <cell r="M568">
            <v>260</v>
          </cell>
        </row>
        <row r="569">
          <cell r="K569" t="str">
            <v>单冲模</v>
          </cell>
          <cell r="L569" t="str">
            <v>OP20修边冲孔</v>
          </cell>
          <cell r="M569">
            <v>260</v>
          </cell>
        </row>
        <row r="570">
          <cell r="K570" t="str">
            <v>单冲模</v>
          </cell>
          <cell r="L570" t="str">
            <v>OP30翻边成型</v>
          </cell>
          <cell r="M570">
            <v>260</v>
          </cell>
        </row>
        <row r="571">
          <cell r="K571" t="str">
            <v>单冲模</v>
          </cell>
          <cell r="L571" t="str">
            <v>OP40翻边整形</v>
          </cell>
          <cell r="M571">
            <v>260</v>
          </cell>
        </row>
        <row r="572">
          <cell r="K572" t="str">
            <v>单冲模</v>
          </cell>
          <cell r="L572" t="str">
            <v>OP50冲孔翻边</v>
          </cell>
          <cell r="M572">
            <v>260</v>
          </cell>
        </row>
        <row r="573">
          <cell r="E573" t="str">
            <v>SLT0002840</v>
          </cell>
          <cell r="F573" t="e">
            <v>#N/A</v>
          </cell>
        </row>
        <row r="573">
          <cell r="H573" t="str">
            <v>K1</v>
          </cell>
          <cell r="I573" t="str">
            <v>板材SAPH440</v>
          </cell>
          <cell r="J573">
            <v>3</v>
          </cell>
          <cell r="K573" t="str">
            <v>连续模</v>
          </cell>
          <cell r="L573" t="str">
            <v>连续模</v>
          </cell>
          <cell r="M573">
            <v>400</v>
          </cell>
          <cell r="N573">
            <v>8</v>
          </cell>
          <cell r="O573">
            <v>800</v>
          </cell>
        </row>
        <row r="574">
          <cell r="E574" t="str">
            <v>SLT0002841</v>
          </cell>
          <cell r="F574" t="e">
            <v>#N/A</v>
          </cell>
        </row>
        <row r="574">
          <cell r="H574" t="str">
            <v>K1</v>
          </cell>
          <cell r="I574" t="str">
            <v>板材SAPH440</v>
          </cell>
          <cell r="J574">
            <v>3</v>
          </cell>
          <cell r="K574" t="str">
            <v>连续模</v>
          </cell>
          <cell r="L574" t="str">
            <v>连续模</v>
          </cell>
          <cell r="M574">
            <v>400</v>
          </cell>
          <cell r="N574">
            <v>8</v>
          </cell>
          <cell r="O574">
            <v>800</v>
          </cell>
        </row>
        <row r="575">
          <cell r="E575" t="str">
            <v>SLT0002843</v>
          </cell>
          <cell r="F575" t="e">
            <v>#N/A</v>
          </cell>
        </row>
        <row r="575">
          <cell r="H575" t="str">
            <v>K1</v>
          </cell>
          <cell r="I575" t="str">
            <v>板材SAPH440</v>
          </cell>
          <cell r="J575">
            <v>3</v>
          </cell>
          <cell r="K575" t="str">
            <v>单冲模</v>
          </cell>
          <cell r="L575" t="str">
            <v>落料</v>
          </cell>
          <cell r="M575">
            <v>80</v>
          </cell>
          <cell r="N575">
            <v>15</v>
          </cell>
          <cell r="O575">
            <v>800</v>
          </cell>
        </row>
        <row r="576">
          <cell r="E576" t="str">
            <v>SLT0002843</v>
          </cell>
        </row>
        <row r="576">
          <cell r="K576" t="str">
            <v>单冲模</v>
          </cell>
          <cell r="L576" t="str">
            <v>成型</v>
          </cell>
          <cell r="M576">
            <v>63</v>
          </cell>
          <cell r="N576">
            <v>10</v>
          </cell>
          <cell r="O576">
            <v>800</v>
          </cell>
        </row>
        <row r="577">
          <cell r="E577" t="str">
            <v>SLT0002843</v>
          </cell>
        </row>
        <row r="577">
          <cell r="K577" t="str">
            <v>单冲模</v>
          </cell>
          <cell r="L577" t="str">
            <v>冲孔</v>
          </cell>
          <cell r="M577">
            <v>45</v>
          </cell>
          <cell r="N577">
            <v>8</v>
          </cell>
          <cell r="O577">
            <v>800</v>
          </cell>
        </row>
        <row r="578">
          <cell r="E578" t="str">
            <v>SLT0002844</v>
          </cell>
          <cell r="F578" t="e">
            <v>#N/A</v>
          </cell>
        </row>
        <row r="578">
          <cell r="H578" t="str">
            <v>K1</v>
          </cell>
          <cell r="I578" t="str">
            <v>板材SAPH440</v>
          </cell>
          <cell r="J578">
            <v>3</v>
          </cell>
          <cell r="K578" t="str">
            <v>单冲模</v>
          </cell>
          <cell r="L578" t="str">
            <v>落料</v>
          </cell>
          <cell r="M578">
            <v>80</v>
          </cell>
          <cell r="N578">
            <v>15</v>
          </cell>
          <cell r="O578">
            <v>800</v>
          </cell>
        </row>
        <row r="579">
          <cell r="E579" t="str">
            <v>SLT0002844</v>
          </cell>
        </row>
        <row r="579">
          <cell r="K579" t="str">
            <v>单冲模</v>
          </cell>
          <cell r="L579" t="str">
            <v>成型</v>
          </cell>
          <cell r="M579">
            <v>63</v>
          </cell>
          <cell r="N579">
            <v>10</v>
          </cell>
          <cell r="O579">
            <v>800</v>
          </cell>
        </row>
        <row r="580">
          <cell r="E580" t="str">
            <v>SLT0002844</v>
          </cell>
        </row>
        <row r="580">
          <cell r="K580" t="str">
            <v>单冲模</v>
          </cell>
          <cell r="L580" t="str">
            <v>冲孔</v>
          </cell>
          <cell r="M580">
            <v>45</v>
          </cell>
          <cell r="N580">
            <v>8</v>
          </cell>
          <cell r="O580">
            <v>800</v>
          </cell>
        </row>
        <row r="581">
          <cell r="E581" t="str">
            <v>SLT0000272</v>
          </cell>
          <cell r="F581">
            <v>18</v>
          </cell>
        </row>
        <row r="581">
          <cell r="H581" t="str">
            <v>K1</v>
          </cell>
          <cell r="I581" t="str">
            <v>板材SAPH440</v>
          </cell>
        </row>
        <row r="581">
          <cell r="L581" t="str">
            <v>铆接组装</v>
          </cell>
        </row>
        <row r="581">
          <cell r="N581">
            <v>280</v>
          </cell>
        </row>
        <row r="582">
          <cell r="E582" t="str">
            <v>SLT0000427</v>
          </cell>
          <cell r="F582" t="e">
            <v>#N/A</v>
          </cell>
        </row>
        <row r="582">
          <cell r="H582" t="str">
            <v>K1</v>
          </cell>
          <cell r="I582" t="str">
            <v>板材SAPH440</v>
          </cell>
        </row>
        <row r="582">
          <cell r="L582" t="str">
            <v>铆接组装</v>
          </cell>
        </row>
        <row r="582">
          <cell r="N582">
            <v>280</v>
          </cell>
        </row>
        <row r="583">
          <cell r="E583" t="str">
            <v>SLT0002836</v>
          </cell>
          <cell r="F583" t="e">
            <v>#N/A</v>
          </cell>
        </row>
        <row r="583">
          <cell r="H583" t="str">
            <v>K1</v>
          </cell>
          <cell r="I583" t="str">
            <v>板材SAPH440</v>
          </cell>
          <cell r="J583">
            <v>2.5</v>
          </cell>
          <cell r="K583" t="str">
            <v>单冲模</v>
          </cell>
          <cell r="L583" t="str">
            <v>落料</v>
          </cell>
          <cell r="M583">
            <v>80</v>
          </cell>
          <cell r="N583">
            <v>10</v>
          </cell>
          <cell r="O583">
            <v>1500</v>
          </cell>
        </row>
        <row r="584">
          <cell r="E584" t="str">
            <v>SLT0002836</v>
          </cell>
        </row>
        <row r="584">
          <cell r="K584" t="str">
            <v>单冲模</v>
          </cell>
          <cell r="L584" t="str">
            <v>成型</v>
          </cell>
          <cell r="M584">
            <v>63</v>
          </cell>
          <cell r="N584">
            <v>10</v>
          </cell>
          <cell r="O584">
            <v>1500</v>
          </cell>
        </row>
        <row r="585">
          <cell r="E585" t="str">
            <v>SLT0002836</v>
          </cell>
        </row>
        <row r="585">
          <cell r="K585" t="str">
            <v>单冲模</v>
          </cell>
          <cell r="L585" t="str">
            <v>冲孔</v>
          </cell>
          <cell r="M585">
            <v>45</v>
          </cell>
          <cell r="N585">
            <v>8</v>
          </cell>
          <cell r="O585">
            <v>1500</v>
          </cell>
        </row>
        <row r="586">
          <cell r="E586" t="str">
            <v>SLT0002837</v>
          </cell>
          <cell r="F586" t="e">
            <v>#N/A</v>
          </cell>
        </row>
        <row r="586">
          <cell r="H586" t="str">
            <v>K1</v>
          </cell>
          <cell r="I586" t="str">
            <v>板材SAPH440</v>
          </cell>
          <cell r="J586">
            <v>2.5</v>
          </cell>
          <cell r="K586" t="str">
            <v>单冲模</v>
          </cell>
          <cell r="L586" t="str">
            <v>落料</v>
          </cell>
          <cell r="M586">
            <v>80</v>
          </cell>
          <cell r="N586">
            <v>10</v>
          </cell>
          <cell r="O586">
            <v>1500</v>
          </cell>
        </row>
        <row r="587">
          <cell r="E587" t="str">
            <v>SLT0002837</v>
          </cell>
        </row>
        <row r="587">
          <cell r="K587" t="str">
            <v>单冲模</v>
          </cell>
          <cell r="L587" t="str">
            <v>成型</v>
          </cell>
          <cell r="M587">
            <v>63</v>
          </cell>
          <cell r="N587">
            <v>10</v>
          </cell>
          <cell r="O587">
            <v>1500</v>
          </cell>
        </row>
        <row r="588">
          <cell r="E588" t="str">
            <v>SLT0002837</v>
          </cell>
        </row>
        <row r="588">
          <cell r="K588" t="str">
            <v>单冲模</v>
          </cell>
          <cell r="L588" t="str">
            <v>冲孔</v>
          </cell>
          <cell r="M588">
            <v>45</v>
          </cell>
          <cell r="N588">
            <v>8</v>
          </cell>
          <cell r="O588">
            <v>1500</v>
          </cell>
        </row>
        <row r="589">
          <cell r="E589" t="str">
            <v>SLT0002838</v>
          </cell>
          <cell r="F589" t="e">
            <v>#N/A</v>
          </cell>
        </row>
        <row r="589">
          <cell r="H589" t="str">
            <v>K1</v>
          </cell>
          <cell r="I589" t="str">
            <v>板材SAPH440</v>
          </cell>
          <cell r="J589">
            <v>4</v>
          </cell>
          <cell r="K589" t="str">
            <v>单冲模</v>
          </cell>
          <cell r="L589" t="str">
            <v>落料</v>
          </cell>
          <cell r="M589">
            <v>260</v>
          </cell>
          <cell r="N589">
            <v>10</v>
          </cell>
          <cell r="O589">
            <v>800</v>
          </cell>
        </row>
        <row r="590">
          <cell r="E590" t="str">
            <v>SLT0002838</v>
          </cell>
        </row>
        <row r="590">
          <cell r="K590" t="str">
            <v>单冲模</v>
          </cell>
          <cell r="L590" t="str">
            <v>精冲</v>
          </cell>
          <cell r="M590">
            <v>110</v>
          </cell>
          <cell r="N590">
            <v>15</v>
          </cell>
          <cell r="O590">
            <v>800</v>
          </cell>
        </row>
        <row r="591">
          <cell r="E591" t="str">
            <v>SLT0002838</v>
          </cell>
        </row>
        <row r="591">
          <cell r="K591" t="str">
            <v>单冲模</v>
          </cell>
          <cell r="L591" t="str">
            <v>压弯</v>
          </cell>
          <cell r="M591">
            <v>80</v>
          </cell>
          <cell r="N591">
            <v>8</v>
          </cell>
          <cell r="O591">
            <v>800</v>
          </cell>
        </row>
        <row r="592">
          <cell r="E592" t="str">
            <v>SLT0002838</v>
          </cell>
        </row>
        <row r="592">
          <cell r="K592" t="str">
            <v>单冲模</v>
          </cell>
          <cell r="L592" t="str">
            <v>冲孔</v>
          </cell>
          <cell r="M592">
            <v>63</v>
          </cell>
          <cell r="N592">
            <v>8</v>
          </cell>
          <cell r="O592">
            <v>800</v>
          </cell>
        </row>
        <row r="593">
          <cell r="E593" t="str">
            <v>SLT0002839</v>
          </cell>
          <cell r="F593" t="e">
            <v>#N/A</v>
          </cell>
        </row>
        <row r="593">
          <cell r="H593" t="str">
            <v>K1</v>
          </cell>
          <cell r="I593" t="str">
            <v>板材SAPH440</v>
          </cell>
          <cell r="J593">
            <v>4</v>
          </cell>
          <cell r="K593" t="str">
            <v>单冲模</v>
          </cell>
          <cell r="L593" t="str">
            <v>落料</v>
          </cell>
          <cell r="M593">
            <v>260</v>
          </cell>
          <cell r="N593">
            <v>10</v>
          </cell>
          <cell r="O593">
            <v>800</v>
          </cell>
        </row>
        <row r="594">
          <cell r="E594" t="str">
            <v>SLT0002839</v>
          </cell>
        </row>
        <row r="594">
          <cell r="K594" t="str">
            <v>单冲模</v>
          </cell>
          <cell r="L594" t="str">
            <v>精冲</v>
          </cell>
          <cell r="M594">
            <v>110</v>
          </cell>
          <cell r="N594">
            <v>15</v>
          </cell>
          <cell r="O594">
            <v>800</v>
          </cell>
        </row>
        <row r="595">
          <cell r="E595" t="str">
            <v>SLT0002839</v>
          </cell>
        </row>
        <row r="595">
          <cell r="K595" t="str">
            <v>单冲模</v>
          </cell>
          <cell r="L595" t="str">
            <v>压弯</v>
          </cell>
          <cell r="M595">
            <v>80</v>
          </cell>
          <cell r="N595">
            <v>8</v>
          </cell>
          <cell r="O595">
            <v>800</v>
          </cell>
        </row>
        <row r="596">
          <cell r="E596" t="str">
            <v>SLT0002839</v>
          </cell>
        </row>
        <row r="596">
          <cell r="K596" t="str">
            <v>单冲模</v>
          </cell>
          <cell r="L596" t="str">
            <v>冲孔</v>
          </cell>
          <cell r="M596">
            <v>63</v>
          </cell>
          <cell r="N596">
            <v>8</v>
          </cell>
          <cell r="O596">
            <v>800</v>
          </cell>
        </row>
        <row r="597">
          <cell r="E597" t="str">
            <v>SCS0004389</v>
          </cell>
          <cell r="F597">
            <v>2.83</v>
          </cell>
        </row>
        <row r="597">
          <cell r="H597" t="str">
            <v>B40</v>
          </cell>
          <cell r="I597" t="str">
            <v>板材SPFH590酸洗板</v>
          </cell>
          <cell r="J597">
            <v>4</v>
          </cell>
          <cell r="K597" t="str">
            <v>单冲模</v>
          </cell>
          <cell r="L597" t="str">
            <v>落料</v>
          </cell>
          <cell r="M597">
            <v>250</v>
          </cell>
          <cell r="N597">
            <v>10</v>
          </cell>
          <cell r="O597">
            <v>10000</v>
          </cell>
        </row>
        <row r="598">
          <cell r="E598" t="str">
            <v>SCS0004389</v>
          </cell>
        </row>
        <row r="598">
          <cell r="K598" t="str">
            <v>单冲模</v>
          </cell>
          <cell r="L598" t="str">
            <v>冲孔</v>
          </cell>
          <cell r="M598">
            <v>63</v>
          </cell>
          <cell r="N598">
            <v>8</v>
          </cell>
          <cell r="O598">
            <v>10000</v>
          </cell>
        </row>
        <row r="599">
          <cell r="E599" t="str">
            <v>SCS0004389</v>
          </cell>
        </row>
        <row r="599">
          <cell r="K599" t="str">
            <v>单冲模</v>
          </cell>
          <cell r="L599" t="str">
            <v>压型</v>
          </cell>
          <cell r="M599">
            <v>80</v>
          </cell>
          <cell r="N599">
            <v>8</v>
          </cell>
          <cell r="O599">
            <v>10000</v>
          </cell>
        </row>
        <row r="600">
          <cell r="E600" t="str">
            <v>SCS0004389</v>
          </cell>
        </row>
        <row r="600">
          <cell r="K600" t="str">
            <v>单冲模</v>
          </cell>
          <cell r="L600" t="str">
            <v>成型</v>
          </cell>
          <cell r="M600">
            <v>260</v>
          </cell>
          <cell r="N600">
            <v>10</v>
          </cell>
          <cell r="O600">
            <v>10000</v>
          </cell>
        </row>
        <row r="601">
          <cell r="E601" t="str">
            <v>SCS0004389</v>
          </cell>
        </row>
        <row r="601">
          <cell r="K601" t="str">
            <v>单冲模</v>
          </cell>
          <cell r="L601" t="str">
            <v>冲孔</v>
          </cell>
          <cell r="M601">
            <v>260</v>
          </cell>
          <cell r="N601">
            <v>10</v>
          </cell>
          <cell r="O601">
            <v>20000</v>
          </cell>
        </row>
        <row r="602">
          <cell r="E602" t="str">
            <v>REM0003496</v>
          </cell>
          <cell r="F602">
            <v>0.87</v>
          </cell>
        </row>
        <row r="602">
          <cell r="H602" t="str">
            <v>镜杆</v>
          </cell>
          <cell r="I602" t="str">
            <v>板材SAPH440</v>
          </cell>
          <cell r="J602">
            <v>2.5</v>
          </cell>
          <cell r="K602" t="str">
            <v>单冲模</v>
          </cell>
          <cell r="L602" t="str">
            <v>成型</v>
          </cell>
          <cell r="M602">
            <v>110</v>
          </cell>
          <cell r="N602">
            <v>15</v>
          </cell>
          <cell r="O602">
            <v>0</v>
          </cell>
        </row>
        <row r="603">
          <cell r="E603" t="str">
            <v>REM0003496</v>
          </cell>
        </row>
        <row r="603">
          <cell r="K603" t="str">
            <v>单冲模</v>
          </cell>
          <cell r="L603" t="str">
            <v>修边</v>
          </cell>
          <cell r="M603">
            <v>110</v>
          </cell>
          <cell r="N603">
            <v>10</v>
          </cell>
          <cell r="O603">
            <v>0</v>
          </cell>
        </row>
        <row r="604">
          <cell r="E604" t="str">
            <v>REM0003496</v>
          </cell>
        </row>
        <row r="604">
          <cell r="K604" t="str">
            <v>单冲模</v>
          </cell>
          <cell r="L604" t="str">
            <v>切断</v>
          </cell>
          <cell r="M604">
            <v>63</v>
          </cell>
          <cell r="N604">
            <v>8</v>
          </cell>
          <cell r="O604">
            <v>0</v>
          </cell>
        </row>
        <row r="605">
          <cell r="E605" t="str">
            <v>REM0003496</v>
          </cell>
        </row>
        <row r="605">
          <cell r="K605" t="str">
            <v>单冲模</v>
          </cell>
          <cell r="L605" t="str">
            <v>压型</v>
          </cell>
          <cell r="M605">
            <v>45</v>
          </cell>
          <cell r="N605">
            <v>8</v>
          </cell>
          <cell r="O605">
            <v>0</v>
          </cell>
        </row>
        <row r="606">
          <cell r="E606" t="str">
            <v>SLT0002560</v>
          </cell>
          <cell r="F606">
            <v>0.46</v>
          </cell>
        </row>
        <row r="606">
          <cell r="H606" t="str">
            <v>OMK</v>
          </cell>
          <cell r="I606" t="str">
            <v>板材SAPH440</v>
          </cell>
          <cell r="J606">
            <v>2.5</v>
          </cell>
          <cell r="K606" t="str">
            <v>单冲模</v>
          </cell>
          <cell r="L606" t="str">
            <v>落料</v>
          </cell>
          <cell r="M606">
            <v>45</v>
          </cell>
          <cell r="N606">
            <v>8</v>
          </cell>
          <cell r="O606">
            <v>0</v>
          </cell>
        </row>
        <row r="607">
          <cell r="E607" t="str">
            <v>SLT0002560</v>
          </cell>
        </row>
        <row r="607">
          <cell r="K607" t="str">
            <v>钻模</v>
          </cell>
          <cell r="L607" t="str">
            <v>打眼</v>
          </cell>
          <cell r="M607" t="str">
            <v>钻模</v>
          </cell>
          <cell r="N607">
            <v>15</v>
          </cell>
          <cell r="O607">
            <v>0</v>
          </cell>
        </row>
        <row r="608">
          <cell r="E608" t="str">
            <v>SHT0011978</v>
          </cell>
          <cell r="F608" t="e">
            <v>#N/A</v>
          </cell>
        </row>
        <row r="608">
          <cell r="H608" t="str">
            <v>OMK</v>
          </cell>
          <cell r="I608" t="str">
            <v>板材SAPH440</v>
          </cell>
          <cell r="J608">
            <v>2.5</v>
          </cell>
          <cell r="K608" t="str">
            <v>单冲模</v>
          </cell>
          <cell r="L608" t="str">
            <v>落料</v>
          </cell>
          <cell r="M608">
            <v>63</v>
          </cell>
          <cell r="N608">
            <v>15</v>
          </cell>
          <cell r="O608">
            <v>15000</v>
          </cell>
        </row>
        <row r="609">
          <cell r="E609" t="str">
            <v>SHT0011978</v>
          </cell>
        </row>
        <row r="609">
          <cell r="K609" t="str">
            <v>单冲模</v>
          </cell>
          <cell r="L609" t="str">
            <v>成型</v>
          </cell>
          <cell r="M609">
            <v>45</v>
          </cell>
          <cell r="N609">
            <v>15</v>
          </cell>
          <cell r="O609">
            <v>15000</v>
          </cell>
        </row>
        <row r="610">
          <cell r="E610" t="str">
            <v>SLT0011003</v>
          </cell>
          <cell r="F610">
            <v>2</v>
          </cell>
        </row>
        <row r="610">
          <cell r="H610" t="str">
            <v>OMK</v>
          </cell>
          <cell r="I610" t="str">
            <v>热板材Q235</v>
          </cell>
          <cell r="J610">
            <v>2</v>
          </cell>
          <cell r="K610" t="str">
            <v>单冲模</v>
          </cell>
          <cell r="L610" t="str">
            <v>落料</v>
          </cell>
          <cell r="M610">
            <v>80</v>
          </cell>
          <cell r="N610">
            <v>10</v>
          </cell>
          <cell r="O610">
            <v>8000</v>
          </cell>
        </row>
        <row r="611">
          <cell r="E611" t="str">
            <v>SLT0011003</v>
          </cell>
        </row>
        <row r="611">
          <cell r="K611" t="str">
            <v>单冲模</v>
          </cell>
          <cell r="L611" t="str">
            <v>成型</v>
          </cell>
          <cell r="M611">
            <v>110</v>
          </cell>
          <cell r="N611">
            <v>15</v>
          </cell>
          <cell r="O611">
            <v>8000</v>
          </cell>
        </row>
        <row r="612">
          <cell r="E612" t="str">
            <v>SLT0011003</v>
          </cell>
        </row>
        <row r="612">
          <cell r="K612" t="str">
            <v>单冲模</v>
          </cell>
          <cell r="L612" t="str">
            <v>成型</v>
          </cell>
          <cell r="M612">
            <v>63</v>
          </cell>
          <cell r="N612">
            <v>8</v>
          </cell>
          <cell r="O612">
            <v>8000</v>
          </cell>
        </row>
        <row r="613">
          <cell r="E613" t="str">
            <v>SLT0011003</v>
          </cell>
        </row>
        <row r="613">
          <cell r="K613" t="str">
            <v>单冲模</v>
          </cell>
          <cell r="L613" t="str">
            <v>冲孔</v>
          </cell>
          <cell r="M613">
            <v>45</v>
          </cell>
          <cell r="N613">
            <v>8</v>
          </cell>
          <cell r="O613">
            <v>8000</v>
          </cell>
        </row>
        <row r="614">
          <cell r="E614" t="str">
            <v>SLT0011004</v>
          </cell>
          <cell r="F614">
            <v>1.2</v>
          </cell>
        </row>
        <row r="614">
          <cell r="H614" t="str">
            <v>OMK</v>
          </cell>
          <cell r="I614" t="str">
            <v>热板材Q235</v>
          </cell>
          <cell r="J614">
            <v>2</v>
          </cell>
          <cell r="K614" t="str">
            <v>单冲模</v>
          </cell>
          <cell r="L614" t="str">
            <v>落料</v>
          </cell>
          <cell r="M614">
            <v>80</v>
          </cell>
          <cell r="N614">
            <v>10</v>
          </cell>
          <cell r="O614">
            <v>8000</v>
          </cell>
        </row>
        <row r="615">
          <cell r="E615" t="str">
            <v>SLT0011004</v>
          </cell>
        </row>
        <row r="615">
          <cell r="K615" t="str">
            <v>单冲模</v>
          </cell>
          <cell r="L615" t="str">
            <v>成型</v>
          </cell>
          <cell r="M615">
            <v>110</v>
          </cell>
          <cell r="N615">
            <v>8</v>
          </cell>
          <cell r="O615">
            <v>8000</v>
          </cell>
        </row>
        <row r="616">
          <cell r="E616" t="str">
            <v>SLT0011105</v>
          </cell>
          <cell r="F616">
            <v>1.63</v>
          </cell>
        </row>
        <row r="616">
          <cell r="H616" t="str">
            <v>OMK</v>
          </cell>
          <cell r="I616" t="str">
            <v>热板材Q235</v>
          </cell>
          <cell r="J616">
            <v>2</v>
          </cell>
          <cell r="K616" t="str">
            <v>单冲模</v>
          </cell>
          <cell r="L616" t="str">
            <v>落料</v>
          </cell>
          <cell r="M616">
            <v>80</v>
          </cell>
          <cell r="N616">
            <v>10</v>
          </cell>
          <cell r="O616">
            <v>8000</v>
          </cell>
        </row>
        <row r="617">
          <cell r="E617" t="str">
            <v>SLT0011105</v>
          </cell>
        </row>
        <row r="617">
          <cell r="K617" t="str">
            <v>单冲模</v>
          </cell>
          <cell r="L617" t="str">
            <v>成型</v>
          </cell>
          <cell r="M617">
            <v>110</v>
          </cell>
          <cell r="N617">
            <v>8</v>
          </cell>
          <cell r="O617">
            <v>8000</v>
          </cell>
        </row>
        <row r="618">
          <cell r="E618" t="str">
            <v>SLT0011005</v>
          </cell>
          <cell r="F618">
            <v>0.99</v>
          </cell>
        </row>
        <row r="618">
          <cell r="H618" t="str">
            <v>OMK</v>
          </cell>
          <cell r="I618" t="str">
            <v>热板材Q235</v>
          </cell>
          <cell r="J618">
            <v>2</v>
          </cell>
          <cell r="K618" t="str">
            <v>单冲模</v>
          </cell>
          <cell r="L618" t="str">
            <v>落料</v>
          </cell>
          <cell r="M618">
            <v>80</v>
          </cell>
          <cell r="N618">
            <v>10</v>
          </cell>
          <cell r="O618">
            <v>8000</v>
          </cell>
        </row>
        <row r="619">
          <cell r="E619" t="str">
            <v>SLT0011005</v>
          </cell>
        </row>
        <row r="619">
          <cell r="K619" t="str">
            <v>单冲模</v>
          </cell>
          <cell r="L619" t="str">
            <v>成型</v>
          </cell>
          <cell r="M619">
            <v>110</v>
          </cell>
          <cell r="N619">
            <v>8</v>
          </cell>
          <cell r="O619">
            <v>8000</v>
          </cell>
        </row>
        <row r="620">
          <cell r="E620" t="str">
            <v>SLT0011005</v>
          </cell>
        </row>
        <row r="620">
          <cell r="K620" t="str">
            <v>单冲模</v>
          </cell>
          <cell r="L620" t="str">
            <v>切断</v>
          </cell>
          <cell r="M620">
            <v>63</v>
          </cell>
          <cell r="N620">
            <v>8</v>
          </cell>
          <cell r="O620">
            <v>8000</v>
          </cell>
        </row>
        <row r="621">
          <cell r="E621" t="str">
            <v>SLT0011103</v>
          </cell>
          <cell r="F621">
            <v>0.72</v>
          </cell>
        </row>
        <row r="621">
          <cell r="H621" t="str">
            <v>OMK</v>
          </cell>
          <cell r="I621" t="str">
            <v>热板材Q235</v>
          </cell>
          <cell r="J621">
            <v>2</v>
          </cell>
          <cell r="K621" t="str">
            <v>单冲模</v>
          </cell>
          <cell r="L621" t="str">
            <v>落料</v>
          </cell>
          <cell r="M621">
            <v>63</v>
          </cell>
          <cell r="N621">
            <v>8</v>
          </cell>
          <cell r="O621">
            <v>8000</v>
          </cell>
        </row>
        <row r="622">
          <cell r="E622" t="str">
            <v>SLT0011042</v>
          </cell>
          <cell r="F622">
            <v>1.94</v>
          </cell>
        </row>
        <row r="622">
          <cell r="H622" t="str">
            <v>OMK</v>
          </cell>
          <cell r="I622" t="str">
            <v>热板材Q235</v>
          </cell>
          <cell r="J622">
            <v>2</v>
          </cell>
          <cell r="K622" t="str">
            <v>单冲模</v>
          </cell>
          <cell r="L622" t="str">
            <v>落料</v>
          </cell>
          <cell r="M622">
            <v>80</v>
          </cell>
          <cell r="N622">
            <v>10</v>
          </cell>
          <cell r="O622">
            <v>16000</v>
          </cell>
        </row>
        <row r="623">
          <cell r="E623" t="str">
            <v>SLT0011042</v>
          </cell>
        </row>
        <row r="623">
          <cell r="K623" t="str">
            <v>单冲模</v>
          </cell>
          <cell r="L623" t="str">
            <v>成型</v>
          </cell>
          <cell r="M623">
            <v>110</v>
          </cell>
          <cell r="N623">
            <v>8</v>
          </cell>
          <cell r="O623">
            <v>16000</v>
          </cell>
        </row>
        <row r="624">
          <cell r="E624" t="str">
            <v>SLT0011048</v>
          </cell>
          <cell r="F624">
            <v>1.26</v>
          </cell>
        </row>
        <row r="624">
          <cell r="H624" t="str">
            <v>OMK</v>
          </cell>
          <cell r="I624" t="str">
            <v>热板材Q235</v>
          </cell>
          <cell r="J624">
            <v>2</v>
          </cell>
          <cell r="K624" t="str">
            <v>单冲模</v>
          </cell>
          <cell r="L624" t="str">
            <v>落料</v>
          </cell>
          <cell r="M624">
            <v>80</v>
          </cell>
          <cell r="N624">
            <v>10</v>
          </cell>
          <cell r="O624">
            <v>16000</v>
          </cell>
        </row>
        <row r="625">
          <cell r="E625" t="str">
            <v>SLT0011048</v>
          </cell>
        </row>
        <row r="625">
          <cell r="K625" t="str">
            <v>单冲模</v>
          </cell>
          <cell r="L625" t="str">
            <v>成型</v>
          </cell>
          <cell r="M625">
            <v>110</v>
          </cell>
          <cell r="N625">
            <v>8</v>
          </cell>
          <cell r="O625">
            <v>8000</v>
          </cell>
        </row>
        <row r="626">
          <cell r="E626" t="str">
            <v>SLT0011109</v>
          </cell>
          <cell r="F626">
            <v>1.62</v>
          </cell>
        </row>
        <row r="626">
          <cell r="H626" t="str">
            <v>OMK</v>
          </cell>
          <cell r="I626" t="str">
            <v>热板材Q235</v>
          </cell>
          <cell r="J626">
            <v>2</v>
          </cell>
          <cell r="K626" t="str">
            <v>单冲模</v>
          </cell>
          <cell r="L626" t="str">
            <v>落料</v>
          </cell>
          <cell r="M626">
            <v>80</v>
          </cell>
          <cell r="N626">
            <v>10</v>
          </cell>
          <cell r="O626">
            <v>8000</v>
          </cell>
        </row>
        <row r="627">
          <cell r="E627" t="str">
            <v>SLT0011109</v>
          </cell>
        </row>
        <row r="627">
          <cell r="K627" t="str">
            <v>单冲模</v>
          </cell>
          <cell r="L627" t="str">
            <v>成型</v>
          </cell>
          <cell r="M627">
            <v>110</v>
          </cell>
          <cell r="N627">
            <v>8</v>
          </cell>
          <cell r="O627">
            <v>8000</v>
          </cell>
        </row>
        <row r="628">
          <cell r="E628" t="str">
            <v>SLT0011006</v>
          </cell>
          <cell r="F628">
            <v>0.99</v>
          </cell>
        </row>
        <row r="628">
          <cell r="H628" t="str">
            <v>OMK</v>
          </cell>
          <cell r="I628" t="str">
            <v>热板材Q235</v>
          </cell>
          <cell r="J628">
            <v>2</v>
          </cell>
          <cell r="K628" t="str">
            <v>单冲模</v>
          </cell>
          <cell r="L628" t="str">
            <v>落料</v>
          </cell>
          <cell r="M628">
            <v>110</v>
          </cell>
          <cell r="N628">
            <v>10</v>
          </cell>
          <cell r="O628">
            <v>8000</v>
          </cell>
        </row>
        <row r="629">
          <cell r="E629" t="str">
            <v>SLT0011006</v>
          </cell>
        </row>
        <row r="629">
          <cell r="K629" t="str">
            <v>单冲模</v>
          </cell>
          <cell r="L629" t="str">
            <v>成型</v>
          </cell>
          <cell r="M629">
            <v>80</v>
          </cell>
          <cell r="N629">
            <v>8</v>
          </cell>
          <cell r="O629">
            <v>8000</v>
          </cell>
        </row>
        <row r="630">
          <cell r="E630" t="str">
            <v>SLT0011006</v>
          </cell>
        </row>
        <row r="630">
          <cell r="K630" t="str">
            <v>单冲模</v>
          </cell>
          <cell r="L630" t="str">
            <v>冲孔</v>
          </cell>
          <cell r="M630">
            <v>63</v>
          </cell>
          <cell r="N630">
            <v>8</v>
          </cell>
          <cell r="O630">
            <v>8000</v>
          </cell>
        </row>
        <row r="631">
          <cell r="E631" t="str">
            <v>SHT0002804</v>
          </cell>
        </row>
        <row r="631">
          <cell r="H631" t="str">
            <v>NX</v>
          </cell>
        </row>
        <row r="631">
          <cell r="K631" t="str">
            <v>点目</v>
          </cell>
          <cell r="L631" t="str">
            <v>点目机</v>
          </cell>
          <cell r="M631" t="str">
            <v>点目机</v>
          </cell>
        </row>
        <row r="631">
          <cell r="O631">
            <v>0</v>
          </cell>
        </row>
        <row r="632">
          <cell r="E632" t="str">
            <v>SHT0002805</v>
          </cell>
        </row>
        <row r="632">
          <cell r="H632" t="str">
            <v>NX</v>
          </cell>
        </row>
        <row r="632">
          <cell r="K632" t="str">
            <v>点目</v>
          </cell>
          <cell r="L632" t="str">
            <v>点目机</v>
          </cell>
          <cell r="M632" t="str">
            <v>点目机</v>
          </cell>
        </row>
        <row r="632">
          <cell r="O632">
            <v>0</v>
          </cell>
        </row>
        <row r="633">
          <cell r="E633" t="str">
            <v>SCS0005784</v>
          </cell>
          <cell r="F633">
            <v>3.09</v>
          </cell>
        </row>
        <row r="633">
          <cell r="H633" t="str">
            <v>P203</v>
          </cell>
          <cell r="I633" t="str">
            <v>板材QSTE420TM</v>
          </cell>
          <cell r="J633">
            <v>2.5</v>
          </cell>
          <cell r="K633" t="str">
            <v>单冲模</v>
          </cell>
          <cell r="L633" t="str">
            <v>（落料模具共用）</v>
          </cell>
          <cell r="M633">
            <v>110</v>
          </cell>
          <cell r="N633">
            <v>15</v>
          </cell>
          <cell r="O633">
            <v>2000</v>
          </cell>
        </row>
        <row r="634">
          <cell r="E634" t="str">
            <v>SCS0005784</v>
          </cell>
        </row>
        <row r="634">
          <cell r="K634" t="str">
            <v>单冲模</v>
          </cell>
          <cell r="L634" t="str">
            <v>（冲孔1模具共用）</v>
          </cell>
          <cell r="M634">
            <v>63</v>
          </cell>
          <cell r="N634">
            <v>15</v>
          </cell>
          <cell r="O634">
            <v>2000</v>
          </cell>
        </row>
        <row r="635">
          <cell r="E635" t="str">
            <v>SCS0005784</v>
          </cell>
        </row>
        <row r="635">
          <cell r="K635" t="str">
            <v>单冲模</v>
          </cell>
          <cell r="L635" t="str">
            <v>（成型）</v>
          </cell>
          <cell r="M635">
            <v>260</v>
          </cell>
          <cell r="N635">
            <v>15</v>
          </cell>
          <cell r="O635">
            <v>2000</v>
          </cell>
        </row>
        <row r="636">
          <cell r="E636" t="str">
            <v>SCS0005784</v>
          </cell>
        </row>
        <row r="636">
          <cell r="K636" t="str">
            <v>单冲模</v>
          </cell>
          <cell r="L636" t="str">
            <v>（整形）</v>
          </cell>
          <cell r="M636">
            <v>260</v>
          </cell>
          <cell r="N636">
            <v>15</v>
          </cell>
          <cell r="O636">
            <v>2000</v>
          </cell>
        </row>
        <row r="637">
          <cell r="E637" t="str">
            <v>SCS0005784</v>
          </cell>
        </row>
        <row r="637">
          <cell r="K637" t="str">
            <v>单冲模</v>
          </cell>
          <cell r="L637" t="str">
            <v>（冲孔2）</v>
          </cell>
          <cell r="M637">
            <v>80</v>
          </cell>
          <cell r="N637">
            <v>15</v>
          </cell>
          <cell r="O637">
            <v>2000</v>
          </cell>
        </row>
        <row r="638">
          <cell r="E638" t="str">
            <v>SCS0005784</v>
          </cell>
        </row>
        <row r="638">
          <cell r="K638" t="str">
            <v>单冲模</v>
          </cell>
          <cell r="L638" t="str">
            <v>（压筋）模具共用</v>
          </cell>
          <cell r="M638">
            <v>45</v>
          </cell>
          <cell r="N638">
            <v>15</v>
          </cell>
          <cell r="O638">
            <v>2000</v>
          </cell>
        </row>
        <row r="639">
          <cell r="E639" t="str">
            <v>SCS0005786</v>
          </cell>
          <cell r="F639">
            <v>3.09</v>
          </cell>
        </row>
        <row r="639">
          <cell r="H639" t="str">
            <v>P203</v>
          </cell>
          <cell r="I639" t="str">
            <v>板材QSTE420TM</v>
          </cell>
          <cell r="J639">
            <v>2.5</v>
          </cell>
          <cell r="K639" t="str">
            <v>单冲模</v>
          </cell>
        </row>
        <row r="639">
          <cell r="M639">
            <v>110</v>
          </cell>
          <cell r="N639">
            <v>15</v>
          </cell>
          <cell r="O639">
            <v>2000</v>
          </cell>
        </row>
        <row r="640">
          <cell r="E640" t="str">
            <v>SCS0005786</v>
          </cell>
        </row>
        <row r="640">
          <cell r="K640" t="str">
            <v>单冲模</v>
          </cell>
        </row>
        <row r="640">
          <cell r="M640">
            <v>63</v>
          </cell>
          <cell r="N640">
            <v>15</v>
          </cell>
          <cell r="O640">
            <v>2000</v>
          </cell>
        </row>
        <row r="641">
          <cell r="E641" t="str">
            <v>SCS0005786</v>
          </cell>
        </row>
        <row r="641">
          <cell r="K641" t="str">
            <v>单冲模</v>
          </cell>
          <cell r="L641" t="str">
            <v>（成型）</v>
          </cell>
          <cell r="M641">
            <v>260</v>
          </cell>
          <cell r="N641">
            <v>15</v>
          </cell>
          <cell r="O641">
            <v>2000</v>
          </cell>
        </row>
        <row r="642">
          <cell r="E642" t="str">
            <v>SCS0005786</v>
          </cell>
        </row>
        <row r="642">
          <cell r="K642" t="str">
            <v>单冲模</v>
          </cell>
          <cell r="L642" t="str">
            <v>（整形）</v>
          </cell>
          <cell r="M642">
            <v>260</v>
          </cell>
          <cell r="N642">
            <v>15</v>
          </cell>
          <cell r="O642">
            <v>2000</v>
          </cell>
        </row>
        <row r="643">
          <cell r="E643" t="str">
            <v>SCS0005786</v>
          </cell>
        </row>
        <row r="643">
          <cell r="K643" t="str">
            <v>单冲模</v>
          </cell>
          <cell r="L643" t="str">
            <v>（冲孔2）</v>
          </cell>
          <cell r="M643">
            <v>80</v>
          </cell>
          <cell r="N643">
            <v>15</v>
          </cell>
          <cell r="O643">
            <v>2000</v>
          </cell>
        </row>
        <row r="644">
          <cell r="E644" t="str">
            <v>SCS0005786</v>
          </cell>
        </row>
        <row r="644">
          <cell r="K644" t="str">
            <v>单冲模</v>
          </cell>
        </row>
        <row r="644">
          <cell r="M644">
            <v>45</v>
          </cell>
          <cell r="N644">
            <v>15</v>
          </cell>
          <cell r="O644">
            <v>2000</v>
          </cell>
        </row>
        <row r="645">
          <cell r="E645" t="str">
            <v>SLT0011085</v>
          </cell>
          <cell r="F645">
            <v>3.2</v>
          </cell>
        </row>
        <row r="645">
          <cell r="H645" t="str">
            <v>OMK</v>
          </cell>
          <cell r="I645" t="str">
            <v>板材SAPH440</v>
          </cell>
          <cell r="J645">
            <v>2</v>
          </cell>
          <cell r="K645" t="str">
            <v>单冲模</v>
          </cell>
          <cell r="L645" t="str">
            <v>落料</v>
          </cell>
          <cell r="M645">
            <v>260</v>
          </cell>
          <cell r="N645">
            <v>15</v>
          </cell>
          <cell r="O645">
            <v>8000</v>
          </cell>
        </row>
        <row r="646">
          <cell r="E646" t="str">
            <v>SLT0011085</v>
          </cell>
        </row>
        <row r="646">
          <cell r="K646" t="str">
            <v>单冲模</v>
          </cell>
          <cell r="L646" t="str">
            <v>折弯</v>
          </cell>
          <cell r="M646">
            <v>260</v>
          </cell>
          <cell r="N646">
            <v>10</v>
          </cell>
          <cell r="O646">
            <v>8000</v>
          </cell>
        </row>
        <row r="647">
          <cell r="E647" t="str">
            <v>SLT0011085</v>
          </cell>
        </row>
        <row r="647">
          <cell r="K647" t="str">
            <v>单冲模</v>
          </cell>
          <cell r="L647" t="str">
            <v>折弯</v>
          </cell>
          <cell r="M647">
            <v>260</v>
          </cell>
          <cell r="N647">
            <v>10</v>
          </cell>
          <cell r="O647">
            <v>8000</v>
          </cell>
        </row>
        <row r="648">
          <cell r="E648" t="str">
            <v>SLT0011085</v>
          </cell>
        </row>
        <row r="648">
          <cell r="K648" t="str">
            <v>单冲模</v>
          </cell>
          <cell r="L648" t="str">
            <v>冲孔</v>
          </cell>
          <cell r="M648">
            <v>260</v>
          </cell>
          <cell r="N648">
            <v>8</v>
          </cell>
          <cell r="O648">
            <v>8000</v>
          </cell>
        </row>
        <row r="649">
          <cell r="E649" t="str">
            <v>SLT0011085</v>
          </cell>
        </row>
        <row r="649">
          <cell r="K649" t="str">
            <v>单冲模</v>
          </cell>
          <cell r="L649" t="str">
            <v>整形</v>
          </cell>
          <cell r="M649">
            <v>260</v>
          </cell>
          <cell r="N649">
            <v>10</v>
          </cell>
          <cell r="O649">
            <v>8000</v>
          </cell>
        </row>
        <row r="650">
          <cell r="E650" t="str">
            <v>SLT0002829</v>
          </cell>
          <cell r="F650">
            <v>0.584</v>
          </cell>
        </row>
        <row r="650">
          <cell r="H650" t="str">
            <v>K1</v>
          </cell>
          <cell r="I650" t="str">
            <v>板材SAPH440</v>
          </cell>
          <cell r="J650">
            <v>2.5</v>
          </cell>
          <cell r="K650" t="str">
            <v>单冲模</v>
          </cell>
          <cell r="L650" t="str">
            <v>落料</v>
          </cell>
          <cell r="M650">
            <v>63</v>
          </cell>
          <cell r="N650">
            <v>10</v>
          </cell>
          <cell r="O650">
            <v>1500</v>
          </cell>
        </row>
        <row r="651">
          <cell r="E651" t="str">
            <v>SLT0002829</v>
          </cell>
        </row>
        <row r="651">
          <cell r="K651" t="str">
            <v>单冲模</v>
          </cell>
          <cell r="L651" t="str">
            <v>（成型）</v>
          </cell>
          <cell r="M651">
            <v>63</v>
          </cell>
          <cell r="N651">
            <v>8</v>
          </cell>
          <cell r="O651">
            <v>1500</v>
          </cell>
        </row>
        <row r="652">
          <cell r="E652" t="str">
            <v>SLT0002830</v>
          </cell>
          <cell r="F652" t="e">
            <v>#N/A</v>
          </cell>
        </row>
        <row r="652">
          <cell r="H652" t="str">
            <v>K1</v>
          </cell>
          <cell r="I652" t="str">
            <v>板材SAPH440</v>
          </cell>
          <cell r="J652">
            <v>3</v>
          </cell>
          <cell r="K652" t="str">
            <v>单冲模</v>
          </cell>
          <cell r="L652" t="str">
            <v>落料</v>
          </cell>
          <cell r="M652">
            <v>80</v>
          </cell>
          <cell r="N652">
            <v>10</v>
          </cell>
          <cell r="O652">
            <v>750</v>
          </cell>
        </row>
        <row r="653">
          <cell r="E653" t="str">
            <v>SLT0002830</v>
          </cell>
        </row>
        <row r="653">
          <cell r="K653" t="str">
            <v>单冲模</v>
          </cell>
          <cell r="L653" t="str">
            <v>成型</v>
          </cell>
          <cell r="M653">
            <v>63</v>
          </cell>
          <cell r="N653">
            <v>8</v>
          </cell>
          <cell r="O653">
            <v>750</v>
          </cell>
        </row>
        <row r="654">
          <cell r="E654" t="str">
            <v>SLT0002830</v>
          </cell>
        </row>
        <row r="654">
          <cell r="K654" t="str">
            <v>单冲模</v>
          </cell>
          <cell r="L654" t="str">
            <v>切断</v>
          </cell>
          <cell r="M654">
            <v>63</v>
          </cell>
          <cell r="N654">
            <v>8</v>
          </cell>
          <cell r="O654">
            <v>750</v>
          </cell>
        </row>
        <row r="655">
          <cell r="E655" t="str">
            <v>SCS0004407</v>
          </cell>
          <cell r="F655" t="e">
            <v>#N/A</v>
          </cell>
        </row>
        <row r="655">
          <cell r="H655" t="str">
            <v>B40</v>
          </cell>
          <cell r="I655" t="str">
            <v>板材SAPH440</v>
          </cell>
          <cell r="J655">
            <v>2</v>
          </cell>
          <cell r="K655" t="str">
            <v>单冲模</v>
          </cell>
          <cell r="L655" t="str">
            <v>落料</v>
          </cell>
          <cell r="M655">
            <v>260</v>
          </cell>
          <cell r="N655">
            <v>10</v>
          </cell>
          <cell r="O655">
            <v>2200</v>
          </cell>
        </row>
        <row r="656">
          <cell r="E656" t="str">
            <v>SCS0004407</v>
          </cell>
        </row>
        <row r="656">
          <cell r="K656" t="str">
            <v>单冲模</v>
          </cell>
          <cell r="L656" t="str">
            <v>成型</v>
          </cell>
          <cell r="M656">
            <v>260</v>
          </cell>
          <cell r="N656">
            <v>10</v>
          </cell>
          <cell r="O656">
            <v>2201</v>
          </cell>
        </row>
        <row r="657">
          <cell r="E657" t="str">
            <v>SCS0004407</v>
          </cell>
        </row>
        <row r="657">
          <cell r="K657" t="str">
            <v>单冲模</v>
          </cell>
          <cell r="L657" t="str">
            <v>成型</v>
          </cell>
          <cell r="M657">
            <v>260</v>
          </cell>
          <cell r="N657">
            <v>8</v>
          </cell>
          <cell r="O657">
            <v>2202</v>
          </cell>
        </row>
        <row r="658">
          <cell r="E658" t="str">
            <v>SCS0004407</v>
          </cell>
        </row>
        <row r="658">
          <cell r="K658" t="str">
            <v>单冲模</v>
          </cell>
          <cell r="L658" t="str">
            <v>切断</v>
          </cell>
          <cell r="M658">
            <v>260</v>
          </cell>
          <cell r="N658">
            <v>8</v>
          </cell>
          <cell r="O658">
            <v>2200</v>
          </cell>
        </row>
        <row r="659">
          <cell r="E659" t="str">
            <v>SCS0006413</v>
          </cell>
          <cell r="F659" t="e">
            <v>#N/A</v>
          </cell>
        </row>
        <row r="659">
          <cell r="H659" t="str">
            <v>P203</v>
          </cell>
          <cell r="I659" t="str">
            <v>板材SAPH440</v>
          </cell>
          <cell r="J659">
            <v>2</v>
          </cell>
          <cell r="K659" t="str">
            <v>单冲模</v>
          </cell>
          <cell r="L659" t="str">
            <v>落料</v>
          </cell>
          <cell r="M659">
            <v>63</v>
          </cell>
          <cell r="N659">
            <v>15</v>
          </cell>
          <cell r="O659">
            <v>4000</v>
          </cell>
        </row>
        <row r="660">
          <cell r="E660" t="str">
            <v>SCS0006413</v>
          </cell>
        </row>
        <row r="660">
          <cell r="K660" t="str">
            <v>单冲模</v>
          </cell>
          <cell r="L660" t="str">
            <v>冲孔</v>
          </cell>
          <cell r="M660">
            <v>45</v>
          </cell>
          <cell r="N660">
            <v>15</v>
          </cell>
          <cell r="O660">
            <v>4000</v>
          </cell>
        </row>
        <row r="661">
          <cell r="E661" t="str">
            <v>SCS0006413</v>
          </cell>
        </row>
        <row r="661">
          <cell r="K661" t="str">
            <v>单冲模</v>
          </cell>
          <cell r="L661" t="str">
            <v>成型</v>
          </cell>
          <cell r="M661">
            <v>45</v>
          </cell>
          <cell r="N661">
            <v>15</v>
          </cell>
          <cell r="O661">
            <v>4000</v>
          </cell>
        </row>
        <row r="662">
          <cell r="E662" t="str">
            <v>SHT0001109</v>
          </cell>
          <cell r="F662">
            <v>1.75</v>
          </cell>
        </row>
        <row r="662">
          <cell r="H662">
            <v>1</v>
          </cell>
          <cell r="I662" t="str">
            <v>板材SAPH440</v>
          </cell>
          <cell r="J662">
            <v>5</v>
          </cell>
          <cell r="K662" t="str">
            <v>单冲模</v>
          </cell>
          <cell r="L662" t="str">
            <v>落料</v>
          </cell>
          <cell r="M662">
            <v>110</v>
          </cell>
          <cell r="N662">
            <v>8</v>
          </cell>
          <cell r="O662">
            <v>1500</v>
          </cell>
        </row>
        <row r="663">
          <cell r="E663" t="str">
            <v>SHT0001108</v>
          </cell>
          <cell r="F663">
            <v>1.18</v>
          </cell>
        </row>
        <row r="663">
          <cell r="H663">
            <v>1</v>
          </cell>
          <cell r="I663" t="str">
            <v>板材SAPH440</v>
          </cell>
          <cell r="J663">
            <v>4</v>
          </cell>
          <cell r="K663" t="str">
            <v>单冲模</v>
          </cell>
          <cell r="L663" t="str">
            <v>落料</v>
          </cell>
          <cell r="M663">
            <v>110</v>
          </cell>
          <cell r="N663">
            <v>8</v>
          </cell>
          <cell r="O663">
            <v>1500</v>
          </cell>
        </row>
        <row r="664">
          <cell r="E664" t="str">
            <v>SHT0001108</v>
          </cell>
        </row>
        <row r="664">
          <cell r="K664" t="str">
            <v>单冲模</v>
          </cell>
          <cell r="L664" t="str">
            <v>成型</v>
          </cell>
          <cell r="M664">
            <v>45</v>
          </cell>
          <cell r="N664">
            <v>8</v>
          </cell>
          <cell r="O664">
            <v>1500</v>
          </cell>
        </row>
        <row r="665">
          <cell r="E665" t="str">
            <v>SHT0002761</v>
          </cell>
          <cell r="F665" t="e">
            <v>#N/A</v>
          </cell>
        </row>
        <row r="665">
          <cell r="H665">
            <v>1</v>
          </cell>
          <cell r="I665" t="str">
            <v>板材SPCC</v>
          </cell>
          <cell r="J665">
            <v>3</v>
          </cell>
          <cell r="K665" t="str">
            <v>单冲模</v>
          </cell>
          <cell r="L665" t="str">
            <v>落料</v>
          </cell>
          <cell r="M665">
            <v>110</v>
          </cell>
          <cell r="N665">
            <v>10</v>
          </cell>
          <cell r="O665">
            <v>10000</v>
          </cell>
        </row>
        <row r="666">
          <cell r="E666" t="str">
            <v>SHT0002761</v>
          </cell>
        </row>
        <row r="666">
          <cell r="K666" t="str">
            <v>单冲模</v>
          </cell>
          <cell r="L666" t="str">
            <v>成型</v>
          </cell>
          <cell r="M666">
            <v>260</v>
          </cell>
          <cell r="N666">
            <v>10</v>
          </cell>
          <cell r="O666">
            <v>10000</v>
          </cell>
        </row>
        <row r="667">
          <cell r="E667" t="str">
            <v>SHT0002762</v>
          </cell>
          <cell r="F667" t="e">
            <v>#N/A</v>
          </cell>
        </row>
        <row r="667">
          <cell r="H667">
            <v>1</v>
          </cell>
          <cell r="I667" t="str">
            <v>板材SPCC</v>
          </cell>
          <cell r="J667">
            <v>3</v>
          </cell>
          <cell r="K667" t="str">
            <v>单冲模</v>
          </cell>
        </row>
        <row r="667">
          <cell r="M667">
            <v>110</v>
          </cell>
          <cell r="N667">
            <v>10</v>
          </cell>
          <cell r="O667">
            <v>10000</v>
          </cell>
        </row>
        <row r="668">
          <cell r="E668" t="str">
            <v>SHT0002762</v>
          </cell>
        </row>
        <row r="668">
          <cell r="K668" t="str">
            <v>单冲模</v>
          </cell>
          <cell r="L668" t="str">
            <v>成型</v>
          </cell>
          <cell r="M668">
            <v>260</v>
          </cell>
          <cell r="N668">
            <v>10</v>
          </cell>
          <cell r="O668">
            <v>10000</v>
          </cell>
        </row>
        <row r="669">
          <cell r="E669" t="str">
            <v>SHT0015117</v>
          </cell>
          <cell r="F669">
            <v>13.2</v>
          </cell>
        </row>
        <row r="669">
          <cell r="H669" t="str">
            <v>G3</v>
          </cell>
          <cell r="I669" t="str">
            <v>板材SPFH590酸洗板</v>
          </cell>
          <cell r="J669">
            <v>2</v>
          </cell>
          <cell r="K669" t="str">
            <v>单冲模</v>
          </cell>
          <cell r="L669" t="str">
            <v>落料</v>
          </cell>
          <cell r="M669">
            <v>400</v>
          </cell>
        </row>
        <row r="670">
          <cell r="E670" t="str">
            <v>SHT0015117</v>
          </cell>
        </row>
        <row r="670">
          <cell r="K670" t="str">
            <v>单冲模</v>
          </cell>
          <cell r="L670" t="str">
            <v>成型</v>
          </cell>
          <cell r="M670">
            <v>400</v>
          </cell>
        </row>
        <row r="671">
          <cell r="E671" t="str">
            <v>SHT0015117</v>
          </cell>
        </row>
        <row r="671">
          <cell r="K671" t="str">
            <v>单冲模</v>
          </cell>
          <cell r="L671" t="str">
            <v>整形</v>
          </cell>
          <cell r="M671">
            <v>260</v>
          </cell>
        </row>
        <row r="672">
          <cell r="E672" t="str">
            <v>SHT0015117</v>
          </cell>
        </row>
        <row r="672">
          <cell r="K672" t="str">
            <v>单冲模</v>
          </cell>
          <cell r="L672" t="str">
            <v>冲孔</v>
          </cell>
          <cell r="M672">
            <v>260</v>
          </cell>
        </row>
        <row r="673">
          <cell r="E673" t="str">
            <v>SHT0015117</v>
          </cell>
        </row>
        <row r="673">
          <cell r="K673" t="str">
            <v>单冲模</v>
          </cell>
          <cell r="L673" t="str">
            <v>翻孔</v>
          </cell>
          <cell r="M673">
            <v>260</v>
          </cell>
        </row>
        <row r="674">
          <cell r="E674" t="str">
            <v>SHT0015141</v>
          </cell>
          <cell r="F674">
            <v>5.38</v>
          </cell>
        </row>
        <row r="674">
          <cell r="H674" t="str">
            <v>G3</v>
          </cell>
          <cell r="I674" t="str">
            <v>板材SPFH590酸洗板</v>
          </cell>
          <cell r="J674">
            <v>4</v>
          </cell>
          <cell r="K674" t="str">
            <v>单冲模</v>
          </cell>
          <cell r="L674" t="str">
            <v>落料</v>
          </cell>
          <cell r="M674">
            <v>260</v>
          </cell>
        </row>
        <row r="675">
          <cell r="E675" t="str">
            <v>SHT0015141</v>
          </cell>
        </row>
        <row r="675">
          <cell r="K675" t="str">
            <v>单冲模</v>
          </cell>
          <cell r="L675" t="str">
            <v>成型</v>
          </cell>
          <cell r="M675">
            <v>260</v>
          </cell>
        </row>
        <row r="676">
          <cell r="E676" t="str">
            <v>SHT0015131</v>
          </cell>
          <cell r="F676">
            <v>18.9</v>
          </cell>
        </row>
        <row r="676">
          <cell r="H676" t="str">
            <v>G3</v>
          </cell>
          <cell r="I676" t="str">
            <v>板材SPFH590酸洗板</v>
          </cell>
          <cell r="J676">
            <v>3</v>
          </cell>
          <cell r="K676" t="str">
            <v>单冲模</v>
          </cell>
          <cell r="L676" t="str">
            <v>落料</v>
          </cell>
          <cell r="M676">
            <v>260</v>
          </cell>
        </row>
        <row r="677">
          <cell r="E677" t="str">
            <v>SHT0015131</v>
          </cell>
        </row>
        <row r="677">
          <cell r="K677" t="str">
            <v>单冲模</v>
          </cell>
          <cell r="L677" t="str">
            <v>成型</v>
          </cell>
          <cell r="M677">
            <v>400</v>
          </cell>
        </row>
        <row r="678">
          <cell r="E678" t="str">
            <v>SHT0015131</v>
          </cell>
        </row>
        <row r="678">
          <cell r="K678" t="str">
            <v>单冲模</v>
          </cell>
          <cell r="L678" t="str">
            <v>冲孔</v>
          </cell>
          <cell r="M678">
            <v>260</v>
          </cell>
        </row>
        <row r="679">
          <cell r="E679" t="str">
            <v>SHT0015131</v>
          </cell>
        </row>
        <row r="679">
          <cell r="K679" t="str">
            <v>单冲模</v>
          </cell>
          <cell r="L679" t="str">
            <v>翻孔</v>
          </cell>
        </row>
        <row r="680">
          <cell r="E680" t="str">
            <v>SHT0015118</v>
          </cell>
          <cell r="F680">
            <v>19.62</v>
          </cell>
        </row>
        <row r="680">
          <cell r="H680" t="str">
            <v>G3</v>
          </cell>
          <cell r="I680" t="str">
            <v>板材SPFH590酸洗板</v>
          </cell>
          <cell r="J680">
            <v>2.5</v>
          </cell>
          <cell r="K680" t="str">
            <v>单冲模</v>
          </cell>
          <cell r="L680" t="str">
            <v>落料</v>
          </cell>
          <cell r="M680">
            <v>260</v>
          </cell>
        </row>
        <row r="681">
          <cell r="E681" t="str">
            <v>SHT0015118</v>
          </cell>
        </row>
        <row r="681">
          <cell r="K681" t="str">
            <v>单冲模</v>
          </cell>
          <cell r="L681" t="str">
            <v>成型</v>
          </cell>
          <cell r="M681">
            <v>400</v>
          </cell>
        </row>
        <row r="682">
          <cell r="E682" t="str">
            <v>SHT0015118</v>
          </cell>
        </row>
        <row r="682">
          <cell r="K682" t="str">
            <v>单冲模</v>
          </cell>
          <cell r="L682" t="str">
            <v>冲孔</v>
          </cell>
          <cell r="M682">
            <v>260</v>
          </cell>
        </row>
        <row r="683">
          <cell r="E683" t="str">
            <v>SHT0015122</v>
          </cell>
          <cell r="F683">
            <v>13.2</v>
          </cell>
        </row>
        <row r="683">
          <cell r="H683" t="str">
            <v>G3</v>
          </cell>
          <cell r="I683" t="str">
            <v>板材SPFH590酸洗板</v>
          </cell>
          <cell r="J683">
            <v>4</v>
          </cell>
          <cell r="K683" t="str">
            <v>单冲模</v>
          </cell>
          <cell r="L683" t="str">
            <v>落料</v>
          </cell>
          <cell r="M683">
            <v>260</v>
          </cell>
        </row>
        <row r="684">
          <cell r="E684" t="str">
            <v>SHT0015122</v>
          </cell>
        </row>
        <row r="684">
          <cell r="K684" t="str">
            <v>单冲模</v>
          </cell>
          <cell r="L684" t="str">
            <v>冲孔</v>
          </cell>
          <cell r="M684">
            <v>400</v>
          </cell>
        </row>
        <row r="685">
          <cell r="E685" t="str">
            <v>SHT0015122</v>
          </cell>
        </row>
        <row r="685">
          <cell r="K685" t="str">
            <v>单冲模</v>
          </cell>
          <cell r="L685" t="str">
            <v>冲孔</v>
          </cell>
          <cell r="M685">
            <v>260</v>
          </cell>
        </row>
        <row r="686">
          <cell r="E686" t="str">
            <v>SHT0015122</v>
          </cell>
        </row>
        <row r="686">
          <cell r="K686" t="str">
            <v>单冲模</v>
          </cell>
          <cell r="L686" t="str">
            <v>翻孔</v>
          </cell>
          <cell r="M686">
            <v>260</v>
          </cell>
        </row>
        <row r="687">
          <cell r="E687" t="str">
            <v>SHT0015135</v>
          </cell>
          <cell r="F687">
            <v>1.25</v>
          </cell>
        </row>
        <row r="687">
          <cell r="H687" t="str">
            <v>G3</v>
          </cell>
          <cell r="I687" t="str">
            <v>板材SPFH590酸洗板</v>
          </cell>
          <cell r="J687">
            <v>2.5</v>
          </cell>
          <cell r="K687" t="str">
            <v>单冲模</v>
          </cell>
          <cell r="L687" t="str">
            <v>落料</v>
          </cell>
          <cell r="M687">
            <v>110</v>
          </cell>
        </row>
        <row r="688">
          <cell r="E688" t="str">
            <v>SHT0015135</v>
          </cell>
        </row>
        <row r="688">
          <cell r="K688" t="str">
            <v>单冲模</v>
          </cell>
          <cell r="L688" t="str">
            <v>冲孔</v>
          </cell>
          <cell r="M688">
            <v>80</v>
          </cell>
        </row>
        <row r="689">
          <cell r="E689" t="str">
            <v>SHT0015135</v>
          </cell>
        </row>
        <row r="689">
          <cell r="K689" t="str">
            <v>单冲模</v>
          </cell>
          <cell r="L689" t="str">
            <v>成型</v>
          </cell>
          <cell r="M689">
            <v>63</v>
          </cell>
        </row>
        <row r="690">
          <cell r="E690" t="str">
            <v>SHT0015135</v>
          </cell>
        </row>
        <row r="690">
          <cell r="K690" t="str">
            <v>单冲模</v>
          </cell>
          <cell r="L690" t="str">
            <v>成型</v>
          </cell>
          <cell r="M690">
            <v>80</v>
          </cell>
        </row>
        <row r="691">
          <cell r="E691" t="str">
            <v>SHT0015135</v>
          </cell>
        </row>
        <row r="691">
          <cell r="K691" t="str">
            <v>单冲模</v>
          </cell>
          <cell r="L691" t="str">
            <v>成型</v>
          </cell>
          <cell r="M691">
            <v>110</v>
          </cell>
        </row>
        <row r="692">
          <cell r="E692" t="str">
            <v>SHT0015132</v>
          </cell>
          <cell r="F692">
            <v>0.98</v>
          </cell>
        </row>
        <row r="692">
          <cell r="H692" t="str">
            <v>G3</v>
          </cell>
          <cell r="I692" t="str">
            <v>板材SPFH590酸洗板</v>
          </cell>
          <cell r="J692">
            <v>2.5</v>
          </cell>
          <cell r="K692" t="str">
            <v>单冲模</v>
          </cell>
          <cell r="L692" t="str">
            <v>落料</v>
          </cell>
          <cell r="M692">
            <v>80</v>
          </cell>
        </row>
        <row r="693">
          <cell r="E693" t="str">
            <v>SHT0015132</v>
          </cell>
        </row>
        <row r="693">
          <cell r="K693" t="str">
            <v>单冲模</v>
          </cell>
          <cell r="L693" t="str">
            <v>成型</v>
          </cell>
          <cell r="M693">
            <v>110</v>
          </cell>
        </row>
        <row r="694">
          <cell r="E694" t="str">
            <v>SHT0015132</v>
          </cell>
        </row>
        <row r="694">
          <cell r="K694" t="str">
            <v>单冲模</v>
          </cell>
          <cell r="L694" t="str">
            <v>冲孔</v>
          </cell>
          <cell r="M694">
            <v>80</v>
          </cell>
        </row>
        <row r="695">
          <cell r="E695" t="str">
            <v>SHT0015143</v>
          </cell>
          <cell r="F695">
            <v>19.9</v>
          </cell>
        </row>
        <row r="695">
          <cell r="H695" t="str">
            <v>G3</v>
          </cell>
          <cell r="I695" t="str">
            <v>板材SPFH590酸洗板</v>
          </cell>
          <cell r="J695">
            <v>2.5</v>
          </cell>
          <cell r="K695" t="str">
            <v>单冲模</v>
          </cell>
          <cell r="L695" t="str">
            <v>落料</v>
          </cell>
          <cell r="M695">
            <v>400</v>
          </cell>
        </row>
        <row r="696">
          <cell r="E696" t="str">
            <v>SHT0015143</v>
          </cell>
        </row>
        <row r="696">
          <cell r="K696" t="str">
            <v>单冲模</v>
          </cell>
          <cell r="L696" t="str">
            <v>成型</v>
          </cell>
          <cell r="M696">
            <v>260</v>
          </cell>
        </row>
        <row r="697">
          <cell r="E697" t="str">
            <v>SHT0015143</v>
          </cell>
        </row>
        <row r="697">
          <cell r="K697" t="str">
            <v>单冲模</v>
          </cell>
          <cell r="L697" t="str">
            <v>成型</v>
          </cell>
          <cell r="M697">
            <v>400</v>
          </cell>
        </row>
        <row r="698">
          <cell r="E698" t="str">
            <v>SHT0015143</v>
          </cell>
        </row>
        <row r="698">
          <cell r="K698" t="str">
            <v>单冲模</v>
          </cell>
          <cell r="L698" t="str">
            <v>冲孔</v>
          </cell>
          <cell r="M698">
            <v>260</v>
          </cell>
        </row>
        <row r="699">
          <cell r="E699" t="str">
            <v>SHT0015143</v>
          </cell>
        </row>
        <row r="699">
          <cell r="K699" t="str">
            <v>单冲模</v>
          </cell>
          <cell r="L699" t="str">
            <v>翻孔</v>
          </cell>
          <cell r="M699">
            <v>260</v>
          </cell>
        </row>
        <row r="700">
          <cell r="E700" t="str">
            <v>SHT0015143</v>
          </cell>
        </row>
        <row r="700">
          <cell r="K700" t="str">
            <v>单冲模</v>
          </cell>
          <cell r="L700" t="str">
            <v>成型</v>
          </cell>
          <cell r="M700">
            <v>260</v>
          </cell>
        </row>
        <row r="701">
          <cell r="E701" t="str">
            <v>SHT0000991</v>
          </cell>
          <cell r="F701" t="e">
            <v>#N/A</v>
          </cell>
        </row>
        <row r="701">
          <cell r="H701">
            <v>1</v>
          </cell>
          <cell r="I701" t="str">
            <v>板材SAPH440</v>
          </cell>
          <cell r="J701">
            <v>2.5</v>
          </cell>
          <cell r="K701" t="str">
            <v>单冲模</v>
          </cell>
          <cell r="L701" t="str">
            <v>落料</v>
          </cell>
          <cell r="M701">
            <v>45</v>
          </cell>
          <cell r="N701">
            <v>8</v>
          </cell>
          <cell r="O701">
            <v>1000</v>
          </cell>
        </row>
        <row r="702">
          <cell r="E702" t="str">
            <v>SHT0000991</v>
          </cell>
        </row>
        <row r="702">
          <cell r="K702" t="str">
            <v>单冲模</v>
          </cell>
          <cell r="L702" t="str">
            <v>成型</v>
          </cell>
          <cell r="M702">
            <v>45</v>
          </cell>
          <cell r="N702">
            <v>8</v>
          </cell>
          <cell r="O702">
            <v>1000</v>
          </cell>
        </row>
        <row r="703">
          <cell r="E703" t="str">
            <v>SHT0000991</v>
          </cell>
        </row>
        <row r="703">
          <cell r="K703" t="str">
            <v>单冲模</v>
          </cell>
          <cell r="L703" t="str">
            <v>冲孔</v>
          </cell>
          <cell r="M703">
            <v>45</v>
          </cell>
          <cell r="N703">
            <v>8</v>
          </cell>
          <cell r="O703">
            <v>1000</v>
          </cell>
        </row>
        <row r="704">
          <cell r="E704" t="str">
            <v>SHT0000992</v>
          </cell>
          <cell r="F704" t="e">
            <v>#N/A</v>
          </cell>
        </row>
        <row r="704">
          <cell r="H704">
            <v>1</v>
          </cell>
          <cell r="I704" t="str">
            <v>板材SAPH440</v>
          </cell>
          <cell r="J704">
            <v>2.5</v>
          </cell>
          <cell r="K704" t="str">
            <v>单冲模</v>
          </cell>
          <cell r="L704" t="str">
            <v>落料</v>
          </cell>
          <cell r="M704">
            <v>45</v>
          </cell>
          <cell r="N704">
            <v>8</v>
          </cell>
          <cell r="O704">
            <v>1000</v>
          </cell>
        </row>
        <row r="705">
          <cell r="E705" t="str">
            <v>SHT0000992</v>
          </cell>
        </row>
        <row r="705">
          <cell r="K705" t="str">
            <v>单冲模</v>
          </cell>
          <cell r="L705" t="str">
            <v>成型</v>
          </cell>
          <cell r="M705">
            <v>45</v>
          </cell>
          <cell r="N705">
            <v>8</v>
          </cell>
          <cell r="O705">
            <v>1000</v>
          </cell>
        </row>
        <row r="706">
          <cell r="E706" t="str">
            <v>SHT0000992</v>
          </cell>
        </row>
        <row r="706">
          <cell r="K706" t="str">
            <v>单冲模</v>
          </cell>
          <cell r="L706" t="str">
            <v>冲孔</v>
          </cell>
          <cell r="M706">
            <v>45</v>
          </cell>
          <cell r="N706">
            <v>8</v>
          </cell>
          <cell r="O706">
            <v>1000</v>
          </cell>
        </row>
        <row r="707">
          <cell r="E707" t="str">
            <v>SLT0010547</v>
          </cell>
          <cell r="F707">
            <v>4.68</v>
          </cell>
        </row>
        <row r="707">
          <cell r="H707" t="str">
            <v>OMK</v>
          </cell>
          <cell r="I707" t="str">
            <v>板材SAPH440</v>
          </cell>
          <cell r="J707">
            <v>6</v>
          </cell>
          <cell r="K707" t="str">
            <v>单冲模</v>
          </cell>
          <cell r="L707" t="str">
            <v>落料</v>
          </cell>
          <cell r="M707">
            <v>260</v>
          </cell>
          <cell r="N707">
            <v>15</v>
          </cell>
          <cell r="O707">
            <v>16000</v>
          </cell>
        </row>
        <row r="708">
          <cell r="E708" t="str">
            <v>SLT0010547</v>
          </cell>
        </row>
        <row r="708">
          <cell r="K708" t="str">
            <v>单冲模</v>
          </cell>
          <cell r="L708" t="str">
            <v>成型</v>
          </cell>
          <cell r="M708">
            <v>260</v>
          </cell>
          <cell r="N708">
            <v>10</v>
          </cell>
          <cell r="O708">
            <v>16000</v>
          </cell>
        </row>
        <row r="709">
          <cell r="E709" t="str">
            <v>SLT0010547</v>
          </cell>
        </row>
        <row r="709">
          <cell r="K709" t="str">
            <v>单冲模</v>
          </cell>
          <cell r="L709" t="str">
            <v>冲孔</v>
          </cell>
          <cell r="M709">
            <v>45</v>
          </cell>
          <cell r="N709">
            <v>8</v>
          </cell>
          <cell r="O709">
            <v>16000</v>
          </cell>
        </row>
        <row r="710">
          <cell r="E710" t="str">
            <v>SLT0010548</v>
          </cell>
          <cell r="F710">
            <v>4.81</v>
          </cell>
        </row>
        <row r="710">
          <cell r="H710" t="str">
            <v>OMK</v>
          </cell>
          <cell r="I710" t="str">
            <v>板材SAPH440</v>
          </cell>
          <cell r="J710">
            <v>6</v>
          </cell>
          <cell r="K710" t="str">
            <v>单冲模</v>
          </cell>
          <cell r="L710" t="str">
            <v>落料</v>
          </cell>
          <cell r="M710">
            <v>260</v>
          </cell>
          <cell r="N710">
            <v>15</v>
          </cell>
          <cell r="O710">
            <v>16000</v>
          </cell>
        </row>
        <row r="711">
          <cell r="E711" t="str">
            <v>SLT0010548</v>
          </cell>
        </row>
        <row r="711">
          <cell r="K711" t="str">
            <v>单冲模</v>
          </cell>
          <cell r="L711" t="str">
            <v>成型</v>
          </cell>
          <cell r="M711">
            <v>260</v>
          </cell>
          <cell r="N711">
            <v>10</v>
          </cell>
          <cell r="O711">
            <v>16000</v>
          </cell>
        </row>
        <row r="712">
          <cell r="E712" t="str">
            <v>SLT0010548</v>
          </cell>
        </row>
        <row r="712">
          <cell r="K712" t="str">
            <v>单冲模</v>
          </cell>
          <cell r="L712" t="str">
            <v>冲孔</v>
          </cell>
          <cell r="M712">
            <v>45</v>
          </cell>
          <cell r="N712">
            <v>8</v>
          </cell>
          <cell r="O712">
            <v>16000</v>
          </cell>
        </row>
        <row r="713">
          <cell r="E713" t="str">
            <v>SLT0011087</v>
          </cell>
          <cell r="F713">
            <v>3.95</v>
          </cell>
        </row>
        <row r="713">
          <cell r="H713" t="str">
            <v>OMK</v>
          </cell>
          <cell r="I713" t="str">
            <v>板材QSTE420TM</v>
          </cell>
          <cell r="J713">
            <v>2.5</v>
          </cell>
          <cell r="K713" t="str">
            <v>单冲模</v>
          </cell>
          <cell r="L713" t="str">
            <v>落料</v>
          </cell>
          <cell r="M713">
            <v>260</v>
          </cell>
          <cell r="N713">
            <v>10</v>
          </cell>
          <cell r="O713">
            <v>8000</v>
          </cell>
        </row>
        <row r="714">
          <cell r="E714" t="str">
            <v>SLT0011087</v>
          </cell>
        </row>
        <row r="714">
          <cell r="K714" t="str">
            <v>单冲模</v>
          </cell>
          <cell r="L714" t="str">
            <v>成型</v>
          </cell>
          <cell r="M714">
            <v>260</v>
          </cell>
          <cell r="N714">
            <v>15</v>
          </cell>
          <cell r="O714">
            <v>8000</v>
          </cell>
        </row>
        <row r="715">
          <cell r="E715" t="str">
            <v>SLT0011087</v>
          </cell>
        </row>
        <row r="715">
          <cell r="K715" t="str">
            <v>单冲模</v>
          </cell>
          <cell r="L715" t="str">
            <v>冲孔</v>
          </cell>
          <cell r="M715">
            <v>260</v>
          </cell>
          <cell r="N715">
            <v>8</v>
          </cell>
          <cell r="O715">
            <v>8000</v>
          </cell>
        </row>
        <row r="716">
          <cell r="E716" t="str">
            <v>SLT0011087</v>
          </cell>
        </row>
        <row r="716">
          <cell r="K716" t="str">
            <v>单冲模</v>
          </cell>
          <cell r="L716" t="str">
            <v>折弯</v>
          </cell>
          <cell r="M716">
            <v>260</v>
          </cell>
          <cell r="N716">
            <v>10</v>
          </cell>
          <cell r="O716">
            <v>8000</v>
          </cell>
        </row>
        <row r="717">
          <cell r="E717" t="str">
            <v>SLT0011087</v>
          </cell>
        </row>
        <row r="717">
          <cell r="K717" t="str">
            <v>单冲模</v>
          </cell>
          <cell r="L717" t="str">
            <v> 冲孔</v>
          </cell>
          <cell r="M717">
            <v>260</v>
          </cell>
          <cell r="N717">
            <v>15</v>
          </cell>
          <cell r="O717">
            <v>8000</v>
          </cell>
        </row>
        <row r="718">
          <cell r="E718" t="str">
            <v>SHR0001899</v>
          </cell>
          <cell r="F718">
            <v>1.37</v>
          </cell>
        </row>
        <row r="718">
          <cell r="H718">
            <v>2</v>
          </cell>
          <cell r="I718" t="str">
            <v>板材SAPH440</v>
          </cell>
          <cell r="J718">
            <v>3</v>
          </cell>
          <cell r="K718" t="str">
            <v>单冲模</v>
          </cell>
          <cell r="L718" t="str">
            <v>落料</v>
          </cell>
          <cell r="M718">
            <v>80</v>
          </cell>
          <cell r="N718">
            <v>10</v>
          </cell>
          <cell r="O718">
            <v>16000</v>
          </cell>
        </row>
        <row r="719">
          <cell r="E719" t="str">
            <v>SHR0001899</v>
          </cell>
        </row>
        <row r="719">
          <cell r="K719" t="str">
            <v>单冲模</v>
          </cell>
          <cell r="L719" t="str">
            <v>成型</v>
          </cell>
          <cell r="M719">
            <v>45</v>
          </cell>
          <cell r="N719">
            <v>8</v>
          </cell>
          <cell r="O719">
            <v>16000</v>
          </cell>
        </row>
        <row r="720">
          <cell r="E720" t="str">
            <v>SHR0001899</v>
          </cell>
        </row>
        <row r="720">
          <cell r="K720" t="str">
            <v>单冲模</v>
          </cell>
          <cell r="L720" t="str">
            <v>成型</v>
          </cell>
          <cell r="M720">
            <v>63</v>
          </cell>
          <cell r="N720">
            <v>8</v>
          </cell>
          <cell r="O720">
            <v>16000</v>
          </cell>
        </row>
        <row r="721">
          <cell r="E721" t="str">
            <v>SHR0001899</v>
          </cell>
        </row>
        <row r="721">
          <cell r="K721" t="str">
            <v>单冲模</v>
          </cell>
          <cell r="L721" t="str">
            <v> 冲孔</v>
          </cell>
          <cell r="M721">
            <v>45</v>
          </cell>
          <cell r="N721">
            <v>8</v>
          </cell>
          <cell r="O721">
            <v>16000</v>
          </cell>
        </row>
        <row r="722">
          <cell r="E722" t="str">
            <v>REM0003507</v>
          </cell>
          <cell r="F722">
            <v>0.55</v>
          </cell>
        </row>
        <row r="722">
          <cell r="H722" t="str">
            <v>镜杆</v>
          </cell>
          <cell r="I722" t="str">
            <v>板材SAPH440</v>
          </cell>
          <cell r="J722">
            <v>2</v>
          </cell>
          <cell r="K722" t="str">
            <v>单冲模</v>
          </cell>
          <cell r="L722" t="str">
            <v>落料</v>
          </cell>
          <cell r="M722">
            <v>80</v>
          </cell>
        </row>
        <row r="722">
          <cell r="O722">
            <v>0</v>
          </cell>
        </row>
        <row r="723">
          <cell r="E723" t="str">
            <v>REM0003507</v>
          </cell>
        </row>
        <row r="723">
          <cell r="K723" t="str">
            <v>单冲模</v>
          </cell>
          <cell r="L723" t="str">
            <v>成型</v>
          </cell>
          <cell r="M723">
            <v>45</v>
          </cell>
        </row>
        <row r="723">
          <cell r="O723">
            <v>0</v>
          </cell>
        </row>
        <row r="724">
          <cell r="E724" t="str">
            <v>SLT0011099</v>
          </cell>
          <cell r="F724">
            <v>1.95</v>
          </cell>
        </row>
        <row r="724">
          <cell r="H724" t="str">
            <v>OMK</v>
          </cell>
          <cell r="I724" t="str">
            <v>板材SAPH440</v>
          </cell>
          <cell r="J724">
            <v>2</v>
          </cell>
          <cell r="K724" t="str">
            <v>单冲模</v>
          </cell>
          <cell r="L724" t="str">
            <v>落料</v>
          </cell>
          <cell r="M724">
            <v>250</v>
          </cell>
          <cell r="N724">
            <v>10</v>
          </cell>
          <cell r="O724">
            <v>8000</v>
          </cell>
        </row>
        <row r="725">
          <cell r="E725" t="str">
            <v>SLT0011099</v>
          </cell>
        </row>
        <row r="725">
          <cell r="K725" t="str">
            <v>单冲模</v>
          </cell>
          <cell r="L725" t="str">
            <v> 冲孔</v>
          </cell>
          <cell r="M725">
            <v>260</v>
          </cell>
          <cell r="N725">
            <v>8</v>
          </cell>
          <cell r="O725">
            <v>8000</v>
          </cell>
        </row>
        <row r="726">
          <cell r="E726" t="str">
            <v>SLT0011099</v>
          </cell>
        </row>
        <row r="726">
          <cell r="K726" t="str">
            <v>单冲模</v>
          </cell>
          <cell r="L726" t="str">
            <v>成型</v>
          </cell>
          <cell r="M726">
            <v>260</v>
          </cell>
          <cell r="N726">
            <v>10</v>
          </cell>
          <cell r="O726">
            <v>8000</v>
          </cell>
        </row>
        <row r="727">
          <cell r="E727" t="str">
            <v>SHT0016053</v>
          </cell>
          <cell r="F727">
            <v>7</v>
          </cell>
        </row>
        <row r="727">
          <cell r="H727" t="str">
            <v>2.0-1.0</v>
          </cell>
          <cell r="I727" t="str">
            <v>板材SPFH590酸洗板</v>
          </cell>
          <cell r="J727">
            <v>3</v>
          </cell>
          <cell r="K727" t="str">
            <v>单冲模</v>
          </cell>
          <cell r="L727" t="str">
            <v>落料</v>
          </cell>
          <cell r="M727">
            <v>260</v>
          </cell>
          <cell r="N727">
            <v>10</v>
          </cell>
          <cell r="O727">
            <v>12000</v>
          </cell>
        </row>
        <row r="728">
          <cell r="E728" t="str">
            <v>SHT0016053</v>
          </cell>
        </row>
        <row r="728">
          <cell r="K728" t="str">
            <v>单冲模</v>
          </cell>
          <cell r="L728" t="str">
            <v> 冲孔</v>
          </cell>
          <cell r="M728">
            <v>260</v>
          </cell>
          <cell r="N728">
            <v>10</v>
          </cell>
          <cell r="O728">
            <v>12000</v>
          </cell>
        </row>
        <row r="729">
          <cell r="E729" t="str">
            <v>SHT0016053</v>
          </cell>
        </row>
        <row r="729">
          <cell r="K729" t="str">
            <v>单冲模</v>
          </cell>
          <cell r="L729" t="str">
            <v>成型</v>
          </cell>
          <cell r="M729">
            <v>260</v>
          </cell>
          <cell r="N729">
            <v>15</v>
          </cell>
          <cell r="O729">
            <v>12000</v>
          </cell>
        </row>
        <row r="730">
          <cell r="E730" t="str">
            <v>SLT0010908</v>
          </cell>
          <cell r="F730">
            <v>1.89</v>
          </cell>
        </row>
        <row r="730">
          <cell r="H730" t="str">
            <v>OMK</v>
          </cell>
          <cell r="I730" t="str">
            <v>板材SAPH440</v>
          </cell>
          <cell r="J730">
            <v>3</v>
          </cell>
          <cell r="K730" t="str">
            <v>单冲模</v>
          </cell>
          <cell r="L730" t="str">
            <v>落料</v>
          </cell>
          <cell r="M730">
            <v>250</v>
          </cell>
          <cell r="N730">
            <v>8</v>
          </cell>
          <cell r="O730">
            <v>8000</v>
          </cell>
        </row>
        <row r="731">
          <cell r="E731" t="str">
            <v>SLT0010908</v>
          </cell>
        </row>
        <row r="731">
          <cell r="K731" t="str">
            <v>单冲模</v>
          </cell>
          <cell r="L731" t="str">
            <v>成型</v>
          </cell>
          <cell r="M731">
            <v>260</v>
          </cell>
          <cell r="N731">
            <v>10</v>
          </cell>
          <cell r="O731">
            <v>8000</v>
          </cell>
        </row>
        <row r="732">
          <cell r="E732" t="str">
            <v>scs0007566</v>
          </cell>
          <cell r="F732">
            <v>1.9</v>
          </cell>
        </row>
        <row r="732">
          <cell r="H732" t="str">
            <v>B40</v>
          </cell>
          <cell r="I732" t="str">
            <v>板材SAPH440</v>
          </cell>
          <cell r="J732">
            <v>2</v>
          </cell>
          <cell r="K732" t="str">
            <v>单冲模</v>
          </cell>
          <cell r="L732" t="str">
            <v>落料</v>
          </cell>
          <cell r="M732">
            <v>80</v>
          </cell>
          <cell r="N732">
            <v>10</v>
          </cell>
          <cell r="O732">
            <v>4800</v>
          </cell>
        </row>
        <row r="733">
          <cell r="E733" t="str">
            <v>scs0007566</v>
          </cell>
        </row>
        <row r="733">
          <cell r="K733" t="str">
            <v>单冲模</v>
          </cell>
          <cell r="L733" t="str">
            <v> 冲孔</v>
          </cell>
          <cell r="M733">
            <v>45</v>
          </cell>
          <cell r="N733">
            <v>8</v>
          </cell>
          <cell r="O733">
            <v>4800</v>
          </cell>
        </row>
        <row r="734">
          <cell r="E734" t="str">
            <v>scs0007566</v>
          </cell>
        </row>
        <row r="734">
          <cell r="K734" t="str">
            <v>单冲模</v>
          </cell>
          <cell r="L734" t="str">
            <v>成型</v>
          </cell>
          <cell r="M734">
            <v>63</v>
          </cell>
          <cell r="N734">
            <v>10</v>
          </cell>
          <cell r="O734">
            <v>4800</v>
          </cell>
        </row>
        <row r="735">
          <cell r="E735" t="str">
            <v>scs0007566</v>
          </cell>
        </row>
        <row r="735">
          <cell r="K735" t="str">
            <v>单冲模</v>
          </cell>
          <cell r="L735" t="str">
            <v>成型</v>
          </cell>
          <cell r="M735">
            <v>110</v>
          </cell>
          <cell r="N735">
            <v>10</v>
          </cell>
          <cell r="O735">
            <v>4800</v>
          </cell>
        </row>
        <row r="736">
          <cell r="E736" t="str">
            <v>scs0007566</v>
          </cell>
        </row>
        <row r="736">
          <cell r="K736" t="str">
            <v>单冲模</v>
          </cell>
          <cell r="L736" t="str">
            <v>成型</v>
          </cell>
          <cell r="M736">
            <v>63</v>
          </cell>
          <cell r="N736">
            <v>10</v>
          </cell>
          <cell r="O736">
            <v>4800</v>
          </cell>
        </row>
        <row r="737">
          <cell r="E737" t="str">
            <v>SHT0001050</v>
          </cell>
          <cell r="F737" t="e">
            <v>#N/A</v>
          </cell>
        </row>
        <row r="737">
          <cell r="H737" t="str">
            <v>H4</v>
          </cell>
          <cell r="I737" t="str">
            <v>板材SAPH440</v>
          </cell>
          <cell r="J737">
            <v>2</v>
          </cell>
          <cell r="K737" t="str">
            <v>单冲模</v>
          </cell>
          <cell r="L737" t="str">
            <v>落料</v>
          </cell>
          <cell r="M737">
            <v>45</v>
          </cell>
          <cell r="N737">
            <v>8</v>
          </cell>
          <cell r="O737">
            <v>3000</v>
          </cell>
        </row>
        <row r="738">
          <cell r="E738" t="str">
            <v>SHT0001050</v>
          </cell>
        </row>
        <row r="738">
          <cell r="K738" t="str">
            <v>单冲模</v>
          </cell>
          <cell r="L738" t="str">
            <v>成型</v>
          </cell>
          <cell r="M738">
            <v>45</v>
          </cell>
          <cell r="N738">
            <v>8</v>
          </cell>
          <cell r="O738">
            <v>3000</v>
          </cell>
        </row>
        <row r="739">
          <cell r="E739" t="str">
            <v>SHT0001050</v>
          </cell>
        </row>
        <row r="739">
          <cell r="K739" t="str">
            <v>单冲模</v>
          </cell>
          <cell r="L739" t="str">
            <v>成型</v>
          </cell>
          <cell r="M739">
            <v>45</v>
          </cell>
          <cell r="N739">
            <v>8</v>
          </cell>
          <cell r="O739">
            <v>3000</v>
          </cell>
        </row>
        <row r="740">
          <cell r="E740" t="str">
            <v>SHT0012238</v>
          </cell>
          <cell r="F740" t="e">
            <v>#N/A</v>
          </cell>
        </row>
        <row r="740">
          <cell r="H740">
            <v>1</v>
          </cell>
          <cell r="I740" t="str">
            <v>板材SAPH440</v>
          </cell>
          <cell r="J740">
            <v>2.5</v>
          </cell>
          <cell r="K740" t="str">
            <v>单冲模</v>
          </cell>
          <cell r="L740" t="str">
            <v>落料</v>
          </cell>
          <cell r="M740">
            <v>45</v>
          </cell>
        </row>
        <row r="741">
          <cell r="E741" t="str">
            <v>SHT0012238</v>
          </cell>
        </row>
        <row r="741">
          <cell r="K741" t="str">
            <v>单冲模</v>
          </cell>
          <cell r="L741" t="str">
            <v>成型</v>
          </cell>
          <cell r="M741">
            <v>45</v>
          </cell>
        </row>
        <row r="742">
          <cell r="E742" t="str">
            <v>SHT0012246</v>
          </cell>
          <cell r="F742" t="e">
            <v>#N/A</v>
          </cell>
        </row>
        <row r="742">
          <cell r="H742">
            <v>1</v>
          </cell>
          <cell r="I742" t="str">
            <v>板材SAPH440</v>
          </cell>
          <cell r="J742">
            <v>2.5</v>
          </cell>
          <cell r="K742" t="str">
            <v>单冲模</v>
          </cell>
          <cell r="L742" t="str">
            <v>落料</v>
          </cell>
          <cell r="M742">
            <v>45</v>
          </cell>
        </row>
        <row r="743">
          <cell r="E743" t="str">
            <v>SHT0012246</v>
          </cell>
        </row>
        <row r="743">
          <cell r="K743" t="str">
            <v>单冲模</v>
          </cell>
          <cell r="L743" t="str">
            <v>成型</v>
          </cell>
          <cell r="M743">
            <v>45</v>
          </cell>
        </row>
        <row r="744">
          <cell r="E744" t="str">
            <v>SLT0010353</v>
          </cell>
          <cell r="F744" t="e">
            <v>#N/A</v>
          </cell>
        </row>
        <row r="744">
          <cell r="H744" t="str">
            <v>OMK</v>
          </cell>
          <cell r="I744" t="str">
            <v>板材SAPH440</v>
          </cell>
          <cell r="J744">
            <v>2.5</v>
          </cell>
          <cell r="K744" t="str">
            <v>单冲模</v>
          </cell>
          <cell r="L744" t="str">
            <v>落料</v>
          </cell>
          <cell r="M744">
            <v>80</v>
          </cell>
        </row>
        <row r="745">
          <cell r="E745" t="str">
            <v>SLT0010353</v>
          </cell>
        </row>
        <row r="745">
          <cell r="K745" t="str">
            <v>单冲模</v>
          </cell>
          <cell r="L745" t="str">
            <v>成型</v>
          </cell>
          <cell r="M745" t="str">
            <v>200压力机</v>
          </cell>
        </row>
        <row r="746">
          <cell r="E746" t="str">
            <v>SLT0010353</v>
          </cell>
        </row>
        <row r="746">
          <cell r="K746" t="str">
            <v>单冲模</v>
          </cell>
          <cell r="L746" t="str">
            <v>冲孔</v>
          </cell>
          <cell r="M746">
            <v>45</v>
          </cell>
        </row>
        <row r="747">
          <cell r="E747" t="str">
            <v>SLT0010353</v>
          </cell>
        </row>
        <row r="747">
          <cell r="K747" t="str">
            <v>单冲模</v>
          </cell>
          <cell r="L747" t="str">
            <v>冲孔</v>
          </cell>
          <cell r="M747">
            <v>45</v>
          </cell>
        </row>
        <row r="748">
          <cell r="E748" t="str">
            <v>SLT0010353</v>
          </cell>
        </row>
        <row r="748">
          <cell r="K748" t="str">
            <v>单冲模</v>
          </cell>
          <cell r="L748" t="str">
            <v>成型</v>
          </cell>
          <cell r="M748">
            <v>63</v>
          </cell>
        </row>
        <row r="749">
          <cell r="E749" t="str">
            <v>SLT0010541</v>
          </cell>
        </row>
        <row r="749">
          <cell r="H749" t="str">
            <v>OMK</v>
          </cell>
          <cell r="I749" t="str">
            <v>板材SAPH440</v>
          </cell>
          <cell r="J749">
            <v>3</v>
          </cell>
          <cell r="K749" t="str">
            <v>单冲模</v>
          </cell>
          <cell r="L749" t="str">
            <v>落料</v>
          </cell>
          <cell r="M749">
            <v>63</v>
          </cell>
          <cell r="N749">
            <v>8</v>
          </cell>
          <cell r="O749">
            <v>10000</v>
          </cell>
        </row>
        <row r="750">
          <cell r="E750" t="str">
            <v>SLT0010541</v>
          </cell>
        </row>
        <row r="750">
          <cell r="K750" t="str">
            <v>单冲模</v>
          </cell>
          <cell r="L750" t="str">
            <v>成型</v>
          </cell>
          <cell r="M750">
            <v>45</v>
          </cell>
          <cell r="N750">
            <v>8</v>
          </cell>
          <cell r="O750">
            <v>10000</v>
          </cell>
        </row>
        <row r="751">
          <cell r="E751" t="str">
            <v>SCS0004403</v>
          </cell>
          <cell r="F751" t="e">
            <v>#N/A</v>
          </cell>
        </row>
        <row r="751">
          <cell r="H751" t="str">
            <v>B40</v>
          </cell>
          <cell r="I751" t="str">
            <v>板材SAPH440</v>
          </cell>
          <cell r="J751">
            <v>2</v>
          </cell>
          <cell r="K751" t="str">
            <v>单冲模</v>
          </cell>
          <cell r="L751" t="str">
            <v>落料</v>
          </cell>
          <cell r="M751">
            <v>45</v>
          </cell>
          <cell r="N751">
            <v>8</v>
          </cell>
          <cell r="O751">
            <v>2200</v>
          </cell>
        </row>
        <row r="752">
          <cell r="E752" t="str">
            <v>SCS0004403</v>
          </cell>
        </row>
        <row r="752">
          <cell r="K752" t="str">
            <v>单冲模</v>
          </cell>
          <cell r="L752" t="str">
            <v>成型</v>
          </cell>
          <cell r="M752">
            <v>45</v>
          </cell>
          <cell r="N752">
            <v>8</v>
          </cell>
          <cell r="O752">
            <v>2200</v>
          </cell>
        </row>
        <row r="753">
          <cell r="E753" t="str">
            <v>SCS0004403</v>
          </cell>
        </row>
        <row r="753">
          <cell r="K753" t="str">
            <v>单冲模</v>
          </cell>
          <cell r="L753" t="str">
            <v>冲孔</v>
          </cell>
          <cell r="M753">
            <v>45</v>
          </cell>
          <cell r="N753">
            <v>8</v>
          </cell>
          <cell r="O753">
            <v>2200</v>
          </cell>
        </row>
        <row r="754">
          <cell r="E754" t="str">
            <v>SHT0001862</v>
          </cell>
          <cell r="F754" t="e">
            <v>#N/A</v>
          </cell>
        </row>
        <row r="754">
          <cell r="H754">
            <v>1</v>
          </cell>
          <cell r="I754" t="str">
            <v>板材SAPH440</v>
          </cell>
          <cell r="J754">
            <v>3</v>
          </cell>
          <cell r="K754" t="str">
            <v>单冲模</v>
          </cell>
          <cell r="L754" t="str">
            <v>落料</v>
          </cell>
          <cell r="M754">
            <v>110</v>
          </cell>
        </row>
        <row r="755">
          <cell r="E755" t="str">
            <v>SHT0001862</v>
          </cell>
        </row>
        <row r="755">
          <cell r="K755" t="str">
            <v>压力机</v>
          </cell>
          <cell r="L755" t="str">
            <v>成型</v>
          </cell>
          <cell r="M755" t="str">
            <v>200压力机</v>
          </cell>
        </row>
        <row r="756">
          <cell r="E756" t="str">
            <v>SHT0001862</v>
          </cell>
        </row>
        <row r="756">
          <cell r="K756" t="str">
            <v>单冲模</v>
          </cell>
          <cell r="L756" t="str">
            <v>冲孔</v>
          </cell>
          <cell r="M756">
            <v>45</v>
          </cell>
        </row>
        <row r="757">
          <cell r="E757" t="str">
            <v>SHT0001863</v>
          </cell>
          <cell r="F757" t="e">
            <v>#N/A</v>
          </cell>
        </row>
        <row r="757">
          <cell r="H757">
            <v>1</v>
          </cell>
          <cell r="I757" t="str">
            <v>板材SAPH440</v>
          </cell>
          <cell r="J757">
            <v>3</v>
          </cell>
          <cell r="K757" t="str">
            <v>单冲模</v>
          </cell>
          <cell r="L757" t="str">
            <v>落料</v>
          </cell>
          <cell r="M757">
            <v>110</v>
          </cell>
        </row>
        <row r="758">
          <cell r="E758" t="str">
            <v>SHT0001863</v>
          </cell>
        </row>
        <row r="758">
          <cell r="K758" t="str">
            <v>压力机</v>
          </cell>
          <cell r="L758" t="str">
            <v>成型</v>
          </cell>
          <cell r="M758" t="str">
            <v>200压力机</v>
          </cell>
        </row>
        <row r="759">
          <cell r="E759" t="str">
            <v>SHT0001863</v>
          </cell>
        </row>
        <row r="759">
          <cell r="K759" t="str">
            <v>单冲模</v>
          </cell>
          <cell r="L759" t="str">
            <v>冲孔</v>
          </cell>
          <cell r="M759">
            <v>45</v>
          </cell>
        </row>
        <row r="760">
          <cell r="E760" t="str">
            <v>SLT0010544</v>
          </cell>
          <cell r="F760">
            <v>4.27</v>
          </cell>
        </row>
        <row r="760">
          <cell r="H760" t="str">
            <v>OMK</v>
          </cell>
          <cell r="I760" t="str">
            <v>板材SAPH440</v>
          </cell>
          <cell r="J760">
            <v>3</v>
          </cell>
          <cell r="K760" t="str">
            <v>单冲模</v>
          </cell>
          <cell r="L760" t="str">
            <v>落料</v>
          </cell>
          <cell r="M760">
            <v>250</v>
          </cell>
          <cell r="N760">
            <v>15</v>
          </cell>
          <cell r="O760">
            <v>8000</v>
          </cell>
        </row>
        <row r="761">
          <cell r="E761" t="str">
            <v>SLT0010544</v>
          </cell>
        </row>
        <row r="761">
          <cell r="K761" t="str">
            <v>单冲模</v>
          </cell>
          <cell r="L761" t="str">
            <v>成型</v>
          </cell>
          <cell r="M761">
            <v>260</v>
          </cell>
          <cell r="N761">
            <v>10</v>
          </cell>
          <cell r="O761">
            <v>8000</v>
          </cell>
        </row>
        <row r="762">
          <cell r="E762" t="str">
            <v>SLT0010544</v>
          </cell>
        </row>
        <row r="762">
          <cell r="K762" t="str">
            <v>单冲模</v>
          </cell>
          <cell r="L762" t="str">
            <v>冲孔</v>
          </cell>
          <cell r="M762">
            <v>45</v>
          </cell>
          <cell r="N762">
            <v>8</v>
          </cell>
          <cell r="O762">
            <v>8000</v>
          </cell>
        </row>
        <row r="763">
          <cell r="E763" t="str">
            <v>SLT0010543</v>
          </cell>
          <cell r="F763">
            <v>3.29</v>
          </cell>
        </row>
        <row r="763">
          <cell r="H763" t="str">
            <v>OMK</v>
          </cell>
          <cell r="I763" t="str">
            <v>板材SAPH440</v>
          </cell>
          <cell r="J763">
            <v>3</v>
          </cell>
          <cell r="K763" t="str">
            <v>单冲模</v>
          </cell>
          <cell r="L763" t="str">
            <v>落料</v>
          </cell>
          <cell r="M763">
            <v>250</v>
          </cell>
          <cell r="N763">
            <v>15</v>
          </cell>
          <cell r="O763">
            <v>8000</v>
          </cell>
        </row>
        <row r="764">
          <cell r="E764" t="str">
            <v>SLT0010543</v>
          </cell>
        </row>
        <row r="764">
          <cell r="K764" t="str">
            <v>单冲模</v>
          </cell>
          <cell r="L764" t="str">
            <v>成型</v>
          </cell>
          <cell r="M764">
            <v>260</v>
          </cell>
          <cell r="N764">
            <v>10</v>
          </cell>
          <cell r="O764">
            <v>8000</v>
          </cell>
        </row>
        <row r="765">
          <cell r="E765" t="str">
            <v>SLT0010543</v>
          </cell>
        </row>
        <row r="765">
          <cell r="K765" t="str">
            <v>压力机</v>
          </cell>
          <cell r="L765" t="str">
            <v>成型</v>
          </cell>
          <cell r="M765" t="str">
            <v>200压力机</v>
          </cell>
          <cell r="N765">
            <v>20</v>
          </cell>
          <cell r="O765">
            <v>8000</v>
          </cell>
        </row>
        <row r="766">
          <cell r="E766" t="str">
            <v>SLT0010543</v>
          </cell>
        </row>
        <row r="766">
          <cell r="K766" t="str">
            <v>单冲模</v>
          </cell>
          <cell r="L766" t="str">
            <v>冲孔</v>
          </cell>
          <cell r="M766">
            <v>45</v>
          </cell>
          <cell r="N766">
            <v>8</v>
          </cell>
          <cell r="O766">
            <v>8000</v>
          </cell>
        </row>
        <row r="767">
          <cell r="E767" t="str">
            <v>SLT0010543</v>
          </cell>
        </row>
        <row r="767">
          <cell r="K767" t="str">
            <v>单冲模</v>
          </cell>
          <cell r="L767" t="str">
            <v>冲孔</v>
          </cell>
          <cell r="M767">
            <v>45</v>
          </cell>
          <cell r="N767">
            <v>8</v>
          </cell>
          <cell r="O767">
            <v>8000</v>
          </cell>
        </row>
        <row r="768">
          <cell r="E768" t="str">
            <v>SLT0010546</v>
          </cell>
          <cell r="F768">
            <v>0.37</v>
          </cell>
        </row>
        <row r="768">
          <cell r="H768" t="str">
            <v>OMK</v>
          </cell>
          <cell r="I768" t="str">
            <v>板材SAPH440</v>
          </cell>
          <cell r="J768">
            <v>2</v>
          </cell>
          <cell r="K768" t="str">
            <v>单冲模</v>
          </cell>
          <cell r="L768" t="str">
            <v>落料</v>
          </cell>
          <cell r="M768">
            <v>45</v>
          </cell>
          <cell r="N768">
            <v>8</v>
          </cell>
          <cell r="O768">
            <v>0</v>
          </cell>
        </row>
        <row r="769">
          <cell r="E769" t="str">
            <v>SLT0010546</v>
          </cell>
        </row>
        <row r="769">
          <cell r="K769" t="str">
            <v>单冲模</v>
          </cell>
          <cell r="L769" t="str">
            <v>成型</v>
          </cell>
          <cell r="M769">
            <v>45</v>
          </cell>
          <cell r="N769">
            <v>8</v>
          </cell>
          <cell r="O769">
            <v>0</v>
          </cell>
        </row>
        <row r="770">
          <cell r="E770" t="str">
            <v>SLT0010679</v>
          </cell>
          <cell r="F770">
            <v>1.01</v>
          </cell>
        </row>
        <row r="770">
          <cell r="H770" t="str">
            <v>OMK</v>
          </cell>
          <cell r="I770" t="str">
            <v>板材Q235</v>
          </cell>
          <cell r="J770">
            <v>2</v>
          </cell>
          <cell r="K770" t="str">
            <v>单冲模</v>
          </cell>
          <cell r="L770" t="str">
            <v>落料</v>
          </cell>
          <cell r="M770">
            <v>45</v>
          </cell>
          <cell r="N770">
            <v>8</v>
          </cell>
          <cell r="O770">
            <v>2000</v>
          </cell>
        </row>
        <row r="771">
          <cell r="E771" t="str">
            <v>SLT0010679</v>
          </cell>
        </row>
        <row r="771">
          <cell r="K771" t="str">
            <v>单冲模</v>
          </cell>
          <cell r="L771" t="str">
            <v>成型</v>
          </cell>
          <cell r="M771">
            <v>63</v>
          </cell>
          <cell r="N771">
            <v>8</v>
          </cell>
          <cell r="O771">
            <v>2000</v>
          </cell>
        </row>
        <row r="772">
          <cell r="E772" t="str">
            <v>SLT0010679</v>
          </cell>
        </row>
        <row r="772">
          <cell r="K772" t="str">
            <v>单冲模</v>
          </cell>
          <cell r="L772" t="str">
            <v>冲孔</v>
          </cell>
          <cell r="M772">
            <v>45</v>
          </cell>
          <cell r="N772">
            <v>8</v>
          </cell>
          <cell r="O772">
            <v>2000</v>
          </cell>
        </row>
        <row r="773">
          <cell r="E773" t="str">
            <v>SHT0010259</v>
          </cell>
          <cell r="F773" t="e">
            <v>#N/A</v>
          </cell>
        </row>
        <row r="773">
          <cell r="H773" t="str">
            <v>H6</v>
          </cell>
          <cell r="I773" t="str">
            <v>板材SAPH440</v>
          </cell>
          <cell r="J773">
            <v>6</v>
          </cell>
          <cell r="K773" t="str">
            <v>单冲模</v>
          </cell>
          <cell r="L773" t="str">
            <v>落料</v>
          </cell>
          <cell r="M773">
            <v>63</v>
          </cell>
        </row>
        <row r="774">
          <cell r="E774" t="str">
            <v>SHT0010259</v>
          </cell>
        </row>
        <row r="774">
          <cell r="K774" t="str">
            <v>单冲模</v>
          </cell>
          <cell r="L774" t="str">
            <v>成型</v>
          </cell>
          <cell r="M774">
            <v>45</v>
          </cell>
        </row>
        <row r="775">
          <cell r="E775" t="str">
            <v>SLT0010549</v>
          </cell>
          <cell r="F775" t="e">
            <v>#N/A</v>
          </cell>
        </row>
        <row r="775">
          <cell r="H775" t="str">
            <v>OMK</v>
          </cell>
          <cell r="I775" t="str">
            <v>板材SAPH440</v>
          </cell>
          <cell r="J775">
            <v>3</v>
          </cell>
          <cell r="K775" t="str">
            <v>单冲模</v>
          </cell>
          <cell r="L775" t="str">
            <v>落料</v>
          </cell>
          <cell r="M775">
            <v>260</v>
          </cell>
          <cell r="N775">
            <v>8</v>
          </cell>
          <cell r="O775">
            <v>8000</v>
          </cell>
        </row>
        <row r="776">
          <cell r="E776" t="str">
            <v>SHT0001455</v>
          </cell>
          <cell r="F776" t="e">
            <v>#N/A</v>
          </cell>
        </row>
        <row r="776">
          <cell r="H776">
            <v>1</v>
          </cell>
          <cell r="I776" t="str">
            <v>板材SAPH440</v>
          </cell>
          <cell r="J776">
            <v>3</v>
          </cell>
          <cell r="K776" t="str">
            <v>单冲模</v>
          </cell>
          <cell r="L776" t="str">
            <v>落料</v>
          </cell>
          <cell r="M776">
            <v>45</v>
          </cell>
          <cell r="N776">
            <v>8</v>
          </cell>
        </row>
        <row r="777">
          <cell r="E777" t="str">
            <v>SHT0001152</v>
          </cell>
          <cell r="F777" t="e">
            <v>#N/A</v>
          </cell>
        </row>
        <row r="777">
          <cell r="H777">
            <v>1</v>
          </cell>
          <cell r="I777" t="str">
            <v>板材SAPH440</v>
          </cell>
          <cell r="J777">
            <v>3</v>
          </cell>
          <cell r="K777" t="str">
            <v>单冲模</v>
          </cell>
          <cell r="L777" t="str">
            <v>落料</v>
          </cell>
          <cell r="M777">
            <v>45</v>
          </cell>
        </row>
        <row r="778">
          <cell r="E778" t="str">
            <v>SHT0012830</v>
          </cell>
        </row>
        <row r="778">
          <cell r="H778" t="str">
            <v>成都王牌</v>
          </cell>
        </row>
        <row r="778">
          <cell r="K778" t="str">
            <v>铆接</v>
          </cell>
          <cell r="L778" t="str">
            <v>铆接</v>
          </cell>
          <cell r="M778" t="str">
            <v>铆接</v>
          </cell>
        </row>
        <row r="779">
          <cell r="E779" t="str">
            <v>SHT0012831</v>
          </cell>
        </row>
        <row r="779">
          <cell r="H779" t="str">
            <v>成都王牌</v>
          </cell>
        </row>
        <row r="779">
          <cell r="K779" t="str">
            <v>铆接</v>
          </cell>
          <cell r="L779" t="str">
            <v>铆接</v>
          </cell>
          <cell r="M779" t="str">
            <v>铆接</v>
          </cell>
        </row>
        <row r="780">
          <cell r="E780" t="str">
            <v>SHT0013301</v>
          </cell>
        </row>
        <row r="780">
          <cell r="H780" t="str">
            <v>成都王牌</v>
          </cell>
        </row>
        <row r="780">
          <cell r="K780" t="str">
            <v>铆接</v>
          </cell>
          <cell r="L780" t="str">
            <v>铆接</v>
          </cell>
          <cell r="M780" t="str">
            <v>铆接</v>
          </cell>
        </row>
        <row r="781">
          <cell r="E781" t="str">
            <v>SHT0013303</v>
          </cell>
          <cell r="F781" t="e">
            <v>#N/A</v>
          </cell>
        </row>
        <row r="781">
          <cell r="H781" t="str">
            <v>成都王牌</v>
          </cell>
        </row>
        <row r="781">
          <cell r="K781" t="str">
            <v>铆接</v>
          </cell>
          <cell r="L781" t="str">
            <v>铆接</v>
          </cell>
          <cell r="M781" t="str">
            <v>铆接</v>
          </cell>
        </row>
        <row r="782">
          <cell r="E782" t="str">
            <v>SHT0001177</v>
          </cell>
          <cell r="F782" t="e">
            <v>#N/A</v>
          </cell>
        </row>
        <row r="782">
          <cell r="H782">
            <v>1</v>
          </cell>
          <cell r="I782" t="str">
            <v>板材Q235</v>
          </cell>
          <cell r="J782">
            <v>4</v>
          </cell>
          <cell r="K782" t="str">
            <v>单冲模</v>
          </cell>
          <cell r="L782" t="str">
            <v>落料</v>
          </cell>
          <cell r="M782">
            <v>260</v>
          </cell>
          <cell r="N782">
            <v>15</v>
          </cell>
          <cell r="O782">
            <v>1000</v>
          </cell>
        </row>
        <row r="783">
          <cell r="E783" t="str">
            <v>SHT0001177</v>
          </cell>
        </row>
        <row r="783">
          <cell r="K783" t="str">
            <v>压力机</v>
          </cell>
          <cell r="L783" t="str">
            <v>成型</v>
          </cell>
          <cell r="M783" t="str">
            <v>200压力机</v>
          </cell>
          <cell r="N783">
            <v>20</v>
          </cell>
          <cell r="O783">
            <v>1000</v>
          </cell>
        </row>
        <row r="784">
          <cell r="E784" t="str">
            <v>SHT0001179</v>
          </cell>
          <cell r="F784" t="e">
            <v>#N/A</v>
          </cell>
        </row>
        <row r="784">
          <cell r="H784">
            <v>1</v>
          </cell>
          <cell r="I784" t="str">
            <v>板材SAPH440</v>
          </cell>
          <cell r="J784">
            <v>4</v>
          </cell>
          <cell r="K784" t="str">
            <v>单冲模</v>
          </cell>
          <cell r="L784" t="str">
            <v>落料</v>
          </cell>
          <cell r="M784">
            <v>260</v>
          </cell>
          <cell r="N784">
            <v>15</v>
          </cell>
          <cell r="O784">
            <v>1000</v>
          </cell>
        </row>
        <row r="785">
          <cell r="E785" t="str">
            <v>SHT0001179</v>
          </cell>
        </row>
        <row r="785">
          <cell r="K785" t="str">
            <v>压力机</v>
          </cell>
          <cell r="L785" t="str">
            <v>成型</v>
          </cell>
          <cell r="M785" t="str">
            <v>200压力机</v>
          </cell>
          <cell r="N785">
            <v>20</v>
          </cell>
          <cell r="O785">
            <v>1000</v>
          </cell>
        </row>
        <row r="786">
          <cell r="E786" t="str">
            <v>SHT0012091</v>
          </cell>
          <cell r="F786">
            <v>1.44</v>
          </cell>
        </row>
        <row r="786">
          <cell r="H786">
            <v>1.3</v>
          </cell>
          <cell r="I786" t="str">
            <v>板材SAPH440</v>
          </cell>
          <cell r="J786">
            <v>4</v>
          </cell>
          <cell r="K786" t="str">
            <v>单冲模</v>
          </cell>
          <cell r="L786" t="str">
            <v>落料</v>
          </cell>
          <cell r="M786">
            <v>110</v>
          </cell>
          <cell r="N786">
            <v>10</v>
          </cell>
          <cell r="O786">
            <v>100</v>
          </cell>
        </row>
        <row r="787">
          <cell r="E787" t="str">
            <v>SHT0001251</v>
          </cell>
        </row>
        <row r="787">
          <cell r="I787" t="str">
            <v>板材SAPH440</v>
          </cell>
          <cell r="J787">
            <v>4</v>
          </cell>
          <cell r="K787">
            <v>1.3</v>
          </cell>
          <cell r="L787" t="str">
            <v>落料</v>
          </cell>
          <cell r="M787">
            <v>250</v>
          </cell>
          <cell r="N787">
            <v>10</v>
          </cell>
          <cell r="O787">
            <v>1500</v>
          </cell>
        </row>
        <row r="788">
          <cell r="E788" t="str">
            <v>SCS0004652</v>
          </cell>
          <cell r="F788" t="e">
            <v>#N/A</v>
          </cell>
        </row>
        <row r="788">
          <cell r="H788" t="str">
            <v>H4</v>
          </cell>
          <cell r="I788" t="str">
            <v>板材QSTE420TM</v>
          </cell>
          <cell r="J788">
            <v>1.5</v>
          </cell>
          <cell r="K788" t="str">
            <v>单冲模</v>
          </cell>
          <cell r="L788" t="str">
            <v>落料</v>
          </cell>
          <cell r="M788">
            <v>45</v>
          </cell>
          <cell r="N788">
            <v>8</v>
          </cell>
          <cell r="O788">
            <v>6000</v>
          </cell>
        </row>
        <row r="789">
          <cell r="E789" t="str">
            <v>SCS0004652</v>
          </cell>
        </row>
        <row r="789">
          <cell r="K789" t="str">
            <v>单冲模</v>
          </cell>
          <cell r="L789" t="str">
            <v>成型</v>
          </cell>
          <cell r="M789">
            <v>45</v>
          </cell>
          <cell r="N789">
            <v>8</v>
          </cell>
          <cell r="O789">
            <v>6000</v>
          </cell>
        </row>
        <row r="790">
          <cell r="E790" t="str">
            <v>SHT0001159</v>
          </cell>
          <cell r="F790" t="e">
            <v>#N/A</v>
          </cell>
        </row>
        <row r="790">
          <cell r="H790">
            <v>1</v>
          </cell>
          <cell r="I790" t="str">
            <v>板材SPHC</v>
          </cell>
          <cell r="J790">
            <v>6</v>
          </cell>
          <cell r="K790" t="str">
            <v>单冲模</v>
          </cell>
          <cell r="L790" t="str">
            <v>落料</v>
          </cell>
          <cell r="M790">
            <v>260</v>
          </cell>
          <cell r="N790">
            <v>15</v>
          </cell>
          <cell r="O790">
            <v>3000</v>
          </cell>
        </row>
        <row r="791">
          <cell r="E791" t="str">
            <v>SHT0001159</v>
          </cell>
        </row>
        <row r="791">
          <cell r="K791" t="str">
            <v>单冲模</v>
          </cell>
          <cell r="L791" t="str">
            <v>冲孔</v>
          </cell>
          <cell r="M791">
            <v>45</v>
          </cell>
          <cell r="N791">
            <v>8</v>
          </cell>
          <cell r="O791">
            <v>3000</v>
          </cell>
        </row>
        <row r="792">
          <cell r="E792" t="str">
            <v>SHT0001159</v>
          </cell>
        </row>
        <row r="792">
          <cell r="K792" t="str">
            <v>单冲模</v>
          </cell>
          <cell r="L792" t="str">
            <v>成型</v>
          </cell>
          <cell r="M792">
            <v>110</v>
          </cell>
          <cell r="N792">
            <v>10</v>
          </cell>
          <cell r="O792">
            <v>3000</v>
          </cell>
        </row>
        <row r="793">
          <cell r="E793" t="str">
            <v>SHT0010059</v>
          </cell>
          <cell r="F793" t="e">
            <v>#N/A</v>
          </cell>
        </row>
        <row r="793">
          <cell r="H793">
            <v>1</v>
          </cell>
          <cell r="I793" t="str">
            <v>板材SPHC</v>
          </cell>
          <cell r="J793">
            <v>4</v>
          </cell>
          <cell r="K793" t="str">
            <v>单冲模</v>
          </cell>
          <cell r="L793" t="str">
            <v>落料</v>
          </cell>
          <cell r="M793">
            <v>110</v>
          </cell>
        </row>
        <row r="794">
          <cell r="E794" t="str">
            <v>SHT0010059</v>
          </cell>
        </row>
        <row r="794">
          <cell r="K794" t="str">
            <v>单冲模</v>
          </cell>
          <cell r="L794" t="str">
            <v>冲孔</v>
          </cell>
          <cell r="M794">
            <v>45</v>
          </cell>
        </row>
        <row r="795">
          <cell r="E795" t="str">
            <v>SHT0001170</v>
          </cell>
          <cell r="F795" t="e">
            <v>#N/A</v>
          </cell>
        </row>
        <row r="795">
          <cell r="H795">
            <v>1</v>
          </cell>
          <cell r="I795" t="str">
            <v>板材SPHC</v>
          </cell>
          <cell r="J795">
            <v>6</v>
          </cell>
          <cell r="K795" t="str">
            <v>单冲模</v>
          </cell>
          <cell r="L795" t="str">
            <v>落料</v>
          </cell>
          <cell r="M795">
            <v>63</v>
          </cell>
          <cell r="N795">
            <v>10</v>
          </cell>
          <cell r="O795">
            <v>3000</v>
          </cell>
        </row>
        <row r="796">
          <cell r="E796" t="str">
            <v>SHT0001170</v>
          </cell>
        </row>
        <row r="796">
          <cell r="K796" t="str">
            <v>单冲模</v>
          </cell>
          <cell r="L796" t="str">
            <v>冲孔</v>
          </cell>
          <cell r="M796">
            <v>45</v>
          </cell>
          <cell r="N796">
            <v>8</v>
          </cell>
          <cell r="O796">
            <v>3000</v>
          </cell>
        </row>
        <row r="797">
          <cell r="E797" t="str">
            <v>SHT0001169</v>
          </cell>
          <cell r="F797" t="e">
            <v>#N/A</v>
          </cell>
        </row>
        <row r="797">
          <cell r="H797">
            <v>1</v>
          </cell>
          <cell r="I797" t="str">
            <v>板材SPHC</v>
          </cell>
          <cell r="J797">
            <v>6</v>
          </cell>
          <cell r="K797" t="str">
            <v>单冲模</v>
          </cell>
          <cell r="L797" t="str">
            <v>落料</v>
          </cell>
          <cell r="M797">
            <v>63</v>
          </cell>
          <cell r="N797">
            <v>10</v>
          </cell>
          <cell r="O797">
            <v>3000</v>
          </cell>
        </row>
        <row r="798">
          <cell r="E798" t="str">
            <v>SHT0001169</v>
          </cell>
        </row>
        <row r="798">
          <cell r="K798" t="str">
            <v>单冲模</v>
          </cell>
          <cell r="L798" t="str">
            <v>冲孔</v>
          </cell>
          <cell r="M798">
            <v>45</v>
          </cell>
          <cell r="N798">
            <v>8</v>
          </cell>
          <cell r="O798">
            <v>3000</v>
          </cell>
        </row>
        <row r="799">
          <cell r="E799" t="str">
            <v>SHT0001169</v>
          </cell>
        </row>
        <row r="799">
          <cell r="K799" t="str">
            <v>单冲模</v>
          </cell>
          <cell r="L799" t="str">
            <v>精冲</v>
          </cell>
          <cell r="M799">
            <v>63</v>
          </cell>
          <cell r="N799">
            <v>15</v>
          </cell>
          <cell r="O799">
            <v>3000</v>
          </cell>
        </row>
        <row r="800">
          <cell r="E800" t="str">
            <v>SHT0001173</v>
          </cell>
          <cell r="F800" t="e">
            <v>#N/A</v>
          </cell>
        </row>
        <row r="800">
          <cell r="H800">
            <v>1</v>
          </cell>
          <cell r="I800" t="str">
            <v>板材SPHC</v>
          </cell>
          <cell r="J800">
            <v>6</v>
          </cell>
          <cell r="K800" t="str">
            <v>单冲模</v>
          </cell>
          <cell r="L800" t="str">
            <v>落料</v>
          </cell>
          <cell r="M800">
            <v>260</v>
          </cell>
          <cell r="N800">
            <v>10</v>
          </cell>
          <cell r="O800">
            <v>3000</v>
          </cell>
        </row>
        <row r="801">
          <cell r="E801" t="str">
            <v>SHT0001173</v>
          </cell>
        </row>
        <row r="801">
          <cell r="K801" t="str">
            <v>单冲模</v>
          </cell>
          <cell r="L801" t="str">
            <v>冲孔</v>
          </cell>
          <cell r="M801">
            <v>45</v>
          </cell>
          <cell r="N801">
            <v>8</v>
          </cell>
          <cell r="O801">
            <v>3000</v>
          </cell>
        </row>
        <row r="802">
          <cell r="E802" t="str">
            <v>SHT0002742</v>
          </cell>
          <cell r="F802" t="e">
            <v>#N/A</v>
          </cell>
        </row>
        <row r="802">
          <cell r="I802" t="str">
            <v>扁钢Q235</v>
          </cell>
          <cell r="J802" t="str">
            <v>15*2.0</v>
          </cell>
          <cell r="K802" t="str">
            <v>剪板机</v>
          </cell>
          <cell r="L802" t="str">
            <v>剪板机</v>
          </cell>
          <cell r="M802" t="str">
            <v>剪板机</v>
          </cell>
        </row>
        <row r="803">
          <cell r="E803" t="str">
            <v>SHT0002740</v>
          </cell>
          <cell r="F803" t="e">
            <v>#N/A</v>
          </cell>
        </row>
        <row r="803">
          <cell r="I803" t="str">
            <v>扁钢Q235</v>
          </cell>
          <cell r="J803" t="str">
            <v>15*2.0</v>
          </cell>
          <cell r="K803" t="str">
            <v>剪板机</v>
          </cell>
          <cell r="L803" t="str">
            <v>剪板机</v>
          </cell>
          <cell r="M803" t="str">
            <v>剪板机</v>
          </cell>
        </row>
        <row r="804">
          <cell r="E804" t="str">
            <v>SHT0002741</v>
          </cell>
          <cell r="F804" t="e">
            <v>#N/A</v>
          </cell>
        </row>
        <row r="804">
          <cell r="I804" t="str">
            <v>扁钢Q235</v>
          </cell>
          <cell r="J804" t="str">
            <v>15*2.0</v>
          </cell>
          <cell r="K804" t="str">
            <v>剪板机</v>
          </cell>
          <cell r="L804" t="str">
            <v>剪板机</v>
          </cell>
          <cell r="M804" t="str">
            <v>剪板机</v>
          </cell>
        </row>
        <row r="805">
          <cell r="E805" t="str">
            <v>SLT0010552</v>
          </cell>
        </row>
        <row r="805">
          <cell r="K805" t="str">
            <v>单冲模</v>
          </cell>
          <cell r="L805" t="str">
            <v>落料</v>
          </cell>
          <cell r="M805">
            <v>260</v>
          </cell>
          <cell r="N805">
            <v>15</v>
          </cell>
          <cell r="O805">
            <v>4000</v>
          </cell>
        </row>
        <row r="806">
          <cell r="E806" t="str">
            <v>SLT0010552</v>
          </cell>
        </row>
        <row r="806">
          <cell r="K806" t="str">
            <v>单冲模</v>
          </cell>
          <cell r="L806" t="str">
            <v>成型</v>
          </cell>
          <cell r="M806" t="str">
            <v>200压力机</v>
          </cell>
          <cell r="N806">
            <v>20</v>
          </cell>
          <cell r="O806">
            <v>4000</v>
          </cell>
        </row>
        <row r="807">
          <cell r="E807" t="str">
            <v>SLT0010552</v>
          </cell>
        </row>
        <row r="807">
          <cell r="K807" t="str">
            <v>单冲模</v>
          </cell>
          <cell r="L807" t="str">
            <v>冲孔</v>
          </cell>
          <cell r="M807">
            <v>45</v>
          </cell>
          <cell r="N807">
            <v>8</v>
          </cell>
          <cell r="O807">
            <v>4000</v>
          </cell>
        </row>
        <row r="808">
          <cell r="E808" t="str">
            <v>SLT0010552</v>
          </cell>
        </row>
        <row r="808">
          <cell r="K808" t="str">
            <v>单冲模</v>
          </cell>
          <cell r="L808" t="str">
            <v>冲孔</v>
          </cell>
          <cell r="M808">
            <v>45</v>
          </cell>
          <cell r="N808">
            <v>8</v>
          </cell>
          <cell r="O808">
            <v>4000</v>
          </cell>
        </row>
        <row r="809">
          <cell r="E809" t="str">
            <v>SHT0017565</v>
          </cell>
        </row>
        <row r="809">
          <cell r="I809" t="str">
            <v>SAPH440卷材</v>
          </cell>
        </row>
        <row r="809">
          <cell r="K809" t="str">
            <v>连续模</v>
          </cell>
          <cell r="L809" t="str">
            <v>连续模</v>
          </cell>
          <cell r="M809">
            <v>600</v>
          </cell>
          <cell r="N809">
            <v>8</v>
          </cell>
          <cell r="O809">
            <v>6000</v>
          </cell>
        </row>
        <row r="810">
          <cell r="E810" t="str">
            <v>SHT0017564</v>
          </cell>
        </row>
        <row r="810">
          <cell r="I810" t="str">
            <v>SAPH440卷材</v>
          </cell>
        </row>
        <row r="810">
          <cell r="K810" t="str">
            <v>连续模</v>
          </cell>
          <cell r="L810" t="str">
            <v>连续模</v>
          </cell>
          <cell r="M810">
            <v>600</v>
          </cell>
          <cell r="N810">
            <v>8</v>
          </cell>
          <cell r="O810">
            <v>6000</v>
          </cell>
        </row>
        <row r="811">
          <cell r="K811" t="str">
            <v>冲压</v>
          </cell>
          <cell r="L811" t="str">
            <v>落料</v>
          </cell>
          <cell r="M811">
            <v>80</v>
          </cell>
          <cell r="N811">
            <v>15</v>
          </cell>
          <cell r="O811">
            <v>6000</v>
          </cell>
        </row>
        <row r="812">
          <cell r="K812" t="str">
            <v>冲压</v>
          </cell>
          <cell r="L812" t="str">
            <v>成型</v>
          </cell>
          <cell r="M812">
            <v>80</v>
          </cell>
          <cell r="N812">
            <v>16</v>
          </cell>
          <cell r="O812">
            <v>6000</v>
          </cell>
        </row>
        <row r="813">
          <cell r="K813" t="str">
            <v>冲压</v>
          </cell>
          <cell r="L813" t="str">
            <v>冲孔</v>
          </cell>
          <cell r="M813">
            <v>80</v>
          </cell>
          <cell r="N813">
            <v>17</v>
          </cell>
          <cell r="O813">
            <v>6000</v>
          </cell>
        </row>
        <row r="814">
          <cell r="K814" t="str">
            <v>冲压</v>
          </cell>
          <cell r="L814" t="str">
            <v>落料</v>
          </cell>
          <cell r="M814">
            <v>80</v>
          </cell>
          <cell r="N814">
            <v>18</v>
          </cell>
          <cell r="O814">
            <v>12000</v>
          </cell>
        </row>
        <row r="815">
          <cell r="K815" t="str">
            <v>冲压</v>
          </cell>
          <cell r="L815" t="str">
            <v>成型</v>
          </cell>
          <cell r="M815">
            <v>80</v>
          </cell>
          <cell r="N815">
            <v>19</v>
          </cell>
          <cell r="O815">
            <v>12000</v>
          </cell>
        </row>
        <row r="816">
          <cell r="K816" t="str">
            <v>冲压</v>
          </cell>
          <cell r="L816" t="str">
            <v>整形</v>
          </cell>
          <cell r="M816">
            <v>80</v>
          </cell>
          <cell r="N816">
            <v>20</v>
          </cell>
          <cell r="O816">
            <v>12000</v>
          </cell>
        </row>
        <row r="817">
          <cell r="K817" t="str">
            <v>冲压</v>
          </cell>
          <cell r="L817" t="str">
            <v>落料</v>
          </cell>
          <cell r="M817">
            <v>80</v>
          </cell>
          <cell r="N817">
            <v>21</v>
          </cell>
          <cell r="O817">
            <v>12000</v>
          </cell>
        </row>
        <row r="818">
          <cell r="K818" t="str">
            <v>冲压</v>
          </cell>
          <cell r="L818" t="str">
            <v>成型</v>
          </cell>
          <cell r="M818">
            <v>80</v>
          </cell>
          <cell r="N818">
            <v>22</v>
          </cell>
          <cell r="O818">
            <v>12000</v>
          </cell>
        </row>
        <row r="819">
          <cell r="K819" t="str">
            <v>冲压</v>
          </cell>
          <cell r="L819" t="str">
            <v>成型</v>
          </cell>
          <cell r="M819">
            <v>80</v>
          </cell>
          <cell r="N819">
            <v>23</v>
          </cell>
          <cell r="O819">
            <v>12000</v>
          </cell>
        </row>
        <row r="820">
          <cell r="L820" t="str">
            <v>落料</v>
          </cell>
          <cell r="M820">
            <v>80</v>
          </cell>
          <cell r="N820">
            <v>24</v>
          </cell>
          <cell r="O820">
            <v>3000</v>
          </cell>
        </row>
        <row r="821">
          <cell r="L821" t="str">
            <v>冲孔</v>
          </cell>
          <cell r="M821">
            <v>80</v>
          </cell>
          <cell r="N821">
            <v>25</v>
          </cell>
          <cell r="O821">
            <v>3000</v>
          </cell>
        </row>
        <row r="822">
          <cell r="L822" t="str">
            <v>成型</v>
          </cell>
          <cell r="M822" t="str">
            <v>200压力机</v>
          </cell>
          <cell r="N822">
            <v>26</v>
          </cell>
          <cell r="O822">
            <v>3000</v>
          </cell>
        </row>
        <row r="823">
          <cell r="E823" t="str">
            <v>SHT0001856</v>
          </cell>
        </row>
        <row r="823">
          <cell r="L823" t="str">
            <v>落料</v>
          </cell>
          <cell r="M823">
            <v>260</v>
          </cell>
          <cell r="N823">
            <v>26</v>
          </cell>
        </row>
        <row r="824">
          <cell r="E824" t="str">
            <v>SHT0001856</v>
          </cell>
        </row>
        <row r="824">
          <cell r="L824" t="str">
            <v>冲孔</v>
          </cell>
          <cell r="M824">
            <v>63</v>
          </cell>
          <cell r="N824">
            <v>26</v>
          </cell>
        </row>
        <row r="825">
          <cell r="E825" t="str">
            <v>SHT0001856</v>
          </cell>
        </row>
        <row r="825">
          <cell r="L825" t="str">
            <v>成型</v>
          </cell>
          <cell r="M825">
            <v>260</v>
          </cell>
          <cell r="N825">
            <v>26</v>
          </cell>
        </row>
        <row r="826">
          <cell r="E826" t="str">
            <v>SHT0002318</v>
          </cell>
        </row>
        <row r="826">
          <cell r="L826" t="str">
            <v>落料</v>
          </cell>
          <cell r="M826">
            <v>260</v>
          </cell>
          <cell r="N826">
            <v>26</v>
          </cell>
        </row>
        <row r="827">
          <cell r="E827" t="str">
            <v>SHT0002318</v>
          </cell>
        </row>
        <row r="827">
          <cell r="L827" t="str">
            <v>成型</v>
          </cell>
          <cell r="M827">
            <v>260</v>
          </cell>
          <cell r="N827">
            <v>26</v>
          </cell>
        </row>
        <row r="828">
          <cell r="E828" t="str">
            <v>SHT0002318</v>
          </cell>
        </row>
        <row r="828">
          <cell r="L828" t="str">
            <v>压型</v>
          </cell>
          <cell r="M828">
            <v>260</v>
          </cell>
          <cell r="N828">
            <v>26</v>
          </cell>
        </row>
        <row r="829">
          <cell r="E829" t="str">
            <v>SHT0015093</v>
          </cell>
        </row>
        <row r="829">
          <cell r="L829" t="str">
            <v>落料</v>
          </cell>
          <cell r="M829">
            <v>110</v>
          </cell>
          <cell r="N829">
            <v>26</v>
          </cell>
        </row>
        <row r="830">
          <cell r="E830" t="str">
            <v>SHT0015093</v>
          </cell>
        </row>
        <row r="830">
          <cell r="L830" t="str">
            <v>冲孔</v>
          </cell>
          <cell r="M830">
            <v>45</v>
          </cell>
          <cell r="N830">
            <v>26</v>
          </cell>
        </row>
        <row r="831">
          <cell r="E831" t="str">
            <v>SHT0015093</v>
          </cell>
        </row>
        <row r="831">
          <cell r="L831" t="str">
            <v>成型</v>
          </cell>
          <cell r="M831">
            <v>260</v>
          </cell>
          <cell r="N831">
            <v>26</v>
          </cell>
        </row>
        <row r="832">
          <cell r="E832" t="str">
            <v>SCS0004371</v>
          </cell>
        </row>
        <row r="832">
          <cell r="L832" t="str">
            <v>落料</v>
          </cell>
          <cell r="M832">
            <v>260</v>
          </cell>
          <cell r="N832">
            <v>26</v>
          </cell>
        </row>
        <row r="833">
          <cell r="E833" t="str">
            <v>SCS0004371</v>
          </cell>
        </row>
        <row r="833">
          <cell r="L833" t="str">
            <v>成型</v>
          </cell>
          <cell r="M833">
            <v>260</v>
          </cell>
          <cell r="N833">
            <v>26</v>
          </cell>
        </row>
        <row r="834">
          <cell r="E834" t="str">
            <v>SCS0004371</v>
          </cell>
        </row>
        <row r="834">
          <cell r="L834" t="str">
            <v>切边</v>
          </cell>
          <cell r="M834">
            <v>260</v>
          </cell>
          <cell r="N834">
            <v>26</v>
          </cell>
        </row>
        <row r="835">
          <cell r="E835" t="str">
            <v>SCS0004371</v>
          </cell>
        </row>
        <row r="835">
          <cell r="L835" t="str">
            <v>压型</v>
          </cell>
          <cell r="M835">
            <v>260</v>
          </cell>
          <cell r="N835">
            <v>26</v>
          </cell>
        </row>
        <row r="836">
          <cell r="E836" t="str">
            <v>SCS0004371</v>
          </cell>
        </row>
        <row r="836">
          <cell r="L836" t="str">
            <v>压凸</v>
          </cell>
          <cell r="M836">
            <v>45</v>
          </cell>
          <cell r="N836">
            <v>26</v>
          </cell>
        </row>
        <row r="837">
          <cell r="E837" t="str">
            <v>SCS0004370</v>
          </cell>
        </row>
        <row r="837">
          <cell r="L837" t="str">
            <v>落料</v>
          </cell>
          <cell r="M837">
            <v>260</v>
          </cell>
          <cell r="N837">
            <v>26</v>
          </cell>
        </row>
        <row r="838">
          <cell r="E838" t="str">
            <v>SCS0004370</v>
          </cell>
        </row>
        <row r="838">
          <cell r="L838" t="str">
            <v>成型</v>
          </cell>
          <cell r="M838">
            <v>260</v>
          </cell>
          <cell r="N838">
            <v>26</v>
          </cell>
        </row>
        <row r="839">
          <cell r="E839" t="str">
            <v>SCS0004370</v>
          </cell>
        </row>
        <row r="839">
          <cell r="L839" t="str">
            <v>切边</v>
          </cell>
          <cell r="M839">
            <v>260</v>
          </cell>
          <cell r="N839">
            <v>26</v>
          </cell>
        </row>
        <row r="840">
          <cell r="E840" t="str">
            <v>SCS0004370</v>
          </cell>
        </row>
        <row r="840">
          <cell r="L840" t="str">
            <v>压型</v>
          </cell>
          <cell r="M840">
            <v>260</v>
          </cell>
          <cell r="N840">
            <v>26</v>
          </cell>
        </row>
        <row r="841">
          <cell r="E841" t="str">
            <v>SCS0004370</v>
          </cell>
        </row>
        <row r="841">
          <cell r="L841" t="str">
            <v>压凸</v>
          </cell>
          <cell r="M841">
            <v>45</v>
          </cell>
          <cell r="N841">
            <v>26</v>
          </cell>
        </row>
        <row r="842">
          <cell r="L842" t="str">
            <v>落料</v>
          </cell>
          <cell r="M842">
            <v>250</v>
          </cell>
        </row>
        <row r="843">
          <cell r="L843" t="str">
            <v>冲孔</v>
          </cell>
          <cell r="M843">
            <v>80</v>
          </cell>
        </row>
        <row r="844">
          <cell r="L844" t="str">
            <v>成型</v>
          </cell>
          <cell r="M844">
            <v>260</v>
          </cell>
        </row>
        <row r="845">
          <cell r="L845" t="str">
            <v>冲孔</v>
          </cell>
          <cell r="M845">
            <v>110</v>
          </cell>
        </row>
        <row r="846">
          <cell r="L846" t="str">
            <v>冲孔</v>
          </cell>
          <cell r="M846">
            <v>110</v>
          </cell>
        </row>
        <row r="847">
          <cell r="L847" t="str">
            <v>成型</v>
          </cell>
          <cell r="M847">
            <v>260</v>
          </cell>
        </row>
        <row r="848">
          <cell r="L848" t="str">
            <v>冲孔</v>
          </cell>
          <cell r="M848">
            <v>63</v>
          </cell>
        </row>
        <row r="849">
          <cell r="E849" t="str">
            <v>SHT0010775</v>
          </cell>
        </row>
        <row r="849">
          <cell r="L849" t="str">
            <v>成型</v>
          </cell>
          <cell r="M849">
            <v>260</v>
          </cell>
        </row>
        <row r="850">
          <cell r="E850" t="str">
            <v>SHT0010775</v>
          </cell>
        </row>
        <row r="850">
          <cell r="L850" t="str">
            <v>修边</v>
          </cell>
          <cell r="M850">
            <v>260</v>
          </cell>
        </row>
        <row r="851">
          <cell r="E851" t="str">
            <v>SHT0010775</v>
          </cell>
        </row>
        <row r="851">
          <cell r="L851" t="str">
            <v>翻边</v>
          </cell>
          <cell r="M851">
            <v>260</v>
          </cell>
        </row>
        <row r="852">
          <cell r="E852" t="str">
            <v>SHT0010775</v>
          </cell>
        </row>
        <row r="852">
          <cell r="L852" t="str">
            <v>成型</v>
          </cell>
          <cell r="M852">
            <v>260</v>
          </cell>
        </row>
        <row r="853">
          <cell r="E853" t="str">
            <v>SHT0010775</v>
          </cell>
        </row>
        <row r="853">
          <cell r="L853" t="str">
            <v>压小勾</v>
          </cell>
          <cell r="M853">
            <v>260</v>
          </cell>
        </row>
        <row r="854">
          <cell r="E854" t="str">
            <v>SHT0010775</v>
          </cell>
        </row>
        <row r="854">
          <cell r="L854" t="str">
            <v>侧冲孔</v>
          </cell>
          <cell r="M854">
            <v>260</v>
          </cell>
        </row>
        <row r="855">
          <cell r="E855" t="str">
            <v>SLT0010558</v>
          </cell>
        </row>
        <row r="855">
          <cell r="L855" t="str">
            <v>落料</v>
          </cell>
          <cell r="M855">
            <v>260</v>
          </cell>
        </row>
        <row r="856">
          <cell r="E856" t="str">
            <v>SLT0010558</v>
          </cell>
        </row>
        <row r="856">
          <cell r="L856" t="str">
            <v>成型</v>
          </cell>
          <cell r="M856">
            <v>260</v>
          </cell>
        </row>
        <row r="857">
          <cell r="E857" t="str">
            <v>SLT0010558</v>
          </cell>
        </row>
        <row r="857">
          <cell r="L857" t="str">
            <v>冲孔</v>
          </cell>
          <cell r="M857">
            <v>260</v>
          </cell>
        </row>
        <row r="858">
          <cell r="E858" t="str">
            <v>SLT0010558</v>
          </cell>
        </row>
        <row r="858">
          <cell r="L858" t="str">
            <v>冲孔</v>
          </cell>
          <cell r="M858">
            <v>260</v>
          </cell>
        </row>
        <row r="859">
          <cell r="E859" t="str">
            <v>SLT0011042</v>
          </cell>
        </row>
        <row r="859">
          <cell r="L859" t="str">
            <v>成型</v>
          </cell>
          <cell r="M859">
            <v>260</v>
          </cell>
        </row>
        <row r="860">
          <cell r="E860" t="str">
            <v>SLT0011045</v>
          </cell>
        </row>
        <row r="860">
          <cell r="L860" t="str">
            <v>成型</v>
          </cell>
          <cell r="M860">
            <v>260</v>
          </cell>
        </row>
        <row r="861">
          <cell r="E861" t="str">
            <v>SLT0011003</v>
          </cell>
        </row>
        <row r="861">
          <cell r="L861" t="str">
            <v>成型</v>
          </cell>
          <cell r="M861">
            <v>260</v>
          </cell>
        </row>
        <row r="862">
          <cell r="E862" t="str">
            <v>SLT0011005</v>
          </cell>
        </row>
        <row r="862">
          <cell r="L862" t="str">
            <v>成型</v>
          </cell>
          <cell r="M862">
            <v>260</v>
          </cell>
        </row>
        <row r="863">
          <cell r="E863" t="str">
            <v>SLT0011006</v>
          </cell>
        </row>
        <row r="863">
          <cell r="L863" t="str">
            <v>成型</v>
          </cell>
          <cell r="M863">
            <v>260</v>
          </cell>
        </row>
        <row r="864">
          <cell r="E864" t="str">
            <v>SHT0017250</v>
          </cell>
        </row>
        <row r="864">
          <cell r="L864" t="str">
            <v>落料</v>
          </cell>
          <cell r="M864">
            <v>260</v>
          </cell>
        </row>
        <row r="865">
          <cell r="E865" t="str">
            <v>SHT0017250</v>
          </cell>
        </row>
        <row r="865">
          <cell r="L865" t="str">
            <v>成型</v>
          </cell>
          <cell r="M865">
            <v>260</v>
          </cell>
        </row>
        <row r="866">
          <cell r="E866" t="str">
            <v>SHT0017244</v>
          </cell>
        </row>
        <row r="866">
          <cell r="L866" t="str">
            <v>落料</v>
          </cell>
          <cell r="M866">
            <v>260</v>
          </cell>
        </row>
        <row r="867">
          <cell r="L867" t="str">
            <v>成型</v>
          </cell>
          <cell r="M867">
            <v>260</v>
          </cell>
        </row>
        <row r="868">
          <cell r="L868" t="str">
            <v>冲孔</v>
          </cell>
          <cell r="M868">
            <v>260</v>
          </cell>
        </row>
        <row r="869">
          <cell r="E869" t="str">
            <v>SHT0016145</v>
          </cell>
        </row>
        <row r="869">
          <cell r="L869" t="str">
            <v>落料</v>
          </cell>
          <cell r="M869">
            <v>260</v>
          </cell>
        </row>
        <row r="870">
          <cell r="L870" t="str">
            <v>成型</v>
          </cell>
          <cell r="M870">
            <v>260</v>
          </cell>
        </row>
        <row r="871">
          <cell r="L871" t="str">
            <v>翻边</v>
          </cell>
          <cell r="M871">
            <v>260</v>
          </cell>
        </row>
        <row r="872">
          <cell r="L872" t="str">
            <v>冲孔</v>
          </cell>
          <cell r="M872">
            <v>260</v>
          </cell>
        </row>
        <row r="873">
          <cell r="E873" t="str">
            <v>SHT0016146</v>
          </cell>
        </row>
        <row r="873">
          <cell r="L873" t="str">
            <v>落料冲孔</v>
          </cell>
          <cell r="M873">
            <v>260</v>
          </cell>
        </row>
        <row r="874">
          <cell r="L874" t="str">
            <v>成型翻边</v>
          </cell>
          <cell r="M874">
            <v>260</v>
          </cell>
        </row>
        <row r="875">
          <cell r="L875" t="str">
            <v>翻边翻舌</v>
          </cell>
          <cell r="M875">
            <v>260</v>
          </cell>
        </row>
        <row r="876">
          <cell r="L876" t="str">
            <v>冲孔</v>
          </cell>
          <cell r="M876">
            <v>260</v>
          </cell>
        </row>
        <row r="877">
          <cell r="E877" t="str">
            <v>SHT0016386/SHT0016387</v>
          </cell>
        </row>
        <row r="877">
          <cell r="L877" t="str">
            <v>落料冲孔</v>
          </cell>
          <cell r="M877">
            <v>260</v>
          </cell>
        </row>
        <row r="878">
          <cell r="L878" t="str">
            <v>成型翻边</v>
          </cell>
          <cell r="M878">
            <v>260</v>
          </cell>
        </row>
        <row r="879">
          <cell r="L879" t="str">
            <v>分离</v>
          </cell>
          <cell r="M879">
            <v>260</v>
          </cell>
        </row>
        <row r="880">
          <cell r="E880" t="str">
            <v>SHT0016189</v>
          </cell>
        </row>
        <row r="880">
          <cell r="L880" t="str">
            <v>落料冲孔</v>
          </cell>
          <cell r="M880">
            <v>260</v>
          </cell>
        </row>
        <row r="881">
          <cell r="L881" t="str">
            <v>成型翻边</v>
          </cell>
          <cell r="M881">
            <v>260</v>
          </cell>
        </row>
        <row r="882">
          <cell r="L882" t="str">
            <v>冲孔</v>
          </cell>
          <cell r="M882">
            <v>260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1048372"/>
  <sheetViews>
    <sheetView tabSelected="1" zoomScale="70" zoomScaleNormal="70" workbookViewId="0">
      <selection activeCell="T214" sqref="T214"/>
    </sheetView>
  </sheetViews>
  <sheetFormatPr defaultColWidth="9" defaultRowHeight="13.5"/>
  <cols>
    <col min="1" max="1" width="6" style="130" customWidth="1"/>
    <col min="2" max="2" width="25.25" style="4" customWidth="1"/>
    <col min="3" max="3" width="12.7833333333333" style="4" customWidth="1"/>
    <col min="4" max="4" width="13.5" style="4" customWidth="1"/>
    <col min="5" max="5" width="12.3416666666667" style="5" customWidth="1"/>
    <col min="6" max="6" width="16.625" style="5" customWidth="1"/>
    <col min="7" max="9" width="16.5" style="131" customWidth="1"/>
    <col min="10" max="10" width="16.5" style="132" customWidth="1"/>
    <col min="11" max="11" width="16.5" style="131" customWidth="1"/>
    <col min="12" max="12" width="9" style="3" hidden="1" customWidth="1"/>
    <col min="13" max="13" width="12.625" style="3"/>
    <col min="14" max="14" width="9" style="5"/>
    <col min="15" max="15" width="15.75" style="5" customWidth="1"/>
    <col min="16" max="16" width="10.5" style="5" customWidth="1"/>
    <col min="17" max="17" width="15.75" style="5" customWidth="1"/>
    <col min="18" max="18" width="9" style="5" customWidth="1"/>
    <col min="19" max="16384" width="9" style="1"/>
  </cols>
  <sheetData>
    <row r="1" s="1" customFormat="1" ht="31" customHeight="1" spans="1:19">
      <c r="A1" s="79" t="s">
        <v>0</v>
      </c>
      <c r="B1" s="10" t="s">
        <v>1</v>
      </c>
      <c r="C1" s="133" t="s">
        <v>2</v>
      </c>
      <c r="D1" s="134" t="s">
        <v>3</v>
      </c>
      <c r="E1" s="135" t="s">
        <v>4</v>
      </c>
      <c r="F1" s="136" t="s">
        <v>5</v>
      </c>
      <c r="G1" s="137" t="s">
        <v>6</v>
      </c>
      <c r="H1" s="138" t="s">
        <v>7</v>
      </c>
      <c r="I1" s="138" t="s">
        <v>8</v>
      </c>
      <c r="J1" s="160" t="s">
        <v>9</v>
      </c>
      <c r="K1" s="138" t="s">
        <v>10</v>
      </c>
      <c r="L1" s="135" t="s">
        <v>11</v>
      </c>
      <c r="M1" s="135" t="s">
        <v>12</v>
      </c>
      <c r="N1" s="135" t="s">
        <v>13</v>
      </c>
      <c r="O1" s="138" t="s">
        <v>14</v>
      </c>
      <c r="P1" s="138" t="s">
        <v>15</v>
      </c>
      <c r="Q1" s="138" t="s">
        <v>16</v>
      </c>
      <c r="R1" s="172" t="s">
        <v>15</v>
      </c>
      <c r="S1" s="172" t="s">
        <v>17</v>
      </c>
    </row>
    <row r="2" s="1" customFormat="1" spans="1:19">
      <c r="A2" s="81"/>
      <c r="B2" s="10"/>
      <c r="C2" s="139"/>
      <c r="D2" s="140"/>
      <c r="E2" s="135"/>
      <c r="F2" s="141"/>
      <c r="G2" s="137"/>
      <c r="H2" s="142"/>
      <c r="I2" s="142"/>
      <c r="J2" s="161"/>
      <c r="K2" s="142"/>
      <c r="L2" s="135"/>
      <c r="M2" s="135"/>
      <c r="N2" s="135"/>
      <c r="O2" s="142"/>
      <c r="P2" s="142"/>
      <c r="Q2" s="142"/>
      <c r="R2" s="172"/>
      <c r="S2" s="172"/>
    </row>
    <row r="3" s="1" customFormat="1" ht="70" customHeight="1" spans="1:19">
      <c r="A3" s="35">
        <v>1</v>
      </c>
      <c r="B3" s="42" t="s">
        <v>18</v>
      </c>
      <c r="C3" s="143">
        <v>5</v>
      </c>
      <c r="D3" s="144" t="s">
        <v>19</v>
      </c>
      <c r="E3" s="145" t="s">
        <v>20</v>
      </c>
      <c r="F3" s="141"/>
      <c r="G3" s="146" t="s">
        <v>21</v>
      </c>
      <c r="H3" s="146">
        <f>VLOOKUP(D3,[1]产品重要度分析!E:O,11,0)</f>
        <v>8000</v>
      </c>
      <c r="I3" s="146">
        <v>1</v>
      </c>
      <c r="J3" s="162">
        <f>H3/(3600/8)+I3</f>
        <v>18.7777777777778</v>
      </c>
      <c r="K3" s="163">
        <v>10</v>
      </c>
      <c r="L3" s="135"/>
      <c r="M3" s="55" t="s">
        <v>22</v>
      </c>
      <c r="N3" s="135"/>
      <c r="O3" s="55"/>
      <c r="P3" s="142"/>
      <c r="Q3" s="142"/>
      <c r="R3" s="172"/>
      <c r="S3" s="43"/>
    </row>
    <row r="4" s="1" customFormat="1" ht="70" customHeight="1" spans="1:19">
      <c r="A4" s="35"/>
      <c r="B4" s="42"/>
      <c r="C4" s="143"/>
      <c r="D4" s="144"/>
      <c r="E4" s="144"/>
      <c r="F4" s="141"/>
      <c r="G4" s="147"/>
      <c r="H4" s="146">
        <v>8000</v>
      </c>
      <c r="I4" s="146">
        <v>1</v>
      </c>
      <c r="J4" s="162">
        <f t="shared" ref="J3:J66" si="0">H4/(3600/8)+I4</f>
        <v>18.7777777777778</v>
      </c>
      <c r="K4" s="163"/>
      <c r="L4" s="135"/>
      <c r="M4" s="55" t="s">
        <v>23</v>
      </c>
      <c r="N4" s="135"/>
      <c r="O4" s="55"/>
      <c r="P4" s="142"/>
      <c r="Q4" s="142"/>
      <c r="R4" s="172"/>
      <c r="S4" s="43"/>
    </row>
    <row r="5" s="1" customFormat="1" ht="70" customHeight="1" spans="1:19">
      <c r="A5" s="35"/>
      <c r="B5" s="42"/>
      <c r="C5" s="143"/>
      <c r="D5" s="144"/>
      <c r="E5" s="144"/>
      <c r="F5" s="141"/>
      <c r="G5" s="147"/>
      <c r="H5" s="146">
        <v>8000</v>
      </c>
      <c r="I5" s="146">
        <v>1</v>
      </c>
      <c r="J5" s="162">
        <f t="shared" si="0"/>
        <v>18.7777777777778</v>
      </c>
      <c r="K5" s="163"/>
      <c r="L5" s="135"/>
      <c r="M5" s="55" t="s">
        <v>23</v>
      </c>
      <c r="N5" s="135"/>
      <c r="O5" s="55"/>
      <c r="P5" s="142"/>
      <c r="Q5" s="142"/>
      <c r="R5" s="172"/>
      <c r="S5" s="43"/>
    </row>
    <row r="6" s="1" customFormat="1" ht="70" customHeight="1" spans="1:19">
      <c r="A6" s="35"/>
      <c r="B6" s="42"/>
      <c r="C6" s="143"/>
      <c r="D6" s="144"/>
      <c r="E6" s="144"/>
      <c r="F6" s="141"/>
      <c r="G6" s="147"/>
      <c r="H6" s="146">
        <v>8000</v>
      </c>
      <c r="I6" s="146">
        <v>1</v>
      </c>
      <c r="J6" s="162">
        <f t="shared" si="0"/>
        <v>18.7777777777778</v>
      </c>
      <c r="K6" s="163"/>
      <c r="L6" s="135"/>
      <c r="M6" s="55" t="s">
        <v>24</v>
      </c>
      <c r="N6" s="135"/>
      <c r="O6" s="55"/>
      <c r="P6" s="142"/>
      <c r="Q6" s="142"/>
      <c r="R6" s="172"/>
      <c r="S6" s="43"/>
    </row>
    <row r="7" s="1" customFormat="1" ht="70" customHeight="1" spans="1:19">
      <c r="A7" s="35"/>
      <c r="B7" s="42"/>
      <c r="C7" s="148"/>
      <c r="D7" s="149"/>
      <c r="E7" s="149"/>
      <c r="F7" s="141"/>
      <c r="G7" s="150"/>
      <c r="H7" s="146">
        <v>8000</v>
      </c>
      <c r="I7" s="146">
        <v>1</v>
      </c>
      <c r="J7" s="162">
        <f t="shared" si="0"/>
        <v>18.7777777777778</v>
      </c>
      <c r="K7" s="163"/>
      <c r="L7" s="135"/>
      <c r="M7" s="55" t="s">
        <v>24</v>
      </c>
      <c r="N7" s="135"/>
      <c r="O7" s="55"/>
      <c r="P7" s="142"/>
      <c r="Q7" s="142"/>
      <c r="R7" s="172"/>
      <c r="S7" s="43"/>
    </row>
    <row r="8" s="1" customFormat="1" ht="70" customHeight="1" spans="1:19">
      <c r="A8" s="35">
        <v>2</v>
      </c>
      <c r="B8" s="42" t="s">
        <v>25</v>
      </c>
      <c r="C8" s="143">
        <v>3</v>
      </c>
      <c r="D8" s="144" t="s">
        <v>26</v>
      </c>
      <c r="E8" s="144" t="s">
        <v>20</v>
      </c>
      <c r="F8" s="151" t="s">
        <v>27</v>
      </c>
      <c r="G8" s="147" t="s">
        <v>21</v>
      </c>
      <c r="H8" s="146">
        <f>VLOOKUP(D8,[1]产品重要度分析!E:O,11,0)</f>
        <v>8000</v>
      </c>
      <c r="I8" s="146">
        <v>1</v>
      </c>
      <c r="J8" s="162">
        <f t="shared" si="0"/>
        <v>18.7777777777778</v>
      </c>
      <c r="K8" s="147"/>
      <c r="L8" s="135"/>
      <c r="M8" s="55" t="s">
        <v>22</v>
      </c>
      <c r="N8" s="135"/>
      <c r="O8" s="142"/>
      <c r="P8" s="142"/>
      <c r="Q8" s="142"/>
      <c r="R8" s="172"/>
      <c r="S8" s="43"/>
    </row>
    <row r="9" s="1" customFormat="1" ht="70" customHeight="1" spans="1:19">
      <c r="A9" s="35"/>
      <c r="B9" s="42"/>
      <c r="C9" s="143"/>
      <c r="D9" s="144"/>
      <c r="E9" s="144"/>
      <c r="F9" s="151"/>
      <c r="G9" s="147"/>
      <c r="H9" s="146">
        <v>8000</v>
      </c>
      <c r="I9" s="146">
        <v>1</v>
      </c>
      <c r="J9" s="162">
        <f t="shared" si="0"/>
        <v>18.7777777777778</v>
      </c>
      <c r="K9" s="147"/>
      <c r="L9" s="135"/>
      <c r="M9" s="55" t="s">
        <v>23</v>
      </c>
      <c r="N9" s="135"/>
      <c r="O9" s="142"/>
      <c r="P9" s="142"/>
      <c r="Q9" s="142"/>
      <c r="R9" s="172"/>
      <c r="S9" s="43"/>
    </row>
    <row r="10" s="1" customFormat="1" ht="70" customHeight="1" spans="1:19">
      <c r="A10" s="35"/>
      <c r="B10" s="42"/>
      <c r="C10" s="148"/>
      <c r="D10" s="149"/>
      <c r="E10" s="149"/>
      <c r="F10" s="141"/>
      <c r="G10" s="150"/>
      <c r="H10" s="146">
        <v>8000</v>
      </c>
      <c r="I10" s="146">
        <v>1</v>
      </c>
      <c r="J10" s="162">
        <f t="shared" si="0"/>
        <v>18.7777777777778</v>
      </c>
      <c r="K10" s="150"/>
      <c r="L10" s="135"/>
      <c r="M10" s="55" t="s">
        <v>24</v>
      </c>
      <c r="N10" s="135"/>
      <c r="O10" s="142"/>
      <c r="P10" s="142"/>
      <c r="Q10" s="142"/>
      <c r="R10" s="172"/>
      <c r="S10" s="43"/>
    </row>
    <row r="11" s="1" customFormat="1" ht="70" customHeight="1" spans="1:19">
      <c r="A11" s="79">
        <v>3</v>
      </c>
      <c r="B11" s="42" t="s">
        <v>28</v>
      </c>
      <c r="C11" s="143">
        <v>6</v>
      </c>
      <c r="D11" s="144" t="s">
        <v>29</v>
      </c>
      <c r="E11" s="144" t="s">
        <v>30</v>
      </c>
      <c r="F11" s="141"/>
      <c r="G11" s="150"/>
      <c r="H11" s="146">
        <v>2000</v>
      </c>
      <c r="I11" s="146">
        <v>1</v>
      </c>
      <c r="J11" s="162">
        <f t="shared" si="0"/>
        <v>5.44444444444444</v>
      </c>
      <c r="K11" s="150"/>
      <c r="L11" s="135"/>
      <c r="M11" s="55" t="s">
        <v>23</v>
      </c>
      <c r="N11" s="135"/>
      <c r="O11" s="142" t="s">
        <v>31</v>
      </c>
      <c r="P11" s="142"/>
      <c r="Q11" s="142"/>
      <c r="R11" s="172"/>
      <c r="S11" s="43"/>
    </row>
    <row r="12" s="1" customFormat="1" ht="70" customHeight="1" spans="1:19">
      <c r="A12" s="80"/>
      <c r="B12" s="42"/>
      <c r="C12" s="143"/>
      <c r="D12" s="144"/>
      <c r="E12" s="144"/>
      <c r="F12" s="141"/>
      <c r="G12" s="150"/>
      <c r="H12" s="146">
        <v>2000</v>
      </c>
      <c r="I12" s="146">
        <v>1</v>
      </c>
      <c r="J12" s="162">
        <f t="shared" si="0"/>
        <v>5.44444444444444</v>
      </c>
      <c r="K12" s="150"/>
      <c r="L12" s="135"/>
      <c r="M12" s="55" t="s">
        <v>32</v>
      </c>
      <c r="N12" s="135"/>
      <c r="O12" s="142"/>
      <c r="P12" s="142"/>
      <c r="Q12" s="142"/>
      <c r="R12" s="172"/>
      <c r="S12" s="43"/>
    </row>
    <row r="13" s="1" customFormat="1" ht="70" customHeight="1" spans="1:19">
      <c r="A13" s="80"/>
      <c r="B13" s="42"/>
      <c r="C13" s="143"/>
      <c r="D13" s="144"/>
      <c r="E13" s="144"/>
      <c r="F13" s="141"/>
      <c r="G13" s="150"/>
      <c r="H13" s="146">
        <v>2000</v>
      </c>
      <c r="I13" s="146">
        <v>1</v>
      </c>
      <c r="J13" s="162">
        <f t="shared" si="0"/>
        <v>5.44444444444444</v>
      </c>
      <c r="K13" s="150"/>
      <c r="L13" s="135"/>
      <c r="M13" s="164" t="s">
        <v>33</v>
      </c>
      <c r="N13" s="135"/>
      <c r="O13" s="142"/>
      <c r="P13" s="142"/>
      <c r="Q13" s="142"/>
      <c r="R13" s="172"/>
      <c r="S13" s="43"/>
    </row>
    <row r="14" s="1" customFormat="1" ht="70" customHeight="1" spans="1:19">
      <c r="A14" s="80"/>
      <c r="B14" s="42"/>
      <c r="C14" s="143"/>
      <c r="D14" s="144"/>
      <c r="E14" s="144"/>
      <c r="F14" s="141"/>
      <c r="G14" s="150"/>
      <c r="H14" s="146">
        <v>2000</v>
      </c>
      <c r="I14" s="146">
        <v>1</v>
      </c>
      <c r="J14" s="162">
        <f t="shared" si="0"/>
        <v>5.44444444444444</v>
      </c>
      <c r="K14" s="150"/>
      <c r="L14" s="135"/>
      <c r="M14" s="55" t="s">
        <v>34</v>
      </c>
      <c r="N14" s="135"/>
      <c r="O14" s="142"/>
      <c r="P14" s="142"/>
      <c r="Q14" s="142"/>
      <c r="R14" s="172"/>
      <c r="S14" s="43"/>
    </row>
    <row r="15" s="1" customFormat="1" ht="70" customHeight="1" spans="1:19">
      <c r="A15" s="80"/>
      <c r="B15" s="42"/>
      <c r="C15" s="143"/>
      <c r="D15" s="144"/>
      <c r="E15" s="144"/>
      <c r="F15" s="141"/>
      <c r="G15" s="150"/>
      <c r="H15" s="146">
        <v>2000</v>
      </c>
      <c r="I15" s="146">
        <v>1</v>
      </c>
      <c r="J15" s="162">
        <f t="shared" si="0"/>
        <v>5.44444444444444</v>
      </c>
      <c r="K15" s="150"/>
      <c r="L15" s="135"/>
      <c r="M15" s="55" t="s">
        <v>35</v>
      </c>
      <c r="N15" s="135"/>
      <c r="O15" s="142"/>
      <c r="P15" s="142"/>
      <c r="Q15" s="142"/>
      <c r="R15" s="172"/>
      <c r="S15" s="43"/>
    </row>
    <row r="16" s="1" customFormat="1" ht="70" customHeight="1" spans="1:19">
      <c r="A16" s="81"/>
      <c r="B16" s="42"/>
      <c r="C16" s="148"/>
      <c r="D16" s="149"/>
      <c r="E16" s="149"/>
      <c r="F16" s="141"/>
      <c r="G16" s="150"/>
      <c r="H16" s="146">
        <v>2000</v>
      </c>
      <c r="I16" s="146">
        <v>1</v>
      </c>
      <c r="J16" s="162">
        <f t="shared" si="0"/>
        <v>5.44444444444444</v>
      </c>
      <c r="K16" s="150"/>
      <c r="L16" s="135"/>
      <c r="M16" s="55" t="s">
        <v>23</v>
      </c>
      <c r="N16" s="135"/>
      <c r="O16" s="142"/>
      <c r="P16" s="142"/>
      <c r="Q16" s="142"/>
      <c r="R16" s="172"/>
      <c r="S16" s="43"/>
    </row>
    <row r="17" s="1" customFormat="1" ht="70" customHeight="1" spans="1:19">
      <c r="A17" s="35">
        <v>4</v>
      </c>
      <c r="B17" s="35" t="s">
        <v>36</v>
      </c>
      <c r="C17" s="152">
        <v>5</v>
      </c>
      <c r="D17" s="40" t="s">
        <v>37</v>
      </c>
      <c r="E17" s="15" t="s">
        <v>30</v>
      </c>
      <c r="F17" s="15"/>
      <c r="G17" s="153" t="s">
        <v>38</v>
      </c>
      <c r="H17" s="146">
        <v>2000</v>
      </c>
      <c r="I17" s="146">
        <v>1</v>
      </c>
      <c r="J17" s="162">
        <f t="shared" si="0"/>
        <v>5.44444444444444</v>
      </c>
      <c r="K17" s="153"/>
      <c r="L17" s="55"/>
      <c r="M17" s="68" t="s">
        <v>39</v>
      </c>
      <c r="N17" s="15">
        <v>260</v>
      </c>
      <c r="O17" s="15" t="s">
        <v>40</v>
      </c>
      <c r="P17" s="15"/>
      <c r="Q17" s="15"/>
      <c r="R17" s="15"/>
      <c r="S17" s="43"/>
    </row>
    <row r="18" s="1" customFormat="1" ht="70" customHeight="1" spans="1:19">
      <c r="A18" s="35"/>
      <c r="B18" s="35"/>
      <c r="C18" s="152"/>
      <c r="D18" s="40"/>
      <c r="E18" s="15"/>
      <c r="F18" s="15"/>
      <c r="G18" s="153"/>
      <c r="H18" s="146">
        <v>2000</v>
      </c>
      <c r="I18" s="146">
        <v>1</v>
      </c>
      <c r="J18" s="162">
        <f t="shared" si="0"/>
        <v>5.44444444444444</v>
      </c>
      <c r="K18" s="153"/>
      <c r="L18" s="55"/>
      <c r="M18" s="68" t="s">
        <v>41</v>
      </c>
      <c r="N18" s="15">
        <v>260</v>
      </c>
      <c r="O18" s="15"/>
      <c r="P18" s="15"/>
      <c r="Q18" s="15"/>
      <c r="R18" s="15"/>
      <c r="S18" s="43"/>
    </row>
    <row r="19" s="1" customFormat="1" ht="70" customHeight="1" spans="1:19">
      <c r="A19" s="35"/>
      <c r="B19" s="35"/>
      <c r="C19" s="152"/>
      <c r="D19" s="40"/>
      <c r="E19" s="15"/>
      <c r="F19" s="15"/>
      <c r="G19" s="153"/>
      <c r="H19" s="146">
        <v>2000</v>
      </c>
      <c r="I19" s="146">
        <v>1</v>
      </c>
      <c r="J19" s="162">
        <f t="shared" si="0"/>
        <v>5.44444444444444</v>
      </c>
      <c r="K19" s="153"/>
      <c r="L19" s="55"/>
      <c r="M19" s="68" t="s">
        <v>42</v>
      </c>
      <c r="N19" s="15">
        <v>260</v>
      </c>
      <c r="O19" s="15"/>
      <c r="P19" s="15"/>
      <c r="Q19" s="15"/>
      <c r="R19" s="15"/>
      <c r="S19" s="43"/>
    </row>
    <row r="20" s="1" customFormat="1" ht="70" customHeight="1" spans="1:19">
      <c r="A20" s="35"/>
      <c r="B20" s="35"/>
      <c r="C20" s="152"/>
      <c r="D20" s="40"/>
      <c r="E20" s="15"/>
      <c r="F20" s="15"/>
      <c r="G20" s="153"/>
      <c r="H20" s="146">
        <v>2000</v>
      </c>
      <c r="I20" s="146">
        <v>1</v>
      </c>
      <c r="J20" s="162">
        <f t="shared" si="0"/>
        <v>5.44444444444444</v>
      </c>
      <c r="K20" s="153"/>
      <c r="L20" s="55"/>
      <c r="M20" s="68" t="s">
        <v>43</v>
      </c>
      <c r="N20" s="15">
        <v>260</v>
      </c>
      <c r="O20" s="15"/>
      <c r="P20" s="15"/>
      <c r="Q20" s="15"/>
      <c r="R20" s="15"/>
      <c r="S20" s="43"/>
    </row>
    <row r="21" s="1" customFormat="1" ht="70" customHeight="1" spans="1:19">
      <c r="A21" s="35"/>
      <c r="B21" s="35"/>
      <c r="C21" s="152"/>
      <c r="D21" s="40"/>
      <c r="E21" s="15"/>
      <c r="F21" s="15"/>
      <c r="G21" s="153"/>
      <c r="H21" s="146">
        <v>2000</v>
      </c>
      <c r="I21" s="146">
        <v>1</v>
      </c>
      <c r="J21" s="162">
        <f t="shared" si="0"/>
        <v>5.44444444444444</v>
      </c>
      <c r="K21" s="153"/>
      <c r="L21" s="55"/>
      <c r="M21" s="68" t="s">
        <v>44</v>
      </c>
      <c r="N21" s="15">
        <v>260</v>
      </c>
      <c r="O21" s="15"/>
      <c r="P21" s="15"/>
      <c r="Q21" s="15"/>
      <c r="R21" s="15"/>
      <c r="S21" s="43"/>
    </row>
    <row r="22" s="1" customFormat="1" spans="1:19">
      <c r="A22" s="35">
        <v>5</v>
      </c>
      <c r="B22" s="35" t="s">
        <v>45</v>
      </c>
      <c r="C22" s="152">
        <v>5</v>
      </c>
      <c r="D22" s="40" t="s">
        <v>46</v>
      </c>
      <c r="E22" s="35" t="s">
        <v>30</v>
      </c>
      <c r="F22" s="79" t="s">
        <v>47</v>
      </c>
      <c r="G22" s="153" t="s">
        <v>38</v>
      </c>
      <c r="H22" s="146"/>
      <c r="I22" s="146">
        <v>1</v>
      </c>
      <c r="J22" s="162">
        <f t="shared" si="0"/>
        <v>1</v>
      </c>
      <c r="K22" s="153"/>
      <c r="L22" s="55"/>
      <c r="M22" s="165" t="s">
        <v>48</v>
      </c>
      <c r="N22" s="15">
        <v>260</v>
      </c>
      <c r="O22" s="15"/>
      <c r="P22" s="15"/>
      <c r="Q22" s="15"/>
      <c r="R22" s="15"/>
      <c r="S22" s="43"/>
    </row>
    <row r="23" s="1" customFormat="1" spans="1:19">
      <c r="A23" s="35"/>
      <c r="B23" s="35"/>
      <c r="C23" s="152"/>
      <c r="D23" s="40"/>
      <c r="E23" s="35"/>
      <c r="F23" s="80"/>
      <c r="G23" s="153"/>
      <c r="H23" s="146"/>
      <c r="I23" s="146">
        <v>1</v>
      </c>
      <c r="J23" s="162">
        <f t="shared" si="0"/>
        <v>1</v>
      </c>
      <c r="K23" s="153"/>
      <c r="L23" s="55"/>
      <c r="M23" s="166"/>
      <c r="N23" s="15">
        <v>260</v>
      </c>
      <c r="O23" s="15"/>
      <c r="P23" s="15"/>
      <c r="Q23" s="15"/>
      <c r="R23" s="15"/>
      <c r="S23" s="43"/>
    </row>
    <row r="24" s="1" customFormat="1" spans="1:19">
      <c r="A24" s="35"/>
      <c r="B24" s="35"/>
      <c r="C24" s="152"/>
      <c r="D24" s="40"/>
      <c r="E24" s="35"/>
      <c r="F24" s="80"/>
      <c r="G24" s="153"/>
      <c r="H24" s="146"/>
      <c r="I24" s="146">
        <v>1</v>
      </c>
      <c r="J24" s="162">
        <f t="shared" si="0"/>
        <v>1</v>
      </c>
      <c r="K24" s="153"/>
      <c r="L24" s="55"/>
      <c r="M24" s="166"/>
      <c r="N24" s="15">
        <v>260</v>
      </c>
      <c r="O24" s="15"/>
      <c r="P24" s="15"/>
      <c r="Q24" s="15"/>
      <c r="R24" s="15"/>
      <c r="S24" s="43"/>
    </row>
    <row r="25" s="1" customFormat="1" spans="1:19">
      <c r="A25" s="35"/>
      <c r="B25" s="35"/>
      <c r="C25" s="152"/>
      <c r="D25" s="40"/>
      <c r="E25" s="35"/>
      <c r="F25" s="80"/>
      <c r="G25" s="153"/>
      <c r="H25" s="146"/>
      <c r="I25" s="146">
        <v>1</v>
      </c>
      <c r="J25" s="162">
        <f t="shared" si="0"/>
        <v>1</v>
      </c>
      <c r="K25" s="153"/>
      <c r="L25" s="55"/>
      <c r="M25" s="166"/>
      <c r="N25" s="15">
        <v>260</v>
      </c>
      <c r="O25" s="15"/>
      <c r="P25" s="15"/>
      <c r="Q25" s="15"/>
      <c r="R25" s="15"/>
      <c r="S25" s="43"/>
    </row>
    <row r="26" s="1" customFormat="1" spans="1:19">
      <c r="A26" s="35"/>
      <c r="B26" s="35"/>
      <c r="C26" s="152"/>
      <c r="D26" s="40"/>
      <c r="E26" s="35"/>
      <c r="F26" s="81"/>
      <c r="G26" s="153"/>
      <c r="H26" s="146"/>
      <c r="I26" s="146">
        <v>1</v>
      </c>
      <c r="J26" s="162">
        <f t="shared" si="0"/>
        <v>1</v>
      </c>
      <c r="K26" s="153"/>
      <c r="L26" s="55"/>
      <c r="M26" s="167"/>
      <c r="N26" s="15">
        <v>260</v>
      </c>
      <c r="O26" s="15"/>
      <c r="P26" s="15"/>
      <c r="Q26" s="15"/>
      <c r="R26" s="15"/>
      <c r="S26" s="43"/>
    </row>
    <row r="27" s="1" customFormat="1" ht="70" customHeight="1" spans="1:19">
      <c r="A27" s="35">
        <v>6</v>
      </c>
      <c r="B27" s="35" t="s">
        <v>49</v>
      </c>
      <c r="C27" s="152">
        <v>4</v>
      </c>
      <c r="D27" s="40" t="s">
        <v>50</v>
      </c>
      <c r="E27" s="35" t="s">
        <v>30</v>
      </c>
      <c r="F27" s="15"/>
      <c r="G27" s="153" t="s">
        <v>38</v>
      </c>
      <c r="H27" s="146">
        <v>2000</v>
      </c>
      <c r="I27" s="146">
        <v>1</v>
      </c>
      <c r="J27" s="162">
        <f t="shared" si="0"/>
        <v>5.44444444444444</v>
      </c>
      <c r="K27" s="153"/>
      <c r="L27" s="86">
        <v>2</v>
      </c>
      <c r="M27" s="72" t="s">
        <v>51</v>
      </c>
      <c r="N27" s="15">
        <v>260</v>
      </c>
      <c r="O27" s="15" t="s">
        <v>52</v>
      </c>
      <c r="P27" s="112">
        <v>0.764</v>
      </c>
      <c r="Q27" s="15" t="s">
        <v>53</v>
      </c>
      <c r="R27" s="112">
        <v>0.727</v>
      </c>
      <c r="S27" s="43"/>
    </row>
    <row r="28" s="1" customFormat="1" ht="70" customHeight="1" spans="1:19">
      <c r="A28" s="35"/>
      <c r="B28" s="35"/>
      <c r="C28" s="152"/>
      <c r="D28" s="40"/>
      <c r="E28" s="35"/>
      <c r="F28" s="15"/>
      <c r="G28" s="153"/>
      <c r="H28" s="146">
        <v>2000</v>
      </c>
      <c r="I28" s="146">
        <v>1</v>
      </c>
      <c r="J28" s="162">
        <f t="shared" si="0"/>
        <v>5.44444444444444</v>
      </c>
      <c r="K28" s="153"/>
      <c r="L28" s="55"/>
      <c r="M28" s="72" t="s">
        <v>54</v>
      </c>
      <c r="N28" s="15">
        <v>260</v>
      </c>
      <c r="O28" s="15"/>
      <c r="P28" s="15"/>
      <c r="Q28" s="15"/>
      <c r="R28" s="15"/>
      <c r="S28" s="43"/>
    </row>
    <row r="29" s="1" customFormat="1" ht="70" customHeight="1" spans="1:19">
      <c r="A29" s="35"/>
      <c r="B29" s="35"/>
      <c r="C29" s="152"/>
      <c r="D29" s="40"/>
      <c r="E29" s="35"/>
      <c r="F29" s="15"/>
      <c r="G29" s="153"/>
      <c r="H29" s="146">
        <v>2000</v>
      </c>
      <c r="I29" s="146">
        <v>1</v>
      </c>
      <c r="J29" s="162">
        <f t="shared" si="0"/>
        <v>5.44444444444444</v>
      </c>
      <c r="K29" s="153"/>
      <c r="L29" s="55"/>
      <c r="M29" s="72" t="s">
        <v>55</v>
      </c>
      <c r="N29" s="15">
        <v>260</v>
      </c>
      <c r="O29" s="15"/>
      <c r="P29" s="15"/>
      <c r="Q29" s="15"/>
      <c r="R29" s="15"/>
      <c r="S29" s="43"/>
    </row>
    <row r="30" s="1" customFormat="1" ht="70" customHeight="1" spans="1:19">
      <c r="A30" s="35"/>
      <c r="B30" s="35"/>
      <c r="C30" s="152"/>
      <c r="D30" s="40"/>
      <c r="E30" s="35"/>
      <c r="F30" s="15"/>
      <c r="G30" s="153"/>
      <c r="H30" s="146">
        <v>2000</v>
      </c>
      <c r="I30" s="146">
        <v>1</v>
      </c>
      <c r="J30" s="162">
        <f t="shared" si="0"/>
        <v>5.44444444444444</v>
      </c>
      <c r="K30" s="153"/>
      <c r="L30" s="55"/>
      <c r="M30" s="72" t="s">
        <v>56</v>
      </c>
      <c r="N30" s="15">
        <v>260</v>
      </c>
      <c r="O30" s="15"/>
      <c r="P30" s="15"/>
      <c r="Q30" s="15"/>
      <c r="R30" s="15"/>
      <c r="S30" s="43"/>
    </row>
    <row r="31" s="1" customFormat="1" ht="70" customHeight="1" spans="1:19">
      <c r="A31" s="35">
        <v>7</v>
      </c>
      <c r="B31" s="35" t="s">
        <v>57</v>
      </c>
      <c r="C31" s="152">
        <v>4</v>
      </c>
      <c r="D31" s="40" t="s">
        <v>58</v>
      </c>
      <c r="E31" s="15" t="s">
        <v>30</v>
      </c>
      <c r="F31" s="15"/>
      <c r="G31" s="153" t="s">
        <v>38</v>
      </c>
      <c r="H31" s="146">
        <v>4000</v>
      </c>
      <c r="I31" s="146">
        <v>1</v>
      </c>
      <c r="J31" s="162">
        <f t="shared" si="0"/>
        <v>9.88888888888889</v>
      </c>
      <c r="K31" s="153"/>
      <c r="L31" s="55">
        <v>3.5</v>
      </c>
      <c r="M31" s="72" t="s">
        <v>59</v>
      </c>
      <c r="N31" s="15">
        <v>260</v>
      </c>
      <c r="O31" s="15"/>
      <c r="P31" s="15"/>
      <c r="Q31" s="15"/>
      <c r="R31" s="15"/>
      <c r="S31" s="43"/>
    </row>
    <row r="32" s="1" customFormat="1" ht="70" customHeight="1" spans="1:19">
      <c r="A32" s="35"/>
      <c r="B32" s="35"/>
      <c r="C32" s="152"/>
      <c r="D32" s="40"/>
      <c r="E32" s="15"/>
      <c r="F32" s="15"/>
      <c r="G32" s="153"/>
      <c r="H32" s="146">
        <v>4000</v>
      </c>
      <c r="I32" s="146">
        <v>1</v>
      </c>
      <c r="J32" s="162">
        <f t="shared" si="0"/>
        <v>9.88888888888889</v>
      </c>
      <c r="K32" s="153"/>
      <c r="L32" s="55"/>
      <c r="M32" s="72" t="s">
        <v>60</v>
      </c>
      <c r="N32" s="168">
        <v>400</v>
      </c>
      <c r="O32" s="168"/>
      <c r="P32" s="168"/>
      <c r="Q32" s="168"/>
      <c r="R32" s="15"/>
      <c r="S32" s="43" t="s">
        <v>61</v>
      </c>
    </row>
    <row r="33" s="1" customFormat="1" ht="70" customHeight="1" spans="1:19">
      <c r="A33" s="35"/>
      <c r="B33" s="35"/>
      <c r="C33" s="152"/>
      <c r="D33" s="40"/>
      <c r="E33" s="15"/>
      <c r="F33" s="15"/>
      <c r="G33" s="153"/>
      <c r="H33" s="146">
        <v>4000</v>
      </c>
      <c r="I33" s="146">
        <v>1</v>
      </c>
      <c r="J33" s="162">
        <f t="shared" si="0"/>
        <v>9.88888888888889</v>
      </c>
      <c r="K33" s="153"/>
      <c r="L33" s="55"/>
      <c r="M33" s="72" t="s">
        <v>62</v>
      </c>
      <c r="N33" s="15">
        <v>260</v>
      </c>
      <c r="O33" s="15"/>
      <c r="P33" s="15"/>
      <c r="Q33" s="15"/>
      <c r="R33" s="15"/>
      <c r="S33" s="43"/>
    </row>
    <row r="34" s="1" customFormat="1" ht="70" customHeight="1" spans="1:19">
      <c r="A34" s="35"/>
      <c r="B34" s="35"/>
      <c r="C34" s="152"/>
      <c r="D34" s="40"/>
      <c r="E34" s="15"/>
      <c r="F34" s="15"/>
      <c r="G34" s="153"/>
      <c r="H34" s="146">
        <v>4000</v>
      </c>
      <c r="I34" s="146">
        <v>1</v>
      </c>
      <c r="J34" s="162">
        <f t="shared" si="0"/>
        <v>9.88888888888889</v>
      </c>
      <c r="K34" s="153"/>
      <c r="L34" s="55"/>
      <c r="M34" s="72" t="s">
        <v>56</v>
      </c>
      <c r="N34" s="15">
        <v>260</v>
      </c>
      <c r="O34" s="15"/>
      <c r="P34" s="15"/>
      <c r="Q34" s="15"/>
      <c r="R34" s="15"/>
      <c r="S34" s="43"/>
    </row>
    <row r="35" s="1" customFormat="1" ht="70" customHeight="1" spans="1:19">
      <c r="A35" s="35">
        <v>8</v>
      </c>
      <c r="B35" s="35" t="s">
        <v>63</v>
      </c>
      <c r="C35" s="154">
        <v>3</v>
      </c>
      <c r="D35" s="40" t="s">
        <v>64</v>
      </c>
      <c r="E35" s="15" t="s">
        <v>30</v>
      </c>
      <c r="F35" s="15"/>
      <c r="G35" s="153" t="s">
        <v>65</v>
      </c>
      <c r="H35" s="146">
        <v>1000</v>
      </c>
      <c r="I35" s="146">
        <v>1</v>
      </c>
      <c r="J35" s="162">
        <f t="shared" si="0"/>
        <v>3.22222222222222</v>
      </c>
      <c r="K35" s="153"/>
      <c r="L35" s="86">
        <v>2</v>
      </c>
      <c r="M35" s="72" t="s">
        <v>51</v>
      </c>
      <c r="N35" s="15">
        <v>260</v>
      </c>
      <c r="O35" s="15" t="s">
        <v>66</v>
      </c>
      <c r="P35" s="169">
        <v>0.86</v>
      </c>
      <c r="Q35" s="15" t="s">
        <v>67</v>
      </c>
      <c r="R35" s="169">
        <v>0.83</v>
      </c>
      <c r="S35" s="43"/>
    </row>
    <row r="36" s="1" customFormat="1" ht="70" customHeight="1" spans="1:19">
      <c r="A36" s="35"/>
      <c r="B36" s="35"/>
      <c r="C36" s="155"/>
      <c r="D36" s="40"/>
      <c r="E36" s="15"/>
      <c r="F36" s="15"/>
      <c r="G36" s="153"/>
      <c r="H36" s="146">
        <v>1000</v>
      </c>
      <c r="I36" s="146">
        <v>1</v>
      </c>
      <c r="J36" s="162">
        <f t="shared" si="0"/>
        <v>3.22222222222222</v>
      </c>
      <c r="K36" s="153"/>
      <c r="L36" s="55"/>
      <c r="M36" s="72" t="s">
        <v>54</v>
      </c>
      <c r="N36" s="15">
        <v>260</v>
      </c>
      <c r="O36" s="15"/>
      <c r="P36" s="15"/>
      <c r="Q36" s="15"/>
      <c r="R36" s="15"/>
      <c r="S36" s="43"/>
    </row>
    <row r="37" s="1" customFormat="1" ht="70" customHeight="1" spans="1:19">
      <c r="A37" s="35"/>
      <c r="B37" s="35"/>
      <c r="C37" s="156"/>
      <c r="D37" s="40"/>
      <c r="E37" s="15"/>
      <c r="F37" s="15"/>
      <c r="G37" s="153"/>
      <c r="H37" s="146">
        <v>1000</v>
      </c>
      <c r="I37" s="146">
        <v>1</v>
      </c>
      <c r="J37" s="162">
        <f t="shared" si="0"/>
        <v>3.22222222222222</v>
      </c>
      <c r="K37" s="153"/>
      <c r="L37" s="55"/>
      <c r="M37" s="170" t="s">
        <v>68</v>
      </c>
      <c r="N37" s="15">
        <v>260</v>
      </c>
      <c r="O37" s="15"/>
      <c r="P37" s="15"/>
      <c r="Q37" s="15"/>
      <c r="R37" s="15"/>
      <c r="S37" s="43"/>
    </row>
    <row r="38" s="1" customFormat="1" spans="1:19">
      <c r="A38" s="35">
        <v>9</v>
      </c>
      <c r="B38" s="35" t="s">
        <v>69</v>
      </c>
      <c r="C38" s="154">
        <v>3</v>
      </c>
      <c r="D38" s="40" t="s">
        <v>70</v>
      </c>
      <c r="E38" s="15" t="s">
        <v>30</v>
      </c>
      <c r="F38" s="9" t="s">
        <v>47</v>
      </c>
      <c r="G38" s="153" t="s">
        <v>65</v>
      </c>
      <c r="H38" s="146"/>
      <c r="I38" s="146">
        <v>1</v>
      </c>
      <c r="J38" s="162">
        <f t="shared" si="0"/>
        <v>1</v>
      </c>
      <c r="K38" s="153"/>
      <c r="L38" s="86">
        <v>2</v>
      </c>
      <c r="M38" s="72"/>
      <c r="N38" s="15">
        <v>260</v>
      </c>
      <c r="O38" s="15"/>
      <c r="P38" s="15"/>
      <c r="Q38" s="15"/>
      <c r="R38" s="15"/>
      <c r="S38" s="43"/>
    </row>
    <row r="39" s="1" customFormat="1" spans="1:19">
      <c r="A39" s="35"/>
      <c r="B39" s="35"/>
      <c r="C39" s="155"/>
      <c r="D39" s="40"/>
      <c r="E39" s="15"/>
      <c r="F39" s="23"/>
      <c r="G39" s="153"/>
      <c r="H39" s="146"/>
      <c r="I39" s="146">
        <v>1</v>
      </c>
      <c r="J39" s="162">
        <f t="shared" si="0"/>
        <v>1</v>
      </c>
      <c r="K39" s="153"/>
      <c r="L39" s="55"/>
      <c r="M39" s="72"/>
      <c r="N39" s="15">
        <v>260</v>
      </c>
      <c r="O39" s="15"/>
      <c r="P39" s="15"/>
      <c r="Q39" s="15"/>
      <c r="R39" s="15"/>
      <c r="S39" s="43"/>
    </row>
    <row r="40" s="1" customFormat="1" spans="1:19">
      <c r="A40" s="35"/>
      <c r="B40" s="35"/>
      <c r="C40" s="156"/>
      <c r="D40" s="40"/>
      <c r="E40" s="15"/>
      <c r="F40" s="13"/>
      <c r="G40" s="153"/>
      <c r="H40" s="146"/>
      <c r="I40" s="146">
        <v>1</v>
      </c>
      <c r="J40" s="162">
        <f t="shared" si="0"/>
        <v>1</v>
      </c>
      <c r="K40" s="153"/>
      <c r="L40" s="55"/>
      <c r="M40" s="171"/>
      <c r="N40" s="15">
        <v>260</v>
      </c>
      <c r="O40" s="15"/>
      <c r="P40" s="15"/>
      <c r="Q40" s="15"/>
      <c r="R40" s="15"/>
      <c r="S40" s="43"/>
    </row>
    <row r="41" s="1" customFormat="1" ht="20" customHeight="1" spans="1:19">
      <c r="A41" s="35">
        <v>10</v>
      </c>
      <c r="B41" s="157" t="s">
        <v>71</v>
      </c>
      <c r="C41" s="158">
        <v>3</v>
      </c>
      <c r="D41" s="157" t="s">
        <v>72</v>
      </c>
      <c r="E41" s="15" t="s">
        <v>30</v>
      </c>
      <c r="F41" s="9"/>
      <c r="G41" s="153" t="s">
        <v>38</v>
      </c>
      <c r="H41" s="146">
        <v>4000</v>
      </c>
      <c r="I41" s="146">
        <v>1</v>
      </c>
      <c r="J41" s="162">
        <f t="shared" si="0"/>
        <v>9.88888888888889</v>
      </c>
      <c r="K41" s="153"/>
      <c r="L41" s="55">
        <v>2.5</v>
      </c>
      <c r="M41" s="72" t="s">
        <v>73</v>
      </c>
      <c r="N41" s="15">
        <v>260</v>
      </c>
      <c r="O41" s="15"/>
      <c r="P41" s="15"/>
      <c r="Q41" s="15"/>
      <c r="R41" s="15"/>
      <c r="S41" s="43"/>
    </row>
    <row r="42" s="1" customFormat="1" ht="20" customHeight="1" spans="1:19">
      <c r="A42" s="35"/>
      <c r="B42" s="157"/>
      <c r="C42" s="158"/>
      <c r="D42" s="157"/>
      <c r="E42" s="15"/>
      <c r="F42" s="23"/>
      <c r="G42" s="153"/>
      <c r="H42" s="146">
        <v>4000</v>
      </c>
      <c r="I42" s="146">
        <v>1</v>
      </c>
      <c r="J42" s="162">
        <f t="shared" si="0"/>
        <v>9.88888888888889</v>
      </c>
      <c r="K42" s="153"/>
      <c r="L42" s="55"/>
      <c r="M42" s="72" t="s">
        <v>74</v>
      </c>
      <c r="N42" s="15">
        <v>260</v>
      </c>
      <c r="O42" s="15"/>
      <c r="P42" s="15"/>
      <c r="Q42" s="15"/>
      <c r="R42" s="15"/>
      <c r="S42" s="43"/>
    </row>
    <row r="43" s="1" customFormat="1" ht="20" customHeight="1" spans="1:19">
      <c r="A43" s="35"/>
      <c r="B43" s="157"/>
      <c r="C43" s="158"/>
      <c r="D43" s="157"/>
      <c r="E43" s="15"/>
      <c r="F43" s="13"/>
      <c r="G43" s="153"/>
      <c r="H43" s="146">
        <v>4000</v>
      </c>
      <c r="I43" s="146">
        <v>1</v>
      </c>
      <c r="J43" s="162">
        <f t="shared" si="0"/>
        <v>9.88888888888889</v>
      </c>
      <c r="K43" s="153"/>
      <c r="L43" s="55"/>
      <c r="M43" s="72" t="s">
        <v>75</v>
      </c>
      <c r="N43" s="15">
        <v>260</v>
      </c>
      <c r="O43" s="15"/>
      <c r="P43" s="15"/>
      <c r="Q43" s="15"/>
      <c r="R43" s="15"/>
      <c r="S43" s="43"/>
    </row>
    <row r="44" s="1" customFormat="1" ht="70" customHeight="1" spans="1:19">
      <c r="A44" s="35">
        <v>12</v>
      </c>
      <c r="B44" s="35" t="s">
        <v>76</v>
      </c>
      <c r="C44" s="152">
        <v>3</v>
      </c>
      <c r="D44" s="40" t="s">
        <v>77</v>
      </c>
      <c r="E44" s="15" t="s">
        <v>30</v>
      </c>
      <c r="F44" s="15"/>
      <c r="G44" s="159" t="s">
        <v>38</v>
      </c>
      <c r="H44" s="146">
        <v>3000</v>
      </c>
      <c r="I44" s="146">
        <v>1</v>
      </c>
      <c r="J44" s="162">
        <f t="shared" si="0"/>
        <v>7.66666666666667</v>
      </c>
      <c r="K44" s="159"/>
      <c r="L44" s="86">
        <v>3</v>
      </c>
      <c r="M44" s="55" t="s">
        <v>23</v>
      </c>
      <c r="N44" s="15">
        <v>260</v>
      </c>
      <c r="O44" s="15"/>
      <c r="P44" s="15"/>
      <c r="Q44" s="15"/>
      <c r="R44" s="15"/>
      <c r="S44" s="43"/>
    </row>
    <row r="45" s="1" customFormat="1" spans="1:19">
      <c r="A45" s="35"/>
      <c r="B45" s="35"/>
      <c r="C45" s="152"/>
      <c r="D45" s="40"/>
      <c r="E45" s="15"/>
      <c r="F45" s="15"/>
      <c r="G45" s="159"/>
      <c r="H45" s="146">
        <v>3000</v>
      </c>
      <c r="I45" s="146">
        <v>1</v>
      </c>
      <c r="J45" s="162">
        <f t="shared" si="0"/>
        <v>7.66666666666667</v>
      </c>
      <c r="K45" s="159"/>
      <c r="L45" s="55"/>
      <c r="M45" s="55" t="s">
        <v>78</v>
      </c>
      <c r="N45" s="15">
        <v>260</v>
      </c>
      <c r="O45" s="15"/>
      <c r="P45" s="15"/>
      <c r="Q45" s="15"/>
      <c r="R45" s="15"/>
      <c r="S45" s="43"/>
    </row>
    <row r="46" s="1" customFormat="1" spans="1:19">
      <c r="A46" s="35"/>
      <c r="B46" s="35"/>
      <c r="C46" s="152"/>
      <c r="D46" s="40"/>
      <c r="E46" s="15"/>
      <c r="F46" s="15"/>
      <c r="G46" s="159"/>
      <c r="H46" s="146">
        <v>3000</v>
      </c>
      <c r="I46" s="146">
        <v>1</v>
      </c>
      <c r="J46" s="162">
        <f t="shared" si="0"/>
        <v>7.66666666666667</v>
      </c>
      <c r="K46" s="159"/>
      <c r="L46" s="55"/>
      <c r="M46" s="55" t="s">
        <v>24</v>
      </c>
      <c r="N46" s="15">
        <v>260</v>
      </c>
      <c r="O46" s="15"/>
      <c r="P46" s="15"/>
      <c r="Q46" s="15"/>
      <c r="R46" s="15"/>
      <c r="S46" s="43"/>
    </row>
    <row r="47" s="1" customFormat="1" ht="70" customHeight="1" spans="1:19">
      <c r="A47" s="35">
        <v>13</v>
      </c>
      <c r="B47" s="35" t="s">
        <v>79</v>
      </c>
      <c r="C47" s="152">
        <v>6</v>
      </c>
      <c r="D47" s="40" t="s">
        <v>80</v>
      </c>
      <c r="E47" s="15" t="s">
        <v>30</v>
      </c>
      <c r="F47" s="15"/>
      <c r="G47" s="159" t="s">
        <v>38</v>
      </c>
      <c r="H47" s="146">
        <v>4000</v>
      </c>
      <c r="I47" s="146">
        <v>1</v>
      </c>
      <c r="J47" s="162">
        <f t="shared" si="0"/>
        <v>9.88888888888889</v>
      </c>
      <c r="K47" s="159"/>
      <c r="L47" s="55">
        <v>1.6</v>
      </c>
      <c r="M47" s="68" t="s">
        <v>81</v>
      </c>
      <c r="N47" s="15">
        <v>260</v>
      </c>
      <c r="O47" s="15"/>
      <c r="P47" s="15"/>
      <c r="Q47" s="15"/>
      <c r="R47" s="15"/>
      <c r="S47" s="43"/>
    </row>
    <row r="48" s="1" customFormat="1" ht="70" customHeight="1" spans="1:19">
      <c r="A48" s="35"/>
      <c r="B48" s="35"/>
      <c r="C48" s="152"/>
      <c r="D48" s="40"/>
      <c r="E48" s="15"/>
      <c r="F48" s="15"/>
      <c r="G48" s="159"/>
      <c r="H48" s="146">
        <v>4000</v>
      </c>
      <c r="I48" s="146">
        <v>1</v>
      </c>
      <c r="J48" s="162">
        <f t="shared" si="0"/>
        <v>9.88888888888889</v>
      </c>
      <c r="K48" s="159"/>
      <c r="L48" s="55"/>
      <c r="M48" s="68" t="s">
        <v>82</v>
      </c>
      <c r="N48" s="15">
        <v>260</v>
      </c>
      <c r="O48" s="15"/>
      <c r="P48" s="15"/>
      <c r="Q48" s="15"/>
      <c r="R48" s="15"/>
      <c r="S48" s="43"/>
    </row>
    <row r="49" s="1" customFormat="1" ht="70" customHeight="1" spans="1:19">
      <c r="A49" s="35"/>
      <c r="B49" s="35"/>
      <c r="C49" s="152"/>
      <c r="D49" s="40"/>
      <c r="E49" s="15"/>
      <c r="F49" s="15"/>
      <c r="G49" s="159"/>
      <c r="H49" s="146">
        <v>4000</v>
      </c>
      <c r="I49" s="146">
        <v>1</v>
      </c>
      <c r="J49" s="162">
        <f t="shared" si="0"/>
        <v>9.88888888888889</v>
      </c>
      <c r="K49" s="159"/>
      <c r="L49" s="55"/>
      <c r="M49" s="68" t="s">
        <v>83</v>
      </c>
      <c r="N49" s="15">
        <v>260</v>
      </c>
      <c r="O49" s="15"/>
      <c r="P49" s="15"/>
      <c r="Q49" s="15"/>
      <c r="R49" s="15"/>
      <c r="S49" s="43"/>
    </row>
    <row r="50" s="1" customFormat="1" ht="70" customHeight="1" spans="1:19">
      <c r="A50" s="35"/>
      <c r="B50" s="35"/>
      <c r="C50" s="152"/>
      <c r="D50" s="40"/>
      <c r="E50" s="15"/>
      <c r="F50" s="15"/>
      <c r="G50" s="159"/>
      <c r="H50" s="146">
        <v>4000</v>
      </c>
      <c r="I50" s="146">
        <v>1</v>
      </c>
      <c r="J50" s="162">
        <f t="shared" si="0"/>
        <v>9.88888888888889</v>
      </c>
      <c r="K50" s="159"/>
      <c r="L50" s="55"/>
      <c r="M50" s="68" t="s">
        <v>84</v>
      </c>
      <c r="N50" s="15">
        <v>260</v>
      </c>
      <c r="O50" s="15"/>
      <c r="P50" s="15"/>
      <c r="Q50" s="15"/>
      <c r="R50" s="15"/>
      <c r="S50" s="43"/>
    </row>
    <row r="51" s="1" customFormat="1" ht="70" customHeight="1" spans="1:19">
      <c r="A51" s="35"/>
      <c r="B51" s="35"/>
      <c r="C51" s="152"/>
      <c r="D51" s="40"/>
      <c r="E51" s="15"/>
      <c r="F51" s="15"/>
      <c r="G51" s="159"/>
      <c r="H51" s="146">
        <v>4000</v>
      </c>
      <c r="I51" s="146">
        <v>1</v>
      </c>
      <c r="J51" s="162">
        <f t="shared" si="0"/>
        <v>9.88888888888889</v>
      </c>
      <c r="K51" s="159"/>
      <c r="L51" s="55"/>
      <c r="M51" s="68" t="s">
        <v>85</v>
      </c>
      <c r="N51" s="15">
        <v>260</v>
      </c>
      <c r="O51" s="15"/>
      <c r="P51" s="15"/>
      <c r="Q51" s="15"/>
      <c r="R51" s="15"/>
      <c r="S51" s="43"/>
    </row>
    <row r="52" s="1" customFormat="1" ht="70" customHeight="1" spans="1:19">
      <c r="A52" s="35"/>
      <c r="B52" s="35"/>
      <c r="C52" s="152"/>
      <c r="D52" s="40"/>
      <c r="E52" s="15"/>
      <c r="F52" s="15"/>
      <c r="G52" s="159"/>
      <c r="H52" s="146">
        <v>4000</v>
      </c>
      <c r="I52" s="146">
        <v>1</v>
      </c>
      <c r="J52" s="162">
        <f t="shared" si="0"/>
        <v>9.88888888888889</v>
      </c>
      <c r="K52" s="159"/>
      <c r="L52" s="55"/>
      <c r="M52" s="68" t="s">
        <v>86</v>
      </c>
      <c r="N52" s="15">
        <v>260</v>
      </c>
      <c r="O52" s="15"/>
      <c r="P52" s="15"/>
      <c r="Q52" s="15"/>
      <c r="R52" s="15"/>
      <c r="S52" s="43"/>
    </row>
    <row r="53" s="1" customFormat="1" ht="70" customHeight="1" spans="1:19">
      <c r="A53" s="35">
        <v>14</v>
      </c>
      <c r="B53" s="35" t="s">
        <v>87</v>
      </c>
      <c r="C53" s="152">
        <v>5</v>
      </c>
      <c r="D53" s="40" t="s">
        <v>88</v>
      </c>
      <c r="E53" s="15" t="s">
        <v>30</v>
      </c>
      <c r="F53" s="15"/>
      <c r="G53" s="159" t="s">
        <v>89</v>
      </c>
      <c r="H53" s="146">
        <v>1500</v>
      </c>
      <c r="I53" s="146">
        <v>1</v>
      </c>
      <c r="J53" s="162">
        <f t="shared" si="0"/>
        <v>4.33333333333333</v>
      </c>
      <c r="K53" s="159"/>
      <c r="L53" s="86">
        <v>2</v>
      </c>
      <c r="M53" s="68" t="s">
        <v>90</v>
      </c>
      <c r="N53" s="15">
        <v>260</v>
      </c>
      <c r="O53" s="15"/>
      <c r="P53" s="15"/>
      <c r="Q53" s="15"/>
      <c r="R53" s="15"/>
      <c r="S53" s="43"/>
    </row>
    <row r="54" s="1" customFormat="1" ht="70" customHeight="1" spans="1:19">
      <c r="A54" s="35"/>
      <c r="B54" s="35"/>
      <c r="C54" s="152"/>
      <c r="D54" s="40"/>
      <c r="E54" s="15"/>
      <c r="F54" s="15"/>
      <c r="G54" s="159"/>
      <c r="H54" s="146">
        <v>1500</v>
      </c>
      <c r="I54" s="146">
        <v>1</v>
      </c>
      <c r="J54" s="162">
        <f t="shared" si="0"/>
        <v>4.33333333333333</v>
      </c>
      <c r="K54" s="159"/>
      <c r="L54" s="55"/>
      <c r="M54" s="68" t="s">
        <v>91</v>
      </c>
      <c r="N54" s="15">
        <v>260</v>
      </c>
      <c r="O54" s="15"/>
      <c r="P54" s="15"/>
      <c r="Q54" s="15"/>
      <c r="R54" s="15"/>
      <c r="S54" s="43"/>
    </row>
    <row r="55" s="1" customFormat="1" ht="70" customHeight="1" spans="1:19">
      <c r="A55" s="35"/>
      <c r="B55" s="35"/>
      <c r="C55" s="152"/>
      <c r="D55" s="40"/>
      <c r="E55" s="15"/>
      <c r="F55" s="15"/>
      <c r="G55" s="159"/>
      <c r="H55" s="146">
        <v>1500</v>
      </c>
      <c r="I55" s="146">
        <v>1</v>
      </c>
      <c r="J55" s="162">
        <f t="shared" si="0"/>
        <v>4.33333333333333</v>
      </c>
      <c r="K55" s="159"/>
      <c r="L55" s="55"/>
      <c r="M55" s="68" t="s">
        <v>83</v>
      </c>
      <c r="N55" s="15">
        <v>260</v>
      </c>
      <c r="O55" s="15"/>
      <c r="P55" s="15"/>
      <c r="Q55" s="15"/>
      <c r="R55" s="15"/>
      <c r="S55" s="43"/>
    </row>
    <row r="56" s="1" customFormat="1" ht="70" customHeight="1" spans="1:19">
      <c r="A56" s="35"/>
      <c r="B56" s="35"/>
      <c r="C56" s="152"/>
      <c r="D56" s="40"/>
      <c r="E56" s="15"/>
      <c r="F56" s="15"/>
      <c r="G56" s="159"/>
      <c r="H56" s="146">
        <v>1500</v>
      </c>
      <c r="I56" s="146">
        <v>1</v>
      </c>
      <c r="J56" s="162">
        <f t="shared" si="0"/>
        <v>4.33333333333333</v>
      </c>
      <c r="K56" s="159"/>
      <c r="L56" s="55"/>
      <c r="M56" s="68" t="s">
        <v>43</v>
      </c>
      <c r="N56" s="15">
        <v>260</v>
      </c>
      <c r="O56" s="15"/>
      <c r="P56" s="15"/>
      <c r="Q56" s="15"/>
      <c r="R56" s="15"/>
      <c r="S56" s="43"/>
    </row>
    <row r="57" s="1" customFormat="1" ht="70" customHeight="1" spans="1:19">
      <c r="A57" s="35"/>
      <c r="B57" s="35"/>
      <c r="C57" s="152"/>
      <c r="D57" s="40"/>
      <c r="E57" s="15"/>
      <c r="F57" s="15"/>
      <c r="G57" s="159"/>
      <c r="H57" s="146">
        <v>1500</v>
      </c>
      <c r="I57" s="146">
        <v>1</v>
      </c>
      <c r="J57" s="162">
        <f t="shared" si="0"/>
        <v>4.33333333333333</v>
      </c>
      <c r="K57" s="159"/>
      <c r="L57" s="55"/>
      <c r="M57" s="68" t="s">
        <v>92</v>
      </c>
      <c r="N57" s="15">
        <v>260</v>
      </c>
      <c r="O57" s="15"/>
      <c r="P57" s="15"/>
      <c r="Q57" s="15"/>
      <c r="R57" s="15"/>
      <c r="S57" s="43"/>
    </row>
    <row r="58" s="1" customFormat="1" ht="70" customHeight="1" spans="1:19">
      <c r="A58" s="35">
        <v>15</v>
      </c>
      <c r="B58" s="35" t="s">
        <v>93</v>
      </c>
      <c r="C58" s="152">
        <v>2</v>
      </c>
      <c r="D58" s="40" t="s">
        <v>94</v>
      </c>
      <c r="E58" s="15" t="s">
        <v>30</v>
      </c>
      <c r="F58" s="15"/>
      <c r="G58" s="159" t="s">
        <v>89</v>
      </c>
      <c r="H58" s="146">
        <v>2000</v>
      </c>
      <c r="I58" s="146">
        <v>1</v>
      </c>
      <c r="J58" s="162">
        <f t="shared" si="0"/>
        <v>5.44444444444444</v>
      </c>
      <c r="K58" s="159"/>
      <c r="L58" s="55">
        <v>2.5</v>
      </c>
      <c r="M58" s="68" t="s">
        <v>95</v>
      </c>
      <c r="N58" s="15">
        <v>260</v>
      </c>
      <c r="O58" s="15" t="s">
        <v>96</v>
      </c>
      <c r="P58" s="169">
        <v>0.85</v>
      </c>
      <c r="Q58" s="15" t="s">
        <v>97</v>
      </c>
      <c r="R58" s="112">
        <v>0.822</v>
      </c>
      <c r="S58" s="43"/>
    </row>
    <row r="59" s="1" customFormat="1" ht="70" customHeight="1" spans="1:19">
      <c r="A59" s="35"/>
      <c r="B59" s="35"/>
      <c r="C59" s="152"/>
      <c r="D59" s="40"/>
      <c r="E59" s="15"/>
      <c r="F59" s="15"/>
      <c r="G59" s="159"/>
      <c r="H59" s="146">
        <v>2000</v>
      </c>
      <c r="I59" s="146">
        <v>1</v>
      </c>
      <c r="J59" s="162">
        <f t="shared" si="0"/>
        <v>5.44444444444444</v>
      </c>
      <c r="K59" s="159"/>
      <c r="L59" s="55"/>
      <c r="M59" s="68" t="s">
        <v>91</v>
      </c>
      <c r="N59" s="15">
        <v>260</v>
      </c>
      <c r="O59" s="15"/>
      <c r="P59" s="15"/>
      <c r="Q59" s="15"/>
      <c r="R59" s="15"/>
      <c r="S59" s="43"/>
    </row>
    <row r="60" s="1" customFormat="1" ht="70" customHeight="1" spans="1:19">
      <c r="A60" s="35">
        <v>16</v>
      </c>
      <c r="B60" s="35" t="s">
        <v>98</v>
      </c>
      <c r="C60" s="152">
        <v>3</v>
      </c>
      <c r="D60" s="40" t="s">
        <v>99</v>
      </c>
      <c r="E60" s="35" t="s">
        <v>30</v>
      </c>
      <c r="F60" s="15"/>
      <c r="G60" s="159" t="s">
        <v>89</v>
      </c>
      <c r="H60" s="146">
        <v>2000</v>
      </c>
      <c r="I60" s="146">
        <v>1</v>
      </c>
      <c r="J60" s="162">
        <f t="shared" si="0"/>
        <v>5.44444444444444</v>
      </c>
      <c r="K60" s="159"/>
      <c r="L60" s="55">
        <v>2.5</v>
      </c>
      <c r="M60" s="68" t="s">
        <v>95</v>
      </c>
      <c r="N60" s="15">
        <v>260</v>
      </c>
      <c r="O60" s="15" t="s">
        <v>100</v>
      </c>
      <c r="P60" s="112">
        <v>0.864</v>
      </c>
      <c r="Q60" s="15" t="s">
        <v>101</v>
      </c>
      <c r="R60" s="112">
        <v>0.836</v>
      </c>
      <c r="S60" s="43"/>
    </row>
    <row r="61" s="1" customFormat="1" ht="70" customHeight="1" spans="1:19">
      <c r="A61" s="35"/>
      <c r="B61" s="35"/>
      <c r="C61" s="152"/>
      <c r="D61" s="40"/>
      <c r="E61" s="35"/>
      <c r="F61" s="15"/>
      <c r="G61" s="159"/>
      <c r="H61" s="146">
        <v>2000</v>
      </c>
      <c r="I61" s="146">
        <v>1</v>
      </c>
      <c r="J61" s="162">
        <f t="shared" si="0"/>
        <v>5.44444444444444</v>
      </c>
      <c r="K61" s="159"/>
      <c r="L61" s="55"/>
      <c r="M61" s="55" t="s">
        <v>102</v>
      </c>
      <c r="N61" s="15">
        <v>260</v>
      </c>
      <c r="O61" s="15"/>
      <c r="P61" s="15"/>
      <c r="Q61" s="15"/>
      <c r="R61" s="15"/>
      <c r="S61" s="43"/>
    </row>
    <row r="62" s="1" customFormat="1" ht="70" customHeight="1" spans="1:19">
      <c r="A62" s="35"/>
      <c r="B62" s="35"/>
      <c r="C62" s="152"/>
      <c r="D62" s="40"/>
      <c r="E62" s="35"/>
      <c r="F62" s="15"/>
      <c r="G62" s="159"/>
      <c r="H62" s="146">
        <v>2000</v>
      </c>
      <c r="I62" s="146">
        <v>1</v>
      </c>
      <c r="J62" s="162">
        <f t="shared" si="0"/>
        <v>5.44444444444444</v>
      </c>
      <c r="K62" s="159"/>
      <c r="L62" s="55"/>
      <c r="M62" s="68" t="s">
        <v>103</v>
      </c>
      <c r="N62" s="15">
        <v>260</v>
      </c>
      <c r="O62" s="15"/>
      <c r="P62" s="15"/>
      <c r="Q62" s="15"/>
      <c r="R62" s="15"/>
      <c r="S62" s="43"/>
    </row>
    <row r="63" s="1" customFormat="1" ht="70" customHeight="1" spans="1:19">
      <c r="A63" s="35">
        <v>17</v>
      </c>
      <c r="B63" s="35" t="s">
        <v>104</v>
      </c>
      <c r="C63" s="152">
        <v>4</v>
      </c>
      <c r="D63" s="40" t="s">
        <v>105</v>
      </c>
      <c r="E63" s="15" t="s">
        <v>30</v>
      </c>
      <c r="F63" s="15"/>
      <c r="G63" s="159" t="s">
        <v>38</v>
      </c>
      <c r="H63" s="146">
        <v>2000</v>
      </c>
      <c r="I63" s="146">
        <v>1</v>
      </c>
      <c r="J63" s="162">
        <f t="shared" si="0"/>
        <v>5.44444444444444</v>
      </c>
      <c r="K63" s="159"/>
      <c r="L63" s="15">
        <v>2</v>
      </c>
      <c r="M63" s="72" t="s">
        <v>59</v>
      </c>
      <c r="N63" s="15">
        <v>260</v>
      </c>
      <c r="O63" s="15" t="s">
        <v>106</v>
      </c>
      <c r="P63" s="112">
        <v>0.495</v>
      </c>
      <c r="Q63" s="15"/>
      <c r="R63" s="15"/>
      <c r="S63" s="43"/>
    </row>
    <row r="64" s="1" customFormat="1" ht="70" customHeight="1" spans="1:19">
      <c r="A64" s="35"/>
      <c r="B64" s="35"/>
      <c r="C64" s="152"/>
      <c r="D64" s="40"/>
      <c r="E64" s="15"/>
      <c r="F64" s="15"/>
      <c r="G64" s="159"/>
      <c r="H64" s="146">
        <v>2000</v>
      </c>
      <c r="I64" s="146">
        <v>1</v>
      </c>
      <c r="J64" s="162">
        <f t="shared" si="0"/>
        <v>5.44444444444444</v>
      </c>
      <c r="K64" s="159"/>
      <c r="L64" s="15"/>
      <c r="M64" s="72" t="s">
        <v>107</v>
      </c>
      <c r="N64" s="15">
        <v>260</v>
      </c>
      <c r="O64" s="15"/>
      <c r="P64" s="15"/>
      <c r="Q64" s="15"/>
      <c r="R64" s="15"/>
      <c r="S64" s="43"/>
    </row>
    <row r="65" s="1" customFormat="1" ht="70" customHeight="1" spans="1:19">
      <c r="A65" s="35"/>
      <c r="B65" s="35"/>
      <c r="C65" s="152"/>
      <c r="D65" s="40"/>
      <c r="E65" s="15"/>
      <c r="F65" s="15"/>
      <c r="G65" s="159"/>
      <c r="H65" s="146">
        <v>2000</v>
      </c>
      <c r="I65" s="146">
        <v>1</v>
      </c>
      <c r="J65" s="162">
        <f t="shared" si="0"/>
        <v>5.44444444444444</v>
      </c>
      <c r="K65" s="159"/>
      <c r="L65" s="15"/>
      <c r="M65" s="72" t="s">
        <v>55</v>
      </c>
      <c r="N65" s="15">
        <v>260</v>
      </c>
      <c r="O65" s="15"/>
      <c r="P65" s="15"/>
      <c r="Q65" s="15"/>
      <c r="R65" s="15"/>
      <c r="S65" s="43"/>
    </row>
    <row r="66" s="1" customFormat="1" ht="70" customHeight="1" spans="1:19">
      <c r="A66" s="35"/>
      <c r="B66" s="35"/>
      <c r="C66" s="152"/>
      <c r="D66" s="40"/>
      <c r="E66" s="15"/>
      <c r="F66" s="15"/>
      <c r="G66" s="159"/>
      <c r="H66" s="146">
        <v>2000</v>
      </c>
      <c r="I66" s="146">
        <v>1</v>
      </c>
      <c r="J66" s="162">
        <f t="shared" si="0"/>
        <v>5.44444444444444</v>
      </c>
      <c r="K66" s="159"/>
      <c r="L66" s="15"/>
      <c r="M66" s="72" t="s">
        <v>108</v>
      </c>
      <c r="N66" s="15">
        <v>260</v>
      </c>
      <c r="O66" s="15"/>
      <c r="P66" s="15"/>
      <c r="Q66" s="15"/>
      <c r="R66" s="15"/>
      <c r="S66" s="43"/>
    </row>
    <row r="67" s="1" customFormat="1" ht="70" customHeight="1" spans="1:19">
      <c r="A67" s="35">
        <v>18</v>
      </c>
      <c r="B67" s="35" t="s">
        <v>109</v>
      </c>
      <c r="C67" s="152">
        <v>4</v>
      </c>
      <c r="D67" s="40" t="s">
        <v>110</v>
      </c>
      <c r="E67" s="15" t="s">
        <v>30</v>
      </c>
      <c r="F67" s="15"/>
      <c r="G67" s="159" t="s">
        <v>38</v>
      </c>
      <c r="H67" s="146">
        <v>3000</v>
      </c>
      <c r="I67" s="146">
        <v>1</v>
      </c>
      <c r="J67" s="162">
        <f t="shared" ref="J67:J130" si="1">H67/(3600/8)+I67</f>
        <v>7.66666666666667</v>
      </c>
      <c r="K67" s="159"/>
      <c r="L67" s="15">
        <v>4</v>
      </c>
      <c r="M67" s="72" t="s">
        <v>59</v>
      </c>
      <c r="N67" s="15">
        <v>260</v>
      </c>
      <c r="O67" s="15"/>
      <c r="P67" s="15"/>
      <c r="Q67" s="15"/>
      <c r="R67" s="15"/>
      <c r="S67" s="43"/>
    </row>
    <row r="68" s="1" customFormat="1" ht="70" customHeight="1" spans="1:19">
      <c r="A68" s="35"/>
      <c r="B68" s="35"/>
      <c r="C68" s="152"/>
      <c r="D68" s="40"/>
      <c r="E68" s="15"/>
      <c r="F68" s="15"/>
      <c r="G68" s="159"/>
      <c r="H68" s="146">
        <v>3000</v>
      </c>
      <c r="I68" s="146">
        <v>1</v>
      </c>
      <c r="J68" s="162">
        <f t="shared" si="1"/>
        <v>7.66666666666667</v>
      </c>
      <c r="K68" s="159"/>
      <c r="L68" s="15"/>
      <c r="M68" s="72" t="s">
        <v>60</v>
      </c>
      <c r="N68" s="15">
        <v>400</v>
      </c>
      <c r="O68" s="15"/>
      <c r="P68" s="15"/>
      <c r="Q68" s="15"/>
      <c r="R68" s="15"/>
      <c r="S68" s="43" t="s">
        <v>61</v>
      </c>
    </row>
    <row r="69" s="1" customFormat="1" ht="70" customHeight="1" spans="1:19">
      <c r="A69" s="35"/>
      <c r="B69" s="35"/>
      <c r="C69" s="152"/>
      <c r="D69" s="40"/>
      <c r="E69" s="15"/>
      <c r="F69" s="15"/>
      <c r="G69" s="159"/>
      <c r="H69" s="146">
        <v>3000</v>
      </c>
      <c r="I69" s="146">
        <v>1</v>
      </c>
      <c r="J69" s="162">
        <f t="shared" si="1"/>
        <v>7.66666666666667</v>
      </c>
      <c r="K69" s="159"/>
      <c r="L69" s="15"/>
      <c r="M69" s="72" t="s">
        <v>62</v>
      </c>
      <c r="N69" s="15">
        <v>260</v>
      </c>
      <c r="O69" s="15"/>
      <c r="P69" s="15"/>
      <c r="Q69" s="15"/>
      <c r="R69" s="15"/>
      <c r="S69" s="43"/>
    </row>
    <row r="70" s="1" customFormat="1" ht="70" customHeight="1" spans="1:19">
      <c r="A70" s="35"/>
      <c r="B70" s="35"/>
      <c r="C70" s="152"/>
      <c r="D70" s="40"/>
      <c r="E70" s="15"/>
      <c r="F70" s="15"/>
      <c r="G70" s="159"/>
      <c r="H70" s="146">
        <v>3000</v>
      </c>
      <c r="I70" s="146">
        <v>1</v>
      </c>
      <c r="J70" s="162">
        <f t="shared" si="1"/>
        <v>7.66666666666667</v>
      </c>
      <c r="K70" s="159"/>
      <c r="L70" s="15"/>
      <c r="M70" s="72" t="s">
        <v>56</v>
      </c>
      <c r="N70" s="15">
        <v>260</v>
      </c>
      <c r="O70" s="15"/>
      <c r="P70" s="15"/>
      <c r="Q70" s="15"/>
      <c r="R70" s="15"/>
      <c r="S70" s="43"/>
    </row>
    <row r="71" s="1" customFormat="1" ht="70" customHeight="1" spans="1:19">
      <c r="A71" s="35">
        <v>19</v>
      </c>
      <c r="B71" s="35" t="s">
        <v>111</v>
      </c>
      <c r="C71" s="152">
        <v>4</v>
      </c>
      <c r="D71" s="40" t="s">
        <v>112</v>
      </c>
      <c r="E71" s="15" t="s">
        <v>30</v>
      </c>
      <c r="F71" s="173"/>
      <c r="G71" s="153" t="s">
        <v>38</v>
      </c>
      <c r="H71" s="146">
        <v>1500</v>
      </c>
      <c r="I71" s="146">
        <v>1</v>
      </c>
      <c r="J71" s="162">
        <f t="shared" si="1"/>
        <v>4.33333333333333</v>
      </c>
      <c r="K71" s="153"/>
      <c r="L71" s="15">
        <v>2</v>
      </c>
      <c r="M71" s="68" t="s">
        <v>39</v>
      </c>
      <c r="N71" s="15">
        <v>260</v>
      </c>
      <c r="O71" s="15"/>
      <c r="P71" s="15"/>
      <c r="Q71" s="15"/>
      <c r="R71" s="15"/>
      <c r="S71" s="43"/>
    </row>
    <row r="72" s="1" customFormat="1" ht="70" customHeight="1" spans="1:19">
      <c r="A72" s="35"/>
      <c r="B72" s="35"/>
      <c r="C72" s="152"/>
      <c r="D72" s="40"/>
      <c r="E72" s="15"/>
      <c r="F72" s="15"/>
      <c r="G72" s="153"/>
      <c r="H72" s="146">
        <v>1500</v>
      </c>
      <c r="I72" s="146">
        <v>1</v>
      </c>
      <c r="J72" s="162">
        <f t="shared" si="1"/>
        <v>4.33333333333333</v>
      </c>
      <c r="K72" s="153"/>
      <c r="L72" s="15"/>
      <c r="M72" s="68" t="s">
        <v>41</v>
      </c>
      <c r="N72" s="15">
        <v>260</v>
      </c>
      <c r="O72" s="15"/>
      <c r="P72" s="15"/>
      <c r="Q72" s="15"/>
      <c r="R72" s="15"/>
      <c r="S72" s="43"/>
    </row>
    <row r="73" s="1" customFormat="1" ht="70" customHeight="1" spans="1:19">
      <c r="A73" s="35"/>
      <c r="B73" s="35"/>
      <c r="C73" s="152"/>
      <c r="D73" s="40"/>
      <c r="E73" s="15"/>
      <c r="F73" s="15"/>
      <c r="G73" s="153"/>
      <c r="H73" s="146">
        <v>1500</v>
      </c>
      <c r="I73" s="146">
        <v>1</v>
      </c>
      <c r="J73" s="162">
        <f t="shared" si="1"/>
        <v>4.33333333333333</v>
      </c>
      <c r="K73" s="153"/>
      <c r="L73" s="15"/>
      <c r="M73" s="68" t="s">
        <v>42</v>
      </c>
      <c r="N73" s="15">
        <v>260</v>
      </c>
      <c r="O73" s="15"/>
      <c r="P73" s="15"/>
      <c r="Q73" s="15"/>
      <c r="R73" s="15"/>
      <c r="S73" s="43"/>
    </row>
    <row r="74" s="1" customFormat="1" ht="70" customHeight="1" spans="1:19">
      <c r="A74" s="35"/>
      <c r="B74" s="35"/>
      <c r="C74" s="152"/>
      <c r="D74" s="40"/>
      <c r="E74" s="15"/>
      <c r="F74" s="15"/>
      <c r="G74" s="153"/>
      <c r="H74" s="146">
        <v>1500</v>
      </c>
      <c r="I74" s="146">
        <v>1</v>
      </c>
      <c r="J74" s="162">
        <f t="shared" si="1"/>
        <v>4.33333333333333</v>
      </c>
      <c r="K74" s="153"/>
      <c r="L74" s="15"/>
      <c r="M74" s="68" t="s">
        <v>113</v>
      </c>
      <c r="N74" s="15">
        <v>260</v>
      </c>
      <c r="O74" s="15"/>
      <c r="P74" s="15"/>
      <c r="Q74" s="15"/>
      <c r="R74" s="15"/>
      <c r="S74" s="43"/>
    </row>
    <row r="75" s="1" customFormat="1" spans="1:19">
      <c r="A75" s="35">
        <v>20</v>
      </c>
      <c r="B75" s="35" t="s">
        <v>114</v>
      </c>
      <c r="C75" s="152">
        <v>4</v>
      </c>
      <c r="D75" s="40" t="s">
        <v>115</v>
      </c>
      <c r="E75" s="15" t="s">
        <v>30</v>
      </c>
      <c r="F75" s="9" t="s">
        <v>47</v>
      </c>
      <c r="G75" s="153" t="s">
        <v>38</v>
      </c>
      <c r="H75" s="146"/>
      <c r="I75" s="146"/>
      <c r="J75" s="162">
        <f t="shared" si="1"/>
        <v>0</v>
      </c>
      <c r="K75" s="153"/>
      <c r="L75" s="15">
        <v>2</v>
      </c>
      <c r="M75" s="68"/>
      <c r="N75" s="15">
        <v>260</v>
      </c>
      <c r="O75" s="15"/>
      <c r="P75" s="15"/>
      <c r="Q75" s="15"/>
      <c r="R75" s="15"/>
      <c r="S75" s="43"/>
    </row>
    <row r="76" s="1" customFormat="1" spans="1:19">
      <c r="A76" s="35"/>
      <c r="B76" s="35"/>
      <c r="C76" s="152"/>
      <c r="D76" s="40"/>
      <c r="E76" s="15"/>
      <c r="F76" s="23"/>
      <c r="G76" s="153"/>
      <c r="H76" s="146"/>
      <c r="I76" s="146"/>
      <c r="J76" s="162">
        <f t="shared" si="1"/>
        <v>0</v>
      </c>
      <c r="K76" s="153"/>
      <c r="L76" s="15"/>
      <c r="M76" s="68"/>
      <c r="N76" s="15">
        <v>260</v>
      </c>
      <c r="O76" s="15"/>
      <c r="P76" s="15"/>
      <c r="Q76" s="15"/>
      <c r="R76" s="15"/>
      <c r="S76" s="43"/>
    </row>
    <row r="77" s="1" customFormat="1" spans="1:19">
      <c r="A77" s="35"/>
      <c r="B77" s="35"/>
      <c r="C77" s="152"/>
      <c r="D77" s="40"/>
      <c r="E77" s="15"/>
      <c r="F77" s="23"/>
      <c r="G77" s="153"/>
      <c r="H77" s="146"/>
      <c r="I77" s="146"/>
      <c r="J77" s="162">
        <f t="shared" si="1"/>
        <v>0</v>
      </c>
      <c r="K77" s="153"/>
      <c r="L77" s="15"/>
      <c r="M77" s="68"/>
      <c r="N77" s="15">
        <v>260</v>
      </c>
      <c r="O77" s="15"/>
      <c r="P77" s="15"/>
      <c r="Q77" s="15"/>
      <c r="R77" s="15"/>
      <c r="S77" s="43"/>
    </row>
    <row r="78" s="1" customFormat="1" spans="1:19">
      <c r="A78" s="35"/>
      <c r="B78" s="35"/>
      <c r="C78" s="152"/>
      <c r="D78" s="40"/>
      <c r="E78" s="15"/>
      <c r="F78" s="13"/>
      <c r="G78" s="153"/>
      <c r="H78" s="146"/>
      <c r="I78" s="146"/>
      <c r="J78" s="162">
        <f t="shared" si="1"/>
        <v>0</v>
      </c>
      <c r="K78" s="153"/>
      <c r="L78" s="15"/>
      <c r="M78" s="68"/>
      <c r="N78" s="15">
        <v>260</v>
      </c>
      <c r="O78" s="15"/>
      <c r="P78" s="15"/>
      <c r="Q78" s="15"/>
      <c r="R78" s="15"/>
      <c r="S78" s="43"/>
    </row>
    <row r="79" s="1" customFormat="1" ht="70" customHeight="1" spans="1:19">
      <c r="A79" s="35">
        <v>21</v>
      </c>
      <c r="B79" s="35" t="s">
        <v>116</v>
      </c>
      <c r="C79" s="152">
        <v>4</v>
      </c>
      <c r="D79" s="40" t="s">
        <v>117</v>
      </c>
      <c r="E79" s="15" t="s">
        <v>30</v>
      </c>
      <c r="F79" s="15"/>
      <c r="G79" s="159" t="s">
        <v>38</v>
      </c>
      <c r="H79" s="146">
        <v>8000</v>
      </c>
      <c r="I79" s="146">
        <v>1</v>
      </c>
      <c r="J79" s="162">
        <f t="shared" si="1"/>
        <v>18.7777777777778</v>
      </c>
      <c r="K79" s="159"/>
      <c r="L79" s="15">
        <v>2</v>
      </c>
      <c r="M79" s="68" t="s">
        <v>39</v>
      </c>
      <c r="N79" s="15">
        <v>260</v>
      </c>
      <c r="O79" s="15"/>
      <c r="P79" s="15"/>
      <c r="Q79" s="15"/>
      <c r="R79" s="15"/>
      <c r="S79" s="43"/>
    </row>
    <row r="80" s="1" customFormat="1" ht="70" customHeight="1" spans="1:19">
      <c r="A80" s="35"/>
      <c r="B80" s="35"/>
      <c r="C80" s="152"/>
      <c r="D80" s="40"/>
      <c r="E80" s="15"/>
      <c r="F80" s="15"/>
      <c r="G80" s="159"/>
      <c r="H80" s="146">
        <v>8000</v>
      </c>
      <c r="I80" s="146">
        <v>1</v>
      </c>
      <c r="J80" s="162">
        <f t="shared" si="1"/>
        <v>18.7777777777778</v>
      </c>
      <c r="K80" s="159"/>
      <c r="L80" s="15"/>
      <c r="M80" s="68" t="s">
        <v>41</v>
      </c>
      <c r="N80" s="15">
        <v>260</v>
      </c>
      <c r="O80" s="15"/>
      <c r="P80" s="15"/>
      <c r="Q80" s="15"/>
      <c r="R80" s="15"/>
      <c r="S80" s="43"/>
    </row>
    <row r="81" s="1" customFormat="1" ht="70" customHeight="1" spans="1:19">
      <c r="A81" s="35"/>
      <c r="B81" s="35"/>
      <c r="C81" s="152"/>
      <c r="D81" s="40"/>
      <c r="E81" s="15"/>
      <c r="F81" s="15"/>
      <c r="G81" s="159"/>
      <c r="H81" s="146">
        <v>8000</v>
      </c>
      <c r="I81" s="146">
        <v>1</v>
      </c>
      <c r="J81" s="162">
        <f t="shared" si="1"/>
        <v>18.7777777777778</v>
      </c>
      <c r="K81" s="159"/>
      <c r="L81" s="15"/>
      <c r="M81" s="68" t="s">
        <v>103</v>
      </c>
      <c r="N81" s="15">
        <v>260</v>
      </c>
      <c r="O81" s="15"/>
      <c r="P81" s="15"/>
      <c r="Q81" s="15"/>
      <c r="R81" s="15"/>
      <c r="S81" s="43"/>
    </row>
    <row r="82" s="1" customFormat="1" ht="70" customHeight="1" spans="1:19">
      <c r="A82" s="35"/>
      <c r="B82" s="35"/>
      <c r="C82" s="152"/>
      <c r="D82" s="40"/>
      <c r="E82" s="15"/>
      <c r="F82" s="15"/>
      <c r="G82" s="159"/>
      <c r="H82" s="146">
        <v>8000</v>
      </c>
      <c r="I82" s="146">
        <v>1</v>
      </c>
      <c r="J82" s="162">
        <f t="shared" si="1"/>
        <v>18.7777777777778</v>
      </c>
      <c r="K82" s="159"/>
      <c r="L82" s="15"/>
      <c r="M82" s="68" t="s">
        <v>118</v>
      </c>
      <c r="N82" s="15">
        <v>260</v>
      </c>
      <c r="O82" s="15"/>
      <c r="P82" s="15"/>
      <c r="Q82" s="15"/>
      <c r="R82" s="15"/>
      <c r="S82" s="43"/>
    </row>
    <row r="83" s="1" customFormat="1" spans="1:19">
      <c r="A83" s="35">
        <v>22</v>
      </c>
      <c r="B83" s="38" t="s">
        <v>119</v>
      </c>
      <c r="C83" s="152">
        <v>3</v>
      </c>
      <c r="D83" s="40" t="s">
        <v>120</v>
      </c>
      <c r="E83" s="99">
        <v>2</v>
      </c>
      <c r="F83" s="9" t="s">
        <v>27</v>
      </c>
      <c r="G83" s="153" t="s">
        <v>38</v>
      </c>
      <c r="H83" s="146">
        <v>30000</v>
      </c>
      <c r="I83" s="146">
        <v>1</v>
      </c>
      <c r="J83" s="162">
        <f t="shared" si="1"/>
        <v>67.6666666666667</v>
      </c>
      <c r="K83" s="153"/>
      <c r="L83" s="15">
        <v>2</v>
      </c>
      <c r="M83" s="55" t="s">
        <v>121</v>
      </c>
      <c r="N83" s="15">
        <v>260</v>
      </c>
      <c r="O83" s="15"/>
      <c r="P83" s="15"/>
      <c r="Q83" s="15"/>
      <c r="R83" s="15"/>
      <c r="S83" s="43"/>
    </row>
    <row r="84" s="1" customFormat="1" spans="1:19">
      <c r="A84" s="35"/>
      <c r="B84" s="38"/>
      <c r="C84" s="152"/>
      <c r="D84" s="40"/>
      <c r="E84" s="99"/>
      <c r="F84" s="23"/>
      <c r="G84" s="153"/>
      <c r="H84" s="146">
        <v>15000</v>
      </c>
      <c r="I84" s="146">
        <v>1</v>
      </c>
      <c r="J84" s="162">
        <f t="shared" si="1"/>
        <v>34.3333333333333</v>
      </c>
      <c r="K84" s="153"/>
      <c r="L84" s="15"/>
      <c r="M84" s="55" t="s">
        <v>23</v>
      </c>
      <c r="N84" s="15">
        <v>260</v>
      </c>
      <c r="O84" s="15"/>
      <c r="P84" s="15"/>
      <c r="Q84" s="15"/>
      <c r="R84" s="15"/>
      <c r="S84" s="43"/>
    </row>
    <row r="85" s="1" customFormat="1" spans="1:19">
      <c r="A85" s="35"/>
      <c r="B85" s="38"/>
      <c r="C85" s="152"/>
      <c r="D85" s="40"/>
      <c r="E85" s="99"/>
      <c r="F85" s="13"/>
      <c r="G85" s="153"/>
      <c r="H85" s="146">
        <v>30000</v>
      </c>
      <c r="I85" s="146">
        <v>1</v>
      </c>
      <c r="J85" s="162">
        <f t="shared" si="1"/>
        <v>67.6666666666667</v>
      </c>
      <c r="K85" s="153"/>
      <c r="L85" s="15"/>
      <c r="M85" s="55" t="s">
        <v>122</v>
      </c>
      <c r="N85" s="15">
        <v>260</v>
      </c>
      <c r="O85" s="15"/>
      <c r="P85" s="15"/>
      <c r="Q85" s="15"/>
      <c r="R85" s="15"/>
      <c r="S85" s="43"/>
    </row>
    <row r="86" s="1" customFormat="1" spans="1:19">
      <c r="A86" s="35"/>
      <c r="B86" s="38"/>
      <c r="C86" s="152">
        <v>3</v>
      </c>
      <c r="D86" s="40" t="s">
        <v>123</v>
      </c>
      <c r="E86" s="99">
        <v>2</v>
      </c>
      <c r="F86" s="9" t="s">
        <v>27</v>
      </c>
      <c r="G86" s="153" t="s">
        <v>38</v>
      </c>
      <c r="H86" s="146"/>
      <c r="I86" s="146">
        <v>1</v>
      </c>
      <c r="J86" s="162">
        <f t="shared" si="1"/>
        <v>1</v>
      </c>
      <c r="K86" s="153"/>
      <c r="L86" s="15">
        <v>2</v>
      </c>
      <c r="M86" s="55"/>
      <c r="N86" s="15">
        <v>260</v>
      </c>
      <c r="O86" s="15"/>
      <c r="P86" s="15"/>
      <c r="Q86" s="15"/>
      <c r="R86" s="15"/>
      <c r="S86" s="43"/>
    </row>
    <row r="87" s="1" customFormat="1" spans="1:19">
      <c r="A87" s="35"/>
      <c r="B87" s="38"/>
      <c r="C87" s="152"/>
      <c r="D87" s="40"/>
      <c r="E87" s="99"/>
      <c r="F87" s="23"/>
      <c r="G87" s="153"/>
      <c r="H87" s="146">
        <v>15000</v>
      </c>
      <c r="I87" s="146">
        <v>1</v>
      </c>
      <c r="J87" s="162">
        <f t="shared" si="1"/>
        <v>34.3333333333333</v>
      </c>
      <c r="K87" s="153"/>
      <c r="L87" s="15"/>
      <c r="M87" s="55" t="s">
        <v>23</v>
      </c>
      <c r="N87" s="15">
        <v>260</v>
      </c>
      <c r="O87" s="15"/>
      <c r="P87" s="15"/>
      <c r="Q87" s="15"/>
      <c r="R87" s="15"/>
      <c r="S87" s="43"/>
    </row>
    <row r="88" s="1" customFormat="1" spans="1:19">
      <c r="A88" s="35"/>
      <c r="B88" s="38"/>
      <c r="C88" s="152"/>
      <c r="D88" s="40"/>
      <c r="E88" s="99"/>
      <c r="F88" s="13"/>
      <c r="G88" s="153"/>
      <c r="H88" s="146"/>
      <c r="I88" s="146">
        <v>1</v>
      </c>
      <c r="J88" s="162">
        <f t="shared" si="1"/>
        <v>1</v>
      </c>
      <c r="K88" s="153"/>
      <c r="L88" s="15"/>
      <c r="M88" s="55"/>
      <c r="N88" s="15">
        <v>260</v>
      </c>
      <c r="O88" s="15"/>
      <c r="P88" s="15"/>
      <c r="Q88" s="15"/>
      <c r="R88" s="15"/>
      <c r="S88" s="43"/>
    </row>
    <row r="89" s="1" customFormat="1" ht="70" customHeight="1" spans="1:19">
      <c r="A89" s="35">
        <v>23</v>
      </c>
      <c r="B89" s="35" t="s">
        <v>124</v>
      </c>
      <c r="C89" s="152">
        <v>4</v>
      </c>
      <c r="D89" s="40" t="s">
        <v>125</v>
      </c>
      <c r="E89" s="15">
        <v>2</v>
      </c>
      <c r="F89" s="15"/>
      <c r="G89" s="153" t="s">
        <v>38</v>
      </c>
      <c r="H89" s="146">
        <v>15000</v>
      </c>
      <c r="I89" s="146">
        <v>1</v>
      </c>
      <c r="J89" s="162">
        <f t="shared" si="1"/>
        <v>34.3333333333333</v>
      </c>
      <c r="K89" s="153"/>
      <c r="L89" s="15">
        <v>2</v>
      </c>
      <c r="M89" s="55" t="s">
        <v>22</v>
      </c>
      <c r="N89" s="15">
        <v>260</v>
      </c>
      <c r="O89" s="15"/>
      <c r="P89" s="15"/>
      <c r="Q89" s="15"/>
      <c r="R89" s="15"/>
      <c r="S89" s="43"/>
    </row>
    <row r="90" s="1" customFormat="1" ht="70" customHeight="1" spans="1:19">
      <c r="A90" s="35"/>
      <c r="B90" s="35"/>
      <c r="C90" s="152"/>
      <c r="D90" s="40"/>
      <c r="E90" s="15"/>
      <c r="F90" s="15"/>
      <c r="G90" s="153"/>
      <c r="H90" s="146">
        <v>15000</v>
      </c>
      <c r="I90" s="146">
        <v>1</v>
      </c>
      <c r="J90" s="162">
        <f t="shared" si="1"/>
        <v>34.3333333333333</v>
      </c>
      <c r="K90" s="153"/>
      <c r="L90" s="15"/>
      <c r="M90" s="55" t="s">
        <v>23</v>
      </c>
      <c r="N90" s="15">
        <v>260</v>
      </c>
      <c r="O90" s="15"/>
      <c r="P90" s="15"/>
      <c r="Q90" s="15"/>
      <c r="R90" s="15"/>
      <c r="S90" s="43"/>
    </row>
    <row r="91" s="1" customFormat="1" ht="70" customHeight="1" spans="1:19">
      <c r="A91" s="35"/>
      <c r="B91" s="35"/>
      <c r="C91" s="152"/>
      <c r="D91" s="40"/>
      <c r="E91" s="15"/>
      <c r="F91" s="15"/>
      <c r="G91" s="153"/>
      <c r="H91" s="146">
        <v>15000</v>
      </c>
      <c r="I91" s="146">
        <v>1</v>
      </c>
      <c r="J91" s="162">
        <f t="shared" si="1"/>
        <v>34.3333333333333</v>
      </c>
      <c r="K91" s="153"/>
      <c r="L91" s="15"/>
      <c r="M91" s="55" t="s">
        <v>24</v>
      </c>
      <c r="N91" s="15">
        <v>260</v>
      </c>
      <c r="O91" s="15"/>
      <c r="P91" s="15"/>
      <c r="Q91" s="15"/>
      <c r="R91" s="15"/>
      <c r="S91" s="43"/>
    </row>
    <row r="92" s="1" customFormat="1" ht="70" customHeight="1" spans="1:19">
      <c r="A92" s="35"/>
      <c r="B92" s="35"/>
      <c r="C92" s="152"/>
      <c r="D92" s="40"/>
      <c r="E92" s="15"/>
      <c r="F92" s="15"/>
      <c r="G92" s="153"/>
      <c r="H92" s="146">
        <v>15000</v>
      </c>
      <c r="I92" s="146">
        <v>1</v>
      </c>
      <c r="J92" s="162">
        <f t="shared" si="1"/>
        <v>34.3333333333333</v>
      </c>
      <c r="K92" s="153"/>
      <c r="L92" s="15"/>
      <c r="M92" s="55" t="s">
        <v>24</v>
      </c>
      <c r="N92" s="15">
        <v>260</v>
      </c>
      <c r="O92" s="15"/>
      <c r="P92" s="15"/>
      <c r="Q92" s="15"/>
      <c r="R92" s="15"/>
      <c r="S92" s="43"/>
    </row>
    <row r="93" s="1" customFormat="1" spans="1:19">
      <c r="A93" s="35">
        <v>24</v>
      </c>
      <c r="B93" s="38" t="s">
        <v>126</v>
      </c>
      <c r="C93" s="152">
        <v>3</v>
      </c>
      <c r="D93" s="40" t="s">
        <v>127</v>
      </c>
      <c r="E93" s="15" t="s">
        <v>128</v>
      </c>
      <c r="F93" s="9" t="s">
        <v>27</v>
      </c>
      <c r="G93" s="153" t="s">
        <v>89</v>
      </c>
      <c r="H93" s="146"/>
      <c r="I93" s="146">
        <v>1</v>
      </c>
      <c r="J93" s="162">
        <f t="shared" si="1"/>
        <v>1</v>
      </c>
      <c r="K93" s="153"/>
      <c r="L93" s="86">
        <v>2</v>
      </c>
      <c r="M93" s="55"/>
      <c r="N93" s="15">
        <v>250</v>
      </c>
      <c r="O93" s="15"/>
      <c r="P93" s="15"/>
      <c r="Q93" s="15"/>
      <c r="R93" s="15"/>
      <c r="S93" s="43"/>
    </row>
    <row r="94" s="1" customFormat="1" spans="1:19">
      <c r="A94" s="35"/>
      <c r="B94" s="38"/>
      <c r="C94" s="152"/>
      <c r="D94" s="40"/>
      <c r="E94" s="15"/>
      <c r="F94" s="23"/>
      <c r="G94" s="153"/>
      <c r="H94" s="146">
        <v>2400</v>
      </c>
      <c r="I94" s="146">
        <v>1</v>
      </c>
      <c r="J94" s="162">
        <f t="shared" si="1"/>
        <v>6.33333333333333</v>
      </c>
      <c r="K94" s="153"/>
      <c r="L94" s="55"/>
      <c r="M94" s="55" t="s">
        <v>23</v>
      </c>
      <c r="N94" s="15">
        <v>260</v>
      </c>
      <c r="O94" s="15"/>
      <c r="P94" s="15"/>
      <c r="Q94" s="15"/>
      <c r="R94" s="15"/>
      <c r="S94" s="43"/>
    </row>
    <row r="95" s="1" customFormat="1" spans="1:19">
      <c r="A95" s="35"/>
      <c r="B95" s="38"/>
      <c r="C95" s="152"/>
      <c r="D95" s="40"/>
      <c r="E95" s="15"/>
      <c r="F95" s="13"/>
      <c r="G95" s="153"/>
      <c r="H95" s="146">
        <v>2400</v>
      </c>
      <c r="I95" s="146">
        <v>1</v>
      </c>
      <c r="J95" s="162">
        <f t="shared" si="1"/>
        <v>6.33333333333333</v>
      </c>
      <c r="K95" s="153"/>
      <c r="L95" s="55"/>
      <c r="M95" s="55" t="s">
        <v>24</v>
      </c>
      <c r="N95" s="15">
        <v>45</v>
      </c>
      <c r="O95" s="15"/>
      <c r="P95" s="15"/>
      <c r="Q95" s="15"/>
      <c r="R95" s="15"/>
      <c r="S95" s="43" t="s">
        <v>61</v>
      </c>
    </row>
    <row r="96" s="1" customFormat="1" spans="1:19">
      <c r="A96" s="35">
        <v>25</v>
      </c>
      <c r="B96" s="38" t="s">
        <v>129</v>
      </c>
      <c r="C96" s="152"/>
      <c r="D96" s="40" t="s">
        <v>130</v>
      </c>
      <c r="E96" s="15" t="s">
        <v>128</v>
      </c>
      <c r="F96" s="9" t="s">
        <v>27</v>
      </c>
      <c r="G96" s="153" t="s">
        <v>89</v>
      </c>
      <c r="H96" s="146">
        <f>VLOOKUP(D96,[1]产品重要度分析!E:O,11,0)</f>
        <v>2400</v>
      </c>
      <c r="I96" s="146">
        <v>1</v>
      </c>
      <c r="J96" s="162">
        <f t="shared" si="1"/>
        <v>6.33333333333333</v>
      </c>
      <c r="K96" s="153"/>
      <c r="L96" s="86">
        <v>2</v>
      </c>
      <c r="M96" s="55" t="s">
        <v>22</v>
      </c>
      <c r="N96" s="15">
        <v>250</v>
      </c>
      <c r="O96" s="15"/>
      <c r="P96" s="15"/>
      <c r="Q96" s="15"/>
      <c r="R96" s="15"/>
      <c r="S96" s="43"/>
    </row>
    <row r="97" s="1" customFormat="1" spans="1:19">
      <c r="A97" s="35"/>
      <c r="B97" s="38"/>
      <c r="C97" s="152"/>
      <c r="D97" s="40"/>
      <c r="E97" s="15"/>
      <c r="F97" s="23"/>
      <c r="G97" s="153"/>
      <c r="H97" s="146">
        <v>2400</v>
      </c>
      <c r="I97" s="146">
        <v>1</v>
      </c>
      <c r="J97" s="162">
        <f t="shared" si="1"/>
        <v>6.33333333333333</v>
      </c>
      <c r="K97" s="153"/>
      <c r="L97" s="55"/>
      <c r="M97" s="55" t="s">
        <v>23</v>
      </c>
      <c r="N97" s="15">
        <v>260</v>
      </c>
      <c r="O97" s="15"/>
      <c r="P97" s="15"/>
      <c r="Q97" s="15"/>
      <c r="R97" s="15"/>
      <c r="S97" s="43"/>
    </row>
    <row r="98" s="1" customFormat="1" spans="1:19">
      <c r="A98" s="35"/>
      <c r="B98" s="38"/>
      <c r="C98" s="152"/>
      <c r="D98" s="40"/>
      <c r="E98" s="15"/>
      <c r="F98" s="13"/>
      <c r="G98" s="153"/>
      <c r="H98" s="146">
        <v>2400</v>
      </c>
      <c r="I98" s="146">
        <v>1</v>
      </c>
      <c r="J98" s="162">
        <f t="shared" si="1"/>
        <v>6.33333333333333</v>
      </c>
      <c r="K98" s="153"/>
      <c r="L98" s="55"/>
      <c r="M98" s="55" t="s">
        <v>24</v>
      </c>
      <c r="N98" s="15">
        <v>45</v>
      </c>
      <c r="O98" s="15"/>
      <c r="P98" s="15"/>
      <c r="Q98" s="15"/>
      <c r="R98" s="15"/>
      <c r="S98" s="43"/>
    </row>
    <row r="99" s="1" customFormat="1" ht="16" customHeight="1" spans="1:19">
      <c r="A99" s="35">
        <v>26</v>
      </c>
      <c r="B99" s="35" t="s">
        <v>131</v>
      </c>
      <c r="C99" s="152">
        <v>5</v>
      </c>
      <c r="D99" s="174" t="s">
        <v>132</v>
      </c>
      <c r="E99" s="15" t="s">
        <v>30</v>
      </c>
      <c r="F99" s="9" t="s">
        <v>27</v>
      </c>
      <c r="G99" s="159" t="s">
        <v>38</v>
      </c>
      <c r="H99" s="146">
        <v>1500</v>
      </c>
      <c r="I99" s="146">
        <v>1</v>
      </c>
      <c r="J99" s="162">
        <f t="shared" si="1"/>
        <v>4.33333333333333</v>
      </c>
      <c r="K99" s="153"/>
      <c r="L99" s="86">
        <v>2</v>
      </c>
      <c r="M99" s="72" t="s">
        <v>73</v>
      </c>
      <c r="N99" s="15">
        <v>260</v>
      </c>
      <c r="O99" s="15"/>
      <c r="P99" s="15"/>
      <c r="Q99" s="15"/>
      <c r="R99" s="15"/>
      <c r="S99" s="43"/>
    </row>
    <row r="100" s="1" customFormat="1" ht="16" customHeight="1" spans="1:19">
      <c r="A100" s="35"/>
      <c r="B100" s="35"/>
      <c r="C100" s="152"/>
      <c r="D100" s="174"/>
      <c r="E100" s="15"/>
      <c r="F100" s="23"/>
      <c r="G100" s="159"/>
      <c r="H100" s="146">
        <v>1500</v>
      </c>
      <c r="I100" s="146">
        <v>1</v>
      </c>
      <c r="J100" s="162">
        <f t="shared" si="1"/>
        <v>4.33333333333333</v>
      </c>
      <c r="K100" s="153"/>
      <c r="L100" s="55"/>
      <c r="M100" s="72" t="s">
        <v>54</v>
      </c>
      <c r="N100" s="15">
        <v>260</v>
      </c>
      <c r="O100" s="15"/>
      <c r="P100" s="15"/>
      <c r="Q100" s="15"/>
      <c r="R100" s="15"/>
      <c r="S100" s="43"/>
    </row>
    <row r="101" s="1" customFormat="1" ht="16" customHeight="1" spans="1:19">
      <c r="A101" s="35"/>
      <c r="B101" s="35"/>
      <c r="C101" s="152"/>
      <c r="D101" s="174"/>
      <c r="E101" s="15"/>
      <c r="F101" s="23"/>
      <c r="G101" s="159"/>
      <c r="H101" s="146">
        <v>1500</v>
      </c>
      <c r="I101" s="146">
        <v>1</v>
      </c>
      <c r="J101" s="162">
        <f t="shared" si="1"/>
        <v>4.33333333333333</v>
      </c>
      <c r="K101" s="153"/>
      <c r="L101" s="55"/>
      <c r="M101" s="72" t="s">
        <v>133</v>
      </c>
      <c r="N101" s="15">
        <v>260</v>
      </c>
      <c r="O101" s="15"/>
      <c r="P101" s="15"/>
      <c r="Q101" s="15"/>
      <c r="R101" s="15"/>
      <c r="S101" s="43"/>
    </row>
    <row r="102" s="1" customFormat="1" ht="16" customHeight="1" spans="1:19">
      <c r="A102" s="35"/>
      <c r="B102" s="35"/>
      <c r="C102" s="152"/>
      <c r="D102" s="174"/>
      <c r="E102" s="15"/>
      <c r="F102" s="23"/>
      <c r="G102" s="159"/>
      <c r="H102" s="146">
        <v>1500</v>
      </c>
      <c r="I102" s="146">
        <v>1</v>
      </c>
      <c r="J102" s="162">
        <f t="shared" si="1"/>
        <v>4.33333333333333</v>
      </c>
      <c r="K102" s="153"/>
      <c r="L102" s="55"/>
      <c r="M102" s="72" t="s">
        <v>134</v>
      </c>
      <c r="N102" s="15">
        <v>260</v>
      </c>
      <c r="O102" s="15"/>
      <c r="P102" s="15"/>
      <c r="Q102" s="15"/>
      <c r="R102" s="15"/>
      <c r="S102" s="43"/>
    </row>
    <row r="103" s="1" customFormat="1" ht="16" customHeight="1" spans="1:19">
      <c r="A103" s="35"/>
      <c r="B103" s="35"/>
      <c r="C103" s="152"/>
      <c r="D103" s="174"/>
      <c r="E103" s="15"/>
      <c r="F103" s="13"/>
      <c r="G103" s="159"/>
      <c r="H103" s="146">
        <v>1500</v>
      </c>
      <c r="I103" s="146">
        <v>1</v>
      </c>
      <c r="J103" s="162">
        <f t="shared" si="1"/>
        <v>4.33333333333333</v>
      </c>
      <c r="K103" s="153"/>
      <c r="L103" s="55"/>
      <c r="M103" s="72" t="s">
        <v>135</v>
      </c>
      <c r="N103" s="15">
        <v>260</v>
      </c>
      <c r="O103" s="15"/>
      <c r="P103" s="15"/>
      <c r="Q103" s="15"/>
      <c r="R103" s="15"/>
      <c r="S103" s="43"/>
    </row>
    <row r="104" s="1" customFormat="1" spans="1:19">
      <c r="A104" s="35">
        <v>27</v>
      </c>
      <c r="B104" s="35" t="s">
        <v>136</v>
      </c>
      <c r="C104" s="152">
        <v>5</v>
      </c>
      <c r="D104" s="174" t="s">
        <v>137</v>
      </c>
      <c r="E104" s="15" t="s">
        <v>30</v>
      </c>
      <c r="F104" s="9" t="s">
        <v>27</v>
      </c>
      <c r="G104" s="153" t="s">
        <v>38</v>
      </c>
      <c r="H104" s="146"/>
      <c r="I104" s="146">
        <v>1</v>
      </c>
      <c r="J104" s="162">
        <f t="shared" si="1"/>
        <v>1</v>
      </c>
      <c r="K104" s="153"/>
      <c r="L104" s="86">
        <v>2</v>
      </c>
      <c r="M104" s="72"/>
      <c r="N104" s="15">
        <v>260</v>
      </c>
      <c r="O104" s="15"/>
      <c r="P104" s="15"/>
      <c r="Q104" s="15"/>
      <c r="R104" s="15"/>
      <c r="S104" s="43"/>
    </row>
    <row r="105" s="1" customFormat="1" spans="1:19">
      <c r="A105" s="35"/>
      <c r="B105" s="35"/>
      <c r="C105" s="152"/>
      <c r="D105" s="174"/>
      <c r="E105" s="15"/>
      <c r="F105" s="23"/>
      <c r="G105" s="153"/>
      <c r="H105" s="146"/>
      <c r="I105" s="146"/>
      <c r="J105" s="162">
        <f t="shared" si="1"/>
        <v>0</v>
      </c>
      <c r="K105" s="153"/>
      <c r="L105" s="55"/>
      <c r="M105" s="72"/>
      <c r="N105" s="15">
        <v>260</v>
      </c>
      <c r="O105" s="15"/>
      <c r="P105" s="15"/>
      <c r="Q105" s="15"/>
      <c r="R105" s="15"/>
      <c r="S105" s="43"/>
    </row>
    <row r="106" s="1" customFormat="1" spans="1:19">
      <c r="A106" s="35"/>
      <c r="B106" s="35"/>
      <c r="C106" s="152"/>
      <c r="D106" s="174"/>
      <c r="E106" s="15"/>
      <c r="F106" s="23"/>
      <c r="G106" s="153"/>
      <c r="H106" s="146"/>
      <c r="I106" s="146"/>
      <c r="J106" s="162">
        <f t="shared" si="1"/>
        <v>0</v>
      </c>
      <c r="K106" s="153"/>
      <c r="L106" s="55"/>
      <c r="M106" s="72"/>
      <c r="N106" s="15">
        <v>260</v>
      </c>
      <c r="O106" s="15"/>
      <c r="P106" s="15"/>
      <c r="Q106" s="15"/>
      <c r="R106" s="15"/>
      <c r="S106" s="43"/>
    </row>
    <row r="107" s="1" customFormat="1" spans="1:19">
      <c r="A107" s="35"/>
      <c r="B107" s="35"/>
      <c r="C107" s="152"/>
      <c r="D107" s="174"/>
      <c r="E107" s="15"/>
      <c r="F107" s="23"/>
      <c r="G107" s="153"/>
      <c r="H107" s="146"/>
      <c r="I107" s="146"/>
      <c r="J107" s="162">
        <f t="shared" si="1"/>
        <v>0</v>
      </c>
      <c r="K107" s="153"/>
      <c r="L107" s="55"/>
      <c r="M107" s="72"/>
      <c r="N107" s="15">
        <v>260</v>
      </c>
      <c r="O107" s="15"/>
      <c r="P107" s="15"/>
      <c r="Q107" s="15"/>
      <c r="R107" s="15"/>
      <c r="S107" s="43"/>
    </row>
    <row r="108" s="1" customFormat="1" spans="1:19">
      <c r="A108" s="35"/>
      <c r="B108" s="35"/>
      <c r="C108" s="152"/>
      <c r="D108" s="174"/>
      <c r="E108" s="15"/>
      <c r="F108" s="13"/>
      <c r="G108" s="153"/>
      <c r="H108" s="146"/>
      <c r="I108" s="146"/>
      <c r="J108" s="162">
        <f t="shared" si="1"/>
        <v>0</v>
      </c>
      <c r="K108" s="153"/>
      <c r="L108" s="55"/>
      <c r="M108" s="72"/>
      <c r="N108" s="15">
        <v>260</v>
      </c>
      <c r="O108" s="15"/>
      <c r="P108" s="15"/>
      <c r="Q108" s="15"/>
      <c r="R108" s="15"/>
      <c r="S108" s="43"/>
    </row>
    <row r="109" s="1" customFormat="1" ht="70" customHeight="1" spans="1:19">
      <c r="A109" s="35">
        <v>28</v>
      </c>
      <c r="B109" s="35" t="s">
        <v>138</v>
      </c>
      <c r="C109" s="152">
        <v>6</v>
      </c>
      <c r="D109" s="174" t="s">
        <v>139</v>
      </c>
      <c r="E109" s="15" t="s">
        <v>30</v>
      </c>
      <c r="F109" s="15"/>
      <c r="G109" s="159" t="s">
        <v>38</v>
      </c>
      <c r="H109" s="146">
        <v>2000</v>
      </c>
      <c r="I109" s="146">
        <v>1</v>
      </c>
      <c r="J109" s="162">
        <f t="shared" si="1"/>
        <v>5.44444444444444</v>
      </c>
      <c r="K109" s="159"/>
      <c r="L109" s="86">
        <v>2</v>
      </c>
      <c r="M109" s="68" t="s">
        <v>39</v>
      </c>
      <c r="N109" s="15">
        <v>260</v>
      </c>
      <c r="O109" s="15" t="s">
        <v>140</v>
      </c>
      <c r="P109" s="15"/>
      <c r="Q109" s="15"/>
      <c r="R109" s="15"/>
      <c r="S109" s="43"/>
    </row>
    <row r="110" s="1" customFormat="1" ht="70" customHeight="1" spans="1:19">
      <c r="A110" s="35"/>
      <c r="B110" s="35"/>
      <c r="C110" s="152"/>
      <c r="D110" s="174"/>
      <c r="E110" s="15"/>
      <c r="F110" s="15"/>
      <c r="G110" s="159"/>
      <c r="H110" s="146">
        <v>2000</v>
      </c>
      <c r="I110" s="146">
        <v>1</v>
      </c>
      <c r="J110" s="162">
        <f t="shared" si="1"/>
        <v>5.44444444444444</v>
      </c>
      <c r="K110" s="159"/>
      <c r="L110" s="55"/>
      <c r="M110" s="68" t="s">
        <v>41</v>
      </c>
      <c r="N110" s="15">
        <v>260</v>
      </c>
      <c r="O110" s="15"/>
      <c r="P110" s="15"/>
      <c r="Q110" s="15"/>
      <c r="R110" s="15"/>
      <c r="S110" s="43"/>
    </row>
    <row r="111" s="1" customFormat="1" ht="70" customHeight="1" spans="1:19">
      <c r="A111" s="35"/>
      <c r="B111" s="35"/>
      <c r="C111" s="152"/>
      <c r="D111" s="174"/>
      <c r="E111" s="15"/>
      <c r="F111" s="15"/>
      <c r="G111" s="159"/>
      <c r="H111" s="146">
        <v>2000</v>
      </c>
      <c r="I111" s="146">
        <v>1</v>
      </c>
      <c r="J111" s="162">
        <f t="shared" si="1"/>
        <v>5.44444444444444</v>
      </c>
      <c r="K111" s="159"/>
      <c r="L111" s="55"/>
      <c r="M111" s="68" t="s">
        <v>42</v>
      </c>
      <c r="N111" s="15">
        <v>260</v>
      </c>
      <c r="O111" s="15"/>
      <c r="P111" s="15"/>
      <c r="Q111" s="15"/>
      <c r="R111" s="15"/>
      <c r="S111" s="43"/>
    </row>
    <row r="112" s="1" customFormat="1" ht="70" customHeight="1" spans="1:19">
      <c r="A112" s="35"/>
      <c r="B112" s="35"/>
      <c r="C112" s="152"/>
      <c r="D112" s="174"/>
      <c r="E112" s="15"/>
      <c r="F112" s="15"/>
      <c r="G112" s="159"/>
      <c r="H112" s="146">
        <v>2000</v>
      </c>
      <c r="I112" s="146">
        <v>1</v>
      </c>
      <c r="J112" s="162">
        <f t="shared" si="1"/>
        <v>5.44444444444444</v>
      </c>
      <c r="K112" s="159"/>
      <c r="L112" s="55"/>
      <c r="M112" s="68" t="s">
        <v>43</v>
      </c>
      <c r="N112" s="15">
        <v>260</v>
      </c>
      <c r="O112" s="15"/>
      <c r="P112" s="15"/>
      <c r="Q112" s="15"/>
      <c r="R112" s="15"/>
      <c r="S112" s="43"/>
    </row>
    <row r="113" s="1" customFormat="1" ht="70" customHeight="1" spans="1:19">
      <c r="A113" s="35"/>
      <c r="B113" s="35"/>
      <c r="C113" s="152"/>
      <c r="D113" s="174"/>
      <c r="E113" s="15"/>
      <c r="F113" s="15"/>
      <c r="G113" s="159"/>
      <c r="H113" s="146">
        <v>2000</v>
      </c>
      <c r="I113" s="146">
        <v>1</v>
      </c>
      <c r="J113" s="162">
        <f t="shared" si="1"/>
        <v>5.44444444444444</v>
      </c>
      <c r="K113" s="159"/>
      <c r="L113" s="55"/>
      <c r="M113" s="68" t="s">
        <v>141</v>
      </c>
      <c r="N113" s="15">
        <v>260</v>
      </c>
      <c r="O113" s="15"/>
      <c r="P113" s="15"/>
      <c r="Q113" s="15"/>
      <c r="R113" s="15"/>
      <c r="S113" s="43"/>
    </row>
    <row r="114" s="1" customFormat="1" ht="70" customHeight="1" spans="1:19">
      <c r="A114" s="35"/>
      <c r="B114" s="35"/>
      <c r="C114" s="152"/>
      <c r="D114" s="174"/>
      <c r="E114" s="15"/>
      <c r="F114" s="15"/>
      <c r="G114" s="159"/>
      <c r="H114" s="146">
        <v>2000</v>
      </c>
      <c r="I114" s="146">
        <v>1</v>
      </c>
      <c r="J114" s="162">
        <f t="shared" si="1"/>
        <v>5.44444444444444</v>
      </c>
      <c r="K114" s="159"/>
      <c r="L114" s="55"/>
      <c r="M114" s="68" t="s">
        <v>142</v>
      </c>
      <c r="N114" s="15">
        <v>45</v>
      </c>
      <c r="O114" s="15"/>
      <c r="P114" s="15"/>
      <c r="Q114" s="15"/>
      <c r="R114" s="15"/>
      <c r="S114" s="43" t="s">
        <v>61</v>
      </c>
    </row>
    <row r="115" s="1" customFormat="1" spans="1:19">
      <c r="A115" s="35">
        <v>29</v>
      </c>
      <c r="B115" s="35" t="s">
        <v>143</v>
      </c>
      <c r="C115" s="152">
        <v>6</v>
      </c>
      <c r="D115" s="174" t="s">
        <v>144</v>
      </c>
      <c r="E115" s="15" t="s">
        <v>30</v>
      </c>
      <c r="F115" s="79" t="s">
        <v>47</v>
      </c>
      <c r="G115" s="159" t="s">
        <v>38</v>
      </c>
      <c r="H115" s="146"/>
      <c r="I115" s="146"/>
      <c r="J115" s="162">
        <f t="shared" si="1"/>
        <v>0</v>
      </c>
      <c r="K115" s="159"/>
      <c r="L115" s="86">
        <v>2</v>
      </c>
      <c r="M115" s="68" t="s">
        <v>39</v>
      </c>
      <c r="N115" s="15">
        <v>260</v>
      </c>
      <c r="O115" s="15"/>
      <c r="P115" s="15"/>
      <c r="Q115" s="15"/>
      <c r="R115" s="15"/>
      <c r="S115" s="43"/>
    </row>
    <row r="116" s="1" customFormat="1" spans="1:19">
      <c r="A116" s="35"/>
      <c r="B116" s="35"/>
      <c r="C116" s="152"/>
      <c r="D116" s="174"/>
      <c r="E116" s="15"/>
      <c r="F116" s="80"/>
      <c r="G116" s="159"/>
      <c r="H116" s="146"/>
      <c r="I116" s="146"/>
      <c r="J116" s="162">
        <f t="shared" si="1"/>
        <v>0</v>
      </c>
      <c r="K116" s="159"/>
      <c r="L116" s="55"/>
      <c r="M116" s="68" t="s">
        <v>41</v>
      </c>
      <c r="N116" s="15">
        <v>260</v>
      </c>
      <c r="O116" s="15"/>
      <c r="P116" s="15"/>
      <c r="Q116" s="15"/>
      <c r="R116" s="15"/>
      <c r="S116" s="43"/>
    </row>
    <row r="117" s="1" customFormat="1" spans="1:19">
      <c r="A117" s="35"/>
      <c r="B117" s="35"/>
      <c r="C117" s="152"/>
      <c r="D117" s="174"/>
      <c r="E117" s="15"/>
      <c r="F117" s="80"/>
      <c r="G117" s="159"/>
      <c r="H117" s="146"/>
      <c r="I117" s="146"/>
      <c r="J117" s="162">
        <f t="shared" si="1"/>
        <v>0</v>
      </c>
      <c r="K117" s="159"/>
      <c r="L117" s="55"/>
      <c r="M117" s="68" t="s">
        <v>42</v>
      </c>
      <c r="N117" s="15">
        <v>260</v>
      </c>
      <c r="O117" s="15"/>
      <c r="P117" s="15"/>
      <c r="Q117" s="15"/>
      <c r="R117" s="15"/>
      <c r="S117" s="43"/>
    </row>
    <row r="118" s="1" customFormat="1" spans="1:19">
      <c r="A118" s="35"/>
      <c r="B118" s="35"/>
      <c r="C118" s="152"/>
      <c r="D118" s="174"/>
      <c r="E118" s="15"/>
      <c r="F118" s="80"/>
      <c r="G118" s="159"/>
      <c r="H118" s="146"/>
      <c r="I118" s="146"/>
      <c r="J118" s="162">
        <f t="shared" si="1"/>
        <v>0</v>
      </c>
      <c r="K118" s="159"/>
      <c r="L118" s="55"/>
      <c r="M118" s="68" t="s">
        <v>43</v>
      </c>
      <c r="N118" s="15">
        <v>260</v>
      </c>
      <c r="O118" s="15"/>
      <c r="P118" s="15"/>
      <c r="Q118" s="15"/>
      <c r="R118" s="15"/>
      <c r="S118" s="43"/>
    </row>
    <row r="119" s="1" customFormat="1" spans="1:19">
      <c r="A119" s="35"/>
      <c r="B119" s="35"/>
      <c r="C119" s="152"/>
      <c r="D119" s="174"/>
      <c r="E119" s="15"/>
      <c r="F119" s="80"/>
      <c r="G119" s="159"/>
      <c r="H119" s="146"/>
      <c r="I119" s="146"/>
      <c r="J119" s="162">
        <f t="shared" si="1"/>
        <v>0</v>
      </c>
      <c r="K119" s="159"/>
      <c r="L119" s="55"/>
      <c r="M119" s="68" t="s">
        <v>141</v>
      </c>
      <c r="N119" s="15">
        <v>260</v>
      </c>
      <c r="O119" s="15"/>
      <c r="P119" s="15"/>
      <c r="Q119" s="15"/>
      <c r="R119" s="15"/>
      <c r="S119" s="43"/>
    </row>
    <row r="120" s="1" customFormat="1" spans="1:19">
      <c r="A120" s="35"/>
      <c r="B120" s="35"/>
      <c r="C120" s="152"/>
      <c r="D120" s="174"/>
      <c r="E120" s="15"/>
      <c r="F120" s="81"/>
      <c r="G120" s="159"/>
      <c r="H120" s="146"/>
      <c r="I120" s="146"/>
      <c r="J120" s="162">
        <f t="shared" si="1"/>
        <v>0</v>
      </c>
      <c r="K120" s="159"/>
      <c r="L120" s="55"/>
      <c r="M120" s="68" t="s">
        <v>142</v>
      </c>
      <c r="N120" s="15">
        <v>45</v>
      </c>
      <c r="O120" s="15"/>
      <c r="P120" s="15"/>
      <c r="Q120" s="15"/>
      <c r="R120" s="15"/>
      <c r="S120" s="43" t="s">
        <v>61</v>
      </c>
    </row>
    <row r="121" s="1" customFormat="1" ht="70" customHeight="1" spans="1:19">
      <c r="A121" s="35">
        <v>30</v>
      </c>
      <c r="B121" s="35" t="s">
        <v>145</v>
      </c>
      <c r="C121" s="152">
        <v>5</v>
      </c>
      <c r="D121" s="174" t="s">
        <v>146</v>
      </c>
      <c r="E121" s="15" t="s">
        <v>30</v>
      </c>
      <c r="F121" s="15"/>
      <c r="G121" s="153" t="s">
        <v>38</v>
      </c>
      <c r="H121" s="146">
        <v>1000</v>
      </c>
      <c r="I121" s="146">
        <v>1</v>
      </c>
      <c r="J121" s="162">
        <f t="shared" si="1"/>
        <v>3.22222222222222</v>
      </c>
      <c r="K121" s="153"/>
      <c r="L121" s="86">
        <v>2</v>
      </c>
      <c r="M121" s="72" t="s">
        <v>59</v>
      </c>
      <c r="N121" s="15">
        <v>260</v>
      </c>
      <c r="O121" s="15"/>
      <c r="P121" s="15"/>
      <c r="Q121" s="15"/>
      <c r="R121" s="15"/>
      <c r="S121" s="43"/>
    </row>
    <row r="122" s="1" customFormat="1" ht="70" customHeight="1" spans="1:19">
      <c r="A122" s="35"/>
      <c r="B122" s="35"/>
      <c r="C122" s="152"/>
      <c r="D122" s="174"/>
      <c r="E122" s="15"/>
      <c r="F122" s="15"/>
      <c r="G122" s="153"/>
      <c r="H122" s="146">
        <v>1000</v>
      </c>
      <c r="I122" s="146">
        <v>1</v>
      </c>
      <c r="J122" s="162">
        <f t="shared" si="1"/>
        <v>3.22222222222222</v>
      </c>
      <c r="K122" s="153"/>
      <c r="L122" s="55"/>
      <c r="M122" s="72" t="s">
        <v>107</v>
      </c>
      <c r="N122" s="15">
        <v>260</v>
      </c>
      <c r="O122" s="15"/>
      <c r="P122" s="15"/>
      <c r="Q122" s="15"/>
      <c r="R122" s="15"/>
      <c r="S122" s="43"/>
    </row>
    <row r="123" s="1" customFormat="1" ht="70" customHeight="1" spans="1:19">
      <c r="A123" s="35"/>
      <c r="B123" s="35"/>
      <c r="C123" s="152"/>
      <c r="D123" s="174"/>
      <c r="E123" s="15"/>
      <c r="F123" s="15"/>
      <c r="G123" s="153"/>
      <c r="H123" s="146">
        <v>1000</v>
      </c>
      <c r="I123" s="146">
        <v>1</v>
      </c>
      <c r="J123" s="162">
        <f t="shared" si="1"/>
        <v>3.22222222222222</v>
      </c>
      <c r="K123" s="153"/>
      <c r="L123" s="55"/>
      <c r="M123" s="72" t="s">
        <v>55</v>
      </c>
      <c r="N123" s="15">
        <v>260</v>
      </c>
      <c r="O123" s="15"/>
      <c r="P123" s="15"/>
      <c r="Q123" s="15"/>
      <c r="R123" s="15"/>
      <c r="S123" s="43"/>
    </row>
    <row r="124" s="1" customFormat="1" ht="70" customHeight="1" spans="1:19">
      <c r="A124" s="35"/>
      <c r="B124" s="35"/>
      <c r="C124" s="152"/>
      <c r="D124" s="174"/>
      <c r="E124" s="15"/>
      <c r="F124" s="15"/>
      <c r="G124" s="153"/>
      <c r="H124" s="146">
        <v>1000</v>
      </c>
      <c r="I124" s="146">
        <v>1</v>
      </c>
      <c r="J124" s="162">
        <f t="shared" si="1"/>
        <v>3.22222222222222</v>
      </c>
      <c r="K124" s="153"/>
      <c r="L124" s="55"/>
      <c r="M124" s="72" t="s">
        <v>147</v>
      </c>
      <c r="N124" s="15">
        <v>260</v>
      </c>
      <c r="O124" s="15"/>
      <c r="P124" s="15"/>
      <c r="Q124" s="15"/>
      <c r="R124" s="15"/>
      <c r="S124" s="43"/>
    </row>
    <row r="125" s="1" customFormat="1" ht="70" customHeight="1" spans="1:19">
      <c r="A125" s="35"/>
      <c r="B125" s="35"/>
      <c r="C125" s="152"/>
      <c r="D125" s="174"/>
      <c r="E125" s="15"/>
      <c r="F125" s="15"/>
      <c r="G125" s="153"/>
      <c r="H125" s="146">
        <v>1000</v>
      </c>
      <c r="I125" s="146">
        <v>1</v>
      </c>
      <c r="J125" s="162">
        <f t="shared" si="1"/>
        <v>3.22222222222222</v>
      </c>
      <c r="K125" s="153"/>
      <c r="L125" s="55"/>
      <c r="M125" s="72" t="s">
        <v>148</v>
      </c>
      <c r="N125" s="15">
        <v>260</v>
      </c>
      <c r="O125" s="15"/>
      <c r="P125" s="15"/>
      <c r="Q125" s="15"/>
      <c r="R125" s="15"/>
      <c r="S125" s="43"/>
    </row>
    <row r="126" s="1" customFormat="1" ht="70" customHeight="1" spans="1:19">
      <c r="A126" s="35">
        <v>31</v>
      </c>
      <c r="B126" s="35" t="s">
        <v>149</v>
      </c>
      <c r="C126" s="152">
        <v>6</v>
      </c>
      <c r="D126" s="174" t="s">
        <v>150</v>
      </c>
      <c r="E126" s="15" t="s">
        <v>30</v>
      </c>
      <c r="F126" s="15"/>
      <c r="G126" s="159" t="s">
        <v>38</v>
      </c>
      <c r="H126" s="146">
        <v>1000</v>
      </c>
      <c r="I126" s="146">
        <v>1</v>
      </c>
      <c r="J126" s="162">
        <f t="shared" si="1"/>
        <v>3.22222222222222</v>
      </c>
      <c r="K126" s="159"/>
      <c r="L126" s="55">
        <v>1.6</v>
      </c>
      <c r="M126" s="72" t="s">
        <v>59</v>
      </c>
      <c r="N126" s="15">
        <v>260</v>
      </c>
      <c r="O126" s="15"/>
      <c r="P126" s="15"/>
      <c r="Q126" s="15"/>
      <c r="R126" s="15"/>
      <c r="S126" s="43"/>
    </row>
    <row r="127" s="1" customFormat="1" ht="70" customHeight="1" spans="1:19">
      <c r="A127" s="35"/>
      <c r="B127" s="35"/>
      <c r="C127" s="152"/>
      <c r="D127" s="174"/>
      <c r="E127" s="15"/>
      <c r="F127" s="15"/>
      <c r="G127" s="159"/>
      <c r="H127" s="146">
        <v>1000</v>
      </c>
      <c r="I127" s="146">
        <v>1</v>
      </c>
      <c r="J127" s="162">
        <f t="shared" si="1"/>
        <v>3.22222222222222</v>
      </c>
      <c r="K127" s="159"/>
      <c r="L127" s="55"/>
      <c r="M127" s="72" t="s">
        <v>60</v>
      </c>
      <c r="N127" s="15">
        <v>260</v>
      </c>
      <c r="O127" s="15"/>
      <c r="P127" s="15"/>
      <c r="Q127" s="15"/>
      <c r="R127" s="15"/>
      <c r="S127" s="43"/>
    </row>
    <row r="128" s="1" customFormat="1" ht="70" customHeight="1" spans="1:19">
      <c r="A128" s="35"/>
      <c r="B128" s="35"/>
      <c r="C128" s="152"/>
      <c r="D128" s="174"/>
      <c r="E128" s="15"/>
      <c r="F128" s="15"/>
      <c r="G128" s="159"/>
      <c r="H128" s="146">
        <v>1000</v>
      </c>
      <c r="I128" s="146">
        <v>1</v>
      </c>
      <c r="J128" s="162">
        <f t="shared" si="1"/>
        <v>3.22222222222222</v>
      </c>
      <c r="K128" s="159"/>
      <c r="L128" s="55"/>
      <c r="M128" s="72" t="s">
        <v>151</v>
      </c>
      <c r="N128" s="15">
        <v>260</v>
      </c>
      <c r="O128" s="15"/>
      <c r="P128" s="15"/>
      <c r="Q128" s="15"/>
      <c r="R128" s="15"/>
      <c r="S128" s="43"/>
    </row>
    <row r="129" s="1" customFormat="1" ht="70" customHeight="1" spans="1:19">
      <c r="A129" s="35"/>
      <c r="B129" s="35"/>
      <c r="C129" s="152"/>
      <c r="D129" s="174"/>
      <c r="E129" s="15"/>
      <c r="F129" s="15"/>
      <c r="G129" s="159"/>
      <c r="H129" s="146">
        <v>1000</v>
      </c>
      <c r="I129" s="146">
        <v>1</v>
      </c>
      <c r="J129" s="162">
        <f t="shared" si="1"/>
        <v>3.22222222222222</v>
      </c>
      <c r="K129" s="159"/>
      <c r="L129" s="55"/>
      <c r="M129" s="72" t="s">
        <v>152</v>
      </c>
      <c r="N129" s="15">
        <v>260</v>
      </c>
      <c r="O129" s="15"/>
      <c r="P129" s="15"/>
      <c r="Q129" s="15"/>
      <c r="R129" s="15"/>
      <c r="S129" s="43"/>
    </row>
    <row r="130" s="1" customFormat="1" ht="70" customHeight="1" spans="1:19">
      <c r="A130" s="35"/>
      <c r="B130" s="35"/>
      <c r="C130" s="152"/>
      <c r="D130" s="174"/>
      <c r="E130" s="15"/>
      <c r="F130" s="15"/>
      <c r="G130" s="159"/>
      <c r="H130" s="146">
        <v>1000</v>
      </c>
      <c r="I130" s="146">
        <v>3</v>
      </c>
      <c r="J130" s="162">
        <f t="shared" si="1"/>
        <v>5.22222222222222</v>
      </c>
      <c r="K130" s="159"/>
      <c r="L130" s="55"/>
      <c r="M130" s="72" t="s">
        <v>135</v>
      </c>
      <c r="N130" s="15">
        <v>260</v>
      </c>
      <c r="O130" s="15"/>
      <c r="P130" s="15"/>
      <c r="Q130" s="15"/>
      <c r="R130" s="15"/>
      <c r="S130" s="43"/>
    </row>
    <row r="131" s="1" customFormat="1" ht="70" customHeight="1" spans="1:19">
      <c r="A131" s="35"/>
      <c r="B131" s="35"/>
      <c r="C131" s="152"/>
      <c r="D131" s="174"/>
      <c r="E131" s="15"/>
      <c r="F131" s="173"/>
      <c r="G131" s="159"/>
      <c r="H131" s="146">
        <v>1000</v>
      </c>
      <c r="I131" s="146">
        <v>1</v>
      </c>
      <c r="J131" s="162">
        <f t="shared" ref="J131:J194" si="2">H131/(3600/8)+I131</f>
        <v>3.22222222222222</v>
      </c>
      <c r="K131" s="159"/>
      <c r="L131" s="55"/>
      <c r="M131" s="72" t="s">
        <v>153</v>
      </c>
      <c r="N131" s="15">
        <v>260</v>
      </c>
      <c r="O131" s="15"/>
      <c r="P131" s="15"/>
      <c r="Q131" s="15"/>
      <c r="R131" s="15"/>
      <c r="S131" s="43"/>
    </row>
    <row r="132" s="1" customFormat="1" ht="70" customHeight="1" spans="1:19">
      <c r="A132" s="35">
        <v>32</v>
      </c>
      <c r="B132" s="35" t="s">
        <v>154</v>
      </c>
      <c r="C132" s="152">
        <v>5</v>
      </c>
      <c r="D132" s="174" t="s">
        <v>155</v>
      </c>
      <c r="E132" s="35" t="s">
        <v>30</v>
      </c>
      <c r="F132" s="15"/>
      <c r="G132" s="153" t="s">
        <v>38</v>
      </c>
      <c r="H132" s="146">
        <v>500</v>
      </c>
      <c r="I132" s="146">
        <v>1</v>
      </c>
      <c r="J132" s="162">
        <f t="shared" si="2"/>
        <v>2.11111111111111</v>
      </c>
      <c r="K132" s="153"/>
      <c r="L132" s="86">
        <v>2</v>
      </c>
      <c r="M132" s="72" t="s">
        <v>59</v>
      </c>
      <c r="N132" s="15">
        <v>260</v>
      </c>
      <c r="O132" s="15" t="s">
        <v>156</v>
      </c>
      <c r="P132" s="112">
        <v>0.623</v>
      </c>
      <c r="Q132" s="15"/>
      <c r="R132" s="15"/>
      <c r="S132" s="43"/>
    </row>
    <row r="133" s="1" customFormat="1" ht="70" customHeight="1" spans="1:19">
      <c r="A133" s="35"/>
      <c r="B133" s="35"/>
      <c r="C133" s="152"/>
      <c r="D133" s="174"/>
      <c r="E133" s="35"/>
      <c r="F133" s="15"/>
      <c r="G133" s="153"/>
      <c r="H133" s="146">
        <v>500</v>
      </c>
      <c r="I133" s="146">
        <v>1</v>
      </c>
      <c r="J133" s="162">
        <f t="shared" si="2"/>
        <v>2.11111111111111</v>
      </c>
      <c r="K133" s="153"/>
      <c r="L133" s="55"/>
      <c r="M133" s="72" t="s">
        <v>107</v>
      </c>
      <c r="N133" s="15">
        <v>260</v>
      </c>
      <c r="O133" s="15"/>
      <c r="P133" s="15"/>
      <c r="Q133" s="15"/>
      <c r="R133" s="15"/>
      <c r="S133" s="43"/>
    </row>
    <row r="134" s="1" customFormat="1" ht="70" customHeight="1" spans="1:19">
      <c r="A134" s="35"/>
      <c r="B134" s="35"/>
      <c r="C134" s="152"/>
      <c r="D134" s="174"/>
      <c r="E134" s="35"/>
      <c r="F134" s="15"/>
      <c r="G134" s="153"/>
      <c r="H134" s="146">
        <v>500</v>
      </c>
      <c r="I134" s="146">
        <v>1</v>
      </c>
      <c r="J134" s="162">
        <f t="shared" si="2"/>
        <v>2.11111111111111</v>
      </c>
      <c r="K134" s="153"/>
      <c r="L134" s="55"/>
      <c r="M134" s="72" t="s">
        <v>55</v>
      </c>
      <c r="N134" s="15">
        <v>260</v>
      </c>
      <c r="O134" s="15"/>
      <c r="P134" s="15"/>
      <c r="Q134" s="15"/>
      <c r="R134" s="15"/>
      <c r="S134" s="43"/>
    </row>
    <row r="135" s="1" customFormat="1" ht="70" customHeight="1" spans="1:19">
      <c r="A135" s="35"/>
      <c r="B135" s="35"/>
      <c r="C135" s="152"/>
      <c r="D135" s="174"/>
      <c r="E135" s="35"/>
      <c r="F135" s="15"/>
      <c r="G135" s="153"/>
      <c r="H135" s="146">
        <v>500</v>
      </c>
      <c r="I135" s="146">
        <v>1</v>
      </c>
      <c r="J135" s="162">
        <f t="shared" si="2"/>
        <v>2.11111111111111</v>
      </c>
      <c r="K135" s="153"/>
      <c r="L135" s="55"/>
      <c r="M135" s="72" t="s">
        <v>147</v>
      </c>
      <c r="N135" s="15">
        <v>260</v>
      </c>
      <c r="O135" s="15"/>
      <c r="P135" s="15"/>
      <c r="Q135" s="15"/>
      <c r="R135" s="15"/>
      <c r="S135" s="43"/>
    </row>
    <row r="136" s="1" customFormat="1" ht="70" customHeight="1" spans="1:19">
      <c r="A136" s="35"/>
      <c r="B136" s="35"/>
      <c r="C136" s="152"/>
      <c r="D136" s="174"/>
      <c r="E136" s="35"/>
      <c r="F136" s="15"/>
      <c r="G136" s="153"/>
      <c r="H136" s="146">
        <v>500</v>
      </c>
      <c r="I136" s="146">
        <v>1</v>
      </c>
      <c r="J136" s="162">
        <f t="shared" si="2"/>
        <v>2.11111111111111</v>
      </c>
      <c r="K136" s="153"/>
      <c r="L136" s="55"/>
      <c r="M136" s="72" t="s">
        <v>148</v>
      </c>
      <c r="N136" s="15">
        <v>260</v>
      </c>
      <c r="O136" s="15"/>
      <c r="P136" s="15"/>
      <c r="Q136" s="15"/>
      <c r="R136" s="15"/>
      <c r="S136" s="43"/>
    </row>
    <row r="137" s="1" customFormat="1" spans="1:19">
      <c r="A137" s="35">
        <v>33</v>
      </c>
      <c r="B137" s="38" t="s">
        <v>157</v>
      </c>
      <c r="C137" s="152">
        <v>5</v>
      </c>
      <c r="D137" s="40" t="s">
        <v>158</v>
      </c>
      <c r="E137" s="9" t="s">
        <v>159</v>
      </c>
      <c r="F137" s="9" t="s">
        <v>27</v>
      </c>
      <c r="G137" s="175" t="s">
        <v>38</v>
      </c>
      <c r="H137" s="146">
        <f>VLOOKUP(D137,[1]产品重要度分析!E:O,11,0)</f>
        <v>10000</v>
      </c>
      <c r="I137" s="146">
        <v>1</v>
      </c>
      <c r="J137" s="162">
        <f t="shared" si="2"/>
        <v>23.2222222222222</v>
      </c>
      <c r="K137" s="175"/>
      <c r="L137" s="179">
        <v>4</v>
      </c>
      <c r="M137" s="55" t="s">
        <v>22</v>
      </c>
      <c r="N137" s="15">
        <v>250</v>
      </c>
      <c r="O137" s="15"/>
      <c r="P137" s="15"/>
      <c r="Q137" s="15"/>
      <c r="R137" s="15"/>
      <c r="S137" s="43"/>
    </row>
    <row r="138" s="1" customFormat="1" spans="1:19">
      <c r="A138" s="35"/>
      <c r="B138" s="38"/>
      <c r="C138" s="152"/>
      <c r="D138" s="40"/>
      <c r="E138" s="23"/>
      <c r="F138" s="23"/>
      <c r="G138" s="176"/>
      <c r="H138" s="146">
        <v>10000</v>
      </c>
      <c r="I138" s="146">
        <v>1</v>
      </c>
      <c r="J138" s="162">
        <f t="shared" si="2"/>
        <v>23.2222222222222</v>
      </c>
      <c r="K138" s="176"/>
      <c r="L138" s="180"/>
      <c r="M138" s="55" t="s">
        <v>24</v>
      </c>
      <c r="N138" s="15">
        <v>63</v>
      </c>
      <c r="O138" s="15"/>
      <c r="P138" s="15"/>
      <c r="Q138" s="15"/>
      <c r="R138" s="15"/>
      <c r="S138" s="43"/>
    </row>
    <row r="139" s="1" customFormat="1" spans="1:19">
      <c r="A139" s="35"/>
      <c r="B139" s="38"/>
      <c r="C139" s="152"/>
      <c r="D139" s="40"/>
      <c r="E139" s="23"/>
      <c r="F139" s="23"/>
      <c r="G139" s="176"/>
      <c r="H139" s="146">
        <v>10000</v>
      </c>
      <c r="I139" s="146">
        <v>1</v>
      </c>
      <c r="J139" s="162">
        <f t="shared" si="2"/>
        <v>23.2222222222222</v>
      </c>
      <c r="K139" s="176"/>
      <c r="L139" s="180"/>
      <c r="M139" s="55" t="s">
        <v>160</v>
      </c>
      <c r="N139" s="15">
        <v>80</v>
      </c>
      <c r="O139" s="15"/>
      <c r="P139" s="15"/>
      <c r="Q139" s="15"/>
      <c r="R139" s="15"/>
      <c r="S139" s="43"/>
    </row>
    <row r="140" s="1" customFormat="1" spans="1:19">
      <c r="A140" s="35"/>
      <c r="B140" s="38"/>
      <c r="C140" s="152"/>
      <c r="D140" s="40"/>
      <c r="E140" s="23"/>
      <c r="F140" s="23"/>
      <c r="G140" s="176"/>
      <c r="H140" s="146">
        <v>10000</v>
      </c>
      <c r="I140" s="146">
        <v>1</v>
      </c>
      <c r="J140" s="162">
        <f t="shared" si="2"/>
        <v>23.2222222222222</v>
      </c>
      <c r="K140" s="176"/>
      <c r="L140" s="180"/>
      <c r="M140" s="55" t="s">
        <v>23</v>
      </c>
      <c r="N140" s="15">
        <v>260</v>
      </c>
      <c r="O140" s="15"/>
      <c r="P140" s="15"/>
      <c r="Q140" s="15"/>
      <c r="R140" s="15"/>
      <c r="S140" s="43"/>
    </row>
    <row r="141" s="1" customFormat="1" spans="1:19">
      <c r="A141" s="35"/>
      <c r="B141" s="38"/>
      <c r="C141" s="152"/>
      <c r="D141" s="40"/>
      <c r="E141" s="13"/>
      <c r="F141" s="13"/>
      <c r="G141" s="177"/>
      <c r="H141" s="146">
        <v>10000</v>
      </c>
      <c r="I141" s="146">
        <v>1</v>
      </c>
      <c r="J141" s="162">
        <f t="shared" si="2"/>
        <v>23.2222222222222</v>
      </c>
      <c r="K141" s="177"/>
      <c r="L141" s="181"/>
      <c r="M141" s="55" t="s">
        <v>24</v>
      </c>
      <c r="N141" s="15">
        <v>260</v>
      </c>
      <c r="O141" s="15"/>
      <c r="P141" s="15"/>
      <c r="Q141" s="15"/>
      <c r="R141" s="15"/>
      <c r="S141" s="43"/>
    </row>
    <row r="142" s="1" customFormat="1" spans="1:19">
      <c r="A142" s="35">
        <v>34</v>
      </c>
      <c r="B142" s="38" t="s">
        <v>161</v>
      </c>
      <c r="C142" s="152">
        <v>4</v>
      </c>
      <c r="D142" s="40" t="s">
        <v>162</v>
      </c>
      <c r="E142" s="15" t="s">
        <v>159</v>
      </c>
      <c r="F142" s="9" t="s">
        <v>27</v>
      </c>
      <c r="G142" s="153" t="s">
        <v>89</v>
      </c>
      <c r="H142" s="146">
        <v>2000</v>
      </c>
      <c r="I142" s="146">
        <v>1</v>
      </c>
      <c r="J142" s="162">
        <f t="shared" si="2"/>
        <v>5.44444444444444</v>
      </c>
      <c r="K142" s="153"/>
      <c r="L142" s="86">
        <v>2</v>
      </c>
      <c r="M142" s="55" t="s">
        <v>22</v>
      </c>
      <c r="N142" s="15">
        <v>260</v>
      </c>
      <c r="O142" s="15"/>
      <c r="P142" s="15"/>
      <c r="Q142" s="15"/>
      <c r="R142" s="15"/>
      <c r="S142" s="43"/>
    </row>
    <row r="143" s="1" customFormat="1" spans="1:19">
      <c r="A143" s="35"/>
      <c r="B143" s="38"/>
      <c r="C143" s="152"/>
      <c r="D143" s="40"/>
      <c r="E143" s="15"/>
      <c r="F143" s="23"/>
      <c r="G143" s="153"/>
      <c r="H143" s="146">
        <v>2000</v>
      </c>
      <c r="I143" s="146">
        <v>1</v>
      </c>
      <c r="J143" s="162">
        <f t="shared" si="2"/>
        <v>5.44444444444444</v>
      </c>
      <c r="K143" s="153"/>
      <c r="L143" s="55"/>
      <c r="M143" s="55" t="s">
        <v>23</v>
      </c>
      <c r="N143" s="15">
        <v>260</v>
      </c>
      <c r="O143" s="15"/>
      <c r="P143" s="15"/>
      <c r="Q143" s="15"/>
      <c r="R143" s="15"/>
      <c r="S143" s="43"/>
    </row>
    <row r="144" s="1" customFormat="1" spans="1:19">
      <c r="A144" s="35"/>
      <c r="B144" s="38"/>
      <c r="C144" s="152"/>
      <c r="D144" s="40"/>
      <c r="E144" s="15"/>
      <c r="F144" s="23"/>
      <c r="G144" s="153"/>
      <c r="H144" s="146">
        <v>2000</v>
      </c>
      <c r="I144" s="146">
        <v>1</v>
      </c>
      <c r="J144" s="162">
        <f t="shared" si="2"/>
        <v>5.44444444444444</v>
      </c>
      <c r="K144" s="153"/>
      <c r="L144" s="55"/>
      <c r="M144" s="55" t="s">
        <v>23</v>
      </c>
      <c r="N144" s="15">
        <v>260</v>
      </c>
      <c r="O144" s="15"/>
      <c r="P144" s="15"/>
      <c r="Q144" s="15"/>
      <c r="R144" s="15"/>
      <c r="S144" s="43"/>
    </row>
    <row r="145" s="1" customFormat="1" spans="1:19">
      <c r="A145" s="35"/>
      <c r="B145" s="38"/>
      <c r="C145" s="152"/>
      <c r="D145" s="40"/>
      <c r="E145" s="15"/>
      <c r="F145" s="13"/>
      <c r="G145" s="153"/>
      <c r="H145" s="146">
        <v>2000</v>
      </c>
      <c r="I145" s="146">
        <v>1</v>
      </c>
      <c r="J145" s="162">
        <f t="shared" si="2"/>
        <v>5.44444444444444</v>
      </c>
      <c r="K145" s="153"/>
      <c r="L145" s="55"/>
      <c r="M145" s="55" t="s">
        <v>163</v>
      </c>
      <c r="N145" s="15">
        <v>260</v>
      </c>
      <c r="O145" s="15"/>
      <c r="P145" s="15"/>
      <c r="Q145" s="15"/>
      <c r="R145" s="15"/>
      <c r="S145" s="43"/>
    </row>
    <row r="146" s="1" customFormat="1" spans="1:19">
      <c r="A146" s="79">
        <v>35</v>
      </c>
      <c r="B146" s="35" t="s">
        <v>164</v>
      </c>
      <c r="C146" s="152">
        <v>2</v>
      </c>
      <c r="D146" s="40" t="s">
        <v>165</v>
      </c>
      <c r="E146" s="99">
        <v>1</v>
      </c>
      <c r="F146" s="9" t="s">
        <v>27</v>
      </c>
      <c r="G146" s="153" t="s">
        <v>166</v>
      </c>
      <c r="H146" s="146">
        <f>VLOOKUP(D146,[1]产品重要度分析!E:O,11,0)</f>
        <v>10000</v>
      </c>
      <c r="I146" s="146">
        <v>1</v>
      </c>
      <c r="J146" s="162">
        <f t="shared" si="2"/>
        <v>23.2222222222222</v>
      </c>
      <c r="K146" s="153"/>
      <c r="L146" s="86">
        <v>3</v>
      </c>
      <c r="M146" s="55" t="s">
        <v>22</v>
      </c>
      <c r="N146" s="15">
        <v>110</v>
      </c>
      <c r="O146" s="15"/>
      <c r="P146" s="15"/>
      <c r="Q146" s="15"/>
      <c r="R146" s="15"/>
      <c r="S146" s="43"/>
    </row>
    <row r="147" s="1" customFormat="1" spans="1:19">
      <c r="A147" s="81"/>
      <c r="B147" s="35"/>
      <c r="C147" s="152"/>
      <c r="D147" s="40"/>
      <c r="E147" s="99"/>
      <c r="F147" s="13"/>
      <c r="G147" s="153"/>
      <c r="H147" s="146">
        <v>10000</v>
      </c>
      <c r="I147" s="146">
        <v>1</v>
      </c>
      <c r="J147" s="162">
        <f t="shared" si="2"/>
        <v>23.2222222222222</v>
      </c>
      <c r="K147" s="153"/>
      <c r="L147" s="55"/>
      <c r="M147" s="55" t="s">
        <v>23</v>
      </c>
      <c r="N147" s="15">
        <v>260</v>
      </c>
      <c r="O147" s="15"/>
      <c r="P147" s="15"/>
      <c r="Q147" s="15"/>
      <c r="R147" s="15"/>
      <c r="S147" s="43"/>
    </row>
    <row r="148" s="1" customFormat="1" spans="1:19">
      <c r="A148" s="79">
        <v>36</v>
      </c>
      <c r="B148" s="35" t="s">
        <v>167</v>
      </c>
      <c r="C148" s="152">
        <v>2</v>
      </c>
      <c r="D148" s="40" t="s">
        <v>168</v>
      </c>
      <c r="E148" s="99">
        <v>1</v>
      </c>
      <c r="F148" s="9" t="s">
        <v>27</v>
      </c>
      <c r="G148" s="153" t="s">
        <v>166</v>
      </c>
      <c r="H148" s="146">
        <v>10000</v>
      </c>
      <c r="I148" s="146">
        <v>1</v>
      </c>
      <c r="J148" s="162">
        <f t="shared" si="2"/>
        <v>23.2222222222222</v>
      </c>
      <c r="K148" s="153"/>
      <c r="L148" s="86">
        <v>3</v>
      </c>
      <c r="M148" s="55"/>
      <c r="N148" s="15">
        <v>110</v>
      </c>
      <c r="O148" s="15"/>
      <c r="P148" s="15"/>
      <c r="Q148" s="15"/>
      <c r="R148" s="15"/>
      <c r="S148" s="43"/>
    </row>
    <row r="149" s="1" customFormat="1" spans="1:19">
      <c r="A149" s="81"/>
      <c r="B149" s="35"/>
      <c r="C149" s="152"/>
      <c r="D149" s="40"/>
      <c r="E149" s="99"/>
      <c r="F149" s="13"/>
      <c r="G149" s="153"/>
      <c r="H149" s="146">
        <v>10000</v>
      </c>
      <c r="I149" s="146">
        <v>1</v>
      </c>
      <c r="J149" s="162">
        <f t="shared" si="2"/>
        <v>23.2222222222222</v>
      </c>
      <c r="K149" s="153"/>
      <c r="L149" s="55"/>
      <c r="M149" s="55" t="s">
        <v>23</v>
      </c>
      <c r="N149" s="15">
        <v>260</v>
      </c>
      <c r="O149" s="15"/>
      <c r="P149" s="15"/>
      <c r="Q149" s="15"/>
      <c r="R149" s="15"/>
      <c r="S149" s="43"/>
    </row>
    <row r="150" s="1" customFormat="1" ht="70" customHeight="1" spans="1:19">
      <c r="A150" s="35">
        <v>37</v>
      </c>
      <c r="B150" s="35" t="s">
        <v>169</v>
      </c>
      <c r="C150" s="152">
        <v>3</v>
      </c>
      <c r="D150" s="40" t="s">
        <v>170</v>
      </c>
      <c r="E150" s="35" t="s">
        <v>20</v>
      </c>
      <c r="F150" s="15"/>
      <c r="G150" s="153" t="s">
        <v>89</v>
      </c>
      <c r="H150" s="146">
        <f>VLOOKUP(D150,[1]产品重要度分析!E:O,11,0)</f>
        <v>16000</v>
      </c>
      <c r="I150" s="146">
        <v>1</v>
      </c>
      <c r="J150" s="162">
        <f t="shared" si="2"/>
        <v>36.5555555555556</v>
      </c>
      <c r="K150" s="153"/>
      <c r="L150" s="86">
        <v>6</v>
      </c>
      <c r="M150" s="55" t="s">
        <v>22</v>
      </c>
      <c r="N150" s="15">
        <v>260</v>
      </c>
      <c r="O150" s="15"/>
      <c r="P150" s="15"/>
      <c r="Q150" s="15"/>
      <c r="R150" s="15"/>
      <c r="S150" s="43"/>
    </row>
    <row r="151" s="1" customFormat="1" ht="70" customHeight="1" spans="1:19">
      <c r="A151" s="35"/>
      <c r="B151" s="35"/>
      <c r="C151" s="152"/>
      <c r="D151" s="40"/>
      <c r="E151" s="35"/>
      <c r="F151" s="15"/>
      <c r="G151" s="153"/>
      <c r="H151" s="146">
        <v>16000</v>
      </c>
      <c r="I151" s="146">
        <v>1</v>
      </c>
      <c r="J151" s="162">
        <f t="shared" si="2"/>
        <v>36.5555555555556</v>
      </c>
      <c r="K151" s="153"/>
      <c r="L151" s="55"/>
      <c r="M151" s="55" t="s">
        <v>23</v>
      </c>
      <c r="N151" s="15">
        <v>260</v>
      </c>
      <c r="O151" s="15"/>
      <c r="P151" s="15"/>
      <c r="Q151" s="15"/>
      <c r="R151" s="15"/>
      <c r="S151" s="43"/>
    </row>
    <row r="152" s="1" customFormat="1" ht="70" customHeight="1" spans="1:19">
      <c r="A152" s="35"/>
      <c r="B152" s="35"/>
      <c r="C152" s="152"/>
      <c r="D152" s="40"/>
      <c r="E152" s="35"/>
      <c r="F152" s="15"/>
      <c r="G152" s="153"/>
      <c r="H152" s="146">
        <v>16000</v>
      </c>
      <c r="I152" s="146">
        <v>1</v>
      </c>
      <c r="J152" s="162">
        <f t="shared" si="2"/>
        <v>36.5555555555556</v>
      </c>
      <c r="K152" s="153"/>
      <c r="L152" s="55"/>
      <c r="M152" s="55" t="s">
        <v>24</v>
      </c>
      <c r="N152" s="15">
        <v>45</v>
      </c>
      <c r="O152" s="15"/>
      <c r="P152" s="15"/>
      <c r="Q152" s="15"/>
      <c r="R152" s="15"/>
      <c r="S152" s="43" t="s">
        <v>61</v>
      </c>
    </row>
    <row r="153" s="1" customFormat="1" ht="15" customHeight="1" spans="1:19">
      <c r="A153" s="35">
        <v>38</v>
      </c>
      <c r="B153" s="35" t="s">
        <v>171</v>
      </c>
      <c r="C153" s="152">
        <v>3</v>
      </c>
      <c r="D153" s="40" t="s">
        <v>172</v>
      </c>
      <c r="E153" s="35" t="s">
        <v>20</v>
      </c>
      <c r="F153" s="9" t="s">
        <v>27</v>
      </c>
      <c r="G153" s="153" t="s">
        <v>89</v>
      </c>
      <c r="H153" s="146">
        <f>VLOOKUP(D153,[1]产品重要度分析!E:O,11,0)</f>
        <v>16000</v>
      </c>
      <c r="I153" s="146">
        <v>1</v>
      </c>
      <c r="J153" s="162">
        <f t="shared" si="2"/>
        <v>36.5555555555556</v>
      </c>
      <c r="K153" s="153"/>
      <c r="L153" s="55">
        <v>6</v>
      </c>
      <c r="M153" s="55" t="s">
        <v>22</v>
      </c>
      <c r="N153" s="15">
        <v>260</v>
      </c>
      <c r="O153" s="15"/>
      <c r="P153" s="15"/>
      <c r="Q153" s="15"/>
      <c r="R153" s="15"/>
      <c r="S153" s="43"/>
    </row>
    <row r="154" s="1" customFormat="1" ht="15" customHeight="1" spans="1:19">
      <c r="A154" s="35"/>
      <c r="B154" s="35"/>
      <c r="C154" s="152"/>
      <c r="D154" s="40"/>
      <c r="E154" s="35"/>
      <c r="F154" s="23"/>
      <c r="G154" s="153"/>
      <c r="H154" s="146">
        <v>16000</v>
      </c>
      <c r="I154" s="146">
        <v>1</v>
      </c>
      <c r="J154" s="162">
        <f t="shared" si="2"/>
        <v>36.5555555555556</v>
      </c>
      <c r="K154" s="153"/>
      <c r="L154" s="55"/>
      <c r="M154" s="55" t="s">
        <v>23</v>
      </c>
      <c r="N154" s="15">
        <v>260</v>
      </c>
      <c r="O154" s="15"/>
      <c r="P154" s="15"/>
      <c r="Q154" s="15"/>
      <c r="R154" s="15"/>
      <c r="S154" s="43"/>
    </row>
    <row r="155" s="1" customFormat="1" ht="15" customHeight="1" spans="1:19">
      <c r="A155" s="35"/>
      <c r="B155" s="35"/>
      <c r="C155" s="152"/>
      <c r="D155" s="40"/>
      <c r="E155" s="35"/>
      <c r="F155" s="13"/>
      <c r="G155" s="153"/>
      <c r="H155" s="146">
        <v>16000</v>
      </c>
      <c r="I155" s="146">
        <v>1</v>
      </c>
      <c r="J155" s="162">
        <f t="shared" si="2"/>
        <v>36.5555555555556</v>
      </c>
      <c r="K155" s="153"/>
      <c r="L155" s="55"/>
      <c r="M155" s="55" t="s">
        <v>24</v>
      </c>
      <c r="N155" s="15">
        <v>45</v>
      </c>
      <c r="O155" s="15"/>
      <c r="P155" s="15"/>
      <c r="Q155" s="15"/>
      <c r="R155" s="15"/>
      <c r="S155" s="43" t="s">
        <v>61</v>
      </c>
    </row>
    <row r="156" s="1" customFormat="1" spans="1:19">
      <c r="A156" s="35">
        <v>39</v>
      </c>
      <c r="B156" s="35" t="s">
        <v>173</v>
      </c>
      <c r="C156" s="152">
        <v>3</v>
      </c>
      <c r="D156" s="40" t="s">
        <v>174</v>
      </c>
      <c r="E156" s="15" t="s">
        <v>20</v>
      </c>
      <c r="F156" s="9" t="s">
        <v>27</v>
      </c>
      <c r="G156" s="153" t="s">
        <v>89</v>
      </c>
      <c r="H156" s="146">
        <f>VLOOKUP(D156,[1]产品重要度分析!E:O,11,0)</f>
        <v>8000</v>
      </c>
      <c r="I156" s="146">
        <v>1</v>
      </c>
      <c r="J156" s="162">
        <f t="shared" si="2"/>
        <v>18.7777777777778</v>
      </c>
      <c r="K156" s="153"/>
      <c r="L156" s="86">
        <v>2</v>
      </c>
      <c r="M156" s="68" t="s">
        <v>22</v>
      </c>
      <c r="N156" s="15">
        <v>250</v>
      </c>
      <c r="O156" s="15"/>
      <c r="P156" s="15"/>
      <c r="Q156" s="15"/>
      <c r="R156" s="15"/>
      <c r="S156" s="43"/>
    </row>
    <row r="157" s="1" customFormat="1" spans="1:19">
      <c r="A157" s="35"/>
      <c r="B157" s="35"/>
      <c r="C157" s="152"/>
      <c r="D157" s="40"/>
      <c r="E157" s="15"/>
      <c r="F157" s="23"/>
      <c r="G157" s="153"/>
      <c r="H157" s="146">
        <v>8000</v>
      </c>
      <c r="I157" s="146">
        <v>1</v>
      </c>
      <c r="J157" s="162">
        <f t="shared" si="2"/>
        <v>18.7777777777778</v>
      </c>
      <c r="K157" s="153"/>
      <c r="L157" s="55"/>
      <c r="M157" s="68" t="s">
        <v>175</v>
      </c>
      <c r="N157" s="15">
        <v>260</v>
      </c>
      <c r="O157" s="15"/>
      <c r="P157" s="15"/>
      <c r="Q157" s="15"/>
      <c r="R157" s="15"/>
      <c r="S157" s="43"/>
    </row>
    <row r="158" s="1" customFormat="1" spans="1:19">
      <c r="A158" s="35"/>
      <c r="B158" s="35"/>
      <c r="C158" s="152"/>
      <c r="D158" s="40"/>
      <c r="E158" s="15"/>
      <c r="F158" s="13"/>
      <c r="G158" s="153"/>
      <c r="H158" s="146">
        <v>8000</v>
      </c>
      <c r="I158" s="146">
        <v>1</v>
      </c>
      <c r="J158" s="162">
        <f t="shared" si="2"/>
        <v>18.7777777777778</v>
      </c>
      <c r="K158" s="153"/>
      <c r="L158" s="55"/>
      <c r="M158" s="68" t="s">
        <v>23</v>
      </c>
      <c r="N158" s="15">
        <v>260</v>
      </c>
      <c r="O158" s="15"/>
      <c r="P158" s="15"/>
      <c r="Q158" s="15"/>
      <c r="R158" s="15"/>
      <c r="S158" s="43"/>
    </row>
    <row r="159" s="1" customFormat="1" spans="1:19">
      <c r="A159" s="35">
        <v>40</v>
      </c>
      <c r="B159" s="35" t="s">
        <v>176</v>
      </c>
      <c r="C159" s="152">
        <v>3</v>
      </c>
      <c r="D159" s="40" t="s">
        <v>177</v>
      </c>
      <c r="E159" s="15" t="s">
        <v>178</v>
      </c>
      <c r="F159" s="9" t="s">
        <v>27</v>
      </c>
      <c r="G159" s="153" t="s">
        <v>38</v>
      </c>
      <c r="H159" s="146">
        <v>15000</v>
      </c>
      <c r="I159" s="146">
        <v>1</v>
      </c>
      <c r="J159" s="162">
        <f t="shared" si="2"/>
        <v>34.3333333333333</v>
      </c>
      <c r="K159" s="153"/>
      <c r="L159" s="86">
        <v>3</v>
      </c>
      <c r="M159" s="68" t="s">
        <v>22</v>
      </c>
      <c r="N159" s="15">
        <v>260</v>
      </c>
      <c r="O159" s="15"/>
      <c r="P159" s="15"/>
      <c r="Q159" s="15"/>
      <c r="R159" s="15"/>
      <c r="S159" s="43"/>
    </row>
    <row r="160" s="1" customFormat="1" spans="1:19">
      <c r="A160" s="35"/>
      <c r="B160" s="35"/>
      <c r="C160" s="152"/>
      <c r="D160" s="40"/>
      <c r="E160" s="15"/>
      <c r="F160" s="23"/>
      <c r="G160" s="153"/>
      <c r="H160" s="146">
        <v>15000</v>
      </c>
      <c r="I160" s="146">
        <v>1</v>
      </c>
      <c r="J160" s="162">
        <f t="shared" si="2"/>
        <v>34.3333333333333</v>
      </c>
      <c r="K160" s="153"/>
      <c r="L160" s="55"/>
      <c r="M160" s="68" t="s">
        <v>175</v>
      </c>
      <c r="N160" s="15">
        <v>260</v>
      </c>
      <c r="O160" s="15"/>
      <c r="P160" s="15"/>
      <c r="Q160" s="15"/>
      <c r="R160" s="15"/>
      <c r="S160" s="43"/>
    </row>
    <row r="161" s="1" customFormat="1" spans="1:19">
      <c r="A161" s="35"/>
      <c r="B161" s="35"/>
      <c r="C161" s="152"/>
      <c r="D161" s="40"/>
      <c r="E161" s="15"/>
      <c r="F161" s="13"/>
      <c r="G161" s="153"/>
      <c r="H161" s="146">
        <v>15000</v>
      </c>
      <c r="I161" s="146">
        <v>1</v>
      </c>
      <c r="J161" s="162">
        <f t="shared" si="2"/>
        <v>34.3333333333333</v>
      </c>
      <c r="K161" s="153"/>
      <c r="L161" s="55"/>
      <c r="M161" s="68" t="s">
        <v>23</v>
      </c>
      <c r="N161" s="15">
        <v>260</v>
      </c>
      <c r="O161" s="15"/>
      <c r="P161" s="15"/>
      <c r="Q161" s="15"/>
      <c r="R161" s="15"/>
      <c r="S161" s="43"/>
    </row>
    <row r="162" s="1" customFormat="1" spans="1:19">
      <c r="A162" s="35">
        <v>41</v>
      </c>
      <c r="B162" s="38" t="s">
        <v>179</v>
      </c>
      <c r="C162" s="152">
        <v>2</v>
      </c>
      <c r="D162" s="40" t="s">
        <v>180</v>
      </c>
      <c r="E162" s="15" t="s">
        <v>20</v>
      </c>
      <c r="F162" s="9" t="s">
        <v>27</v>
      </c>
      <c r="G162" s="153" t="s">
        <v>89</v>
      </c>
      <c r="H162" s="146">
        <f>VLOOKUP(D162,[1]产品重要度分析!E:O,11,0)</f>
        <v>8000</v>
      </c>
      <c r="I162" s="146">
        <v>1</v>
      </c>
      <c r="J162" s="162">
        <f t="shared" si="2"/>
        <v>18.7777777777778</v>
      </c>
      <c r="K162" s="153"/>
      <c r="L162" s="86">
        <v>3</v>
      </c>
      <c r="M162" s="68" t="s">
        <v>22</v>
      </c>
      <c r="N162" s="15">
        <v>250</v>
      </c>
      <c r="O162" s="15"/>
      <c r="P162" s="15"/>
      <c r="Q162" s="15"/>
      <c r="R162" s="15"/>
      <c r="S162" s="43"/>
    </row>
    <row r="163" s="1" customFormat="1" spans="1:19">
      <c r="A163" s="35"/>
      <c r="B163" s="38"/>
      <c r="C163" s="152"/>
      <c r="D163" s="40"/>
      <c r="E163" s="15"/>
      <c r="F163" s="13"/>
      <c r="G163" s="153"/>
      <c r="H163" s="146">
        <v>8000</v>
      </c>
      <c r="I163" s="146">
        <v>1</v>
      </c>
      <c r="J163" s="162">
        <f t="shared" si="2"/>
        <v>18.7777777777778</v>
      </c>
      <c r="K163" s="153"/>
      <c r="L163" s="55"/>
      <c r="M163" s="68" t="s">
        <v>23</v>
      </c>
      <c r="N163" s="15">
        <v>260</v>
      </c>
      <c r="O163" s="15"/>
      <c r="P163" s="15"/>
      <c r="Q163" s="15"/>
      <c r="R163" s="15"/>
      <c r="S163" s="43"/>
    </row>
    <row r="164" s="1" customFormat="1" ht="17" customHeight="1" spans="1:19">
      <c r="A164" s="35">
        <v>42</v>
      </c>
      <c r="B164" s="35" t="s">
        <v>181</v>
      </c>
      <c r="C164" s="152">
        <v>3</v>
      </c>
      <c r="D164" s="40" t="s">
        <v>182</v>
      </c>
      <c r="E164" s="15" t="s">
        <v>20</v>
      </c>
      <c r="F164" s="9" t="s">
        <v>27</v>
      </c>
      <c r="G164" s="153" t="s">
        <v>89</v>
      </c>
      <c r="H164" s="146">
        <f>VLOOKUP(D164,[1]产品重要度分析!E:O,11,0)</f>
        <v>8000</v>
      </c>
      <c r="I164" s="146">
        <v>1</v>
      </c>
      <c r="J164" s="162">
        <f t="shared" si="2"/>
        <v>18.7777777777778</v>
      </c>
      <c r="K164" s="153"/>
      <c r="L164" s="86">
        <v>3</v>
      </c>
      <c r="M164" s="55" t="s">
        <v>22</v>
      </c>
      <c r="N164" s="15">
        <v>250</v>
      </c>
      <c r="O164" s="15"/>
      <c r="P164" s="15"/>
      <c r="Q164" s="15"/>
      <c r="R164" s="15"/>
      <c r="S164" s="43"/>
    </row>
    <row r="165" s="1" customFormat="1" spans="1:19">
      <c r="A165" s="35"/>
      <c r="B165" s="35"/>
      <c r="C165" s="152"/>
      <c r="D165" s="40"/>
      <c r="E165" s="15"/>
      <c r="F165" s="23"/>
      <c r="G165" s="153"/>
      <c r="H165" s="146">
        <v>8000</v>
      </c>
      <c r="I165" s="146">
        <v>1</v>
      </c>
      <c r="J165" s="162">
        <f t="shared" si="2"/>
        <v>18.7777777777778</v>
      </c>
      <c r="K165" s="153"/>
      <c r="L165" s="55"/>
      <c r="M165" s="55" t="s">
        <v>23</v>
      </c>
      <c r="N165" s="15">
        <v>260</v>
      </c>
      <c r="O165" s="15"/>
      <c r="P165" s="15"/>
      <c r="Q165" s="15"/>
      <c r="R165" s="15"/>
      <c r="S165" s="43"/>
    </row>
    <row r="166" s="1" customFormat="1" spans="1:19">
      <c r="A166" s="35"/>
      <c r="B166" s="35"/>
      <c r="C166" s="152"/>
      <c r="D166" s="40"/>
      <c r="E166" s="15"/>
      <c r="F166" s="13"/>
      <c r="G166" s="153"/>
      <c r="H166" s="146">
        <v>8000</v>
      </c>
      <c r="I166" s="146">
        <v>1</v>
      </c>
      <c r="J166" s="162">
        <f t="shared" si="2"/>
        <v>18.7777777777778</v>
      </c>
      <c r="K166" s="153"/>
      <c r="L166" s="55"/>
      <c r="M166" s="55" t="s">
        <v>24</v>
      </c>
      <c r="N166" s="15">
        <v>45</v>
      </c>
      <c r="O166" s="15"/>
      <c r="P166" s="15"/>
      <c r="Q166" s="15"/>
      <c r="R166" s="15"/>
      <c r="S166" s="43"/>
    </row>
    <row r="167" s="1" customFormat="1" spans="1:19">
      <c r="A167" s="35">
        <v>43</v>
      </c>
      <c r="B167" s="35" t="s">
        <v>183</v>
      </c>
      <c r="C167" s="152">
        <v>3</v>
      </c>
      <c r="D167" s="40" t="s">
        <v>184</v>
      </c>
      <c r="E167" s="15" t="s">
        <v>185</v>
      </c>
      <c r="F167" s="9" t="s">
        <v>27</v>
      </c>
      <c r="G167" s="153"/>
      <c r="H167" s="146">
        <v>10000</v>
      </c>
      <c r="I167" s="146">
        <v>1</v>
      </c>
      <c r="J167" s="162">
        <f t="shared" si="2"/>
        <v>23.2222222222222</v>
      </c>
      <c r="K167" s="153"/>
      <c r="L167" s="55"/>
      <c r="M167" s="55" t="s">
        <v>22</v>
      </c>
      <c r="N167" s="15">
        <v>260</v>
      </c>
      <c r="O167" s="15"/>
      <c r="P167" s="15"/>
      <c r="Q167" s="15"/>
      <c r="R167" s="15"/>
      <c r="S167" s="43"/>
    </row>
    <row r="168" s="1" customFormat="1" spans="1:19">
      <c r="A168" s="35"/>
      <c r="B168" s="35"/>
      <c r="C168" s="152"/>
      <c r="D168" s="40"/>
      <c r="E168" s="15"/>
      <c r="F168" s="23"/>
      <c r="G168" s="153"/>
      <c r="H168" s="146">
        <v>10000</v>
      </c>
      <c r="I168" s="146">
        <v>1</v>
      </c>
      <c r="J168" s="162">
        <f t="shared" si="2"/>
        <v>23.2222222222222</v>
      </c>
      <c r="K168" s="153"/>
      <c r="L168" s="55"/>
      <c r="M168" s="55" t="s">
        <v>24</v>
      </c>
      <c r="N168" s="15">
        <v>63</v>
      </c>
      <c r="O168" s="15"/>
      <c r="P168" s="15"/>
      <c r="Q168" s="15"/>
      <c r="R168" s="15"/>
      <c r="S168" s="43"/>
    </row>
    <row r="169" s="1" customFormat="1" spans="1:19">
      <c r="A169" s="35"/>
      <c r="B169" s="35"/>
      <c r="C169" s="152"/>
      <c r="D169" s="40"/>
      <c r="E169" s="15"/>
      <c r="F169" s="13"/>
      <c r="G169" s="153"/>
      <c r="H169" s="146">
        <v>10000</v>
      </c>
      <c r="I169" s="146">
        <v>1</v>
      </c>
      <c r="J169" s="162">
        <f t="shared" si="2"/>
        <v>23.2222222222222</v>
      </c>
      <c r="K169" s="153"/>
      <c r="L169" s="55"/>
      <c r="M169" s="55" t="s">
        <v>23</v>
      </c>
      <c r="N169" s="15">
        <v>260</v>
      </c>
      <c r="O169" s="15"/>
      <c r="P169" s="15"/>
      <c r="Q169" s="15"/>
      <c r="R169" s="15"/>
      <c r="S169" s="43"/>
    </row>
    <row r="170" s="1" customFormat="1" spans="1:19">
      <c r="A170" s="35">
        <v>44</v>
      </c>
      <c r="B170" s="35" t="s">
        <v>186</v>
      </c>
      <c r="C170" s="152">
        <v>3</v>
      </c>
      <c r="D170" s="40" t="s">
        <v>187</v>
      </c>
      <c r="E170" s="15" t="s">
        <v>188</v>
      </c>
      <c r="F170" s="9" t="s">
        <v>27</v>
      </c>
      <c r="G170" s="153"/>
      <c r="H170" s="146">
        <v>30000</v>
      </c>
      <c r="I170" s="146">
        <v>1</v>
      </c>
      <c r="J170" s="162">
        <f t="shared" si="2"/>
        <v>67.6666666666667</v>
      </c>
      <c r="K170" s="153"/>
      <c r="L170" s="55"/>
      <c r="M170" s="55" t="s">
        <v>22</v>
      </c>
      <c r="N170" s="15">
        <v>260</v>
      </c>
      <c r="O170" s="15"/>
      <c r="P170" s="15"/>
      <c r="Q170" s="15"/>
      <c r="R170" s="15"/>
      <c r="S170" s="43"/>
    </row>
    <row r="171" s="1" customFormat="1" spans="1:19">
      <c r="A171" s="35"/>
      <c r="B171" s="35"/>
      <c r="C171" s="152"/>
      <c r="D171" s="40"/>
      <c r="E171" s="15"/>
      <c r="F171" s="23"/>
      <c r="G171" s="153"/>
      <c r="H171" s="146">
        <v>30000</v>
      </c>
      <c r="I171" s="146">
        <v>1</v>
      </c>
      <c r="J171" s="162">
        <f t="shared" si="2"/>
        <v>67.6666666666667</v>
      </c>
      <c r="K171" s="153"/>
      <c r="L171" s="55"/>
      <c r="M171" s="55" t="s">
        <v>23</v>
      </c>
      <c r="N171" s="15">
        <v>260</v>
      </c>
      <c r="O171" s="15"/>
      <c r="P171" s="15"/>
      <c r="Q171" s="15"/>
      <c r="R171" s="15"/>
      <c r="S171" s="43"/>
    </row>
    <row r="172" s="1" customFormat="1" spans="1:19">
      <c r="A172" s="178"/>
      <c r="B172" s="35"/>
      <c r="C172" s="152"/>
      <c r="D172" s="40"/>
      <c r="E172" s="15"/>
      <c r="F172" s="13"/>
      <c r="G172" s="153"/>
      <c r="H172" s="146">
        <v>30000</v>
      </c>
      <c r="I172" s="146">
        <v>1</v>
      </c>
      <c r="J172" s="162">
        <f t="shared" si="2"/>
        <v>67.6666666666667</v>
      </c>
      <c r="K172" s="153"/>
      <c r="L172" s="55"/>
      <c r="M172" s="55" t="s">
        <v>160</v>
      </c>
      <c r="N172" s="15">
        <v>260</v>
      </c>
      <c r="O172" s="15"/>
      <c r="P172" s="15"/>
      <c r="Q172" s="15"/>
      <c r="R172" s="15"/>
      <c r="S172" s="43"/>
    </row>
    <row r="173" s="1" customFormat="1" spans="1:19">
      <c r="A173" s="35">
        <v>45</v>
      </c>
      <c r="B173" s="35" t="s">
        <v>189</v>
      </c>
      <c r="C173" s="152">
        <v>3</v>
      </c>
      <c r="D173" s="40" t="s">
        <v>190</v>
      </c>
      <c r="E173" s="15" t="s">
        <v>185</v>
      </c>
      <c r="F173" s="9" t="s">
        <v>27</v>
      </c>
      <c r="G173" s="153"/>
      <c r="H173" s="146">
        <v>15000</v>
      </c>
      <c r="I173" s="146">
        <v>1</v>
      </c>
      <c r="J173" s="162">
        <f t="shared" si="2"/>
        <v>34.3333333333333</v>
      </c>
      <c r="K173" s="153"/>
      <c r="L173" s="55"/>
      <c r="M173" s="55" t="s">
        <v>22</v>
      </c>
      <c r="N173" s="15">
        <v>110</v>
      </c>
      <c r="O173" s="15"/>
      <c r="P173" s="15"/>
      <c r="Q173" s="15"/>
      <c r="R173" s="15"/>
      <c r="S173" s="175" t="s">
        <v>191</v>
      </c>
    </row>
    <row r="174" s="1" customFormat="1" spans="1:19">
      <c r="A174" s="35"/>
      <c r="B174" s="35"/>
      <c r="C174" s="152"/>
      <c r="D174" s="40"/>
      <c r="E174" s="15"/>
      <c r="F174" s="23"/>
      <c r="G174" s="153"/>
      <c r="H174" s="146">
        <v>15000</v>
      </c>
      <c r="I174" s="146">
        <v>1</v>
      </c>
      <c r="J174" s="162">
        <f t="shared" si="2"/>
        <v>34.3333333333333</v>
      </c>
      <c r="K174" s="153"/>
      <c r="L174" s="55"/>
      <c r="M174" s="55" t="s">
        <v>24</v>
      </c>
      <c r="N174" s="15">
        <v>45</v>
      </c>
      <c r="O174" s="15"/>
      <c r="P174" s="15"/>
      <c r="Q174" s="15"/>
      <c r="R174" s="15"/>
      <c r="S174" s="176"/>
    </row>
    <row r="175" s="1" customFormat="1" spans="1:19">
      <c r="A175" s="35"/>
      <c r="B175" s="35"/>
      <c r="C175" s="152"/>
      <c r="D175" s="40"/>
      <c r="E175" s="15"/>
      <c r="F175" s="13"/>
      <c r="G175" s="153"/>
      <c r="H175" s="146">
        <v>15000</v>
      </c>
      <c r="I175" s="146">
        <v>1</v>
      </c>
      <c r="J175" s="162">
        <f t="shared" si="2"/>
        <v>34.3333333333333</v>
      </c>
      <c r="K175" s="153"/>
      <c r="L175" s="55"/>
      <c r="M175" s="55" t="s">
        <v>23</v>
      </c>
      <c r="N175" s="15">
        <v>260</v>
      </c>
      <c r="O175" s="15"/>
      <c r="P175" s="15"/>
      <c r="Q175" s="15"/>
      <c r="R175" s="15"/>
      <c r="S175" s="177"/>
    </row>
    <row r="176" s="1" customFormat="1" spans="1:19">
      <c r="A176" s="35">
        <v>46</v>
      </c>
      <c r="B176" s="35" t="s">
        <v>192</v>
      </c>
      <c r="C176" s="152">
        <v>5</v>
      </c>
      <c r="D176" s="40" t="s">
        <v>193</v>
      </c>
      <c r="E176" s="9"/>
      <c r="F176" s="9" t="s">
        <v>27</v>
      </c>
      <c r="G176" s="153"/>
      <c r="H176" s="146">
        <v>2000</v>
      </c>
      <c r="I176" s="146">
        <v>1</v>
      </c>
      <c r="J176" s="162">
        <f t="shared" si="2"/>
        <v>5.44444444444444</v>
      </c>
      <c r="K176" s="153"/>
      <c r="L176" s="55"/>
      <c r="M176" s="55" t="s">
        <v>22</v>
      </c>
      <c r="N176" s="15">
        <v>260</v>
      </c>
      <c r="O176" s="15"/>
      <c r="P176" s="15"/>
      <c r="Q176" s="15"/>
      <c r="R176" s="15"/>
      <c r="S176" s="43"/>
    </row>
    <row r="177" s="1" customFormat="1" spans="1:19">
      <c r="A177" s="35"/>
      <c r="B177" s="35"/>
      <c r="C177" s="152"/>
      <c r="D177" s="40"/>
      <c r="E177" s="23"/>
      <c r="F177" s="23"/>
      <c r="G177" s="153"/>
      <c r="H177" s="146">
        <v>2000</v>
      </c>
      <c r="I177" s="146">
        <v>1</v>
      </c>
      <c r="J177" s="162">
        <f t="shared" si="2"/>
        <v>5.44444444444444</v>
      </c>
      <c r="K177" s="153"/>
      <c r="L177" s="55"/>
      <c r="M177" s="55" t="s">
        <v>23</v>
      </c>
      <c r="N177" s="15">
        <v>260</v>
      </c>
      <c r="O177" s="15"/>
      <c r="P177" s="15"/>
      <c r="Q177" s="15"/>
      <c r="R177" s="15"/>
      <c r="S177" s="43"/>
    </row>
    <row r="178" s="1" customFormat="1" spans="1:19">
      <c r="A178" s="35"/>
      <c r="B178" s="35"/>
      <c r="C178" s="152"/>
      <c r="D178" s="40"/>
      <c r="E178" s="23"/>
      <c r="F178" s="23"/>
      <c r="G178" s="153"/>
      <c r="H178" s="146">
        <v>2000</v>
      </c>
      <c r="I178" s="146">
        <v>1</v>
      </c>
      <c r="J178" s="162">
        <f t="shared" si="2"/>
        <v>5.44444444444444</v>
      </c>
      <c r="K178" s="153"/>
      <c r="L178" s="55"/>
      <c r="M178" s="55" t="s">
        <v>194</v>
      </c>
      <c r="N178" s="15">
        <v>260</v>
      </c>
      <c r="O178" s="15"/>
      <c r="P178" s="15"/>
      <c r="Q178" s="15"/>
      <c r="R178" s="15"/>
      <c r="S178" s="43"/>
    </row>
    <row r="179" s="1" customFormat="1" spans="1:19">
      <c r="A179" s="35"/>
      <c r="B179" s="35"/>
      <c r="C179" s="152"/>
      <c r="D179" s="40"/>
      <c r="E179" s="23"/>
      <c r="F179" s="23"/>
      <c r="G179" s="153"/>
      <c r="H179" s="146">
        <v>2000</v>
      </c>
      <c r="I179" s="146">
        <v>1</v>
      </c>
      <c r="J179" s="162">
        <f t="shared" si="2"/>
        <v>5.44444444444444</v>
      </c>
      <c r="K179" s="153"/>
      <c r="L179" s="55"/>
      <c r="M179" s="55" t="s">
        <v>160</v>
      </c>
      <c r="N179" s="15">
        <v>260</v>
      </c>
      <c r="O179" s="15"/>
      <c r="P179" s="15"/>
      <c r="Q179" s="15"/>
      <c r="R179" s="15"/>
      <c r="S179" s="43"/>
    </row>
    <row r="180" s="1" customFormat="1" spans="1:19">
      <c r="A180" s="35"/>
      <c r="B180" s="35"/>
      <c r="C180" s="152"/>
      <c r="D180" s="40"/>
      <c r="E180" s="13"/>
      <c r="F180" s="13"/>
      <c r="G180" s="153"/>
      <c r="H180" s="146">
        <v>2000</v>
      </c>
      <c r="I180" s="146">
        <v>1</v>
      </c>
      <c r="J180" s="162">
        <f t="shared" si="2"/>
        <v>5.44444444444444</v>
      </c>
      <c r="K180" s="153"/>
      <c r="L180" s="55"/>
      <c r="M180" s="55" t="s">
        <v>195</v>
      </c>
      <c r="N180" s="15">
        <v>45</v>
      </c>
      <c r="O180" s="15"/>
      <c r="P180" s="15"/>
      <c r="Q180" s="15"/>
      <c r="R180" s="15"/>
      <c r="S180" s="43"/>
    </row>
    <row r="181" s="1" customFormat="1" spans="1:19">
      <c r="A181" s="35">
        <v>47</v>
      </c>
      <c r="B181" s="35" t="s">
        <v>196</v>
      </c>
      <c r="C181" s="152">
        <v>5</v>
      </c>
      <c r="D181" s="40" t="s">
        <v>197</v>
      </c>
      <c r="E181" s="9"/>
      <c r="F181" s="9" t="s">
        <v>27</v>
      </c>
      <c r="G181" s="153"/>
      <c r="H181" s="146">
        <v>2000</v>
      </c>
      <c r="I181" s="146">
        <v>1</v>
      </c>
      <c r="J181" s="162">
        <f t="shared" si="2"/>
        <v>5.44444444444444</v>
      </c>
      <c r="K181" s="153"/>
      <c r="L181" s="55"/>
      <c r="M181" s="55" t="s">
        <v>22</v>
      </c>
      <c r="N181" s="15">
        <v>260</v>
      </c>
      <c r="O181" s="15"/>
      <c r="P181" s="15"/>
      <c r="Q181" s="15"/>
      <c r="R181" s="15"/>
      <c r="S181" s="43"/>
    </row>
    <row r="182" s="1" customFormat="1" spans="1:19">
      <c r="A182" s="35"/>
      <c r="B182" s="35"/>
      <c r="C182" s="152"/>
      <c r="D182" s="40"/>
      <c r="E182" s="23"/>
      <c r="F182" s="23"/>
      <c r="G182" s="153"/>
      <c r="H182" s="146">
        <v>2000</v>
      </c>
      <c r="I182" s="146">
        <v>1</v>
      </c>
      <c r="J182" s="162">
        <f t="shared" si="2"/>
        <v>5.44444444444444</v>
      </c>
      <c r="K182" s="153"/>
      <c r="L182" s="55"/>
      <c r="M182" s="55" t="s">
        <v>23</v>
      </c>
      <c r="N182" s="15">
        <v>260</v>
      </c>
      <c r="O182" s="15"/>
      <c r="P182" s="15"/>
      <c r="Q182" s="15"/>
      <c r="R182" s="15"/>
      <c r="S182" s="43"/>
    </row>
    <row r="183" s="1" customFormat="1" spans="1:19">
      <c r="A183" s="35"/>
      <c r="B183" s="35"/>
      <c r="C183" s="152"/>
      <c r="D183" s="40"/>
      <c r="E183" s="23"/>
      <c r="F183" s="23"/>
      <c r="G183" s="153"/>
      <c r="H183" s="146">
        <v>2000</v>
      </c>
      <c r="I183" s="146">
        <v>1</v>
      </c>
      <c r="J183" s="162">
        <f t="shared" si="2"/>
        <v>5.44444444444444</v>
      </c>
      <c r="K183" s="153"/>
      <c r="L183" s="55"/>
      <c r="M183" s="55" t="s">
        <v>194</v>
      </c>
      <c r="N183" s="15">
        <v>260</v>
      </c>
      <c r="O183" s="15"/>
      <c r="P183" s="15"/>
      <c r="Q183" s="15"/>
      <c r="R183" s="15"/>
      <c r="S183" s="43"/>
    </row>
    <row r="184" s="1" customFormat="1" spans="1:19">
      <c r="A184" s="35"/>
      <c r="B184" s="35"/>
      <c r="C184" s="152"/>
      <c r="D184" s="40"/>
      <c r="E184" s="23"/>
      <c r="F184" s="23"/>
      <c r="G184" s="153"/>
      <c r="H184" s="146">
        <v>2000</v>
      </c>
      <c r="I184" s="146">
        <v>1</v>
      </c>
      <c r="J184" s="162">
        <f t="shared" si="2"/>
        <v>5.44444444444444</v>
      </c>
      <c r="K184" s="153"/>
      <c r="L184" s="55"/>
      <c r="M184" s="55" t="s">
        <v>160</v>
      </c>
      <c r="N184" s="15">
        <v>260</v>
      </c>
      <c r="O184" s="15"/>
      <c r="P184" s="15"/>
      <c r="Q184" s="15"/>
      <c r="R184" s="15"/>
      <c r="S184" s="43"/>
    </row>
    <row r="185" s="1" customFormat="1" spans="1:19">
      <c r="A185" s="35"/>
      <c r="B185" s="35"/>
      <c r="C185" s="152"/>
      <c r="D185" s="40"/>
      <c r="E185" s="13"/>
      <c r="F185" s="13"/>
      <c r="G185" s="153"/>
      <c r="H185" s="146">
        <v>2000</v>
      </c>
      <c r="I185" s="146">
        <v>1</v>
      </c>
      <c r="J185" s="162">
        <f t="shared" si="2"/>
        <v>5.44444444444444</v>
      </c>
      <c r="K185" s="153"/>
      <c r="L185" s="55"/>
      <c r="M185" s="55" t="s">
        <v>195</v>
      </c>
      <c r="N185" s="15">
        <v>45</v>
      </c>
      <c r="O185" s="15"/>
      <c r="P185" s="15"/>
      <c r="Q185" s="15"/>
      <c r="R185" s="15"/>
      <c r="S185" s="43"/>
    </row>
    <row r="186" s="1" customFormat="1" spans="1:19">
      <c r="A186" s="35">
        <v>48</v>
      </c>
      <c r="B186" s="35" t="s">
        <v>198</v>
      </c>
      <c r="C186" s="154">
        <v>4</v>
      </c>
      <c r="D186" s="40"/>
      <c r="E186" s="15"/>
      <c r="F186" s="15" t="s">
        <v>27</v>
      </c>
      <c r="G186" s="153"/>
      <c r="H186" s="146">
        <v>30000</v>
      </c>
      <c r="I186" s="146">
        <v>1</v>
      </c>
      <c r="J186" s="162">
        <f t="shared" si="2"/>
        <v>67.6666666666667</v>
      </c>
      <c r="K186" s="153"/>
      <c r="L186" s="55"/>
      <c r="M186" s="55" t="s">
        <v>22</v>
      </c>
      <c r="N186" s="15">
        <v>250</v>
      </c>
      <c r="O186" s="15"/>
      <c r="P186" s="15"/>
      <c r="Q186" s="15"/>
      <c r="R186" s="15"/>
      <c r="S186" s="43"/>
    </row>
    <row r="187" s="1" customFormat="1" spans="1:19">
      <c r="A187" s="35"/>
      <c r="B187" s="35"/>
      <c r="C187" s="155"/>
      <c r="D187" s="40"/>
      <c r="E187" s="15"/>
      <c r="F187" s="15"/>
      <c r="G187" s="153"/>
      <c r="H187" s="146">
        <v>30000</v>
      </c>
      <c r="I187" s="146">
        <v>1</v>
      </c>
      <c r="J187" s="162">
        <f t="shared" si="2"/>
        <v>67.6666666666667</v>
      </c>
      <c r="K187" s="153"/>
      <c r="L187" s="55"/>
      <c r="M187" s="55" t="s">
        <v>24</v>
      </c>
      <c r="N187" s="15">
        <v>80</v>
      </c>
      <c r="O187" s="15"/>
      <c r="P187" s="15"/>
      <c r="Q187" s="15"/>
      <c r="R187" s="15"/>
      <c r="S187" s="43"/>
    </row>
    <row r="188" s="1" customFormat="1" spans="1:19">
      <c r="A188" s="35"/>
      <c r="B188" s="35"/>
      <c r="C188" s="155"/>
      <c r="D188" s="40"/>
      <c r="E188" s="15"/>
      <c r="F188" s="15"/>
      <c r="G188" s="153"/>
      <c r="H188" s="146">
        <v>30000</v>
      </c>
      <c r="I188" s="146">
        <v>1</v>
      </c>
      <c r="J188" s="162">
        <f t="shared" si="2"/>
        <v>67.6666666666667</v>
      </c>
      <c r="K188" s="153"/>
      <c r="L188" s="55"/>
      <c r="M188" s="55" t="s">
        <v>23</v>
      </c>
      <c r="N188" s="15">
        <v>260</v>
      </c>
      <c r="O188" s="15"/>
      <c r="P188" s="15"/>
      <c r="Q188" s="15"/>
      <c r="R188" s="15"/>
      <c r="S188" s="43"/>
    </row>
    <row r="189" s="1" customFormat="1" spans="1:19">
      <c r="A189" s="35"/>
      <c r="B189" s="35"/>
      <c r="C189" s="156"/>
      <c r="D189" s="40"/>
      <c r="E189" s="15"/>
      <c r="F189" s="15"/>
      <c r="G189" s="153"/>
      <c r="H189" s="146">
        <v>30000</v>
      </c>
      <c r="I189" s="146">
        <v>1</v>
      </c>
      <c r="J189" s="162">
        <f t="shared" si="2"/>
        <v>67.6666666666667</v>
      </c>
      <c r="K189" s="153"/>
      <c r="L189" s="55"/>
      <c r="M189" s="55" t="s">
        <v>24</v>
      </c>
      <c r="N189" s="15">
        <v>110</v>
      </c>
      <c r="O189" s="15"/>
      <c r="P189" s="15"/>
      <c r="Q189" s="15"/>
      <c r="R189" s="15"/>
      <c r="S189" s="43"/>
    </row>
    <row r="190" s="1" customFormat="1" spans="1:19">
      <c r="A190" s="35">
        <v>49</v>
      </c>
      <c r="B190" s="35" t="s">
        <v>199</v>
      </c>
      <c r="C190" s="154">
        <v>4</v>
      </c>
      <c r="D190" s="40"/>
      <c r="E190" s="15"/>
      <c r="F190" s="15"/>
      <c r="G190" s="153"/>
      <c r="H190" s="146">
        <v>30000</v>
      </c>
      <c r="I190" s="146">
        <v>1</v>
      </c>
      <c r="J190" s="162">
        <f t="shared" si="2"/>
        <v>67.6666666666667</v>
      </c>
      <c r="K190" s="153"/>
      <c r="L190" s="55"/>
      <c r="M190" s="55" t="s">
        <v>24</v>
      </c>
      <c r="N190" s="15">
        <v>110</v>
      </c>
      <c r="O190" s="15"/>
      <c r="P190" s="15"/>
      <c r="Q190" s="15"/>
      <c r="R190" s="15"/>
      <c r="S190" s="43"/>
    </row>
    <row r="191" s="1" customFormat="1" spans="1:19">
      <c r="A191" s="35"/>
      <c r="B191" s="35"/>
      <c r="C191" s="155"/>
      <c r="D191" s="40"/>
      <c r="E191" s="15"/>
      <c r="F191" s="15"/>
      <c r="G191" s="153"/>
      <c r="H191" s="146">
        <v>30000</v>
      </c>
      <c r="I191" s="146">
        <v>1</v>
      </c>
      <c r="J191" s="162">
        <f t="shared" si="2"/>
        <v>67.6666666666667</v>
      </c>
      <c r="K191" s="153"/>
      <c r="L191" s="55"/>
      <c r="M191" s="55" t="s">
        <v>23</v>
      </c>
      <c r="N191" s="15">
        <v>260</v>
      </c>
      <c r="O191" s="15"/>
      <c r="P191" s="15"/>
      <c r="Q191" s="15"/>
      <c r="R191" s="15"/>
      <c r="S191" s="43"/>
    </row>
    <row r="192" s="1" customFormat="1" spans="1:19">
      <c r="A192" s="35"/>
      <c r="B192" s="35"/>
      <c r="C192" s="156"/>
      <c r="D192" s="40"/>
      <c r="E192" s="15"/>
      <c r="F192" s="15"/>
      <c r="G192" s="153"/>
      <c r="H192" s="146">
        <v>30000</v>
      </c>
      <c r="I192" s="146">
        <v>1</v>
      </c>
      <c r="J192" s="162">
        <f t="shared" si="2"/>
        <v>67.6666666666667</v>
      </c>
      <c r="K192" s="153"/>
      <c r="L192" s="55"/>
      <c r="M192" s="55" t="s">
        <v>24</v>
      </c>
      <c r="N192" s="15">
        <v>63</v>
      </c>
      <c r="O192" s="15"/>
      <c r="P192" s="15"/>
      <c r="Q192" s="15"/>
      <c r="R192" s="15"/>
      <c r="S192" s="43"/>
    </row>
    <row r="193" s="1" customFormat="1" ht="70" customHeight="1" spans="1:19">
      <c r="A193" s="35">
        <v>50</v>
      </c>
      <c r="B193" s="35" t="s">
        <v>200</v>
      </c>
      <c r="C193" s="152">
        <v>6</v>
      </c>
      <c r="D193" s="40" t="s">
        <v>201</v>
      </c>
      <c r="E193" s="35" t="s">
        <v>30</v>
      </c>
      <c r="F193" s="15"/>
      <c r="G193" s="153"/>
      <c r="H193" s="146">
        <v>1000</v>
      </c>
      <c r="I193" s="146">
        <v>1</v>
      </c>
      <c r="J193" s="162">
        <f t="shared" si="2"/>
        <v>3.22222222222222</v>
      </c>
      <c r="K193" s="153"/>
      <c r="L193" s="55"/>
      <c r="M193" s="55" t="s">
        <v>23</v>
      </c>
      <c r="N193" s="15">
        <v>260</v>
      </c>
      <c r="O193" s="15" t="s">
        <v>202</v>
      </c>
      <c r="P193" s="15"/>
      <c r="Q193" s="15"/>
      <c r="R193" s="15"/>
      <c r="S193" s="190" t="s">
        <v>203</v>
      </c>
    </row>
    <row r="194" s="1" customFormat="1" ht="70" customHeight="1" spans="1:19">
      <c r="A194" s="35"/>
      <c r="B194" s="35"/>
      <c r="C194" s="152"/>
      <c r="D194" s="40"/>
      <c r="E194" s="35"/>
      <c r="F194" s="15"/>
      <c r="G194" s="153"/>
      <c r="H194" s="146">
        <v>1000</v>
      </c>
      <c r="I194" s="146">
        <v>1</v>
      </c>
      <c r="J194" s="162">
        <f t="shared" si="2"/>
        <v>3.22222222222222</v>
      </c>
      <c r="K194" s="153"/>
      <c r="L194" s="55"/>
      <c r="M194" s="55" t="s">
        <v>78</v>
      </c>
      <c r="N194" s="15">
        <v>260</v>
      </c>
      <c r="O194" s="15"/>
      <c r="P194" s="15"/>
      <c r="Q194" s="15"/>
      <c r="R194" s="15"/>
      <c r="S194" s="191"/>
    </row>
    <row r="195" s="1" customFormat="1" ht="70" customHeight="1" spans="1:19">
      <c r="A195" s="35"/>
      <c r="B195" s="35"/>
      <c r="C195" s="152"/>
      <c r="D195" s="40"/>
      <c r="E195" s="35"/>
      <c r="F195" s="15"/>
      <c r="G195" s="153"/>
      <c r="H195" s="146">
        <v>1000</v>
      </c>
      <c r="I195" s="146">
        <v>1</v>
      </c>
      <c r="J195" s="162">
        <f t="shared" ref="J195:J218" si="3">H195/(3600/8)+I195</f>
        <v>3.22222222222222</v>
      </c>
      <c r="K195" s="153"/>
      <c r="L195" s="55"/>
      <c r="M195" s="55" t="s">
        <v>35</v>
      </c>
      <c r="N195" s="15">
        <v>260</v>
      </c>
      <c r="O195" s="15"/>
      <c r="P195" s="15"/>
      <c r="Q195" s="15"/>
      <c r="R195" s="15"/>
      <c r="S195" s="191"/>
    </row>
    <row r="196" s="1" customFormat="1" ht="70" customHeight="1" spans="1:19">
      <c r="A196" s="35"/>
      <c r="B196" s="35"/>
      <c r="C196" s="152"/>
      <c r="D196" s="40"/>
      <c r="E196" s="35"/>
      <c r="F196" s="15"/>
      <c r="G196" s="153"/>
      <c r="H196" s="146">
        <v>1000</v>
      </c>
      <c r="I196" s="146">
        <v>1</v>
      </c>
      <c r="J196" s="162">
        <f t="shared" si="3"/>
        <v>3.22222222222222</v>
      </c>
      <c r="K196" s="153"/>
      <c r="L196" s="55"/>
      <c r="M196" s="55" t="s">
        <v>23</v>
      </c>
      <c r="N196" s="15">
        <v>260</v>
      </c>
      <c r="O196" s="15"/>
      <c r="P196" s="15"/>
      <c r="Q196" s="15"/>
      <c r="R196" s="15"/>
      <c r="S196" s="191"/>
    </row>
    <row r="197" s="1" customFormat="1" ht="70" customHeight="1" spans="1:19">
      <c r="A197" s="35"/>
      <c r="B197" s="35"/>
      <c r="C197" s="152"/>
      <c r="D197" s="40"/>
      <c r="E197" s="35"/>
      <c r="F197" s="15"/>
      <c r="G197" s="153"/>
      <c r="H197" s="146">
        <v>1000</v>
      </c>
      <c r="I197" s="146">
        <v>1</v>
      </c>
      <c r="J197" s="162">
        <f t="shared" si="3"/>
        <v>3.22222222222222</v>
      </c>
      <c r="K197" s="153"/>
      <c r="L197" s="55"/>
      <c r="M197" s="55" t="s">
        <v>204</v>
      </c>
      <c r="N197" s="15">
        <v>260</v>
      </c>
      <c r="O197" s="15"/>
      <c r="P197" s="15"/>
      <c r="Q197" s="15"/>
      <c r="R197" s="15"/>
      <c r="S197" s="191"/>
    </row>
    <row r="198" s="1" customFormat="1" ht="70" customHeight="1" spans="1:19">
      <c r="A198" s="35"/>
      <c r="B198" s="35"/>
      <c r="C198" s="152"/>
      <c r="D198" s="40"/>
      <c r="E198" s="35"/>
      <c r="F198" s="15"/>
      <c r="G198" s="153"/>
      <c r="H198" s="146">
        <v>1000</v>
      </c>
      <c r="I198" s="146">
        <v>1</v>
      </c>
      <c r="J198" s="162">
        <f t="shared" si="3"/>
        <v>3.22222222222222</v>
      </c>
      <c r="K198" s="153"/>
      <c r="L198" s="55"/>
      <c r="M198" s="55" t="s">
        <v>205</v>
      </c>
      <c r="N198" s="15">
        <v>260</v>
      </c>
      <c r="O198" s="15"/>
      <c r="P198" s="15"/>
      <c r="Q198" s="15"/>
      <c r="R198" s="15"/>
      <c r="S198" s="192"/>
    </row>
    <row r="199" s="1" customFormat="1" ht="70" customHeight="1" spans="1:19">
      <c r="A199" s="35">
        <v>51</v>
      </c>
      <c r="B199" s="35" t="s">
        <v>206</v>
      </c>
      <c r="C199" s="152">
        <v>2</v>
      </c>
      <c r="D199" s="40" t="s">
        <v>207</v>
      </c>
      <c r="E199" s="79" t="s">
        <v>208</v>
      </c>
      <c r="F199" s="15"/>
      <c r="G199" s="153"/>
      <c r="H199" s="146">
        <v>2000</v>
      </c>
      <c r="I199" s="146">
        <v>1</v>
      </c>
      <c r="J199" s="162">
        <f t="shared" si="3"/>
        <v>5.44444444444444</v>
      </c>
      <c r="K199" s="153"/>
      <c r="L199" s="55"/>
      <c r="M199" s="55" t="s">
        <v>22</v>
      </c>
      <c r="N199" s="15">
        <v>260</v>
      </c>
      <c r="O199" s="15" t="s">
        <v>209</v>
      </c>
      <c r="P199" s="112">
        <v>0.667</v>
      </c>
      <c r="Q199" s="15" t="s">
        <v>210</v>
      </c>
      <c r="R199" s="112">
        <v>0.641</v>
      </c>
      <c r="S199" s="43"/>
    </row>
    <row r="200" s="1" customFormat="1" ht="70" customHeight="1" spans="1:19">
      <c r="A200" s="35"/>
      <c r="B200" s="35"/>
      <c r="C200" s="152"/>
      <c r="D200" s="40"/>
      <c r="E200" s="81"/>
      <c r="F200" s="15"/>
      <c r="G200" s="153"/>
      <c r="H200" s="146">
        <v>2000</v>
      </c>
      <c r="I200" s="146">
        <v>1</v>
      </c>
      <c r="J200" s="162">
        <f t="shared" si="3"/>
        <v>5.44444444444444</v>
      </c>
      <c r="K200" s="153"/>
      <c r="L200" s="55"/>
      <c r="M200" s="55" t="s">
        <v>23</v>
      </c>
      <c r="N200" s="15">
        <v>260</v>
      </c>
      <c r="O200" s="15"/>
      <c r="P200" s="15"/>
      <c r="Q200" s="15"/>
      <c r="R200" s="15"/>
      <c r="S200" s="43"/>
    </row>
    <row r="201" s="1" customFormat="1" ht="70" customHeight="1" spans="1:19">
      <c r="A201" s="35">
        <v>52</v>
      </c>
      <c r="B201" s="35" t="s">
        <v>211</v>
      </c>
      <c r="C201" s="152">
        <v>4</v>
      </c>
      <c r="D201" s="40" t="s">
        <v>212</v>
      </c>
      <c r="E201" s="79" t="s">
        <v>208</v>
      </c>
      <c r="F201" s="15"/>
      <c r="G201" s="153"/>
      <c r="H201" s="146">
        <v>2000</v>
      </c>
      <c r="I201" s="146">
        <v>1</v>
      </c>
      <c r="J201" s="162">
        <f t="shared" si="3"/>
        <v>5.44444444444444</v>
      </c>
      <c r="K201" s="153"/>
      <c r="L201" s="55"/>
      <c r="M201" s="55" t="s">
        <v>22</v>
      </c>
      <c r="N201" s="15">
        <v>260</v>
      </c>
      <c r="O201" s="15"/>
      <c r="P201" s="15"/>
      <c r="Q201" s="15"/>
      <c r="R201" s="15"/>
      <c r="S201" s="43"/>
    </row>
    <row r="202" s="1" customFormat="1" ht="70" customHeight="1" spans="1:19">
      <c r="A202" s="35"/>
      <c r="B202" s="35"/>
      <c r="C202" s="152"/>
      <c r="D202" s="40"/>
      <c r="E202" s="80"/>
      <c r="F202" s="15"/>
      <c r="G202" s="153"/>
      <c r="H202" s="146">
        <v>2000</v>
      </c>
      <c r="I202" s="146">
        <v>1</v>
      </c>
      <c r="J202" s="162">
        <f t="shared" si="3"/>
        <v>5.44444444444444</v>
      </c>
      <c r="K202" s="153"/>
      <c r="L202" s="55"/>
      <c r="M202" s="55" t="s">
        <v>23</v>
      </c>
      <c r="N202" s="15">
        <v>260</v>
      </c>
      <c r="O202" s="15"/>
      <c r="P202" s="15"/>
      <c r="Q202" s="15"/>
      <c r="R202" s="15"/>
      <c r="S202" s="43"/>
    </row>
    <row r="203" s="1" customFormat="1" ht="70" customHeight="1" spans="1:19">
      <c r="A203" s="35"/>
      <c r="B203" s="35"/>
      <c r="C203" s="152"/>
      <c r="D203" s="40"/>
      <c r="E203" s="80"/>
      <c r="F203" s="15"/>
      <c r="G203" s="153"/>
      <c r="H203" s="146">
        <v>2000</v>
      </c>
      <c r="I203" s="146">
        <v>1</v>
      </c>
      <c r="J203" s="162">
        <f t="shared" si="3"/>
        <v>5.44444444444444</v>
      </c>
      <c r="K203" s="153"/>
      <c r="L203" s="55"/>
      <c r="M203" s="55" t="s">
        <v>35</v>
      </c>
      <c r="N203" s="15">
        <v>260</v>
      </c>
      <c r="O203" s="15"/>
      <c r="P203" s="15"/>
      <c r="Q203" s="15"/>
      <c r="R203" s="15"/>
      <c r="S203" s="43"/>
    </row>
    <row r="204" s="1" customFormat="1" ht="70" customHeight="1" spans="1:19">
      <c r="A204" s="35"/>
      <c r="B204" s="35"/>
      <c r="C204" s="152"/>
      <c r="D204" s="40"/>
      <c r="E204" s="81"/>
      <c r="F204" s="15"/>
      <c r="G204" s="153"/>
      <c r="H204" s="146">
        <v>2000</v>
      </c>
      <c r="I204" s="146">
        <v>1</v>
      </c>
      <c r="J204" s="162">
        <f t="shared" si="3"/>
        <v>5.44444444444444</v>
      </c>
      <c r="K204" s="153"/>
      <c r="L204" s="55"/>
      <c r="M204" s="55" t="s">
        <v>24</v>
      </c>
      <c r="N204" s="15">
        <v>260</v>
      </c>
      <c r="O204" s="15"/>
      <c r="P204" s="15"/>
      <c r="Q204" s="15"/>
      <c r="R204" s="15"/>
      <c r="S204" s="43"/>
    </row>
    <row r="205" s="1" customFormat="1" ht="70" customHeight="1" spans="1:19">
      <c r="A205" s="35">
        <v>53</v>
      </c>
      <c r="B205" s="35" t="s">
        <v>213</v>
      </c>
      <c r="C205" s="152">
        <v>4</v>
      </c>
      <c r="D205" s="82" t="s">
        <v>214</v>
      </c>
      <c r="E205" s="79" t="s">
        <v>208</v>
      </c>
      <c r="F205" s="15"/>
      <c r="G205" s="153"/>
      <c r="H205" s="146">
        <v>2000</v>
      </c>
      <c r="I205" s="146">
        <v>1</v>
      </c>
      <c r="J205" s="162">
        <f t="shared" si="3"/>
        <v>5.44444444444444</v>
      </c>
      <c r="K205" s="153"/>
      <c r="L205" s="55"/>
      <c r="M205" s="55" t="s">
        <v>215</v>
      </c>
      <c r="N205" s="15">
        <v>260</v>
      </c>
      <c r="O205" s="15"/>
      <c r="P205" s="15"/>
      <c r="Q205" s="15"/>
      <c r="R205" s="15"/>
      <c r="S205" s="43"/>
    </row>
    <row r="206" s="1" customFormat="1" ht="70" customHeight="1" spans="1:19">
      <c r="A206" s="35"/>
      <c r="B206" s="35"/>
      <c r="C206" s="152"/>
      <c r="D206" s="84"/>
      <c r="E206" s="80"/>
      <c r="F206" s="15"/>
      <c r="G206" s="153"/>
      <c r="H206" s="146">
        <v>2000</v>
      </c>
      <c r="I206" s="146">
        <v>1</v>
      </c>
      <c r="J206" s="162">
        <f t="shared" si="3"/>
        <v>5.44444444444444</v>
      </c>
      <c r="K206" s="153"/>
      <c r="L206" s="55"/>
      <c r="M206" s="55" t="s">
        <v>216</v>
      </c>
      <c r="N206" s="15">
        <v>260</v>
      </c>
      <c r="O206" s="15"/>
      <c r="P206" s="15"/>
      <c r="Q206" s="15"/>
      <c r="R206" s="15"/>
      <c r="S206" s="43"/>
    </row>
    <row r="207" s="1" customFormat="1" ht="70" customHeight="1" spans="1:19">
      <c r="A207" s="35"/>
      <c r="B207" s="35"/>
      <c r="C207" s="152"/>
      <c r="D207" s="84"/>
      <c r="E207" s="80"/>
      <c r="F207" s="15"/>
      <c r="G207" s="153"/>
      <c r="H207" s="146">
        <v>2000</v>
      </c>
      <c r="I207" s="146">
        <v>1</v>
      </c>
      <c r="J207" s="162">
        <f t="shared" si="3"/>
        <v>5.44444444444444</v>
      </c>
      <c r="K207" s="153"/>
      <c r="L207" s="55"/>
      <c r="M207" s="55" t="s">
        <v>217</v>
      </c>
      <c r="N207" s="15">
        <v>260</v>
      </c>
      <c r="O207" s="15"/>
      <c r="P207" s="15"/>
      <c r="Q207" s="15"/>
      <c r="R207" s="15"/>
      <c r="S207" s="43"/>
    </row>
    <row r="208" s="1" customFormat="1" ht="70" customHeight="1" spans="1:19">
      <c r="A208" s="35"/>
      <c r="B208" s="35"/>
      <c r="C208" s="152"/>
      <c r="D208" s="85"/>
      <c r="E208" s="80"/>
      <c r="F208" s="15"/>
      <c r="G208" s="153"/>
      <c r="H208" s="146">
        <v>2000</v>
      </c>
      <c r="I208" s="146">
        <v>1</v>
      </c>
      <c r="J208" s="162">
        <f t="shared" si="3"/>
        <v>5.44444444444444</v>
      </c>
      <c r="K208" s="153"/>
      <c r="L208" s="55"/>
      <c r="M208" s="55" t="s">
        <v>24</v>
      </c>
      <c r="N208" s="15">
        <v>260</v>
      </c>
      <c r="O208" s="15"/>
      <c r="P208" s="15"/>
      <c r="Q208" s="15"/>
      <c r="R208" s="15"/>
      <c r="S208" s="43"/>
    </row>
    <row r="209" s="1" customFormat="1" ht="70" customHeight="1" spans="1:19">
      <c r="A209" s="35">
        <v>54</v>
      </c>
      <c r="B209" s="159" t="s">
        <v>218</v>
      </c>
      <c r="C209" s="152">
        <v>3</v>
      </c>
      <c r="D209" s="94" t="s">
        <v>219</v>
      </c>
      <c r="E209" s="79" t="s">
        <v>208</v>
      </c>
      <c r="F209" s="15"/>
      <c r="G209" s="153"/>
      <c r="H209" s="146">
        <v>2000</v>
      </c>
      <c r="I209" s="146">
        <v>1</v>
      </c>
      <c r="J209" s="162">
        <f t="shared" si="3"/>
        <v>5.44444444444444</v>
      </c>
      <c r="K209" s="153"/>
      <c r="L209" s="55"/>
      <c r="M209" s="55" t="s">
        <v>215</v>
      </c>
      <c r="N209" s="15">
        <v>260</v>
      </c>
      <c r="O209" s="15"/>
      <c r="P209" s="15"/>
      <c r="Q209" s="15"/>
      <c r="R209" s="15"/>
      <c r="S209" s="43"/>
    </row>
    <row r="210" s="1" customFormat="1" ht="70" customHeight="1" spans="1:19">
      <c r="A210" s="35"/>
      <c r="B210" s="159"/>
      <c r="C210" s="152"/>
      <c r="D210" s="96"/>
      <c r="E210" s="80"/>
      <c r="F210" s="15"/>
      <c r="G210" s="153"/>
      <c r="H210" s="146">
        <v>2000</v>
      </c>
      <c r="I210" s="146">
        <v>1</v>
      </c>
      <c r="J210" s="162">
        <f t="shared" si="3"/>
        <v>5.44444444444444</v>
      </c>
      <c r="K210" s="153"/>
      <c r="L210" s="55"/>
      <c r="M210" s="55" t="s">
        <v>216</v>
      </c>
      <c r="N210" s="15">
        <v>260</v>
      </c>
      <c r="O210" s="15"/>
      <c r="P210" s="15"/>
      <c r="Q210" s="15"/>
      <c r="R210" s="15"/>
      <c r="S210" s="43"/>
    </row>
    <row r="211" s="1" customFormat="1" ht="70" customHeight="1" spans="1:19">
      <c r="A211" s="35"/>
      <c r="B211" s="159"/>
      <c r="C211" s="152"/>
      <c r="D211" s="98"/>
      <c r="E211" s="80"/>
      <c r="F211" s="15"/>
      <c r="G211" s="153"/>
      <c r="H211" s="146">
        <v>2000</v>
      </c>
      <c r="I211" s="146">
        <v>1</v>
      </c>
      <c r="J211" s="162">
        <f t="shared" si="3"/>
        <v>5.44444444444444</v>
      </c>
      <c r="K211" s="153"/>
      <c r="L211" s="55"/>
      <c r="M211" s="55" t="s">
        <v>220</v>
      </c>
      <c r="N211" s="15">
        <v>260</v>
      </c>
      <c r="O211" s="15"/>
      <c r="P211" s="15"/>
      <c r="Q211" s="15"/>
      <c r="R211" s="15"/>
      <c r="S211" s="43"/>
    </row>
    <row r="212" s="1" customFormat="1" ht="70" customHeight="1" spans="1:19">
      <c r="A212" s="35">
        <v>55</v>
      </c>
      <c r="B212" s="35" t="s">
        <v>221</v>
      </c>
      <c r="C212" s="152">
        <v>3</v>
      </c>
      <c r="D212" s="182" t="s">
        <v>222</v>
      </c>
      <c r="E212" s="9" t="s">
        <v>208</v>
      </c>
      <c r="F212" s="15"/>
      <c r="G212" s="153"/>
      <c r="H212" s="146">
        <v>2000</v>
      </c>
      <c r="I212" s="146">
        <v>1</v>
      </c>
      <c r="J212" s="162">
        <f t="shared" si="3"/>
        <v>5.44444444444444</v>
      </c>
      <c r="K212" s="153"/>
      <c r="L212" s="55"/>
      <c r="M212" s="55" t="s">
        <v>215</v>
      </c>
      <c r="N212" s="15">
        <v>260</v>
      </c>
      <c r="O212" s="15"/>
      <c r="P212" s="15"/>
      <c r="Q212" s="15"/>
      <c r="R212" s="15"/>
      <c r="S212" s="43"/>
    </row>
    <row r="213" s="1" customFormat="1" ht="70" customHeight="1" spans="1:19">
      <c r="A213" s="35"/>
      <c r="B213" s="35"/>
      <c r="C213" s="152"/>
      <c r="D213" s="182"/>
      <c r="E213" s="23"/>
      <c r="F213" s="15"/>
      <c r="G213" s="153"/>
      <c r="H213" s="146">
        <v>2000</v>
      </c>
      <c r="I213" s="146">
        <v>1</v>
      </c>
      <c r="J213" s="162">
        <f t="shared" si="3"/>
        <v>5.44444444444444</v>
      </c>
      <c r="K213" s="153"/>
      <c r="L213" s="55"/>
      <c r="M213" s="55" t="s">
        <v>216</v>
      </c>
      <c r="N213" s="15">
        <v>260</v>
      </c>
      <c r="O213" s="15"/>
      <c r="P213" s="15"/>
      <c r="Q213" s="15"/>
      <c r="R213" s="15"/>
      <c r="S213" s="43"/>
    </row>
    <row r="214" s="1" customFormat="1" ht="70" customHeight="1" spans="1:19">
      <c r="A214" s="35"/>
      <c r="B214" s="35"/>
      <c r="C214" s="152"/>
      <c r="D214" s="182"/>
      <c r="E214" s="13"/>
      <c r="F214" s="15"/>
      <c r="G214" s="153"/>
      <c r="H214" s="146">
        <v>2000</v>
      </c>
      <c r="I214" s="146">
        <v>1</v>
      </c>
      <c r="J214" s="162">
        <f t="shared" si="3"/>
        <v>5.44444444444444</v>
      </c>
      <c r="K214" s="153"/>
      <c r="L214" s="55"/>
      <c r="M214" s="55" t="s">
        <v>24</v>
      </c>
      <c r="N214" s="15"/>
      <c r="O214" s="15"/>
      <c r="P214" s="15"/>
      <c r="Q214" s="15"/>
      <c r="R214" s="15"/>
      <c r="S214" s="43"/>
    </row>
    <row r="215" s="129" customFormat="1" ht="70" customHeight="1" spans="1:19">
      <c r="A215" s="35">
        <v>56</v>
      </c>
      <c r="B215" s="35" t="s">
        <v>223</v>
      </c>
      <c r="C215" s="40">
        <v>4</v>
      </c>
      <c r="D215" s="182" t="s">
        <v>224</v>
      </c>
      <c r="E215" s="35" t="s">
        <v>30</v>
      </c>
      <c r="F215" s="15"/>
      <c r="G215" s="153"/>
      <c r="H215" s="146">
        <v>2000</v>
      </c>
      <c r="I215" s="146">
        <v>1</v>
      </c>
      <c r="J215" s="162">
        <f t="shared" si="3"/>
        <v>5.44444444444444</v>
      </c>
      <c r="K215" s="153"/>
      <c r="L215" s="55"/>
      <c r="M215" s="72" t="s">
        <v>59</v>
      </c>
      <c r="N215" s="15"/>
      <c r="O215" s="15" t="s">
        <v>225</v>
      </c>
      <c r="P215" s="169">
        <v>0.7</v>
      </c>
      <c r="Q215" s="15"/>
      <c r="R215" s="15"/>
      <c r="S215" s="43"/>
    </row>
    <row r="216" s="129" customFormat="1" ht="70" customHeight="1" spans="1:19">
      <c r="A216" s="35"/>
      <c r="B216" s="35"/>
      <c r="C216" s="40"/>
      <c r="D216" s="182"/>
      <c r="E216" s="35"/>
      <c r="F216" s="15"/>
      <c r="G216" s="153"/>
      <c r="H216" s="146">
        <v>2000</v>
      </c>
      <c r="I216" s="146">
        <v>1</v>
      </c>
      <c r="J216" s="162">
        <f t="shared" si="3"/>
        <v>5.44444444444444</v>
      </c>
      <c r="K216" s="153"/>
      <c r="L216" s="55"/>
      <c r="M216" s="72" t="s">
        <v>107</v>
      </c>
      <c r="N216" s="15"/>
      <c r="O216" s="15"/>
      <c r="P216" s="15"/>
      <c r="Q216" s="15"/>
      <c r="R216" s="15"/>
      <c r="S216" s="43"/>
    </row>
    <row r="217" s="129" customFormat="1" ht="70" customHeight="1" spans="1:19">
      <c r="A217" s="35"/>
      <c r="B217" s="35"/>
      <c r="C217" s="40"/>
      <c r="D217" s="182"/>
      <c r="E217" s="35"/>
      <c r="F217" s="15"/>
      <c r="G217" s="153"/>
      <c r="H217" s="146">
        <v>2000</v>
      </c>
      <c r="I217" s="146">
        <v>1</v>
      </c>
      <c r="J217" s="162">
        <f t="shared" si="3"/>
        <v>5.44444444444444</v>
      </c>
      <c r="K217" s="153"/>
      <c r="L217" s="55"/>
      <c r="M217" s="72" t="s">
        <v>151</v>
      </c>
      <c r="N217" s="15"/>
      <c r="O217" s="15"/>
      <c r="P217" s="15"/>
      <c r="Q217" s="15"/>
      <c r="R217" s="15"/>
      <c r="S217" s="43"/>
    </row>
    <row r="218" s="129" customFormat="1" ht="70" customHeight="1" spans="1:19">
      <c r="A218" s="35"/>
      <c r="B218" s="35"/>
      <c r="C218" s="40"/>
      <c r="D218" s="182"/>
      <c r="E218" s="35"/>
      <c r="F218" s="15"/>
      <c r="G218" s="153"/>
      <c r="H218" s="146">
        <v>2000</v>
      </c>
      <c r="I218" s="146">
        <v>1</v>
      </c>
      <c r="J218" s="162">
        <f t="shared" si="3"/>
        <v>5.44444444444444</v>
      </c>
      <c r="K218" s="153"/>
      <c r="L218" s="55"/>
      <c r="M218" s="72" t="s">
        <v>134</v>
      </c>
      <c r="N218" s="15"/>
      <c r="O218" s="15"/>
      <c r="P218" s="15"/>
      <c r="Q218" s="15"/>
      <c r="R218" s="15"/>
      <c r="S218" s="43"/>
    </row>
    <row r="219" s="1" customFormat="1" ht="25" customHeight="1" spans="1:19">
      <c r="A219" s="174"/>
      <c r="B219" s="183"/>
      <c r="C219" s="40"/>
      <c r="D219" s="184"/>
      <c r="E219" s="15"/>
      <c r="F219" s="15"/>
      <c r="G219" s="153"/>
      <c r="H219" s="185" t="s">
        <v>226</v>
      </c>
      <c r="I219" s="188"/>
      <c r="J219" s="189">
        <f>SUM(J3:J218)</f>
        <v>2809.55555555555</v>
      </c>
      <c r="K219" s="153"/>
      <c r="L219" s="55"/>
      <c r="M219" s="55"/>
      <c r="N219" s="15"/>
      <c r="O219" s="15"/>
      <c r="P219" s="15"/>
      <c r="Q219" s="15"/>
      <c r="R219" s="15"/>
      <c r="S219" s="43"/>
    </row>
    <row r="221" s="1" customFormat="1" spans="1:18">
      <c r="A221" s="130"/>
      <c r="B221" s="4"/>
      <c r="C221" s="40" t="s">
        <v>2</v>
      </c>
      <c r="D221" s="40" t="s">
        <v>227</v>
      </c>
      <c r="E221" s="15" t="s">
        <v>228</v>
      </c>
      <c r="F221" s="15" t="s">
        <v>229</v>
      </c>
      <c r="G221" s="153"/>
      <c r="H221" s="131"/>
      <c r="I221" s="131"/>
      <c r="J221" s="132"/>
      <c r="K221" s="131"/>
      <c r="L221" s="3"/>
      <c r="M221" s="3"/>
      <c r="N221" s="5"/>
      <c r="O221" s="5"/>
      <c r="P221" s="5"/>
      <c r="Q221" s="5"/>
      <c r="R221" s="5"/>
    </row>
    <row r="222" s="1" customFormat="1" spans="1:18">
      <c r="A222" s="130"/>
      <c r="B222" s="4"/>
      <c r="C222" s="40">
        <v>2</v>
      </c>
      <c r="D222" s="40">
        <v>5</v>
      </c>
      <c r="E222" s="15">
        <f t="shared" ref="E222:E226" si="4">D222*C222</f>
        <v>10</v>
      </c>
      <c r="F222" s="112">
        <f>E222/E227</f>
        <v>0.0497512437810945</v>
      </c>
      <c r="G222" s="153"/>
      <c r="H222" s="131"/>
      <c r="I222" s="131"/>
      <c r="J222" s="132"/>
      <c r="K222" s="131"/>
      <c r="L222" s="3"/>
      <c r="M222" s="3"/>
      <c r="N222" s="5"/>
      <c r="O222" s="5"/>
      <c r="P222" s="5"/>
      <c r="Q222" s="5"/>
      <c r="R222" s="5"/>
    </row>
    <row r="223" s="1" customFormat="1" spans="1:18">
      <c r="A223" s="130"/>
      <c r="B223" s="4"/>
      <c r="C223" s="40">
        <v>3</v>
      </c>
      <c r="D223" s="20">
        <v>18</v>
      </c>
      <c r="E223" s="15">
        <f t="shared" si="4"/>
        <v>54</v>
      </c>
      <c r="F223" s="112">
        <f>E223/E227</f>
        <v>0.26865671641791</v>
      </c>
      <c r="G223" s="153"/>
      <c r="H223" s="131"/>
      <c r="I223" s="131"/>
      <c r="J223" s="132"/>
      <c r="K223" s="131"/>
      <c r="L223" s="3"/>
      <c r="M223" s="3"/>
      <c r="N223" s="5"/>
      <c r="O223" s="5"/>
      <c r="P223" s="5"/>
      <c r="Q223" s="5"/>
      <c r="R223" s="5"/>
    </row>
    <row r="224" s="1" customFormat="1" spans="1:18">
      <c r="A224" s="130"/>
      <c r="B224" s="4"/>
      <c r="C224" s="40">
        <v>4</v>
      </c>
      <c r="D224" s="20">
        <v>13</v>
      </c>
      <c r="E224" s="15">
        <f t="shared" si="4"/>
        <v>52</v>
      </c>
      <c r="F224" s="112">
        <f>E224/E227</f>
        <v>0.258706467661692</v>
      </c>
      <c r="G224" s="153"/>
      <c r="H224" s="131"/>
      <c r="I224" s="131"/>
      <c r="J224" s="132"/>
      <c r="K224" s="131"/>
      <c r="L224" s="3"/>
      <c r="M224" s="3"/>
      <c r="N224" s="5"/>
      <c r="O224" s="5"/>
      <c r="P224" s="5"/>
      <c r="Q224" s="5"/>
      <c r="R224" s="5"/>
    </row>
    <row r="225" s="1" customFormat="1" spans="1:18">
      <c r="A225" s="130"/>
      <c r="B225" s="4"/>
      <c r="C225" s="40">
        <v>5</v>
      </c>
      <c r="D225" s="20">
        <v>11</v>
      </c>
      <c r="E225" s="15">
        <f t="shared" si="4"/>
        <v>55</v>
      </c>
      <c r="F225" s="112">
        <f>E225/E227</f>
        <v>0.27363184079602</v>
      </c>
      <c r="G225" s="153"/>
      <c r="H225" s="131"/>
      <c r="I225" s="131"/>
      <c r="J225" s="132"/>
      <c r="K225" s="131"/>
      <c r="L225" s="3"/>
      <c r="M225" s="3"/>
      <c r="N225" s="5"/>
      <c r="O225" s="5"/>
      <c r="P225" s="5"/>
      <c r="Q225" s="5"/>
      <c r="R225" s="5"/>
    </row>
    <row r="226" s="1" customFormat="1" spans="1:18">
      <c r="A226" s="130"/>
      <c r="B226" s="4"/>
      <c r="C226" s="40">
        <v>6</v>
      </c>
      <c r="D226" s="40">
        <v>5</v>
      </c>
      <c r="E226" s="15">
        <f t="shared" si="4"/>
        <v>30</v>
      </c>
      <c r="F226" s="112">
        <f>E226/E227</f>
        <v>0.149253731343284</v>
      </c>
      <c r="G226" s="153"/>
      <c r="H226" s="131"/>
      <c r="I226" s="131"/>
      <c r="J226" s="132"/>
      <c r="K226" s="131"/>
      <c r="L226" s="3"/>
      <c r="M226" s="3"/>
      <c r="N226" s="5"/>
      <c r="O226" s="5"/>
      <c r="P226" s="5"/>
      <c r="Q226" s="5"/>
      <c r="R226" s="5"/>
    </row>
    <row r="227" s="1" customFormat="1" spans="1:18">
      <c r="A227" s="130"/>
      <c r="B227" s="4"/>
      <c r="C227" s="40"/>
      <c r="D227" s="40">
        <f>SUM(D222:D226)</f>
        <v>52</v>
      </c>
      <c r="E227" s="15">
        <f>SUM(E222:E226)</f>
        <v>201</v>
      </c>
      <c r="F227" s="15"/>
      <c r="G227" s="153"/>
      <c r="H227" s="131"/>
      <c r="I227" s="131"/>
      <c r="J227" s="132"/>
      <c r="K227" s="131"/>
      <c r="L227" s="3"/>
      <c r="M227" s="3"/>
      <c r="N227" s="5"/>
      <c r="O227" s="5"/>
      <c r="P227" s="5"/>
      <c r="Q227" s="5"/>
      <c r="R227" s="5"/>
    </row>
    <row r="228" s="1" customFormat="1" spans="1:18">
      <c r="A228" s="130"/>
      <c r="B228" s="4"/>
      <c r="C228" s="40"/>
      <c r="D228" s="40"/>
      <c r="E228" s="15"/>
      <c r="F228" s="15"/>
      <c r="G228" s="153"/>
      <c r="H228" s="131"/>
      <c r="I228" s="131"/>
      <c r="J228" s="132"/>
      <c r="K228" s="131"/>
      <c r="L228" s="3"/>
      <c r="M228" s="3"/>
      <c r="N228" s="5"/>
      <c r="O228" s="5"/>
      <c r="P228" s="5"/>
      <c r="Q228" s="5"/>
      <c r="R228" s="5"/>
    </row>
    <row r="229" s="1" customFormat="1" spans="1:18">
      <c r="A229" s="130"/>
      <c r="B229" s="4"/>
      <c r="C229" s="4"/>
      <c r="D229" s="4"/>
      <c r="E229" s="5"/>
      <c r="F229" s="186"/>
      <c r="G229" s="131"/>
      <c r="H229" s="131"/>
      <c r="I229" s="131"/>
      <c r="J229" s="132"/>
      <c r="K229" s="131"/>
      <c r="L229" s="3"/>
      <c r="M229" s="3"/>
      <c r="N229" s="5"/>
      <c r="O229" s="5"/>
      <c r="P229" s="5"/>
      <c r="Q229" s="5"/>
      <c r="R229" s="5"/>
    </row>
    <row r="230" s="1" customFormat="1" spans="1:18">
      <c r="A230" s="130"/>
      <c r="B230" s="4"/>
      <c r="C230" s="82" t="s">
        <v>230</v>
      </c>
      <c r="D230" s="40" t="s">
        <v>231</v>
      </c>
      <c r="E230" s="15"/>
      <c r="F230" s="112">
        <v>0.5274</v>
      </c>
      <c r="G230" s="131"/>
      <c r="H230" s="131"/>
      <c r="I230" s="131"/>
      <c r="J230" s="132"/>
      <c r="K230" s="131"/>
      <c r="L230" s="3"/>
      <c r="M230" s="3"/>
      <c r="N230" s="5"/>
      <c r="O230" s="5"/>
      <c r="P230" s="5"/>
      <c r="Q230" s="5"/>
      <c r="R230" s="5"/>
    </row>
    <row r="231" s="1" customFormat="1" spans="1:18">
      <c r="A231" s="130"/>
      <c r="B231" s="4"/>
      <c r="C231" s="84"/>
      <c r="D231" s="40" t="s">
        <v>232</v>
      </c>
      <c r="E231" s="15"/>
      <c r="F231" s="187">
        <v>0.3224</v>
      </c>
      <c r="G231" s="131"/>
      <c r="H231" s="131"/>
      <c r="I231" s="131"/>
      <c r="J231" s="132"/>
      <c r="K231" s="131"/>
      <c r="L231" s="3"/>
      <c r="M231" s="3"/>
      <c r="N231" s="5"/>
      <c r="O231" s="5"/>
      <c r="P231" s="5"/>
      <c r="Q231" s="5"/>
      <c r="R231" s="5"/>
    </row>
    <row r="232" s="1" customFormat="1" spans="1:18">
      <c r="A232" s="130"/>
      <c r="B232" s="4"/>
      <c r="C232" s="85"/>
      <c r="D232" s="40">
        <v>6</v>
      </c>
      <c r="E232" s="15"/>
      <c r="F232" s="15">
        <v>13.76</v>
      </c>
      <c r="G232" s="131"/>
      <c r="H232" s="131"/>
      <c r="I232" s="131"/>
      <c r="J232" s="132"/>
      <c r="K232" s="131"/>
      <c r="L232" s="3"/>
      <c r="M232" s="3"/>
      <c r="N232" s="5"/>
      <c r="O232" s="5"/>
      <c r="P232" s="5"/>
      <c r="Q232" s="5"/>
      <c r="R232" s="5"/>
    </row>
    <row r="233" s="1" customFormat="1" spans="1:18">
      <c r="A233" s="130"/>
      <c r="B233" s="4"/>
      <c r="C233" s="4"/>
      <c r="D233" s="4"/>
      <c r="E233" s="5"/>
      <c r="F233" s="186"/>
      <c r="G233" s="131"/>
      <c r="H233" s="131"/>
      <c r="I233" s="131"/>
      <c r="J233" s="132"/>
      <c r="K233" s="131"/>
      <c r="L233" s="3"/>
      <c r="M233" s="3"/>
      <c r="N233" s="5"/>
      <c r="O233" s="5"/>
      <c r="P233" s="5"/>
      <c r="Q233" s="5"/>
      <c r="R233" s="5"/>
    </row>
    <row r="234" s="1" customFormat="1" spans="1:18">
      <c r="A234" s="130"/>
      <c r="B234" s="4"/>
      <c r="C234" s="82" t="s">
        <v>233</v>
      </c>
      <c r="D234" s="40" t="s">
        <v>234</v>
      </c>
      <c r="E234" s="15"/>
      <c r="F234" s="112">
        <v>0.3086</v>
      </c>
      <c r="G234" s="131"/>
      <c r="H234" s="131"/>
      <c r="I234" s="131"/>
      <c r="J234" s="132"/>
      <c r="K234" s="131"/>
      <c r="L234" s="3"/>
      <c r="M234" s="3"/>
      <c r="N234" s="5"/>
      <c r="O234" s="5"/>
      <c r="P234" s="5"/>
      <c r="Q234" s="5"/>
      <c r="R234" s="5"/>
    </row>
    <row r="235" s="1" customFormat="1" spans="1:18">
      <c r="A235" s="130"/>
      <c r="B235" s="4"/>
      <c r="C235" s="84"/>
      <c r="D235" s="40">
        <v>3</v>
      </c>
      <c r="E235" s="15"/>
      <c r="F235" s="112">
        <v>0.2687</v>
      </c>
      <c r="G235" s="131"/>
      <c r="H235" s="131"/>
      <c r="I235" s="131"/>
      <c r="J235" s="132"/>
      <c r="K235" s="131"/>
      <c r="L235" s="3"/>
      <c r="M235" s="3"/>
      <c r="N235" s="5"/>
      <c r="O235" s="5"/>
      <c r="P235" s="5"/>
      <c r="Q235" s="5"/>
      <c r="R235" s="5"/>
    </row>
    <row r="236" s="1" customFormat="1" spans="1:18">
      <c r="A236" s="130"/>
      <c r="B236" s="4"/>
      <c r="C236" s="84"/>
      <c r="D236" s="40">
        <v>5</v>
      </c>
      <c r="E236" s="15"/>
      <c r="F236" s="112">
        <v>0.2736</v>
      </c>
      <c r="G236" s="131"/>
      <c r="H236" s="131"/>
      <c r="I236" s="131"/>
      <c r="J236" s="132"/>
      <c r="K236" s="131"/>
      <c r="L236" s="3"/>
      <c r="M236" s="3"/>
      <c r="N236" s="5"/>
      <c r="O236" s="5"/>
      <c r="P236" s="5"/>
      <c r="Q236" s="5"/>
      <c r="R236" s="5"/>
    </row>
    <row r="237" s="1" customFormat="1" spans="1:18">
      <c r="A237" s="130"/>
      <c r="B237" s="4"/>
      <c r="C237" s="85"/>
      <c r="D237" s="40">
        <v>6</v>
      </c>
      <c r="E237" s="15"/>
      <c r="F237" s="112">
        <v>0.1493</v>
      </c>
      <c r="G237" s="131"/>
      <c r="H237" s="131"/>
      <c r="I237" s="131"/>
      <c r="J237" s="132"/>
      <c r="K237" s="131"/>
      <c r="L237" s="3"/>
      <c r="M237" s="3"/>
      <c r="N237" s="5"/>
      <c r="O237" s="5"/>
      <c r="P237" s="5"/>
      <c r="Q237" s="5"/>
      <c r="R237" s="5"/>
    </row>
    <row r="1047906" s="2" customFormat="1" spans="1:11">
      <c r="A1047906" s="130"/>
      <c r="B1047906" s="130"/>
      <c r="D1047906" s="130"/>
      <c r="E1047906" s="3"/>
      <c r="G1047906" s="193"/>
      <c r="H1047906" s="193"/>
      <c r="I1047906" s="193"/>
      <c r="J1047906" s="194"/>
      <c r="K1047906" s="193"/>
    </row>
    <row r="1047907" s="2" customFormat="1" spans="1:11">
      <c r="A1047907" s="130"/>
      <c r="B1047907" s="130"/>
      <c r="D1047907" s="130"/>
      <c r="E1047907" s="3"/>
      <c r="G1047907" s="193"/>
      <c r="H1047907" s="193"/>
      <c r="I1047907" s="193"/>
      <c r="J1047907" s="194"/>
      <c r="K1047907" s="193"/>
    </row>
    <row r="1047908" s="2" customFormat="1" spans="1:11">
      <c r="A1047908" s="130"/>
      <c r="B1047908" s="130"/>
      <c r="D1047908" s="130"/>
      <c r="E1047908" s="3"/>
      <c r="G1047908" s="193"/>
      <c r="H1047908" s="193"/>
      <c r="I1047908" s="193"/>
      <c r="J1047908" s="194"/>
      <c r="K1047908" s="193"/>
    </row>
    <row r="1047909" s="2" customFormat="1" spans="1:11">
      <c r="A1047909" s="130"/>
      <c r="B1047909" s="130"/>
      <c r="D1047909" s="130"/>
      <c r="E1047909" s="3"/>
      <c r="G1047909" s="193"/>
      <c r="H1047909" s="193"/>
      <c r="I1047909" s="193"/>
      <c r="J1047909" s="194"/>
      <c r="K1047909" s="193"/>
    </row>
    <row r="1047910" s="2" customFormat="1" spans="1:11">
      <c r="A1047910" s="130"/>
      <c r="B1047910" s="130"/>
      <c r="D1047910" s="130"/>
      <c r="E1047910" s="3"/>
      <c r="G1047910" s="193"/>
      <c r="H1047910" s="193"/>
      <c r="I1047910" s="193"/>
      <c r="J1047910" s="194"/>
      <c r="K1047910" s="193"/>
    </row>
    <row r="1047911" s="2" customFormat="1" spans="1:11">
      <c r="A1047911" s="130"/>
      <c r="B1047911" s="130"/>
      <c r="D1047911" s="130"/>
      <c r="E1047911" s="3"/>
      <c r="G1047911" s="193"/>
      <c r="H1047911" s="193"/>
      <c r="I1047911" s="193"/>
      <c r="J1047911" s="194"/>
      <c r="K1047911" s="193"/>
    </row>
    <row r="1047912" s="2" customFormat="1" spans="1:11">
      <c r="A1047912" s="130"/>
      <c r="B1047912" s="130"/>
      <c r="D1047912" s="130"/>
      <c r="E1047912" s="3"/>
      <c r="G1047912" s="193"/>
      <c r="H1047912" s="193"/>
      <c r="I1047912" s="193"/>
      <c r="J1047912" s="194"/>
      <c r="K1047912" s="193"/>
    </row>
    <row r="1047913" s="2" customFormat="1" spans="1:11">
      <c r="A1047913" s="130"/>
      <c r="B1047913" s="130"/>
      <c r="D1047913" s="130"/>
      <c r="E1047913" s="3"/>
      <c r="G1047913" s="193"/>
      <c r="H1047913" s="193"/>
      <c r="I1047913" s="193"/>
      <c r="J1047913" s="194"/>
      <c r="K1047913" s="193"/>
    </row>
    <row r="1047914" s="2" customFormat="1" spans="1:11">
      <c r="A1047914" s="130"/>
      <c r="B1047914" s="130"/>
      <c r="D1047914" s="130"/>
      <c r="E1047914" s="3"/>
      <c r="G1047914" s="193"/>
      <c r="H1047914" s="193"/>
      <c r="I1047914" s="193"/>
      <c r="J1047914" s="194"/>
      <c r="K1047914" s="193"/>
    </row>
    <row r="1047915" s="2" customFormat="1" spans="1:11">
      <c r="A1047915" s="130"/>
      <c r="B1047915" s="130"/>
      <c r="D1047915" s="130"/>
      <c r="E1047915" s="3"/>
      <c r="G1047915" s="193"/>
      <c r="H1047915" s="193"/>
      <c r="I1047915" s="193"/>
      <c r="J1047915" s="194"/>
      <c r="K1047915" s="193"/>
    </row>
    <row r="1047916" s="2" customFormat="1" spans="1:11">
      <c r="A1047916" s="130"/>
      <c r="B1047916" s="130"/>
      <c r="D1047916" s="130"/>
      <c r="E1047916" s="3"/>
      <c r="G1047916" s="193"/>
      <c r="H1047916" s="193"/>
      <c r="I1047916" s="193"/>
      <c r="J1047916" s="194"/>
      <c r="K1047916" s="193"/>
    </row>
    <row r="1047917" s="2" customFormat="1" spans="1:11">
      <c r="A1047917" s="130"/>
      <c r="B1047917" s="130"/>
      <c r="D1047917" s="130"/>
      <c r="E1047917" s="3"/>
      <c r="G1047917" s="193"/>
      <c r="H1047917" s="193"/>
      <c r="I1047917" s="193"/>
      <c r="J1047917" s="194"/>
      <c r="K1047917" s="193"/>
    </row>
    <row r="1047918" s="2" customFormat="1" spans="1:11">
      <c r="A1047918" s="130"/>
      <c r="B1047918" s="130"/>
      <c r="D1047918" s="130"/>
      <c r="E1047918" s="3"/>
      <c r="G1047918" s="193"/>
      <c r="H1047918" s="193"/>
      <c r="I1047918" s="193"/>
      <c r="J1047918" s="194"/>
      <c r="K1047918" s="193"/>
    </row>
    <row r="1047919" s="2" customFormat="1" spans="1:11">
      <c r="A1047919" s="130"/>
      <c r="B1047919" s="130"/>
      <c r="D1047919" s="130"/>
      <c r="E1047919" s="3"/>
      <c r="G1047919" s="193"/>
      <c r="H1047919" s="193"/>
      <c r="I1047919" s="193"/>
      <c r="J1047919" s="194"/>
      <c r="K1047919" s="193"/>
    </row>
    <row r="1047920" s="2" customFormat="1" spans="1:11">
      <c r="A1047920" s="130"/>
      <c r="B1047920" s="130"/>
      <c r="D1047920" s="130"/>
      <c r="E1047920" s="3"/>
      <c r="G1047920" s="193"/>
      <c r="H1047920" s="193"/>
      <c r="I1047920" s="193"/>
      <c r="J1047920" s="194"/>
      <c r="K1047920" s="193"/>
    </row>
    <row r="1047921" s="2" customFormat="1" spans="1:11">
      <c r="A1047921" s="130"/>
      <c r="B1047921" s="130"/>
      <c r="D1047921" s="130"/>
      <c r="E1047921" s="3"/>
      <c r="G1047921" s="193"/>
      <c r="H1047921" s="193"/>
      <c r="I1047921" s="193"/>
      <c r="J1047921" s="194"/>
      <c r="K1047921" s="193"/>
    </row>
    <row r="1047922" s="2" customFormat="1" spans="1:11">
      <c r="A1047922" s="130"/>
      <c r="B1047922" s="130"/>
      <c r="D1047922" s="130"/>
      <c r="E1047922" s="3"/>
      <c r="G1047922" s="193"/>
      <c r="H1047922" s="193"/>
      <c r="I1047922" s="193"/>
      <c r="J1047922" s="194"/>
      <c r="K1047922" s="193"/>
    </row>
    <row r="1047923" s="2" customFormat="1" spans="1:11">
      <c r="A1047923" s="130"/>
      <c r="B1047923" s="130"/>
      <c r="D1047923" s="130"/>
      <c r="E1047923" s="3"/>
      <c r="G1047923" s="193"/>
      <c r="H1047923" s="193"/>
      <c r="I1047923" s="193"/>
      <c r="J1047923" s="194"/>
      <c r="K1047923" s="193"/>
    </row>
    <row r="1047924" s="2" customFormat="1" spans="1:11">
      <c r="A1047924" s="130"/>
      <c r="B1047924" s="130"/>
      <c r="D1047924" s="130"/>
      <c r="E1047924" s="3"/>
      <c r="G1047924" s="193"/>
      <c r="H1047924" s="193"/>
      <c r="I1047924" s="193"/>
      <c r="J1047924" s="194"/>
      <c r="K1047924" s="193"/>
    </row>
    <row r="1047925" s="2" customFormat="1" spans="1:11">
      <c r="A1047925" s="130"/>
      <c r="B1047925" s="130"/>
      <c r="D1047925" s="130"/>
      <c r="E1047925" s="3"/>
      <c r="G1047925" s="193"/>
      <c r="H1047925" s="193"/>
      <c r="I1047925" s="193"/>
      <c r="J1047925" s="194"/>
      <c r="K1047925" s="193"/>
    </row>
    <row r="1047926" s="2" customFormat="1" spans="1:11">
      <c r="A1047926" s="130"/>
      <c r="B1047926" s="130"/>
      <c r="D1047926" s="130"/>
      <c r="E1047926" s="3"/>
      <c r="G1047926" s="193"/>
      <c r="H1047926" s="193"/>
      <c r="I1047926" s="193"/>
      <c r="J1047926" s="194"/>
      <c r="K1047926" s="193"/>
    </row>
    <row r="1047927" s="2" customFormat="1" spans="1:11">
      <c r="A1047927" s="130"/>
      <c r="B1047927" s="130"/>
      <c r="D1047927" s="130"/>
      <c r="E1047927" s="3"/>
      <c r="G1047927" s="193"/>
      <c r="H1047927" s="193"/>
      <c r="I1047927" s="193"/>
      <c r="J1047927" s="194"/>
      <c r="K1047927" s="193"/>
    </row>
    <row r="1047928" s="2" customFormat="1" spans="1:11">
      <c r="A1047928" s="130"/>
      <c r="B1047928" s="130"/>
      <c r="D1047928" s="130"/>
      <c r="E1047928" s="3"/>
      <c r="G1047928" s="193"/>
      <c r="H1047928" s="193"/>
      <c r="I1047928" s="193"/>
      <c r="J1047928" s="194"/>
      <c r="K1047928" s="193"/>
    </row>
    <row r="1047929" s="2" customFormat="1" spans="1:11">
      <c r="A1047929" s="130"/>
      <c r="B1047929" s="130"/>
      <c r="D1047929" s="130"/>
      <c r="E1047929" s="3"/>
      <c r="G1047929" s="193"/>
      <c r="H1047929" s="193"/>
      <c r="I1047929" s="193"/>
      <c r="J1047929" s="194"/>
      <c r="K1047929" s="193"/>
    </row>
    <row r="1047930" s="2" customFormat="1" spans="1:11">
      <c r="A1047930" s="130"/>
      <c r="B1047930" s="130"/>
      <c r="D1047930" s="130"/>
      <c r="E1047930" s="3"/>
      <c r="G1047930" s="193"/>
      <c r="H1047930" s="193"/>
      <c r="I1047930" s="193"/>
      <c r="J1047930" s="194"/>
      <c r="K1047930" s="193"/>
    </row>
    <row r="1047931" s="2" customFormat="1" spans="1:11">
      <c r="A1047931" s="130"/>
      <c r="B1047931" s="130"/>
      <c r="D1047931" s="130"/>
      <c r="E1047931" s="3"/>
      <c r="G1047931" s="193"/>
      <c r="H1047931" s="193"/>
      <c r="I1047931" s="193"/>
      <c r="J1047931" s="194"/>
      <c r="K1047931" s="193"/>
    </row>
    <row r="1047932" s="2" customFormat="1" spans="1:11">
      <c r="A1047932" s="130"/>
      <c r="B1047932" s="130"/>
      <c r="D1047932" s="130"/>
      <c r="E1047932" s="3"/>
      <c r="G1047932" s="193"/>
      <c r="H1047932" s="193"/>
      <c r="I1047932" s="193"/>
      <c r="J1047932" s="194"/>
      <c r="K1047932" s="193"/>
    </row>
    <row r="1047933" s="2" customFormat="1" spans="1:11">
      <c r="A1047933" s="130"/>
      <c r="B1047933" s="130"/>
      <c r="D1047933" s="130"/>
      <c r="E1047933" s="3"/>
      <c r="G1047933" s="193"/>
      <c r="H1047933" s="193"/>
      <c r="I1047933" s="193"/>
      <c r="J1047933" s="194"/>
      <c r="K1047933" s="193"/>
    </row>
    <row r="1047934" s="2" customFormat="1" spans="1:11">
      <c r="A1047934" s="130"/>
      <c r="B1047934" s="130"/>
      <c r="D1047934" s="130"/>
      <c r="E1047934" s="3"/>
      <c r="G1047934" s="193"/>
      <c r="H1047934" s="193"/>
      <c r="I1047934" s="193"/>
      <c r="J1047934" s="194"/>
      <c r="K1047934" s="193"/>
    </row>
    <row r="1047935" s="2" customFormat="1" spans="1:11">
      <c r="A1047935" s="130"/>
      <c r="B1047935" s="130"/>
      <c r="D1047935" s="130"/>
      <c r="E1047935" s="3"/>
      <c r="G1047935" s="193"/>
      <c r="H1047935" s="193"/>
      <c r="I1047935" s="193"/>
      <c r="J1047935" s="194"/>
      <c r="K1047935" s="193"/>
    </row>
    <row r="1047936" s="2" customFormat="1" spans="1:11">
      <c r="A1047936" s="130"/>
      <c r="B1047936" s="130"/>
      <c r="D1047936" s="130"/>
      <c r="E1047936" s="3"/>
      <c r="G1047936" s="193"/>
      <c r="H1047936" s="193"/>
      <c r="I1047936" s="193"/>
      <c r="J1047936" s="194"/>
      <c r="K1047936" s="193"/>
    </row>
    <row r="1047937" s="2" customFormat="1" spans="1:11">
      <c r="A1047937" s="130"/>
      <c r="B1047937" s="130"/>
      <c r="D1047937" s="130"/>
      <c r="E1047937" s="3"/>
      <c r="G1047937" s="193"/>
      <c r="H1047937" s="193"/>
      <c r="I1047937" s="193"/>
      <c r="J1047937" s="194"/>
      <c r="K1047937" s="193"/>
    </row>
    <row r="1047938" s="2" customFormat="1" spans="1:11">
      <c r="A1047938" s="130"/>
      <c r="B1047938" s="130"/>
      <c r="D1047938" s="130"/>
      <c r="E1047938" s="3"/>
      <c r="G1047938" s="193"/>
      <c r="H1047938" s="193"/>
      <c r="I1047938" s="193"/>
      <c r="J1047938" s="194"/>
      <c r="K1047938" s="193"/>
    </row>
    <row r="1047939" s="2" customFormat="1" spans="1:11">
      <c r="A1047939" s="130"/>
      <c r="B1047939" s="130"/>
      <c r="D1047939" s="130"/>
      <c r="E1047939" s="3"/>
      <c r="G1047939" s="193"/>
      <c r="H1047939" s="193"/>
      <c r="I1047939" s="193"/>
      <c r="J1047939" s="194"/>
      <c r="K1047939" s="193"/>
    </row>
    <row r="1047940" s="2" customFormat="1" spans="1:11">
      <c r="A1047940" s="130"/>
      <c r="B1047940" s="130"/>
      <c r="D1047940" s="130"/>
      <c r="E1047940" s="3"/>
      <c r="G1047940" s="193"/>
      <c r="H1047940" s="193"/>
      <c r="I1047940" s="193"/>
      <c r="J1047940" s="194"/>
      <c r="K1047940" s="193"/>
    </row>
    <row r="1047941" s="2" customFormat="1" spans="1:11">
      <c r="A1047941" s="130"/>
      <c r="B1047941" s="130"/>
      <c r="D1047941" s="130"/>
      <c r="E1047941" s="3"/>
      <c r="G1047941" s="193"/>
      <c r="H1047941" s="193"/>
      <c r="I1047941" s="193"/>
      <c r="J1047941" s="194"/>
      <c r="K1047941" s="193"/>
    </row>
    <row r="1047942" s="2" customFormat="1" spans="1:11">
      <c r="A1047942" s="130"/>
      <c r="B1047942" s="130"/>
      <c r="D1047942" s="130"/>
      <c r="E1047942" s="3"/>
      <c r="G1047942" s="193"/>
      <c r="H1047942" s="193"/>
      <c r="I1047942" s="193"/>
      <c r="J1047942" s="194"/>
      <c r="K1047942" s="193"/>
    </row>
    <row r="1047943" s="2" customFormat="1" spans="1:11">
      <c r="A1047943" s="130"/>
      <c r="B1047943" s="130"/>
      <c r="D1047943" s="130"/>
      <c r="E1047943" s="3"/>
      <c r="G1047943" s="193"/>
      <c r="H1047943" s="193"/>
      <c r="I1047943" s="193"/>
      <c r="J1047943" s="194"/>
      <c r="K1047943" s="193"/>
    </row>
    <row r="1047944" s="2" customFormat="1" spans="1:11">
      <c r="A1047944" s="130"/>
      <c r="B1047944" s="130"/>
      <c r="D1047944" s="130"/>
      <c r="E1047944" s="3"/>
      <c r="G1047944" s="193"/>
      <c r="H1047944" s="193"/>
      <c r="I1047944" s="193"/>
      <c r="J1047944" s="194"/>
      <c r="K1047944" s="193"/>
    </row>
    <row r="1047945" s="2" customFormat="1" spans="1:11">
      <c r="A1047945" s="130"/>
      <c r="B1047945" s="130"/>
      <c r="D1047945" s="130"/>
      <c r="E1047945" s="3"/>
      <c r="G1047945" s="193"/>
      <c r="H1047945" s="193"/>
      <c r="I1047945" s="193"/>
      <c r="J1047945" s="194"/>
      <c r="K1047945" s="193"/>
    </row>
    <row r="1047946" s="2" customFormat="1" spans="1:11">
      <c r="A1047946" s="130"/>
      <c r="B1047946" s="130"/>
      <c r="D1047946" s="130"/>
      <c r="E1047946" s="3"/>
      <c r="G1047946" s="193"/>
      <c r="H1047946" s="193"/>
      <c r="I1047946" s="193"/>
      <c r="J1047946" s="194"/>
      <c r="K1047946" s="193"/>
    </row>
    <row r="1047947" s="2" customFormat="1" spans="1:11">
      <c r="A1047947" s="130"/>
      <c r="B1047947" s="130"/>
      <c r="D1047947" s="130"/>
      <c r="E1047947" s="3"/>
      <c r="G1047947" s="193"/>
      <c r="H1047947" s="193"/>
      <c r="I1047947" s="193"/>
      <c r="J1047947" s="194"/>
      <c r="K1047947" s="193"/>
    </row>
    <row r="1047948" s="2" customFormat="1" spans="1:11">
      <c r="A1047948" s="130"/>
      <c r="B1047948" s="130"/>
      <c r="D1047948" s="130"/>
      <c r="E1047948" s="3"/>
      <c r="G1047948" s="193"/>
      <c r="H1047948" s="193"/>
      <c r="I1047948" s="193"/>
      <c r="J1047948" s="194"/>
      <c r="K1047948" s="193"/>
    </row>
    <row r="1047949" s="2" customFormat="1" spans="1:11">
      <c r="A1047949" s="130"/>
      <c r="B1047949" s="130"/>
      <c r="D1047949" s="130"/>
      <c r="E1047949" s="3"/>
      <c r="G1047949" s="193"/>
      <c r="H1047949" s="193"/>
      <c r="I1047949" s="193"/>
      <c r="J1047949" s="194"/>
      <c r="K1047949" s="193"/>
    </row>
    <row r="1047950" s="2" customFormat="1" spans="1:11">
      <c r="A1047950" s="130"/>
      <c r="B1047950" s="130"/>
      <c r="D1047950" s="130"/>
      <c r="E1047950" s="3"/>
      <c r="G1047950" s="193"/>
      <c r="H1047950" s="193"/>
      <c r="I1047950" s="193"/>
      <c r="J1047950" s="194"/>
      <c r="K1047950" s="193"/>
    </row>
    <row r="1047951" s="2" customFormat="1" spans="1:11">
      <c r="A1047951" s="130"/>
      <c r="B1047951" s="130"/>
      <c r="D1047951" s="130"/>
      <c r="E1047951" s="3"/>
      <c r="G1047951" s="193"/>
      <c r="H1047951" s="193"/>
      <c r="I1047951" s="193"/>
      <c r="J1047951" s="194"/>
      <c r="K1047951" s="193"/>
    </row>
    <row r="1047952" s="2" customFormat="1" spans="1:11">
      <c r="A1047952" s="130"/>
      <c r="B1047952" s="130"/>
      <c r="D1047952" s="130"/>
      <c r="E1047952" s="3"/>
      <c r="G1047952" s="193"/>
      <c r="H1047952" s="193"/>
      <c r="I1047952" s="193"/>
      <c r="J1047952" s="194"/>
      <c r="K1047952" s="193"/>
    </row>
    <row r="1047953" s="2" customFormat="1" spans="1:11">
      <c r="A1047953" s="130"/>
      <c r="B1047953" s="130"/>
      <c r="D1047953" s="130"/>
      <c r="E1047953" s="3"/>
      <c r="G1047953" s="193"/>
      <c r="H1047953" s="193"/>
      <c r="I1047953" s="193"/>
      <c r="J1047953" s="194"/>
      <c r="K1047953" s="193"/>
    </row>
    <row r="1047954" s="2" customFormat="1" spans="1:11">
      <c r="A1047954" s="130"/>
      <c r="B1047954" s="130"/>
      <c r="D1047954" s="130"/>
      <c r="E1047954" s="3"/>
      <c r="G1047954" s="193"/>
      <c r="H1047954" s="193"/>
      <c r="I1047954" s="193"/>
      <c r="J1047954" s="194"/>
      <c r="K1047954" s="193"/>
    </row>
    <row r="1047955" s="2" customFormat="1" spans="1:11">
      <c r="A1047955" s="130"/>
      <c r="B1047955" s="130"/>
      <c r="D1047955" s="130"/>
      <c r="E1047955" s="3"/>
      <c r="G1047955" s="193"/>
      <c r="H1047955" s="193"/>
      <c r="I1047955" s="193"/>
      <c r="J1047955" s="194"/>
      <c r="K1047955" s="193"/>
    </row>
    <row r="1047956" s="2" customFormat="1" spans="1:11">
      <c r="A1047956" s="130"/>
      <c r="B1047956" s="130"/>
      <c r="D1047956" s="130"/>
      <c r="E1047956" s="3"/>
      <c r="G1047956" s="193"/>
      <c r="H1047956" s="193"/>
      <c r="I1047956" s="193"/>
      <c r="J1047956" s="194"/>
      <c r="K1047956" s="193"/>
    </row>
    <row r="1047957" s="2" customFormat="1" spans="1:11">
      <c r="A1047957" s="130"/>
      <c r="B1047957" s="130"/>
      <c r="D1047957" s="130"/>
      <c r="E1047957" s="3"/>
      <c r="G1047957" s="193"/>
      <c r="H1047957" s="193"/>
      <c r="I1047957" s="193"/>
      <c r="J1047957" s="194"/>
      <c r="K1047957" s="193"/>
    </row>
    <row r="1047958" s="2" customFormat="1" spans="1:11">
      <c r="A1047958" s="130"/>
      <c r="B1047958" s="130"/>
      <c r="D1047958" s="130"/>
      <c r="E1047958" s="3"/>
      <c r="G1047958" s="193"/>
      <c r="H1047958" s="193"/>
      <c r="I1047958" s="193"/>
      <c r="J1047958" s="194"/>
      <c r="K1047958" s="193"/>
    </row>
    <row r="1047959" s="2" customFormat="1" spans="1:11">
      <c r="A1047959" s="130"/>
      <c r="B1047959" s="130"/>
      <c r="D1047959" s="130"/>
      <c r="E1047959" s="3"/>
      <c r="G1047959" s="193"/>
      <c r="H1047959" s="193"/>
      <c r="I1047959" s="193"/>
      <c r="J1047959" s="194"/>
      <c r="K1047959" s="193"/>
    </row>
    <row r="1047960" s="2" customFormat="1" spans="1:11">
      <c r="A1047960" s="130"/>
      <c r="B1047960" s="130"/>
      <c r="D1047960" s="130"/>
      <c r="E1047960" s="3"/>
      <c r="G1047960" s="193"/>
      <c r="H1047960" s="193"/>
      <c r="I1047960" s="193"/>
      <c r="J1047960" s="194"/>
      <c r="K1047960" s="193"/>
    </row>
    <row r="1047961" s="2" customFormat="1" spans="1:11">
      <c r="A1047961" s="130"/>
      <c r="B1047961" s="130"/>
      <c r="D1047961" s="130"/>
      <c r="E1047961" s="3"/>
      <c r="G1047961" s="193"/>
      <c r="H1047961" s="193"/>
      <c r="I1047961" s="193"/>
      <c r="J1047961" s="194"/>
      <c r="K1047961" s="193"/>
    </row>
    <row r="1047962" s="2" customFormat="1" spans="1:11">
      <c r="A1047962" s="130"/>
      <c r="B1047962" s="130"/>
      <c r="D1047962" s="130"/>
      <c r="E1047962" s="3"/>
      <c r="G1047962" s="193"/>
      <c r="H1047962" s="193"/>
      <c r="I1047962" s="193"/>
      <c r="J1047962" s="194"/>
      <c r="K1047962" s="193"/>
    </row>
    <row r="1047963" s="2" customFormat="1" spans="1:11">
      <c r="A1047963" s="130"/>
      <c r="B1047963" s="130"/>
      <c r="D1047963" s="130"/>
      <c r="E1047963" s="3"/>
      <c r="G1047963" s="193"/>
      <c r="H1047963" s="193"/>
      <c r="I1047963" s="193"/>
      <c r="J1047963" s="194"/>
      <c r="K1047963" s="193"/>
    </row>
    <row r="1047964" s="2" customFormat="1" spans="1:11">
      <c r="A1047964" s="130"/>
      <c r="B1047964" s="130"/>
      <c r="D1047964" s="130"/>
      <c r="E1047964" s="3"/>
      <c r="G1047964" s="193"/>
      <c r="H1047964" s="193"/>
      <c r="I1047964" s="193"/>
      <c r="J1047964" s="194"/>
      <c r="K1047964" s="193"/>
    </row>
    <row r="1047965" s="2" customFormat="1" spans="1:11">
      <c r="A1047965" s="130"/>
      <c r="B1047965" s="130"/>
      <c r="D1047965" s="130"/>
      <c r="E1047965" s="3"/>
      <c r="G1047965" s="193"/>
      <c r="H1047965" s="193"/>
      <c r="I1047965" s="193"/>
      <c r="J1047965" s="194"/>
      <c r="K1047965" s="193"/>
    </row>
    <row r="1047966" s="2" customFormat="1" spans="1:11">
      <c r="A1047966" s="130"/>
      <c r="B1047966" s="130"/>
      <c r="D1047966" s="130"/>
      <c r="E1047966" s="3"/>
      <c r="G1047966" s="193"/>
      <c r="H1047966" s="193"/>
      <c r="I1047966" s="193"/>
      <c r="J1047966" s="194"/>
      <c r="K1047966" s="193"/>
    </row>
    <row r="1047967" s="2" customFormat="1" spans="1:11">
      <c r="A1047967" s="130"/>
      <c r="B1047967" s="130"/>
      <c r="D1047967" s="130"/>
      <c r="E1047967" s="3"/>
      <c r="G1047967" s="193"/>
      <c r="H1047967" s="193"/>
      <c r="I1047967" s="193"/>
      <c r="J1047967" s="194"/>
      <c r="K1047967" s="193"/>
    </row>
    <row r="1047968" s="2" customFormat="1" spans="1:11">
      <c r="A1047968" s="130"/>
      <c r="B1047968" s="130"/>
      <c r="D1047968" s="130"/>
      <c r="E1047968" s="3"/>
      <c r="G1047968" s="193"/>
      <c r="H1047968" s="193"/>
      <c r="I1047968" s="193"/>
      <c r="J1047968" s="194"/>
      <c r="K1047968" s="193"/>
    </row>
    <row r="1047969" s="2" customFormat="1" spans="1:11">
      <c r="A1047969" s="130"/>
      <c r="B1047969" s="130"/>
      <c r="D1047969" s="130"/>
      <c r="E1047969" s="3"/>
      <c r="G1047969" s="193"/>
      <c r="H1047969" s="193"/>
      <c r="I1047969" s="193"/>
      <c r="J1047969" s="194"/>
      <c r="K1047969" s="193"/>
    </row>
    <row r="1047970" s="2" customFormat="1" spans="1:11">
      <c r="A1047970" s="130"/>
      <c r="B1047970" s="130"/>
      <c r="D1047970" s="130"/>
      <c r="E1047970" s="3"/>
      <c r="G1047970" s="193"/>
      <c r="H1047970" s="193"/>
      <c r="I1047970" s="193"/>
      <c r="J1047970" s="194"/>
      <c r="K1047970" s="193"/>
    </row>
    <row r="1047971" s="2" customFormat="1" spans="1:11">
      <c r="A1047971" s="130"/>
      <c r="B1047971" s="130"/>
      <c r="D1047971" s="130"/>
      <c r="E1047971" s="3"/>
      <c r="G1047971" s="193"/>
      <c r="H1047971" s="193"/>
      <c r="I1047971" s="193"/>
      <c r="J1047971" s="194"/>
      <c r="K1047971" s="193"/>
    </row>
    <row r="1047972" s="2" customFormat="1" spans="1:11">
      <c r="A1047972" s="130"/>
      <c r="B1047972" s="130"/>
      <c r="D1047972" s="130"/>
      <c r="E1047972" s="3"/>
      <c r="G1047972" s="193"/>
      <c r="H1047972" s="193"/>
      <c r="I1047972" s="193"/>
      <c r="J1047972" s="194"/>
      <c r="K1047972" s="193"/>
    </row>
    <row r="1047973" s="2" customFormat="1" spans="1:11">
      <c r="A1047973" s="130"/>
      <c r="B1047973" s="130"/>
      <c r="D1047973" s="130"/>
      <c r="E1047973" s="3"/>
      <c r="G1047973" s="193"/>
      <c r="H1047973" s="193"/>
      <c r="I1047973" s="193"/>
      <c r="J1047973" s="194"/>
      <c r="K1047973" s="193"/>
    </row>
    <row r="1047974" s="2" customFormat="1" spans="1:11">
      <c r="A1047974" s="130"/>
      <c r="B1047974" s="130"/>
      <c r="D1047974" s="130"/>
      <c r="E1047974" s="3"/>
      <c r="G1047974" s="193"/>
      <c r="H1047974" s="193"/>
      <c r="I1047974" s="193"/>
      <c r="J1047974" s="194"/>
      <c r="K1047974" s="193"/>
    </row>
    <row r="1047975" s="2" customFormat="1" spans="1:11">
      <c r="A1047975" s="130"/>
      <c r="B1047975" s="130"/>
      <c r="D1047975" s="130"/>
      <c r="E1047975" s="3"/>
      <c r="G1047975" s="193"/>
      <c r="H1047975" s="193"/>
      <c r="I1047975" s="193"/>
      <c r="J1047975" s="194"/>
      <c r="K1047975" s="193"/>
    </row>
    <row r="1047976" s="2" customFormat="1" spans="1:11">
      <c r="A1047976" s="130"/>
      <c r="B1047976" s="130"/>
      <c r="D1047976" s="130"/>
      <c r="E1047976" s="3"/>
      <c r="G1047976" s="193"/>
      <c r="H1047976" s="193"/>
      <c r="I1047976" s="193"/>
      <c r="J1047976" s="194"/>
      <c r="K1047976" s="193"/>
    </row>
    <row r="1047977" s="2" customFormat="1" spans="1:11">
      <c r="A1047977" s="130"/>
      <c r="B1047977" s="130"/>
      <c r="D1047977" s="130"/>
      <c r="E1047977" s="3"/>
      <c r="G1047977" s="193"/>
      <c r="H1047977" s="193"/>
      <c r="I1047977" s="193"/>
      <c r="J1047977" s="194"/>
      <c r="K1047977" s="193"/>
    </row>
    <row r="1047978" s="2" customFormat="1" spans="1:11">
      <c r="A1047978" s="130"/>
      <c r="B1047978" s="130"/>
      <c r="D1047978" s="130"/>
      <c r="E1047978" s="3"/>
      <c r="G1047978" s="193"/>
      <c r="H1047978" s="193"/>
      <c r="I1047978" s="193"/>
      <c r="J1047978" s="194"/>
      <c r="K1047978" s="193"/>
    </row>
    <row r="1047979" s="2" customFormat="1" spans="1:11">
      <c r="A1047979" s="130"/>
      <c r="B1047979" s="130"/>
      <c r="D1047979" s="130"/>
      <c r="E1047979" s="3"/>
      <c r="G1047979" s="193"/>
      <c r="H1047979" s="193"/>
      <c r="I1047979" s="193"/>
      <c r="J1047979" s="194"/>
      <c r="K1047979" s="193"/>
    </row>
    <row r="1047980" s="2" customFormat="1" spans="1:11">
      <c r="A1047980" s="130"/>
      <c r="B1047980" s="130"/>
      <c r="D1047980" s="130"/>
      <c r="E1047980" s="3"/>
      <c r="G1047980" s="193"/>
      <c r="H1047980" s="193"/>
      <c r="I1047980" s="193"/>
      <c r="J1047980" s="194"/>
      <c r="K1047980" s="193"/>
    </row>
    <row r="1047981" s="2" customFormat="1" spans="1:11">
      <c r="A1047981" s="130"/>
      <c r="B1047981" s="130"/>
      <c r="D1047981" s="130"/>
      <c r="E1047981" s="3"/>
      <c r="G1047981" s="193"/>
      <c r="H1047981" s="193"/>
      <c r="I1047981" s="193"/>
      <c r="J1047981" s="194"/>
      <c r="K1047981" s="193"/>
    </row>
    <row r="1047982" s="2" customFormat="1" spans="1:11">
      <c r="A1047982" s="130"/>
      <c r="B1047982" s="130"/>
      <c r="D1047982" s="130"/>
      <c r="E1047982" s="3"/>
      <c r="G1047982" s="193"/>
      <c r="H1047982" s="193"/>
      <c r="I1047982" s="193"/>
      <c r="J1047982" s="194"/>
      <c r="K1047982" s="193"/>
    </row>
    <row r="1047983" s="2" customFormat="1" spans="1:11">
      <c r="A1047983" s="130"/>
      <c r="B1047983" s="130"/>
      <c r="D1047983" s="130"/>
      <c r="E1047983" s="3"/>
      <c r="G1047983" s="193"/>
      <c r="H1047983" s="193"/>
      <c r="I1047983" s="193"/>
      <c r="J1047983" s="194"/>
      <c r="K1047983" s="193"/>
    </row>
    <row r="1047984" s="2" customFormat="1" spans="1:11">
      <c r="A1047984" s="130"/>
      <c r="B1047984" s="130"/>
      <c r="D1047984" s="130"/>
      <c r="E1047984" s="3"/>
      <c r="G1047984" s="193"/>
      <c r="H1047984" s="193"/>
      <c r="I1047984" s="193"/>
      <c r="J1047984" s="194"/>
      <c r="K1047984" s="193"/>
    </row>
    <row r="1047985" s="2" customFormat="1" spans="1:11">
      <c r="A1047985" s="130"/>
      <c r="B1047985" s="130"/>
      <c r="D1047985" s="130"/>
      <c r="E1047985" s="3"/>
      <c r="G1047985" s="193"/>
      <c r="H1047985" s="193"/>
      <c r="I1047985" s="193"/>
      <c r="J1047985" s="194"/>
      <c r="K1047985" s="193"/>
    </row>
    <row r="1047986" s="2" customFormat="1" spans="1:11">
      <c r="A1047986" s="130"/>
      <c r="B1047986" s="130"/>
      <c r="D1047986" s="130"/>
      <c r="E1047986" s="3"/>
      <c r="G1047986" s="193"/>
      <c r="H1047986" s="193"/>
      <c r="I1047986" s="193"/>
      <c r="J1047986" s="194"/>
      <c r="K1047986" s="193"/>
    </row>
    <row r="1047987" s="2" customFormat="1" spans="1:11">
      <c r="A1047987" s="130"/>
      <c r="B1047987" s="130"/>
      <c r="D1047987" s="130"/>
      <c r="E1047987" s="3"/>
      <c r="G1047987" s="193"/>
      <c r="H1047987" s="193"/>
      <c r="I1047987" s="193"/>
      <c r="J1047987" s="194"/>
      <c r="K1047987" s="193"/>
    </row>
    <row r="1047988" s="2" customFormat="1" spans="1:11">
      <c r="A1047988" s="130"/>
      <c r="B1047988" s="130"/>
      <c r="D1047988" s="130"/>
      <c r="E1047988" s="3"/>
      <c r="G1047988" s="193"/>
      <c r="H1047988" s="193"/>
      <c r="I1047988" s="193"/>
      <c r="J1047988" s="194"/>
      <c r="K1047988" s="193"/>
    </row>
    <row r="1047989" s="2" customFormat="1" spans="1:11">
      <c r="A1047989" s="130"/>
      <c r="B1047989" s="130"/>
      <c r="D1047989" s="130"/>
      <c r="E1047989" s="3"/>
      <c r="G1047989" s="193"/>
      <c r="H1047989" s="193"/>
      <c r="I1047989" s="193"/>
      <c r="J1047989" s="194"/>
      <c r="K1047989" s="193"/>
    </row>
    <row r="1047990" s="2" customFormat="1" spans="1:11">
      <c r="A1047990" s="130"/>
      <c r="B1047990" s="130"/>
      <c r="D1047990" s="130"/>
      <c r="E1047990" s="3"/>
      <c r="G1047990" s="193"/>
      <c r="H1047990" s="193"/>
      <c r="I1047990" s="193"/>
      <c r="J1047990" s="194"/>
      <c r="K1047990" s="193"/>
    </row>
    <row r="1047991" s="2" customFormat="1" spans="1:11">
      <c r="A1047991" s="130"/>
      <c r="B1047991" s="130"/>
      <c r="D1047991" s="130"/>
      <c r="E1047991" s="3"/>
      <c r="G1047991" s="193"/>
      <c r="H1047991" s="193"/>
      <c r="I1047991" s="193"/>
      <c r="J1047991" s="194"/>
      <c r="K1047991" s="193"/>
    </row>
    <row r="1047992" s="2" customFormat="1" spans="1:11">
      <c r="A1047992" s="130"/>
      <c r="B1047992" s="130"/>
      <c r="D1047992" s="130"/>
      <c r="E1047992" s="3"/>
      <c r="G1047992" s="193"/>
      <c r="H1047992" s="193"/>
      <c r="I1047992" s="193"/>
      <c r="J1047992" s="194"/>
      <c r="K1047992" s="193"/>
    </row>
    <row r="1047993" s="2" customFormat="1" spans="1:11">
      <c r="A1047993" s="130"/>
      <c r="B1047993" s="130"/>
      <c r="D1047993" s="130"/>
      <c r="E1047993" s="3"/>
      <c r="G1047993" s="193"/>
      <c r="H1047993" s="193"/>
      <c r="I1047993" s="193"/>
      <c r="J1047993" s="194"/>
      <c r="K1047993" s="193"/>
    </row>
    <row r="1047994" s="2" customFormat="1" spans="1:11">
      <c r="A1047994" s="130"/>
      <c r="B1047994" s="130"/>
      <c r="D1047994" s="130"/>
      <c r="E1047994" s="3"/>
      <c r="G1047994" s="193"/>
      <c r="H1047994" s="193"/>
      <c r="I1047994" s="193"/>
      <c r="J1047994" s="194"/>
      <c r="K1047994" s="193"/>
    </row>
    <row r="1047995" s="2" customFormat="1" spans="1:11">
      <c r="A1047995" s="130"/>
      <c r="B1047995" s="130"/>
      <c r="D1047995" s="130"/>
      <c r="E1047995" s="3"/>
      <c r="G1047995" s="193"/>
      <c r="H1047995" s="193"/>
      <c r="I1047995" s="193"/>
      <c r="J1047995" s="194"/>
      <c r="K1047995" s="193"/>
    </row>
    <row r="1047996" s="2" customFormat="1" spans="1:11">
      <c r="A1047996" s="130"/>
      <c r="B1047996" s="130"/>
      <c r="D1047996" s="130"/>
      <c r="E1047996" s="3"/>
      <c r="G1047996" s="193"/>
      <c r="H1047996" s="193"/>
      <c r="I1047996" s="193"/>
      <c r="J1047996" s="194"/>
      <c r="K1047996" s="193"/>
    </row>
    <row r="1047997" s="2" customFormat="1" spans="1:11">
      <c r="A1047997" s="130"/>
      <c r="B1047997" s="130"/>
      <c r="D1047997" s="130"/>
      <c r="E1047997" s="3"/>
      <c r="G1047997" s="193"/>
      <c r="H1047997" s="193"/>
      <c r="I1047997" s="193"/>
      <c r="J1047997" s="194"/>
      <c r="K1047997" s="193"/>
    </row>
    <row r="1047998" s="2" customFormat="1" spans="1:11">
      <c r="A1047998" s="130"/>
      <c r="B1047998" s="130"/>
      <c r="D1047998" s="130"/>
      <c r="E1047998" s="3"/>
      <c r="G1047998" s="193"/>
      <c r="H1047998" s="193"/>
      <c r="I1047998" s="193"/>
      <c r="J1047998" s="194"/>
      <c r="K1047998" s="193"/>
    </row>
    <row r="1047999" s="2" customFormat="1" spans="1:11">
      <c r="A1047999" s="130"/>
      <c r="B1047999" s="130"/>
      <c r="D1047999" s="130"/>
      <c r="E1047999" s="3"/>
      <c r="G1047999" s="193"/>
      <c r="H1047999" s="193"/>
      <c r="I1047999" s="193"/>
      <c r="J1047999" s="194"/>
      <c r="K1047999" s="193"/>
    </row>
    <row r="1048000" s="2" customFormat="1" spans="1:11">
      <c r="A1048000" s="130"/>
      <c r="B1048000" s="130"/>
      <c r="D1048000" s="130"/>
      <c r="E1048000" s="3"/>
      <c r="G1048000" s="193"/>
      <c r="H1048000" s="193"/>
      <c r="I1048000" s="193"/>
      <c r="J1048000" s="194"/>
      <c r="K1048000" s="193"/>
    </row>
    <row r="1048001" s="2" customFormat="1" spans="1:11">
      <c r="A1048001" s="130"/>
      <c r="B1048001" s="130"/>
      <c r="D1048001" s="130"/>
      <c r="E1048001" s="3"/>
      <c r="G1048001" s="193"/>
      <c r="H1048001" s="193"/>
      <c r="I1048001" s="193"/>
      <c r="J1048001" s="194"/>
      <c r="K1048001" s="193"/>
    </row>
    <row r="1048002" s="2" customFormat="1" spans="1:11">
      <c r="A1048002" s="130"/>
      <c r="B1048002" s="130"/>
      <c r="D1048002" s="130"/>
      <c r="E1048002" s="3"/>
      <c r="G1048002" s="193"/>
      <c r="H1048002" s="193"/>
      <c r="I1048002" s="193"/>
      <c r="J1048002" s="194"/>
      <c r="K1048002" s="193"/>
    </row>
    <row r="1048003" s="2" customFormat="1" spans="1:11">
      <c r="A1048003" s="130"/>
      <c r="B1048003" s="130"/>
      <c r="D1048003" s="130"/>
      <c r="E1048003" s="3"/>
      <c r="G1048003" s="193"/>
      <c r="H1048003" s="193"/>
      <c r="I1048003" s="193"/>
      <c r="J1048003" s="194"/>
      <c r="K1048003" s="193"/>
    </row>
    <row r="1048004" s="2" customFormat="1" spans="1:11">
      <c r="A1048004" s="130"/>
      <c r="B1048004" s="130"/>
      <c r="D1048004" s="130"/>
      <c r="E1048004" s="3"/>
      <c r="G1048004" s="193"/>
      <c r="H1048004" s="193"/>
      <c r="I1048004" s="193"/>
      <c r="J1048004" s="194"/>
      <c r="K1048004" s="193"/>
    </row>
    <row r="1048005" s="2" customFormat="1" spans="1:11">
      <c r="A1048005" s="130"/>
      <c r="B1048005" s="130"/>
      <c r="D1048005" s="130"/>
      <c r="E1048005" s="3"/>
      <c r="G1048005" s="193"/>
      <c r="H1048005" s="193"/>
      <c r="I1048005" s="193"/>
      <c r="J1048005" s="194"/>
      <c r="K1048005" s="193"/>
    </row>
    <row r="1048006" s="2" customFormat="1" spans="1:11">
      <c r="A1048006" s="130"/>
      <c r="B1048006" s="130"/>
      <c r="D1048006" s="130"/>
      <c r="E1048006" s="3"/>
      <c r="G1048006" s="193"/>
      <c r="H1048006" s="193"/>
      <c r="I1048006" s="193"/>
      <c r="J1048006" s="194"/>
      <c r="K1048006" s="193"/>
    </row>
    <row r="1048007" s="2" customFormat="1" spans="1:11">
      <c r="A1048007" s="130"/>
      <c r="B1048007" s="130"/>
      <c r="D1048007" s="130"/>
      <c r="E1048007" s="3"/>
      <c r="G1048007" s="193"/>
      <c r="H1048007" s="193"/>
      <c r="I1048007" s="193"/>
      <c r="J1048007" s="194"/>
      <c r="K1048007" s="193"/>
    </row>
    <row r="1048008" s="2" customFormat="1" spans="1:11">
      <c r="A1048008" s="130"/>
      <c r="B1048008" s="130"/>
      <c r="D1048008" s="130"/>
      <c r="E1048008" s="3"/>
      <c r="G1048008" s="193"/>
      <c r="H1048008" s="193"/>
      <c r="I1048008" s="193"/>
      <c r="J1048008" s="194"/>
      <c r="K1048008" s="193"/>
    </row>
    <row r="1048009" s="2" customFormat="1" spans="1:11">
      <c r="A1048009" s="130"/>
      <c r="B1048009" s="130"/>
      <c r="D1048009" s="130"/>
      <c r="E1048009" s="3"/>
      <c r="G1048009" s="193"/>
      <c r="H1048009" s="193"/>
      <c r="I1048009" s="193"/>
      <c r="J1048009" s="194"/>
      <c r="K1048009" s="193"/>
    </row>
    <row r="1048010" s="2" customFormat="1" spans="1:11">
      <c r="A1048010" s="130"/>
      <c r="B1048010" s="130"/>
      <c r="D1048010" s="130"/>
      <c r="E1048010" s="3"/>
      <c r="G1048010" s="193"/>
      <c r="H1048010" s="193"/>
      <c r="I1048010" s="193"/>
      <c r="J1048010" s="194"/>
      <c r="K1048010" s="193"/>
    </row>
    <row r="1048011" s="2" customFormat="1" spans="1:11">
      <c r="A1048011" s="130"/>
      <c r="B1048011" s="130"/>
      <c r="D1048011" s="130"/>
      <c r="E1048011" s="3"/>
      <c r="G1048011" s="193"/>
      <c r="H1048011" s="193"/>
      <c r="I1048011" s="193"/>
      <c r="J1048011" s="194"/>
      <c r="K1048011" s="193"/>
    </row>
    <row r="1048012" s="2" customFormat="1" spans="1:11">
      <c r="A1048012" s="130"/>
      <c r="B1048012" s="130"/>
      <c r="D1048012" s="130"/>
      <c r="E1048012" s="3"/>
      <c r="G1048012" s="193"/>
      <c r="H1048012" s="193"/>
      <c r="I1048012" s="193"/>
      <c r="J1048012" s="194"/>
      <c r="K1048012" s="193"/>
    </row>
    <row r="1048013" s="2" customFormat="1" spans="1:11">
      <c r="A1048013" s="130"/>
      <c r="B1048013" s="130"/>
      <c r="D1048013" s="130"/>
      <c r="E1048013" s="3"/>
      <c r="G1048013" s="193"/>
      <c r="H1048013" s="193"/>
      <c r="I1048013" s="193"/>
      <c r="J1048013" s="194"/>
      <c r="K1048013" s="193"/>
    </row>
    <row r="1048014" s="2" customFormat="1" spans="1:11">
      <c r="A1048014" s="130"/>
      <c r="B1048014" s="130"/>
      <c r="D1048014" s="130"/>
      <c r="E1048014" s="3"/>
      <c r="G1048014" s="193"/>
      <c r="H1048014" s="193"/>
      <c r="I1048014" s="193"/>
      <c r="J1048014" s="194"/>
      <c r="K1048014" s="193"/>
    </row>
    <row r="1048015" s="2" customFormat="1" spans="1:11">
      <c r="A1048015" s="130"/>
      <c r="B1048015" s="130"/>
      <c r="D1048015" s="130"/>
      <c r="E1048015" s="3"/>
      <c r="G1048015" s="193"/>
      <c r="H1048015" s="193"/>
      <c r="I1048015" s="193"/>
      <c r="J1048015" s="194"/>
      <c r="K1048015" s="193"/>
    </row>
    <row r="1048016" s="2" customFormat="1" spans="1:11">
      <c r="A1048016" s="130"/>
      <c r="B1048016" s="130"/>
      <c r="D1048016" s="130"/>
      <c r="E1048016" s="3"/>
      <c r="G1048016" s="193"/>
      <c r="H1048016" s="193"/>
      <c r="I1048016" s="193"/>
      <c r="J1048016" s="194"/>
      <c r="K1048016" s="193"/>
    </row>
    <row r="1048017" s="2" customFormat="1" spans="1:11">
      <c r="A1048017" s="130"/>
      <c r="B1048017" s="130"/>
      <c r="D1048017" s="130"/>
      <c r="E1048017" s="3"/>
      <c r="G1048017" s="193"/>
      <c r="H1048017" s="193"/>
      <c r="I1048017" s="193"/>
      <c r="J1048017" s="194"/>
      <c r="K1048017" s="193"/>
    </row>
    <row r="1048018" s="2" customFormat="1" spans="1:11">
      <c r="A1048018" s="130"/>
      <c r="B1048018" s="130"/>
      <c r="D1048018" s="130"/>
      <c r="E1048018" s="3"/>
      <c r="G1048018" s="193"/>
      <c r="H1048018" s="193"/>
      <c r="I1048018" s="193"/>
      <c r="J1048018" s="194"/>
      <c r="K1048018" s="193"/>
    </row>
    <row r="1048019" s="2" customFormat="1" spans="1:11">
      <c r="A1048019" s="130"/>
      <c r="B1048019" s="130"/>
      <c r="D1048019" s="130"/>
      <c r="E1048019" s="3"/>
      <c r="G1048019" s="193"/>
      <c r="H1048019" s="193"/>
      <c r="I1048019" s="193"/>
      <c r="J1048019" s="194"/>
      <c r="K1048019" s="193"/>
    </row>
    <row r="1048020" s="2" customFormat="1" spans="1:11">
      <c r="A1048020" s="130"/>
      <c r="B1048020" s="130"/>
      <c r="D1048020" s="130"/>
      <c r="E1048020" s="3"/>
      <c r="G1048020" s="193"/>
      <c r="H1048020" s="193"/>
      <c r="I1048020" s="193"/>
      <c r="J1048020" s="194"/>
      <c r="K1048020" s="193"/>
    </row>
    <row r="1048021" s="2" customFormat="1" spans="1:11">
      <c r="A1048021" s="130"/>
      <c r="B1048021" s="130"/>
      <c r="D1048021" s="130"/>
      <c r="E1048021" s="3"/>
      <c r="G1048021" s="193"/>
      <c r="H1048021" s="193"/>
      <c r="I1048021" s="193"/>
      <c r="J1048021" s="194"/>
      <c r="K1048021" s="193"/>
    </row>
    <row r="1048022" s="2" customFormat="1" spans="1:11">
      <c r="A1048022" s="130"/>
      <c r="B1048022" s="130"/>
      <c r="D1048022" s="130"/>
      <c r="E1048022" s="3"/>
      <c r="G1048022" s="193"/>
      <c r="H1048022" s="193"/>
      <c r="I1048022" s="193"/>
      <c r="J1048022" s="194"/>
      <c r="K1048022" s="193"/>
    </row>
    <row r="1048023" s="2" customFormat="1" spans="1:11">
      <c r="A1048023" s="130"/>
      <c r="B1048023" s="130"/>
      <c r="D1048023" s="130"/>
      <c r="E1048023" s="3"/>
      <c r="G1048023" s="193"/>
      <c r="H1048023" s="193"/>
      <c r="I1048023" s="193"/>
      <c r="J1048023" s="194"/>
      <c r="K1048023" s="193"/>
    </row>
    <row r="1048024" s="2" customFormat="1" spans="1:11">
      <c r="A1048024" s="130"/>
      <c r="B1048024" s="130"/>
      <c r="D1048024" s="130"/>
      <c r="E1048024" s="3"/>
      <c r="G1048024" s="193"/>
      <c r="H1048024" s="193"/>
      <c r="I1048024" s="193"/>
      <c r="J1048024" s="194"/>
      <c r="K1048024" s="193"/>
    </row>
    <row r="1048025" s="2" customFormat="1" spans="1:11">
      <c r="A1048025" s="130"/>
      <c r="B1048025" s="130"/>
      <c r="D1048025" s="130"/>
      <c r="E1048025" s="3"/>
      <c r="G1048025" s="193"/>
      <c r="H1048025" s="193"/>
      <c r="I1048025" s="193"/>
      <c r="J1048025" s="194"/>
      <c r="K1048025" s="193"/>
    </row>
    <row r="1048026" s="2" customFormat="1" spans="1:11">
      <c r="A1048026" s="130"/>
      <c r="B1048026" s="130"/>
      <c r="D1048026" s="130"/>
      <c r="E1048026" s="3"/>
      <c r="G1048026" s="193"/>
      <c r="H1048026" s="193"/>
      <c r="I1048026" s="193"/>
      <c r="J1048026" s="194"/>
      <c r="K1048026" s="193"/>
    </row>
    <row r="1048027" s="2" customFormat="1" spans="1:11">
      <c r="A1048027" s="130"/>
      <c r="B1048027" s="130"/>
      <c r="D1048027" s="130"/>
      <c r="E1048027" s="3"/>
      <c r="G1048027" s="193"/>
      <c r="H1048027" s="193"/>
      <c r="I1048027" s="193"/>
      <c r="J1048027" s="194"/>
      <c r="K1048027" s="193"/>
    </row>
    <row r="1048028" s="2" customFormat="1" spans="1:11">
      <c r="A1048028" s="130"/>
      <c r="B1048028" s="130"/>
      <c r="D1048028" s="130"/>
      <c r="E1048028" s="3"/>
      <c r="G1048028" s="193"/>
      <c r="H1048028" s="193"/>
      <c r="I1048028" s="193"/>
      <c r="J1048028" s="194"/>
      <c r="K1048028" s="193"/>
    </row>
    <row r="1048029" s="2" customFormat="1" spans="1:11">
      <c r="A1048029" s="130"/>
      <c r="B1048029" s="130"/>
      <c r="D1048029" s="130"/>
      <c r="E1048029" s="3"/>
      <c r="G1048029" s="193"/>
      <c r="H1048029" s="193"/>
      <c r="I1048029" s="193"/>
      <c r="J1048029" s="194"/>
      <c r="K1048029" s="193"/>
    </row>
    <row r="1048030" s="2" customFormat="1" spans="1:11">
      <c r="A1048030" s="130"/>
      <c r="B1048030" s="130"/>
      <c r="D1048030" s="130"/>
      <c r="E1048030" s="3"/>
      <c r="G1048030" s="193"/>
      <c r="H1048030" s="193"/>
      <c r="I1048030" s="193"/>
      <c r="J1048030" s="194"/>
      <c r="K1048030" s="193"/>
    </row>
    <row r="1048031" s="2" customFormat="1" spans="1:11">
      <c r="A1048031" s="130"/>
      <c r="B1048031" s="130"/>
      <c r="D1048031" s="130"/>
      <c r="E1048031" s="3"/>
      <c r="G1048031" s="193"/>
      <c r="H1048031" s="193"/>
      <c r="I1048031" s="193"/>
      <c r="J1048031" s="194"/>
      <c r="K1048031" s="193"/>
    </row>
    <row r="1048032" s="2" customFormat="1" spans="1:11">
      <c r="A1048032" s="130"/>
      <c r="B1048032" s="130"/>
      <c r="D1048032" s="130"/>
      <c r="E1048032" s="3"/>
      <c r="G1048032" s="193"/>
      <c r="H1048032" s="193"/>
      <c r="I1048032" s="193"/>
      <c r="J1048032" s="194"/>
      <c r="K1048032" s="193"/>
    </row>
    <row r="1048033" s="2" customFormat="1" spans="1:11">
      <c r="A1048033" s="130"/>
      <c r="B1048033" s="130"/>
      <c r="D1048033" s="130"/>
      <c r="E1048033" s="3"/>
      <c r="G1048033" s="193"/>
      <c r="H1048033" s="193"/>
      <c r="I1048033" s="193"/>
      <c r="J1048033" s="194"/>
      <c r="K1048033" s="193"/>
    </row>
    <row r="1048034" s="2" customFormat="1" spans="1:11">
      <c r="A1048034" s="130"/>
      <c r="B1048034" s="130"/>
      <c r="D1048034" s="130"/>
      <c r="E1048034" s="3"/>
      <c r="G1048034" s="193"/>
      <c r="H1048034" s="193"/>
      <c r="I1048034" s="193"/>
      <c r="J1048034" s="194"/>
      <c r="K1048034" s="193"/>
    </row>
    <row r="1048035" s="2" customFormat="1" spans="1:11">
      <c r="A1048035" s="130"/>
      <c r="B1048035" s="130"/>
      <c r="D1048035" s="130"/>
      <c r="E1048035" s="3"/>
      <c r="G1048035" s="193"/>
      <c r="H1048035" s="193"/>
      <c r="I1048035" s="193"/>
      <c r="J1048035" s="194"/>
      <c r="K1048035" s="193"/>
    </row>
    <row r="1048036" s="2" customFormat="1" spans="1:11">
      <c r="A1048036" s="130"/>
      <c r="B1048036" s="130"/>
      <c r="D1048036" s="130"/>
      <c r="E1048036" s="3"/>
      <c r="G1048036" s="193"/>
      <c r="H1048036" s="193"/>
      <c r="I1048036" s="193"/>
      <c r="J1048036" s="194"/>
      <c r="K1048036" s="193"/>
    </row>
    <row r="1048037" s="2" customFormat="1" spans="1:11">
      <c r="A1048037" s="130"/>
      <c r="B1048037" s="130"/>
      <c r="D1048037" s="130"/>
      <c r="E1048037" s="3"/>
      <c r="G1048037" s="193"/>
      <c r="H1048037" s="193"/>
      <c r="I1048037" s="193"/>
      <c r="J1048037" s="194"/>
      <c r="K1048037" s="193"/>
    </row>
    <row r="1048038" s="2" customFormat="1" spans="1:11">
      <c r="A1048038" s="130"/>
      <c r="B1048038" s="130"/>
      <c r="D1048038" s="130"/>
      <c r="E1048038" s="3"/>
      <c r="G1048038" s="193"/>
      <c r="H1048038" s="193"/>
      <c r="I1048038" s="193"/>
      <c r="J1048038" s="194"/>
      <c r="K1048038" s="193"/>
    </row>
    <row r="1048039" s="2" customFormat="1" spans="1:11">
      <c r="A1048039" s="130"/>
      <c r="B1048039" s="130"/>
      <c r="D1048039" s="130"/>
      <c r="E1048039" s="3"/>
      <c r="G1048039" s="193"/>
      <c r="H1048039" s="193"/>
      <c r="I1048039" s="193"/>
      <c r="J1048039" s="194"/>
      <c r="K1048039" s="193"/>
    </row>
    <row r="1048040" s="2" customFormat="1" spans="1:11">
      <c r="A1048040" s="130"/>
      <c r="B1048040" s="130"/>
      <c r="D1048040" s="130"/>
      <c r="E1048040" s="3"/>
      <c r="G1048040" s="193"/>
      <c r="H1048040" s="193"/>
      <c r="I1048040" s="193"/>
      <c r="J1048040" s="194"/>
      <c r="K1048040" s="193"/>
    </row>
    <row r="1048041" s="2" customFormat="1" spans="1:11">
      <c r="A1048041" s="130"/>
      <c r="B1048041" s="130"/>
      <c r="D1048041" s="130"/>
      <c r="E1048041" s="3"/>
      <c r="G1048041" s="193"/>
      <c r="H1048041" s="193"/>
      <c r="I1048041" s="193"/>
      <c r="J1048041" s="194"/>
      <c r="K1048041" s="193"/>
    </row>
    <row r="1048042" s="2" customFormat="1" spans="1:11">
      <c r="A1048042" s="130"/>
      <c r="B1048042" s="130"/>
      <c r="D1048042" s="130"/>
      <c r="E1048042" s="3"/>
      <c r="G1048042" s="193"/>
      <c r="H1048042" s="193"/>
      <c r="I1048042" s="193"/>
      <c r="J1048042" s="194"/>
      <c r="K1048042" s="193"/>
    </row>
    <row r="1048043" s="2" customFormat="1" spans="1:11">
      <c r="A1048043" s="130"/>
      <c r="B1048043" s="130"/>
      <c r="D1048043" s="130"/>
      <c r="E1048043" s="3"/>
      <c r="G1048043" s="193"/>
      <c r="H1048043" s="193"/>
      <c r="I1048043" s="193"/>
      <c r="J1048043" s="194"/>
      <c r="K1048043" s="193"/>
    </row>
    <row r="1048044" s="2" customFormat="1" spans="1:11">
      <c r="A1048044" s="130"/>
      <c r="B1048044" s="130"/>
      <c r="D1048044" s="130"/>
      <c r="E1048044" s="3"/>
      <c r="G1048044" s="193"/>
      <c r="H1048044" s="193"/>
      <c r="I1048044" s="193"/>
      <c r="J1048044" s="194"/>
      <c r="K1048044" s="193"/>
    </row>
    <row r="1048045" s="2" customFormat="1" spans="1:11">
      <c r="A1048045" s="130"/>
      <c r="B1048045" s="130"/>
      <c r="D1048045" s="130"/>
      <c r="E1048045" s="3"/>
      <c r="G1048045" s="193"/>
      <c r="H1048045" s="193"/>
      <c r="I1048045" s="193"/>
      <c r="J1048045" s="194"/>
      <c r="K1048045" s="193"/>
    </row>
    <row r="1048046" s="2" customFormat="1" spans="1:11">
      <c r="A1048046" s="130"/>
      <c r="B1048046" s="130"/>
      <c r="D1048046" s="130"/>
      <c r="E1048046" s="3"/>
      <c r="G1048046" s="193"/>
      <c r="H1048046" s="193"/>
      <c r="I1048046" s="193"/>
      <c r="J1048046" s="194"/>
      <c r="K1048046" s="193"/>
    </row>
    <row r="1048047" s="2" customFormat="1" spans="1:11">
      <c r="A1048047" s="130"/>
      <c r="B1048047" s="130"/>
      <c r="D1048047" s="130"/>
      <c r="E1048047" s="3"/>
      <c r="G1048047" s="193"/>
      <c r="H1048047" s="193"/>
      <c r="I1048047" s="193"/>
      <c r="J1048047" s="194"/>
      <c r="K1048047" s="193"/>
    </row>
    <row r="1048048" s="2" customFormat="1" spans="1:11">
      <c r="A1048048" s="130"/>
      <c r="B1048048" s="130"/>
      <c r="D1048048" s="130"/>
      <c r="E1048048" s="3"/>
      <c r="G1048048" s="193"/>
      <c r="H1048048" s="193"/>
      <c r="I1048048" s="193"/>
      <c r="J1048048" s="194"/>
      <c r="K1048048" s="193"/>
    </row>
    <row r="1048049" s="2" customFormat="1" spans="1:11">
      <c r="A1048049" s="130"/>
      <c r="B1048049" s="130"/>
      <c r="D1048049" s="130"/>
      <c r="E1048049" s="3"/>
      <c r="G1048049" s="193"/>
      <c r="H1048049" s="193"/>
      <c r="I1048049" s="193"/>
      <c r="J1048049" s="194"/>
      <c r="K1048049" s="193"/>
    </row>
    <row r="1048050" s="2" customFormat="1" spans="1:11">
      <c r="A1048050" s="130"/>
      <c r="B1048050" s="130"/>
      <c r="D1048050" s="130"/>
      <c r="E1048050" s="3"/>
      <c r="G1048050" s="193"/>
      <c r="H1048050" s="193"/>
      <c r="I1048050" s="193"/>
      <c r="J1048050" s="194"/>
      <c r="K1048050" s="193"/>
    </row>
    <row r="1048051" s="2" customFormat="1" spans="1:11">
      <c r="A1048051" s="130"/>
      <c r="B1048051" s="130"/>
      <c r="D1048051" s="130"/>
      <c r="E1048051" s="3"/>
      <c r="G1048051" s="193"/>
      <c r="H1048051" s="193"/>
      <c r="I1048051" s="193"/>
      <c r="J1048051" s="194"/>
      <c r="K1048051" s="193"/>
    </row>
    <row r="1048052" s="2" customFormat="1" spans="1:11">
      <c r="A1048052" s="130"/>
      <c r="B1048052" s="130"/>
      <c r="D1048052" s="130"/>
      <c r="E1048052" s="3"/>
      <c r="G1048052" s="193"/>
      <c r="H1048052" s="193"/>
      <c r="I1048052" s="193"/>
      <c r="J1048052" s="194"/>
      <c r="K1048052" s="193"/>
    </row>
    <row r="1048053" s="2" customFormat="1" spans="1:11">
      <c r="A1048053" s="130"/>
      <c r="B1048053" s="130"/>
      <c r="D1048053" s="130"/>
      <c r="E1048053" s="3"/>
      <c r="G1048053" s="193"/>
      <c r="H1048053" s="193"/>
      <c r="I1048053" s="193"/>
      <c r="J1048053" s="194"/>
      <c r="K1048053" s="193"/>
    </row>
    <row r="1048054" s="2" customFormat="1" spans="1:11">
      <c r="A1048054" s="130"/>
      <c r="B1048054" s="130"/>
      <c r="D1048054" s="130"/>
      <c r="E1048054" s="3"/>
      <c r="G1048054" s="193"/>
      <c r="H1048054" s="193"/>
      <c r="I1048054" s="193"/>
      <c r="J1048054" s="194"/>
      <c r="K1048054" s="193"/>
    </row>
    <row r="1048055" s="2" customFormat="1" spans="1:11">
      <c r="A1048055" s="130"/>
      <c r="B1048055" s="130"/>
      <c r="D1048055" s="130"/>
      <c r="E1048055" s="3"/>
      <c r="G1048055" s="193"/>
      <c r="H1048055" s="193"/>
      <c r="I1048055" s="193"/>
      <c r="J1048055" s="194"/>
      <c r="K1048055" s="193"/>
    </row>
    <row r="1048056" s="2" customFormat="1" spans="1:11">
      <c r="A1048056" s="130"/>
      <c r="B1048056" s="130"/>
      <c r="D1048056" s="130"/>
      <c r="E1048056" s="3"/>
      <c r="G1048056" s="193"/>
      <c r="H1048056" s="193"/>
      <c r="I1048056" s="193"/>
      <c r="J1048056" s="194"/>
      <c r="K1048056" s="193"/>
    </row>
    <row r="1048057" s="2" customFormat="1" spans="1:11">
      <c r="A1048057" s="130"/>
      <c r="B1048057" s="130"/>
      <c r="D1048057" s="130"/>
      <c r="E1048057" s="3"/>
      <c r="G1048057" s="193"/>
      <c r="H1048057" s="193"/>
      <c r="I1048057" s="193"/>
      <c r="J1048057" s="194"/>
      <c r="K1048057" s="193"/>
    </row>
    <row r="1048058" s="2" customFormat="1" spans="1:11">
      <c r="A1048058" s="130"/>
      <c r="B1048058" s="130"/>
      <c r="D1048058" s="130"/>
      <c r="E1048058" s="3"/>
      <c r="G1048058" s="193"/>
      <c r="H1048058" s="193"/>
      <c r="I1048058" s="193"/>
      <c r="J1048058" s="194"/>
      <c r="K1048058" s="193"/>
    </row>
    <row r="1048059" s="2" customFormat="1" spans="1:11">
      <c r="A1048059" s="130"/>
      <c r="B1048059" s="130"/>
      <c r="D1048059" s="130"/>
      <c r="E1048059" s="3"/>
      <c r="G1048059" s="193"/>
      <c r="H1048059" s="193"/>
      <c r="I1048059" s="193"/>
      <c r="J1048059" s="194"/>
      <c r="K1048059" s="193"/>
    </row>
    <row r="1048060" s="2" customFormat="1" spans="1:11">
      <c r="A1048060" s="130"/>
      <c r="B1048060" s="130"/>
      <c r="D1048060" s="130"/>
      <c r="E1048060" s="3"/>
      <c r="G1048060" s="193"/>
      <c r="H1048060" s="193"/>
      <c r="I1048060" s="193"/>
      <c r="J1048060" s="194"/>
      <c r="K1048060" s="193"/>
    </row>
    <row r="1048061" s="2" customFormat="1" spans="1:11">
      <c r="A1048061" s="130"/>
      <c r="B1048061" s="130"/>
      <c r="D1048061" s="130"/>
      <c r="E1048061" s="3"/>
      <c r="G1048061" s="193"/>
      <c r="H1048061" s="193"/>
      <c r="I1048061" s="193"/>
      <c r="J1048061" s="194"/>
      <c r="K1048061" s="193"/>
    </row>
    <row r="1048062" s="2" customFormat="1" spans="1:11">
      <c r="A1048062" s="130"/>
      <c r="B1048062" s="130"/>
      <c r="D1048062" s="130"/>
      <c r="E1048062" s="3"/>
      <c r="G1048062" s="193"/>
      <c r="H1048062" s="193"/>
      <c r="I1048062" s="193"/>
      <c r="J1048062" s="194"/>
      <c r="K1048062" s="193"/>
    </row>
    <row r="1048063" s="2" customFormat="1" spans="1:11">
      <c r="A1048063" s="130"/>
      <c r="B1048063" s="130"/>
      <c r="D1048063" s="130"/>
      <c r="E1048063" s="3"/>
      <c r="G1048063" s="193"/>
      <c r="H1048063" s="193"/>
      <c r="I1048063" s="193"/>
      <c r="J1048063" s="194"/>
      <c r="K1048063" s="193"/>
    </row>
    <row r="1048064" s="2" customFormat="1" spans="1:11">
      <c r="A1048064" s="130"/>
      <c r="B1048064" s="130"/>
      <c r="D1048064" s="130"/>
      <c r="E1048064" s="3"/>
      <c r="G1048064" s="193"/>
      <c r="H1048064" s="193"/>
      <c r="I1048064" s="193"/>
      <c r="J1048064" s="194"/>
      <c r="K1048064" s="193"/>
    </row>
    <row r="1048065" s="2" customFormat="1" spans="1:11">
      <c r="A1048065" s="130"/>
      <c r="B1048065" s="130"/>
      <c r="D1048065" s="130"/>
      <c r="E1048065" s="3"/>
      <c r="G1048065" s="193"/>
      <c r="H1048065" s="193"/>
      <c r="I1048065" s="193"/>
      <c r="J1048065" s="194"/>
      <c r="K1048065" s="193"/>
    </row>
    <row r="1048066" s="2" customFormat="1" spans="1:11">
      <c r="A1048066" s="130"/>
      <c r="B1048066" s="130"/>
      <c r="D1048066" s="130"/>
      <c r="E1048066" s="3"/>
      <c r="G1048066" s="193"/>
      <c r="H1048066" s="193"/>
      <c r="I1048066" s="193"/>
      <c r="J1048066" s="194"/>
      <c r="K1048066" s="193"/>
    </row>
    <row r="1048067" s="2" customFormat="1" spans="1:11">
      <c r="A1048067" s="130"/>
      <c r="B1048067" s="130"/>
      <c r="D1048067" s="130"/>
      <c r="E1048067" s="3"/>
      <c r="G1048067" s="193"/>
      <c r="H1048067" s="193"/>
      <c r="I1048067" s="193"/>
      <c r="J1048067" s="194"/>
      <c r="K1048067" s="193"/>
    </row>
    <row r="1048068" s="2" customFormat="1" spans="1:11">
      <c r="A1048068" s="130"/>
      <c r="B1048068" s="130"/>
      <c r="D1048068" s="130"/>
      <c r="E1048068" s="3"/>
      <c r="G1048068" s="193"/>
      <c r="H1048068" s="193"/>
      <c r="I1048068" s="193"/>
      <c r="J1048068" s="194"/>
      <c r="K1048068" s="193"/>
    </row>
    <row r="1048069" s="2" customFormat="1" spans="1:11">
      <c r="A1048069" s="130"/>
      <c r="B1048069" s="130"/>
      <c r="D1048069" s="130"/>
      <c r="E1048069" s="3"/>
      <c r="G1048069" s="193"/>
      <c r="H1048069" s="193"/>
      <c r="I1048069" s="193"/>
      <c r="J1048069" s="194"/>
      <c r="K1048069" s="193"/>
    </row>
    <row r="1048070" s="2" customFormat="1" spans="1:11">
      <c r="A1048070" s="130"/>
      <c r="B1048070" s="130"/>
      <c r="D1048070" s="130"/>
      <c r="E1048070" s="3"/>
      <c r="G1048070" s="193"/>
      <c r="H1048070" s="193"/>
      <c r="I1048070" s="193"/>
      <c r="J1048070" s="194"/>
      <c r="K1048070" s="193"/>
    </row>
    <row r="1048071" s="2" customFormat="1" spans="1:11">
      <c r="A1048071" s="130"/>
      <c r="B1048071" s="130"/>
      <c r="D1048071" s="130"/>
      <c r="E1048071" s="3"/>
      <c r="G1048071" s="193"/>
      <c r="H1048071" s="193"/>
      <c r="I1048071" s="193"/>
      <c r="J1048071" s="194"/>
      <c r="K1048071" s="193"/>
    </row>
    <row r="1048072" s="2" customFormat="1" spans="1:11">
      <c r="A1048072" s="130"/>
      <c r="B1048072" s="130"/>
      <c r="D1048072" s="130"/>
      <c r="E1048072" s="3"/>
      <c r="G1048072" s="193"/>
      <c r="H1048072" s="193"/>
      <c r="I1048072" s="193"/>
      <c r="J1048072" s="194"/>
      <c r="K1048072" s="193"/>
    </row>
    <row r="1048073" s="2" customFormat="1" spans="1:11">
      <c r="A1048073" s="130"/>
      <c r="B1048073" s="130"/>
      <c r="D1048073" s="130"/>
      <c r="E1048073" s="3"/>
      <c r="G1048073" s="193"/>
      <c r="H1048073" s="193"/>
      <c r="I1048073" s="193"/>
      <c r="J1048073" s="194"/>
      <c r="K1048073" s="193"/>
    </row>
    <row r="1048074" s="2" customFormat="1" spans="1:11">
      <c r="A1048074" s="130"/>
      <c r="B1048074" s="130"/>
      <c r="D1048074" s="130"/>
      <c r="E1048074" s="3"/>
      <c r="G1048074" s="193"/>
      <c r="H1048074" s="193"/>
      <c r="I1048074" s="193"/>
      <c r="J1048074" s="194"/>
      <c r="K1048074" s="193"/>
    </row>
    <row r="1048075" s="2" customFormat="1" spans="1:11">
      <c r="A1048075" s="130"/>
      <c r="B1048075" s="130"/>
      <c r="D1048075" s="130"/>
      <c r="E1048075" s="3"/>
      <c r="G1048075" s="193"/>
      <c r="H1048075" s="193"/>
      <c r="I1048075" s="193"/>
      <c r="J1048075" s="194"/>
      <c r="K1048075" s="193"/>
    </row>
    <row r="1048076" s="2" customFormat="1" spans="1:11">
      <c r="A1048076" s="130"/>
      <c r="B1048076" s="130"/>
      <c r="D1048076" s="130"/>
      <c r="E1048076" s="3"/>
      <c r="G1048076" s="193"/>
      <c r="H1048076" s="193"/>
      <c r="I1048076" s="193"/>
      <c r="J1048076" s="194"/>
      <c r="K1048076" s="193"/>
    </row>
    <row r="1048077" s="2" customFormat="1" spans="1:11">
      <c r="A1048077" s="130"/>
      <c r="B1048077" s="130"/>
      <c r="D1048077" s="130"/>
      <c r="E1048077" s="3"/>
      <c r="G1048077" s="193"/>
      <c r="H1048077" s="193"/>
      <c r="I1048077" s="193"/>
      <c r="J1048077" s="194"/>
      <c r="K1048077" s="193"/>
    </row>
    <row r="1048078" s="2" customFormat="1" spans="1:11">
      <c r="A1048078" s="130"/>
      <c r="B1048078" s="130"/>
      <c r="D1048078" s="130"/>
      <c r="E1048078" s="3"/>
      <c r="G1048078" s="193"/>
      <c r="H1048078" s="193"/>
      <c r="I1048078" s="193"/>
      <c r="J1048078" s="194"/>
      <c r="K1048078" s="193"/>
    </row>
    <row r="1048079" s="2" customFormat="1" spans="1:11">
      <c r="A1048079" s="130"/>
      <c r="B1048079" s="130"/>
      <c r="D1048079" s="130"/>
      <c r="E1048079" s="3"/>
      <c r="G1048079" s="193"/>
      <c r="H1048079" s="193"/>
      <c r="I1048079" s="193"/>
      <c r="J1048079" s="194"/>
      <c r="K1048079" s="193"/>
    </row>
    <row r="1048080" s="2" customFormat="1" spans="1:11">
      <c r="A1048080" s="130"/>
      <c r="B1048080" s="130"/>
      <c r="D1048080" s="130"/>
      <c r="E1048080" s="3"/>
      <c r="G1048080" s="193"/>
      <c r="H1048080" s="193"/>
      <c r="I1048080" s="193"/>
      <c r="J1048080" s="194"/>
      <c r="K1048080" s="193"/>
    </row>
    <row r="1048081" s="2" customFormat="1" spans="1:11">
      <c r="A1048081" s="130"/>
      <c r="B1048081" s="130"/>
      <c r="D1048081" s="130"/>
      <c r="E1048081" s="3"/>
      <c r="G1048081" s="193"/>
      <c r="H1048081" s="193"/>
      <c r="I1048081" s="193"/>
      <c r="J1048081" s="194"/>
      <c r="K1048081" s="193"/>
    </row>
    <row r="1048082" s="2" customFormat="1" spans="1:11">
      <c r="A1048082" s="130"/>
      <c r="B1048082" s="130"/>
      <c r="D1048082" s="130"/>
      <c r="E1048082" s="3"/>
      <c r="G1048082" s="193"/>
      <c r="H1048082" s="193"/>
      <c r="I1048082" s="193"/>
      <c r="J1048082" s="194"/>
      <c r="K1048082" s="193"/>
    </row>
    <row r="1048083" s="2" customFormat="1" spans="1:11">
      <c r="A1048083" s="130"/>
      <c r="B1048083" s="130"/>
      <c r="D1048083" s="130"/>
      <c r="E1048083" s="3"/>
      <c r="G1048083" s="193"/>
      <c r="H1048083" s="193"/>
      <c r="I1048083" s="193"/>
      <c r="J1048083" s="194"/>
      <c r="K1048083" s="193"/>
    </row>
    <row r="1048084" s="2" customFormat="1" spans="1:11">
      <c r="A1048084" s="130"/>
      <c r="B1048084" s="130"/>
      <c r="D1048084" s="130"/>
      <c r="E1048084" s="3"/>
      <c r="G1048084" s="193"/>
      <c r="H1048084" s="193"/>
      <c r="I1048084" s="193"/>
      <c r="J1048084" s="194"/>
      <c r="K1048084" s="193"/>
    </row>
    <row r="1048085" s="2" customFormat="1" spans="1:11">
      <c r="A1048085" s="130"/>
      <c r="B1048085" s="130"/>
      <c r="D1048085" s="130"/>
      <c r="E1048085" s="3"/>
      <c r="G1048085" s="193"/>
      <c r="H1048085" s="193"/>
      <c r="I1048085" s="193"/>
      <c r="J1048085" s="194"/>
      <c r="K1048085" s="193"/>
    </row>
    <row r="1048086" s="2" customFormat="1" spans="1:11">
      <c r="A1048086" s="130"/>
      <c r="B1048086" s="130"/>
      <c r="D1048086" s="130"/>
      <c r="E1048086" s="3"/>
      <c r="G1048086" s="193"/>
      <c r="H1048086" s="193"/>
      <c r="I1048086" s="193"/>
      <c r="J1048086" s="194"/>
      <c r="K1048086" s="193"/>
    </row>
    <row r="1048087" s="2" customFormat="1" spans="1:11">
      <c r="A1048087" s="130"/>
      <c r="B1048087" s="130"/>
      <c r="D1048087" s="130"/>
      <c r="E1048087" s="3"/>
      <c r="G1048087" s="193"/>
      <c r="H1048087" s="193"/>
      <c r="I1048087" s="193"/>
      <c r="J1048087" s="194"/>
      <c r="K1048087" s="193"/>
    </row>
    <row r="1048088" s="2" customFormat="1" spans="1:11">
      <c r="A1048088" s="130"/>
      <c r="B1048088" s="130"/>
      <c r="D1048088" s="130"/>
      <c r="E1048088" s="3"/>
      <c r="G1048088" s="193"/>
      <c r="H1048088" s="193"/>
      <c r="I1048088" s="193"/>
      <c r="J1048088" s="194"/>
      <c r="K1048088" s="193"/>
    </row>
    <row r="1048089" s="2" customFormat="1" spans="1:11">
      <c r="A1048089" s="130"/>
      <c r="B1048089" s="130"/>
      <c r="D1048089" s="130"/>
      <c r="E1048089" s="3"/>
      <c r="G1048089" s="193"/>
      <c r="H1048089" s="193"/>
      <c r="I1048089" s="193"/>
      <c r="J1048089" s="194"/>
      <c r="K1048089" s="193"/>
    </row>
    <row r="1048090" s="2" customFormat="1" spans="1:11">
      <c r="A1048090" s="130"/>
      <c r="B1048090" s="130"/>
      <c r="D1048090" s="130"/>
      <c r="E1048090" s="3"/>
      <c r="G1048090" s="193"/>
      <c r="H1048090" s="193"/>
      <c r="I1048090" s="193"/>
      <c r="J1048090" s="194"/>
      <c r="K1048090" s="193"/>
    </row>
    <row r="1048091" s="2" customFormat="1" spans="1:11">
      <c r="A1048091" s="130"/>
      <c r="B1048091" s="130"/>
      <c r="D1048091" s="130"/>
      <c r="E1048091" s="3"/>
      <c r="G1048091" s="193"/>
      <c r="H1048091" s="193"/>
      <c r="I1048091" s="193"/>
      <c r="J1048091" s="194"/>
      <c r="K1048091" s="193"/>
    </row>
    <row r="1048092" s="2" customFormat="1" spans="1:11">
      <c r="A1048092" s="130"/>
      <c r="B1048092" s="130"/>
      <c r="D1048092" s="130"/>
      <c r="E1048092" s="3"/>
      <c r="G1048092" s="193"/>
      <c r="H1048092" s="193"/>
      <c r="I1048092" s="193"/>
      <c r="J1048092" s="194"/>
      <c r="K1048092" s="193"/>
    </row>
    <row r="1048093" s="2" customFormat="1" spans="1:11">
      <c r="A1048093" s="130"/>
      <c r="B1048093" s="130"/>
      <c r="D1048093" s="130"/>
      <c r="E1048093" s="3"/>
      <c r="G1048093" s="193"/>
      <c r="H1048093" s="193"/>
      <c r="I1048093" s="193"/>
      <c r="J1048093" s="194"/>
      <c r="K1048093" s="193"/>
    </row>
    <row r="1048094" s="2" customFormat="1" spans="1:11">
      <c r="A1048094" s="130"/>
      <c r="B1048094" s="130"/>
      <c r="D1048094" s="130"/>
      <c r="E1048094" s="3"/>
      <c r="G1048094" s="193"/>
      <c r="H1048094" s="193"/>
      <c r="I1048094" s="193"/>
      <c r="J1048094" s="194"/>
      <c r="K1048094" s="193"/>
    </row>
    <row r="1048095" s="2" customFormat="1" spans="1:11">
      <c r="A1048095" s="130"/>
      <c r="B1048095" s="130"/>
      <c r="D1048095" s="130"/>
      <c r="E1048095" s="3"/>
      <c r="G1048095" s="193"/>
      <c r="H1048095" s="193"/>
      <c r="I1048095" s="193"/>
      <c r="J1048095" s="194"/>
      <c r="K1048095" s="193"/>
    </row>
    <row r="1048096" s="2" customFormat="1" spans="1:11">
      <c r="A1048096" s="130"/>
      <c r="B1048096" s="130"/>
      <c r="D1048096" s="130"/>
      <c r="E1048096" s="3"/>
      <c r="G1048096" s="193"/>
      <c r="H1048096" s="193"/>
      <c r="I1048096" s="193"/>
      <c r="J1048096" s="194"/>
      <c r="K1048096" s="193"/>
    </row>
    <row r="1048097" s="2" customFormat="1" spans="1:11">
      <c r="A1048097" s="130"/>
      <c r="B1048097" s="130"/>
      <c r="D1048097" s="130"/>
      <c r="E1048097" s="3"/>
      <c r="G1048097" s="193"/>
      <c r="H1048097" s="193"/>
      <c r="I1048097" s="193"/>
      <c r="J1048097" s="194"/>
      <c r="K1048097" s="193"/>
    </row>
    <row r="1048098" s="2" customFormat="1" spans="1:11">
      <c r="A1048098" s="130"/>
      <c r="B1048098" s="130"/>
      <c r="D1048098" s="130"/>
      <c r="E1048098" s="3"/>
      <c r="G1048098" s="193"/>
      <c r="H1048098" s="193"/>
      <c r="I1048098" s="193"/>
      <c r="J1048098" s="194"/>
      <c r="K1048098" s="193"/>
    </row>
    <row r="1048099" s="2" customFormat="1" spans="1:11">
      <c r="A1048099" s="130"/>
      <c r="B1048099" s="130"/>
      <c r="D1048099" s="130"/>
      <c r="E1048099" s="3"/>
      <c r="G1048099" s="193"/>
      <c r="H1048099" s="193"/>
      <c r="I1048099" s="193"/>
      <c r="J1048099" s="194"/>
      <c r="K1048099" s="193"/>
    </row>
    <row r="1048100" s="2" customFormat="1" spans="1:11">
      <c r="A1048100" s="130"/>
      <c r="B1048100" s="130"/>
      <c r="D1048100" s="130"/>
      <c r="E1048100" s="3"/>
      <c r="G1048100" s="193"/>
      <c r="H1048100" s="193"/>
      <c r="I1048100" s="193"/>
      <c r="J1048100" s="194"/>
      <c r="K1048100" s="193"/>
    </row>
    <row r="1048101" s="2" customFormat="1" spans="1:11">
      <c r="A1048101" s="130"/>
      <c r="B1048101" s="130"/>
      <c r="D1048101" s="130"/>
      <c r="E1048101" s="3"/>
      <c r="G1048101" s="193"/>
      <c r="H1048101" s="193"/>
      <c r="I1048101" s="193"/>
      <c r="J1048101" s="194"/>
      <c r="K1048101" s="193"/>
    </row>
    <row r="1048102" s="2" customFormat="1" spans="1:11">
      <c r="A1048102" s="130"/>
      <c r="B1048102" s="130"/>
      <c r="D1048102" s="130"/>
      <c r="E1048102" s="3"/>
      <c r="G1048102" s="193"/>
      <c r="H1048102" s="193"/>
      <c r="I1048102" s="193"/>
      <c r="J1048102" s="194"/>
      <c r="K1048102" s="193"/>
    </row>
    <row r="1048103" s="2" customFormat="1" spans="1:11">
      <c r="A1048103" s="130"/>
      <c r="B1048103" s="130"/>
      <c r="D1048103" s="130"/>
      <c r="E1048103" s="3"/>
      <c r="G1048103" s="193"/>
      <c r="H1048103" s="193"/>
      <c r="I1048103" s="193"/>
      <c r="J1048103" s="194"/>
      <c r="K1048103" s="193"/>
    </row>
    <row r="1048104" s="2" customFormat="1" spans="1:11">
      <c r="A1048104" s="130"/>
      <c r="B1048104" s="130"/>
      <c r="D1048104" s="130"/>
      <c r="E1048104" s="3"/>
      <c r="G1048104" s="193"/>
      <c r="H1048104" s="193"/>
      <c r="I1048104" s="193"/>
      <c r="J1048104" s="194"/>
      <c r="K1048104" s="193"/>
    </row>
    <row r="1048105" s="2" customFormat="1" spans="1:11">
      <c r="A1048105" s="130"/>
      <c r="B1048105" s="130"/>
      <c r="D1048105" s="130"/>
      <c r="E1048105" s="3"/>
      <c r="G1048105" s="193"/>
      <c r="H1048105" s="193"/>
      <c r="I1048105" s="193"/>
      <c r="J1048105" s="194"/>
      <c r="K1048105" s="193"/>
    </row>
    <row r="1048106" s="2" customFormat="1" spans="1:11">
      <c r="A1048106" s="130"/>
      <c r="B1048106" s="130"/>
      <c r="D1048106" s="130"/>
      <c r="E1048106" s="3"/>
      <c r="G1048106" s="193"/>
      <c r="H1048106" s="193"/>
      <c r="I1048106" s="193"/>
      <c r="J1048106" s="194"/>
      <c r="K1048106" s="193"/>
    </row>
    <row r="1048107" s="2" customFormat="1" spans="1:11">
      <c r="A1048107" s="130"/>
      <c r="B1048107" s="130"/>
      <c r="D1048107" s="130"/>
      <c r="E1048107" s="3"/>
      <c r="G1048107" s="193"/>
      <c r="H1048107" s="193"/>
      <c r="I1048107" s="193"/>
      <c r="J1048107" s="194"/>
      <c r="K1048107" s="193"/>
    </row>
    <row r="1048108" s="2" customFormat="1" spans="1:11">
      <c r="A1048108" s="130"/>
      <c r="B1048108" s="130"/>
      <c r="D1048108" s="130"/>
      <c r="E1048108" s="3"/>
      <c r="G1048108" s="193"/>
      <c r="H1048108" s="193"/>
      <c r="I1048108" s="193"/>
      <c r="J1048108" s="194"/>
      <c r="K1048108" s="193"/>
    </row>
    <row r="1048109" s="2" customFormat="1" spans="1:11">
      <c r="A1048109" s="130"/>
      <c r="B1048109" s="130"/>
      <c r="D1048109" s="130"/>
      <c r="E1048109" s="3"/>
      <c r="G1048109" s="193"/>
      <c r="H1048109" s="193"/>
      <c r="I1048109" s="193"/>
      <c r="J1048109" s="194"/>
      <c r="K1048109" s="193"/>
    </row>
    <row r="1048110" s="2" customFormat="1" spans="1:11">
      <c r="A1048110" s="130"/>
      <c r="B1048110" s="130"/>
      <c r="D1048110" s="130"/>
      <c r="E1048110" s="3"/>
      <c r="G1048110" s="193"/>
      <c r="H1048110" s="193"/>
      <c r="I1048110" s="193"/>
      <c r="J1048110" s="194"/>
      <c r="K1048110" s="193"/>
    </row>
    <row r="1048111" s="2" customFormat="1" spans="1:11">
      <c r="A1048111" s="130"/>
      <c r="B1048111" s="130"/>
      <c r="D1048111" s="130"/>
      <c r="E1048111" s="3"/>
      <c r="G1048111" s="193"/>
      <c r="H1048111" s="193"/>
      <c r="I1048111" s="193"/>
      <c r="J1048111" s="194"/>
      <c r="K1048111" s="193"/>
    </row>
    <row r="1048112" s="2" customFormat="1" spans="1:11">
      <c r="A1048112" s="130"/>
      <c r="B1048112" s="130"/>
      <c r="D1048112" s="130"/>
      <c r="E1048112" s="3"/>
      <c r="G1048112" s="193"/>
      <c r="H1048112" s="193"/>
      <c r="I1048112" s="193"/>
      <c r="J1048112" s="194"/>
      <c r="K1048112" s="193"/>
    </row>
    <row r="1048113" s="2" customFormat="1" spans="1:11">
      <c r="A1048113" s="130"/>
      <c r="B1048113" s="130"/>
      <c r="D1048113" s="130"/>
      <c r="E1048113" s="3"/>
      <c r="G1048113" s="193"/>
      <c r="H1048113" s="193"/>
      <c r="I1048113" s="193"/>
      <c r="J1048113" s="194"/>
      <c r="K1048113" s="193"/>
    </row>
    <row r="1048114" s="2" customFormat="1" spans="1:11">
      <c r="A1048114" s="130"/>
      <c r="B1048114" s="130"/>
      <c r="D1048114" s="130"/>
      <c r="E1048114" s="3"/>
      <c r="G1048114" s="193"/>
      <c r="H1048114" s="193"/>
      <c r="I1048114" s="193"/>
      <c r="J1048114" s="194"/>
      <c r="K1048114" s="193"/>
    </row>
    <row r="1048115" s="2" customFormat="1" spans="1:11">
      <c r="A1048115" s="130"/>
      <c r="B1048115" s="130"/>
      <c r="D1048115" s="130"/>
      <c r="E1048115" s="3"/>
      <c r="G1048115" s="193"/>
      <c r="H1048115" s="193"/>
      <c r="I1048115" s="193"/>
      <c r="J1048115" s="194"/>
      <c r="K1048115" s="193"/>
    </row>
    <row r="1048116" s="2" customFormat="1" spans="1:11">
      <c r="A1048116" s="130"/>
      <c r="B1048116" s="130"/>
      <c r="D1048116" s="130"/>
      <c r="E1048116" s="3"/>
      <c r="G1048116" s="193"/>
      <c r="H1048116" s="193"/>
      <c r="I1048116" s="193"/>
      <c r="J1048116" s="194"/>
      <c r="K1048116" s="193"/>
    </row>
    <row r="1048117" s="2" customFormat="1" spans="1:11">
      <c r="A1048117" s="130"/>
      <c r="B1048117" s="130"/>
      <c r="D1048117" s="130"/>
      <c r="E1048117" s="3"/>
      <c r="G1048117" s="193"/>
      <c r="H1048117" s="193"/>
      <c r="I1048117" s="193"/>
      <c r="J1048117" s="194"/>
      <c r="K1048117" s="193"/>
    </row>
    <row r="1048118" s="2" customFormat="1" spans="1:11">
      <c r="A1048118" s="130"/>
      <c r="B1048118" s="130"/>
      <c r="D1048118" s="130"/>
      <c r="E1048118" s="3"/>
      <c r="G1048118" s="193"/>
      <c r="H1048118" s="193"/>
      <c r="I1048118" s="193"/>
      <c r="J1048118" s="194"/>
      <c r="K1048118" s="193"/>
    </row>
    <row r="1048119" s="2" customFormat="1" spans="1:11">
      <c r="A1048119" s="130"/>
      <c r="B1048119" s="130"/>
      <c r="D1048119" s="130"/>
      <c r="E1048119" s="3"/>
      <c r="G1048119" s="193"/>
      <c r="H1048119" s="193"/>
      <c r="I1048119" s="193"/>
      <c r="J1048119" s="194"/>
      <c r="K1048119" s="193"/>
    </row>
    <row r="1048120" s="2" customFormat="1" spans="1:11">
      <c r="A1048120" s="130"/>
      <c r="B1048120" s="130"/>
      <c r="D1048120" s="130"/>
      <c r="E1048120" s="3"/>
      <c r="G1048120" s="193"/>
      <c r="H1048120" s="193"/>
      <c r="I1048120" s="193"/>
      <c r="J1048120" s="194"/>
      <c r="K1048120" s="193"/>
    </row>
    <row r="1048121" s="2" customFormat="1" spans="1:11">
      <c r="A1048121" s="130"/>
      <c r="B1048121" s="130"/>
      <c r="D1048121" s="130"/>
      <c r="E1048121" s="3"/>
      <c r="G1048121" s="193"/>
      <c r="H1048121" s="193"/>
      <c r="I1048121" s="193"/>
      <c r="J1048121" s="194"/>
      <c r="K1048121" s="193"/>
    </row>
    <row r="1048122" s="2" customFormat="1" spans="1:11">
      <c r="A1048122" s="130"/>
      <c r="B1048122" s="130"/>
      <c r="D1048122" s="130"/>
      <c r="E1048122" s="3"/>
      <c r="G1048122" s="193"/>
      <c r="H1048122" s="193"/>
      <c r="I1048122" s="193"/>
      <c r="J1048122" s="194"/>
      <c r="K1048122" s="193"/>
    </row>
    <row r="1048123" s="2" customFormat="1" spans="1:11">
      <c r="A1048123" s="130"/>
      <c r="B1048123" s="130"/>
      <c r="D1048123" s="130"/>
      <c r="E1048123" s="3"/>
      <c r="G1048123" s="193"/>
      <c r="H1048123" s="193"/>
      <c r="I1048123" s="193"/>
      <c r="J1048123" s="194"/>
      <c r="K1048123" s="193"/>
    </row>
    <row r="1048124" s="2" customFormat="1" spans="1:11">
      <c r="A1048124" s="130"/>
      <c r="B1048124" s="130"/>
      <c r="D1048124" s="130"/>
      <c r="E1048124" s="3"/>
      <c r="G1048124" s="193"/>
      <c r="H1048124" s="193"/>
      <c r="I1048124" s="193"/>
      <c r="J1048124" s="194"/>
      <c r="K1048124" s="193"/>
    </row>
    <row r="1048125" s="2" customFormat="1" spans="1:11">
      <c r="A1048125" s="130"/>
      <c r="B1048125" s="130"/>
      <c r="D1048125" s="130"/>
      <c r="E1048125" s="3"/>
      <c r="G1048125" s="193"/>
      <c r="H1048125" s="193"/>
      <c r="I1048125" s="193"/>
      <c r="J1048125" s="194"/>
      <c r="K1048125" s="193"/>
    </row>
    <row r="1048126" s="2" customFormat="1" spans="1:11">
      <c r="A1048126" s="130"/>
      <c r="B1048126" s="130"/>
      <c r="D1048126" s="130"/>
      <c r="E1048126" s="3"/>
      <c r="G1048126" s="193"/>
      <c r="H1048126" s="193"/>
      <c r="I1048126" s="193"/>
      <c r="J1048126" s="194"/>
      <c r="K1048126" s="193"/>
    </row>
    <row r="1048127" s="2" customFormat="1" spans="1:11">
      <c r="A1048127" s="130"/>
      <c r="B1048127" s="130"/>
      <c r="D1048127" s="130"/>
      <c r="E1048127" s="3"/>
      <c r="G1048127" s="193"/>
      <c r="H1048127" s="193"/>
      <c r="I1048127" s="193"/>
      <c r="J1048127" s="194"/>
      <c r="K1048127" s="193"/>
    </row>
    <row r="1048128" s="2" customFormat="1" spans="1:11">
      <c r="A1048128" s="130"/>
      <c r="B1048128" s="130"/>
      <c r="D1048128" s="130"/>
      <c r="E1048128" s="3"/>
      <c r="G1048128" s="193"/>
      <c r="H1048128" s="193"/>
      <c r="I1048128" s="193"/>
      <c r="J1048128" s="194"/>
      <c r="K1048128" s="193"/>
    </row>
    <row r="1048129" s="2" customFormat="1" spans="1:11">
      <c r="A1048129" s="130"/>
      <c r="B1048129" s="130"/>
      <c r="D1048129" s="130"/>
      <c r="E1048129" s="3"/>
      <c r="G1048129" s="193"/>
      <c r="H1048129" s="193"/>
      <c r="I1048129" s="193"/>
      <c r="J1048129" s="194"/>
      <c r="K1048129" s="193"/>
    </row>
    <row r="1048130" s="2" customFormat="1" spans="1:11">
      <c r="A1048130" s="130"/>
      <c r="B1048130" s="130"/>
      <c r="D1048130" s="130"/>
      <c r="E1048130" s="3"/>
      <c r="G1048130" s="193"/>
      <c r="H1048130" s="193"/>
      <c r="I1048130" s="193"/>
      <c r="J1048130" s="194"/>
      <c r="K1048130" s="193"/>
    </row>
    <row r="1048131" s="2" customFormat="1" spans="1:11">
      <c r="A1048131" s="130"/>
      <c r="B1048131" s="130"/>
      <c r="D1048131" s="130"/>
      <c r="E1048131" s="3"/>
      <c r="G1048131" s="193"/>
      <c r="H1048131" s="193"/>
      <c r="I1048131" s="193"/>
      <c r="J1048131" s="194"/>
      <c r="K1048131" s="193"/>
    </row>
    <row r="1048132" s="2" customFormat="1" spans="1:11">
      <c r="A1048132" s="130"/>
      <c r="B1048132" s="130"/>
      <c r="D1048132" s="130"/>
      <c r="E1048132" s="3"/>
      <c r="G1048132" s="193"/>
      <c r="H1048132" s="193"/>
      <c r="I1048132" s="193"/>
      <c r="J1048132" s="194"/>
      <c r="K1048132" s="193"/>
    </row>
    <row r="1048133" s="2" customFormat="1" spans="1:11">
      <c r="A1048133" s="130"/>
      <c r="B1048133" s="130"/>
      <c r="D1048133" s="130"/>
      <c r="E1048133" s="3"/>
      <c r="G1048133" s="193"/>
      <c r="H1048133" s="193"/>
      <c r="I1048133" s="193"/>
      <c r="J1048133" s="194"/>
      <c r="K1048133" s="193"/>
    </row>
    <row r="1048134" s="2" customFormat="1" spans="1:11">
      <c r="A1048134" s="130"/>
      <c r="B1048134" s="130"/>
      <c r="D1048134" s="130"/>
      <c r="E1048134" s="3"/>
      <c r="G1048134" s="193"/>
      <c r="H1048134" s="193"/>
      <c r="I1048134" s="193"/>
      <c r="J1048134" s="194"/>
      <c r="K1048134" s="193"/>
    </row>
    <row r="1048135" s="2" customFormat="1" spans="1:11">
      <c r="A1048135" s="130"/>
      <c r="B1048135" s="130"/>
      <c r="D1048135" s="130"/>
      <c r="E1048135" s="3"/>
      <c r="G1048135" s="193"/>
      <c r="H1048135" s="193"/>
      <c r="I1048135" s="193"/>
      <c r="J1048135" s="194"/>
      <c r="K1048135" s="193"/>
    </row>
    <row r="1048136" s="2" customFormat="1" spans="1:11">
      <c r="A1048136" s="130"/>
      <c r="B1048136" s="130"/>
      <c r="D1048136" s="130"/>
      <c r="E1048136" s="3"/>
      <c r="G1048136" s="193"/>
      <c r="H1048136" s="193"/>
      <c r="I1048136" s="193"/>
      <c r="J1048136" s="194"/>
      <c r="K1048136" s="193"/>
    </row>
    <row r="1048137" s="2" customFormat="1" spans="1:11">
      <c r="A1048137" s="130"/>
      <c r="B1048137" s="130"/>
      <c r="D1048137" s="130"/>
      <c r="E1048137" s="3"/>
      <c r="G1048137" s="193"/>
      <c r="H1048137" s="193"/>
      <c r="I1048137" s="193"/>
      <c r="J1048137" s="194"/>
      <c r="K1048137" s="193"/>
    </row>
    <row r="1048138" s="2" customFormat="1" spans="1:11">
      <c r="A1048138" s="130"/>
      <c r="B1048138" s="130"/>
      <c r="D1048138" s="130"/>
      <c r="E1048138" s="3"/>
      <c r="G1048138" s="193"/>
      <c r="H1048138" s="193"/>
      <c r="I1048138" s="193"/>
      <c r="J1048138" s="194"/>
      <c r="K1048138" s="193"/>
    </row>
    <row r="1048139" s="2" customFormat="1" spans="1:11">
      <c r="A1048139" s="130"/>
      <c r="B1048139" s="130"/>
      <c r="D1048139" s="130"/>
      <c r="E1048139" s="3"/>
      <c r="G1048139" s="193"/>
      <c r="H1048139" s="193"/>
      <c r="I1048139" s="193"/>
      <c r="J1048139" s="194"/>
      <c r="K1048139" s="193"/>
    </row>
    <row r="1048140" s="2" customFormat="1" spans="1:11">
      <c r="A1048140" s="130"/>
      <c r="B1048140" s="130"/>
      <c r="D1048140" s="130"/>
      <c r="E1048140" s="3"/>
      <c r="G1048140" s="193"/>
      <c r="H1048140" s="193"/>
      <c r="I1048140" s="193"/>
      <c r="J1048140" s="194"/>
      <c r="K1048140" s="193"/>
    </row>
    <row r="1048141" s="2" customFormat="1" spans="1:11">
      <c r="A1048141" s="130"/>
      <c r="B1048141" s="130"/>
      <c r="D1048141" s="130"/>
      <c r="E1048141" s="3"/>
      <c r="G1048141" s="193"/>
      <c r="H1048141" s="193"/>
      <c r="I1048141" s="193"/>
      <c r="J1048141" s="194"/>
      <c r="K1048141" s="193"/>
    </row>
    <row r="1048142" s="2" customFormat="1" spans="1:11">
      <c r="A1048142" s="130"/>
      <c r="B1048142" s="130"/>
      <c r="D1048142" s="130"/>
      <c r="E1048142" s="3"/>
      <c r="G1048142" s="193"/>
      <c r="H1048142" s="193"/>
      <c r="I1048142" s="193"/>
      <c r="J1048142" s="194"/>
      <c r="K1048142" s="193"/>
    </row>
    <row r="1048143" s="2" customFormat="1" spans="1:11">
      <c r="A1048143" s="130"/>
      <c r="B1048143" s="130"/>
      <c r="D1048143" s="130"/>
      <c r="E1048143" s="3"/>
      <c r="G1048143" s="193"/>
      <c r="H1048143" s="193"/>
      <c r="I1048143" s="193"/>
      <c r="J1048143" s="194"/>
      <c r="K1048143" s="193"/>
    </row>
    <row r="1048144" s="2" customFormat="1" spans="1:11">
      <c r="A1048144" s="130"/>
      <c r="B1048144" s="130"/>
      <c r="D1048144" s="130"/>
      <c r="E1048144" s="3"/>
      <c r="G1048144" s="193"/>
      <c r="H1048144" s="193"/>
      <c r="I1048144" s="193"/>
      <c r="J1048144" s="194"/>
      <c r="K1048144" s="193"/>
    </row>
    <row r="1048145" s="2" customFormat="1" spans="1:11">
      <c r="A1048145" s="130"/>
      <c r="B1048145" s="130"/>
      <c r="D1048145" s="130"/>
      <c r="E1048145" s="3"/>
      <c r="G1048145" s="193"/>
      <c r="H1048145" s="193"/>
      <c r="I1048145" s="193"/>
      <c r="J1048145" s="194"/>
      <c r="K1048145" s="193"/>
    </row>
    <row r="1048146" s="2" customFormat="1" spans="1:11">
      <c r="A1048146" s="130"/>
      <c r="B1048146" s="130"/>
      <c r="D1048146" s="130"/>
      <c r="E1048146" s="3"/>
      <c r="G1048146" s="193"/>
      <c r="H1048146" s="193"/>
      <c r="I1048146" s="193"/>
      <c r="J1048146" s="194"/>
      <c r="K1048146" s="193"/>
    </row>
    <row r="1048147" s="2" customFormat="1" spans="1:11">
      <c r="A1048147" s="130"/>
      <c r="B1048147" s="130"/>
      <c r="D1048147" s="130"/>
      <c r="E1048147" s="3"/>
      <c r="G1048147" s="193"/>
      <c r="H1048147" s="193"/>
      <c r="I1048147" s="193"/>
      <c r="J1048147" s="194"/>
      <c r="K1048147" s="193"/>
    </row>
    <row r="1048148" s="2" customFormat="1" spans="1:11">
      <c r="A1048148" s="130"/>
      <c r="B1048148" s="130"/>
      <c r="D1048148" s="130"/>
      <c r="E1048148" s="3"/>
      <c r="G1048148" s="193"/>
      <c r="H1048148" s="193"/>
      <c r="I1048148" s="193"/>
      <c r="J1048148" s="194"/>
      <c r="K1048148" s="193"/>
    </row>
    <row r="1048149" s="2" customFormat="1" spans="1:11">
      <c r="A1048149" s="130"/>
      <c r="B1048149" s="130"/>
      <c r="D1048149" s="130"/>
      <c r="E1048149" s="3"/>
      <c r="G1048149" s="193"/>
      <c r="H1048149" s="193"/>
      <c r="I1048149" s="193"/>
      <c r="J1048149" s="194"/>
      <c r="K1048149" s="193"/>
    </row>
    <row r="1048150" s="2" customFormat="1" spans="1:11">
      <c r="A1048150" s="130"/>
      <c r="B1048150" s="130"/>
      <c r="D1048150" s="130"/>
      <c r="E1048150" s="3"/>
      <c r="G1048150" s="193"/>
      <c r="H1048150" s="193"/>
      <c r="I1048150" s="193"/>
      <c r="J1048150" s="194"/>
      <c r="K1048150" s="193"/>
    </row>
    <row r="1048151" s="2" customFormat="1" spans="1:11">
      <c r="A1048151" s="130"/>
      <c r="B1048151" s="130"/>
      <c r="D1048151" s="130"/>
      <c r="E1048151" s="3"/>
      <c r="G1048151" s="193"/>
      <c r="H1048151" s="193"/>
      <c r="I1048151" s="193"/>
      <c r="J1048151" s="194"/>
      <c r="K1048151" s="193"/>
    </row>
    <row r="1048152" s="2" customFormat="1" spans="1:11">
      <c r="A1048152" s="130"/>
      <c r="B1048152" s="130"/>
      <c r="D1048152" s="130"/>
      <c r="E1048152" s="3"/>
      <c r="G1048152" s="193"/>
      <c r="H1048152" s="193"/>
      <c r="I1048152" s="193"/>
      <c r="J1048152" s="194"/>
      <c r="K1048152" s="193"/>
    </row>
    <row r="1048153" s="2" customFormat="1" spans="1:11">
      <c r="A1048153" s="130"/>
      <c r="B1048153" s="130"/>
      <c r="D1048153" s="130"/>
      <c r="E1048153" s="3"/>
      <c r="G1048153" s="193"/>
      <c r="H1048153" s="193"/>
      <c r="I1048153" s="193"/>
      <c r="J1048153" s="194"/>
      <c r="K1048153" s="193"/>
    </row>
    <row r="1048154" s="2" customFormat="1" spans="1:11">
      <c r="A1048154" s="130"/>
      <c r="B1048154" s="130"/>
      <c r="D1048154" s="130"/>
      <c r="E1048154" s="3"/>
      <c r="G1048154" s="193"/>
      <c r="H1048154" s="193"/>
      <c r="I1048154" s="193"/>
      <c r="J1048154" s="194"/>
      <c r="K1048154" s="193"/>
    </row>
    <row r="1048155" s="2" customFormat="1" spans="1:11">
      <c r="A1048155" s="130"/>
      <c r="B1048155" s="130"/>
      <c r="D1048155" s="130"/>
      <c r="E1048155" s="3"/>
      <c r="G1048155" s="193"/>
      <c r="H1048155" s="193"/>
      <c r="I1048155" s="193"/>
      <c r="J1048155" s="194"/>
      <c r="K1048155" s="193"/>
    </row>
    <row r="1048156" s="2" customFormat="1" spans="1:11">
      <c r="A1048156" s="130"/>
      <c r="B1048156" s="130"/>
      <c r="D1048156" s="130"/>
      <c r="E1048156" s="3"/>
      <c r="G1048156" s="193"/>
      <c r="H1048156" s="193"/>
      <c r="I1048156" s="193"/>
      <c r="J1048156" s="194"/>
      <c r="K1048156" s="193"/>
    </row>
    <row r="1048157" s="2" customFormat="1" spans="1:11">
      <c r="A1048157" s="130"/>
      <c r="B1048157" s="130"/>
      <c r="D1048157" s="130"/>
      <c r="E1048157" s="3"/>
      <c r="G1048157" s="193"/>
      <c r="H1048157" s="193"/>
      <c r="I1048157" s="193"/>
      <c r="J1048157" s="194"/>
      <c r="K1048157" s="193"/>
    </row>
    <row r="1048158" s="2" customFormat="1" spans="1:11">
      <c r="A1048158" s="130"/>
      <c r="B1048158" s="130"/>
      <c r="D1048158" s="130"/>
      <c r="E1048158" s="3"/>
      <c r="G1048158" s="193"/>
      <c r="H1048158" s="193"/>
      <c r="I1048158" s="193"/>
      <c r="J1048158" s="194"/>
      <c r="K1048158" s="193"/>
    </row>
    <row r="1048159" s="2" customFormat="1" spans="1:11">
      <c r="A1048159" s="130"/>
      <c r="B1048159" s="130"/>
      <c r="D1048159" s="130"/>
      <c r="E1048159" s="3"/>
      <c r="G1048159" s="193"/>
      <c r="H1048159" s="193"/>
      <c r="I1048159" s="193"/>
      <c r="J1048159" s="194"/>
      <c r="K1048159" s="193"/>
    </row>
    <row r="1048160" s="2" customFormat="1" spans="1:11">
      <c r="A1048160" s="130"/>
      <c r="B1048160" s="130"/>
      <c r="D1048160" s="130"/>
      <c r="E1048160" s="3"/>
      <c r="G1048160" s="193"/>
      <c r="H1048160" s="193"/>
      <c r="I1048160" s="193"/>
      <c r="J1048160" s="194"/>
      <c r="K1048160" s="193"/>
    </row>
    <row r="1048161" s="2" customFormat="1" spans="1:11">
      <c r="A1048161" s="130"/>
      <c r="B1048161" s="130"/>
      <c r="D1048161" s="130"/>
      <c r="E1048161" s="3"/>
      <c r="G1048161" s="193"/>
      <c r="H1048161" s="193"/>
      <c r="I1048161" s="193"/>
      <c r="J1048161" s="194"/>
      <c r="K1048161" s="193"/>
    </row>
    <row r="1048162" s="2" customFormat="1" spans="1:11">
      <c r="A1048162" s="130"/>
      <c r="B1048162" s="130"/>
      <c r="D1048162" s="130"/>
      <c r="E1048162" s="3"/>
      <c r="G1048162" s="193"/>
      <c r="H1048162" s="193"/>
      <c r="I1048162" s="193"/>
      <c r="J1048162" s="194"/>
      <c r="K1048162" s="193"/>
    </row>
    <row r="1048163" s="2" customFormat="1" spans="1:11">
      <c r="A1048163" s="130"/>
      <c r="B1048163" s="130"/>
      <c r="D1048163" s="130"/>
      <c r="E1048163" s="3"/>
      <c r="G1048163" s="193"/>
      <c r="H1048163" s="193"/>
      <c r="I1048163" s="193"/>
      <c r="J1048163" s="194"/>
      <c r="K1048163" s="193"/>
    </row>
    <row r="1048164" s="2" customFormat="1" spans="1:11">
      <c r="A1048164" s="130"/>
      <c r="B1048164" s="130"/>
      <c r="D1048164" s="130"/>
      <c r="E1048164" s="3"/>
      <c r="G1048164" s="193"/>
      <c r="H1048164" s="193"/>
      <c r="I1048164" s="193"/>
      <c r="J1048164" s="194"/>
      <c r="K1048164" s="193"/>
    </row>
    <row r="1048165" s="2" customFormat="1" spans="1:11">
      <c r="A1048165" s="130"/>
      <c r="B1048165" s="130"/>
      <c r="D1048165" s="130"/>
      <c r="E1048165" s="3"/>
      <c r="G1048165" s="193"/>
      <c r="H1048165" s="193"/>
      <c r="I1048165" s="193"/>
      <c r="J1048165" s="194"/>
      <c r="K1048165" s="193"/>
    </row>
    <row r="1048166" s="2" customFormat="1" spans="1:11">
      <c r="A1048166" s="130"/>
      <c r="B1048166" s="130"/>
      <c r="D1048166" s="130"/>
      <c r="E1048166" s="3"/>
      <c r="G1048166" s="193"/>
      <c r="H1048166" s="193"/>
      <c r="I1048166" s="193"/>
      <c r="J1048166" s="194"/>
      <c r="K1048166" s="193"/>
    </row>
    <row r="1048167" s="2" customFormat="1" spans="1:11">
      <c r="A1048167" s="130"/>
      <c r="B1048167" s="130"/>
      <c r="D1048167" s="130"/>
      <c r="E1048167" s="3"/>
      <c r="G1048167" s="193"/>
      <c r="H1048167" s="193"/>
      <c r="I1048167" s="193"/>
      <c r="J1048167" s="194"/>
      <c r="K1048167" s="193"/>
    </row>
    <row r="1048168" s="2" customFormat="1" spans="1:11">
      <c r="A1048168" s="130"/>
      <c r="B1048168" s="130"/>
      <c r="D1048168" s="130"/>
      <c r="E1048168" s="3"/>
      <c r="G1048168" s="193"/>
      <c r="H1048168" s="193"/>
      <c r="I1048168" s="193"/>
      <c r="J1048168" s="194"/>
      <c r="K1048168" s="193"/>
    </row>
    <row r="1048169" s="2" customFormat="1" spans="1:11">
      <c r="A1048169" s="130"/>
      <c r="B1048169" s="130"/>
      <c r="D1048169" s="130"/>
      <c r="E1048169" s="3"/>
      <c r="G1048169" s="193"/>
      <c r="H1048169" s="193"/>
      <c r="I1048169" s="193"/>
      <c r="J1048169" s="194"/>
      <c r="K1048169" s="193"/>
    </row>
    <row r="1048170" s="2" customFormat="1" spans="1:11">
      <c r="A1048170" s="130"/>
      <c r="B1048170" s="130"/>
      <c r="D1048170" s="130"/>
      <c r="E1048170" s="3"/>
      <c r="G1048170" s="193"/>
      <c r="H1048170" s="193"/>
      <c r="I1048170" s="193"/>
      <c r="J1048170" s="194"/>
      <c r="K1048170" s="193"/>
    </row>
    <row r="1048171" s="2" customFormat="1" spans="1:11">
      <c r="A1048171" s="130"/>
      <c r="B1048171" s="130"/>
      <c r="D1048171" s="130"/>
      <c r="E1048171" s="3"/>
      <c r="G1048171" s="193"/>
      <c r="H1048171" s="193"/>
      <c r="I1048171" s="193"/>
      <c r="J1048171" s="194"/>
      <c r="K1048171" s="193"/>
    </row>
    <row r="1048172" s="2" customFormat="1" spans="1:11">
      <c r="A1048172" s="130"/>
      <c r="B1048172" s="130"/>
      <c r="D1048172" s="130"/>
      <c r="E1048172" s="3"/>
      <c r="G1048172" s="193"/>
      <c r="H1048172" s="193"/>
      <c r="I1048172" s="193"/>
      <c r="J1048172" s="194"/>
      <c r="K1048172" s="193"/>
    </row>
    <row r="1048173" s="2" customFormat="1" spans="1:11">
      <c r="A1048173" s="130"/>
      <c r="B1048173" s="130"/>
      <c r="D1048173" s="130"/>
      <c r="E1048173" s="3"/>
      <c r="G1048173" s="193"/>
      <c r="H1048173" s="193"/>
      <c r="I1048173" s="193"/>
      <c r="J1048173" s="194"/>
      <c r="K1048173" s="193"/>
    </row>
    <row r="1048174" s="2" customFormat="1" spans="1:11">
      <c r="A1048174" s="130"/>
      <c r="B1048174" s="130"/>
      <c r="D1048174" s="130"/>
      <c r="E1048174" s="3"/>
      <c r="G1048174" s="193"/>
      <c r="H1048174" s="193"/>
      <c r="I1048174" s="193"/>
      <c r="J1048174" s="194"/>
      <c r="K1048174" s="193"/>
    </row>
    <row r="1048175" s="2" customFormat="1" spans="1:11">
      <c r="A1048175" s="130"/>
      <c r="B1048175" s="130"/>
      <c r="D1048175" s="130"/>
      <c r="E1048175" s="3"/>
      <c r="G1048175" s="193"/>
      <c r="H1048175" s="193"/>
      <c r="I1048175" s="193"/>
      <c r="J1048175" s="194"/>
      <c r="K1048175" s="193"/>
    </row>
    <row r="1048176" s="2" customFormat="1" spans="1:11">
      <c r="A1048176" s="130"/>
      <c r="B1048176" s="130"/>
      <c r="D1048176" s="130"/>
      <c r="E1048176" s="3"/>
      <c r="G1048176" s="193"/>
      <c r="H1048176" s="193"/>
      <c r="I1048176" s="193"/>
      <c r="J1048176" s="194"/>
      <c r="K1048176" s="193"/>
    </row>
    <row r="1048177" s="2" customFormat="1" spans="1:11">
      <c r="A1048177" s="130"/>
      <c r="B1048177" s="130"/>
      <c r="D1048177" s="130"/>
      <c r="E1048177" s="3"/>
      <c r="G1048177" s="193"/>
      <c r="H1048177" s="193"/>
      <c r="I1048177" s="193"/>
      <c r="J1048177" s="194"/>
      <c r="K1048177" s="193"/>
    </row>
    <row r="1048178" s="2" customFormat="1" spans="1:11">
      <c r="A1048178" s="130"/>
      <c r="B1048178" s="130"/>
      <c r="D1048178" s="130"/>
      <c r="E1048178" s="3"/>
      <c r="G1048178" s="193"/>
      <c r="H1048178" s="193"/>
      <c r="I1048178" s="193"/>
      <c r="J1048178" s="194"/>
      <c r="K1048178" s="193"/>
    </row>
    <row r="1048179" s="2" customFormat="1" spans="1:11">
      <c r="A1048179" s="130"/>
      <c r="B1048179" s="130"/>
      <c r="D1048179" s="130"/>
      <c r="E1048179" s="3"/>
      <c r="G1048179" s="193"/>
      <c r="H1048179" s="193"/>
      <c r="I1048179" s="193"/>
      <c r="J1048179" s="194"/>
      <c r="K1048179" s="193"/>
    </row>
    <row r="1048180" s="2" customFormat="1" spans="1:11">
      <c r="A1048180" s="130"/>
      <c r="B1048180" s="130"/>
      <c r="D1048180" s="130"/>
      <c r="E1048180" s="3"/>
      <c r="G1048180" s="193"/>
      <c r="H1048180" s="193"/>
      <c r="I1048180" s="193"/>
      <c r="J1048180" s="194"/>
      <c r="K1048180" s="193"/>
    </row>
    <row r="1048181" s="2" customFormat="1" spans="1:11">
      <c r="A1048181" s="130"/>
      <c r="B1048181" s="130"/>
      <c r="D1048181" s="130"/>
      <c r="E1048181" s="3"/>
      <c r="G1048181" s="193"/>
      <c r="H1048181" s="193"/>
      <c r="I1048181" s="193"/>
      <c r="J1048181" s="194"/>
      <c r="K1048181" s="193"/>
    </row>
    <row r="1048182" s="2" customFormat="1" spans="1:11">
      <c r="A1048182" s="130"/>
      <c r="B1048182" s="130"/>
      <c r="D1048182" s="130"/>
      <c r="E1048182" s="3"/>
      <c r="G1048182" s="193"/>
      <c r="H1048182" s="193"/>
      <c r="I1048182" s="193"/>
      <c r="J1048182" s="194"/>
      <c r="K1048182" s="193"/>
    </row>
    <row r="1048183" s="2" customFormat="1" spans="1:11">
      <c r="A1048183" s="130"/>
      <c r="B1048183" s="130"/>
      <c r="D1048183" s="130"/>
      <c r="E1048183" s="3"/>
      <c r="G1048183" s="193"/>
      <c r="H1048183" s="193"/>
      <c r="I1048183" s="193"/>
      <c r="J1048183" s="194"/>
      <c r="K1048183" s="193"/>
    </row>
    <row r="1048184" s="2" customFormat="1" spans="1:11">
      <c r="A1048184" s="130"/>
      <c r="B1048184" s="130"/>
      <c r="D1048184" s="130"/>
      <c r="E1048184" s="3"/>
      <c r="G1048184" s="193"/>
      <c r="H1048184" s="193"/>
      <c r="I1048184" s="193"/>
      <c r="J1048184" s="194"/>
      <c r="K1048184" s="193"/>
    </row>
    <row r="1048185" s="2" customFormat="1" spans="1:11">
      <c r="A1048185" s="130"/>
      <c r="B1048185" s="130"/>
      <c r="D1048185" s="130"/>
      <c r="E1048185" s="3"/>
      <c r="G1048185" s="193"/>
      <c r="H1048185" s="193"/>
      <c r="I1048185" s="193"/>
      <c r="J1048185" s="194"/>
      <c r="K1048185" s="193"/>
    </row>
    <row r="1048186" s="2" customFormat="1" spans="1:11">
      <c r="A1048186" s="130"/>
      <c r="B1048186" s="130"/>
      <c r="D1048186" s="130"/>
      <c r="E1048186" s="3"/>
      <c r="G1048186" s="193"/>
      <c r="H1048186" s="193"/>
      <c r="I1048186" s="193"/>
      <c r="J1048186" s="194"/>
      <c r="K1048186" s="193"/>
    </row>
    <row r="1048187" s="2" customFormat="1" spans="1:11">
      <c r="A1048187" s="130"/>
      <c r="B1048187" s="130"/>
      <c r="D1048187" s="130"/>
      <c r="E1048187" s="3"/>
      <c r="G1048187" s="193"/>
      <c r="H1048187" s="193"/>
      <c r="I1048187" s="193"/>
      <c r="J1048187" s="194"/>
      <c r="K1048187" s="193"/>
    </row>
    <row r="1048188" s="2" customFormat="1" spans="1:11">
      <c r="A1048188" s="130"/>
      <c r="B1048188" s="130"/>
      <c r="D1048188" s="130"/>
      <c r="E1048188" s="3"/>
      <c r="G1048188" s="193"/>
      <c r="H1048188" s="193"/>
      <c r="I1048188" s="193"/>
      <c r="J1048188" s="194"/>
      <c r="K1048188" s="193"/>
    </row>
    <row r="1048189" s="2" customFormat="1" spans="1:11">
      <c r="A1048189" s="130"/>
      <c r="B1048189" s="130"/>
      <c r="D1048189" s="130"/>
      <c r="E1048189" s="3"/>
      <c r="G1048189" s="193"/>
      <c r="H1048189" s="193"/>
      <c r="I1048189" s="193"/>
      <c r="J1048189" s="194"/>
      <c r="K1048189" s="193"/>
    </row>
    <row r="1048190" s="2" customFormat="1" spans="1:11">
      <c r="A1048190" s="130"/>
      <c r="B1048190" s="130"/>
      <c r="D1048190" s="130"/>
      <c r="E1048190" s="3"/>
      <c r="G1048190" s="193"/>
      <c r="H1048190" s="193"/>
      <c r="I1048190" s="193"/>
      <c r="J1048190" s="194"/>
      <c r="K1048190" s="193"/>
    </row>
    <row r="1048191" s="2" customFormat="1" spans="1:11">
      <c r="A1048191" s="130"/>
      <c r="B1048191" s="130"/>
      <c r="D1048191" s="130"/>
      <c r="E1048191" s="3"/>
      <c r="G1048191" s="193"/>
      <c r="H1048191" s="193"/>
      <c r="I1048191" s="193"/>
      <c r="J1048191" s="194"/>
      <c r="K1048191" s="193"/>
    </row>
    <row r="1048192" s="2" customFormat="1" spans="1:11">
      <c r="A1048192" s="130"/>
      <c r="B1048192" s="130"/>
      <c r="D1048192" s="130"/>
      <c r="E1048192" s="3"/>
      <c r="G1048192" s="193"/>
      <c r="H1048192" s="193"/>
      <c r="I1048192" s="193"/>
      <c r="J1048192" s="194"/>
      <c r="K1048192" s="193"/>
    </row>
    <row r="1048193" s="2" customFormat="1" spans="1:11">
      <c r="A1048193" s="130"/>
      <c r="B1048193" s="130"/>
      <c r="D1048193" s="130"/>
      <c r="E1048193" s="3"/>
      <c r="G1048193" s="193"/>
      <c r="H1048193" s="193"/>
      <c r="I1048193" s="193"/>
      <c r="J1048193" s="194"/>
      <c r="K1048193" s="193"/>
    </row>
    <row r="1048194" s="2" customFormat="1" spans="1:11">
      <c r="A1048194" s="130"/>
      <c r="B1048194" s="130"/>
      <c r="D1048194" s="130"/>
      <c r="E1048194" s="3"/>
      <c r="G1048194" s="193"/>
      <c r="H1048194" s="193"/>
      <c r="I1048194" s="193"/>
      <c r="J1048194" s="194"/>
      <c r="K1048194" s="193"/>
    </row>
    <row r="1048195" s="2" customFormat="1" spans="1:11">
      <c r="A1048195" s="130"/>
      <c r="B1048195" s="130"/>
      <c r="D1048195" s="130"/>
      <c r="E1048195" s="3"/>
      <c r="G1048195" s="193"/>
      <c r="H1048195" s="193"/>
      <c r="I1048195" s="193"/>
      <c r="J1048195" s="194"/>
      <c r="K1048195" s="193"/>
    </row>
    <row r="1048196" s="2" customFormat="1" spans="1:11">
      <c r="A1048196" s="130"/>
      <c r="B1048196" s="130"/>
      <c r="D1048196" s="130"/>
      <c r="E1048196" s="3"/>
      <c r="G1048196" s="193"/>
      <c r="H1048196" s="193"/>
      <c r="I1048196" s="193"/>
      <c r="J1048196" s="194"/>
      <c r="K1048196" s="193"/>
    </row>
    <row r="1048197" s="2" customFormat="1" spans="1:11">
      <c r="A1048197" s="130"/>
      <c r="B1048197" s="130"/>
      <c r="D1048197" s="130"/>
      <c r="E1048197" s="3"/>
      <c r="G1048197" s="193"/>
      <c r="H1048197" s="193"/>
      <c r="I1048197" s="193"/>
      <c r="J1048197" s="194"/>
      <c r="K1048197" s="193"/>
    </row>
    <row r="1048198" s="2" customFormat="1" spans="1:11">
      <c r="A1048198" s="130"/>
      <c r="B1048198" s="130"/>
      <c r="D1048198" s="130"/>
      <c r="E1048198" s="3"/>
      <c r="G1048198" s="193"/>
      <c r="H1048198" s="193"/>
      <c r="I1048198" s="193"/>
      <c r="J1048198" s="194"/>
      <c r="K1048198" s="193"/>
    </row>
    <row r="1048199" s="2" customFormat="1" spans="1:11">
      <c r="A1048199" s="130"/>
      <c r="B1048199" s="130"/>
      <c r="D1048199" s="130"/>
      <c r="E1048199" s="3"/>
      <c r="G1048199" s="193"/>
      <c r="H1048199" s="193"/>
      <c r="I1048199" s="193"/>
      <c r="J1048199" s="194"/>
      <c r="K1048199" s="193"/>
    </row>
    <row r="1048200" s="2" customFormat="1" spans="1:11">
      <c r="A1048200" s="130"/>
      <c r="B1048200" s="130"/>
      <c r="D1048200" s="130"/>
      <c r="E1048200" s="3"/>
      <c r="G1048200" s="193"/>
      <c r="H1048200" s="193"/>
      <c r="I1048200" s="193"/>
      <c r="J1048200" s="194"/>
      <c r="K1048200" s="193"/>
    </row>
    <row r="1048201" s="2" customFormat="1" spans="1:11">
      <c r="A1048201" s="130"/>
      <c r="B1048201" s="130"/>
      <c r="D1048201" s="130"/>
      <c r="E1048201" s="3"/>
      <c r="G1048201" s="193"/>
      <c r="H1048201" s="193"/>
      <c r="I1048201" s="193"/>
      <c r="J1048201" s="194"/>
      <c r="K1048201" s="193"/>
    </row>
    <row r="1048202" s="2" customFormat="1" spans="1:11">
      <c r="A1048202" s="130"/>
      <c r="B1048202" s="130"/>
      <c r="D1048202" s="130"/>
      <c r="E1048202" s="3"/>
      <c r="G1048202" s="193"/>
      <c r="H1048202" s="193"/>
      <c r="I1048202" s="193"/>
      <c r="J1048202" s="194"/>
      <c r="K1048202" s="193"/>
    </row>
    <row r="1048203" s="2" customFormat="1" spans="1:11">
      <c r="A1048203" s="130"/>
      <c r="B1048203" s="130"/>
      <c r="D1048203" s="130"/>
      <c r="E1048203" s="3"/>
      <c r="G1048203" s="193"/>
      <c r="H1048203" s="193"/>
      <c r="I1048203" s="193"/>
      <c r="J1048203" s="194"/>
      <c r="K1048203" s="193"/>
    </row>
    <row r="1048204" s="2" customFormat="1" spans="1:11">
      <c r="A1048204" s="130"/>
      <c r="B1048204" s="130"/>
      <c r="D1048204" s="130"/>
      <c r="E1048204" s="3"/>
      <c r="G1048204" s="193"/>
      <c r="H1048204" s="193"/>
      <c r="I1048204" s="193"/>
      <c r="J1048204" s="194"/>
      <c r="K1048204" s="193"/>
    </row>
    <row r="1048205" s="2" customFormat="1" spans="1:11">
      <c r="A1048205" s="130"/>
      <c r="B1048205" s="130"/>
      <c r="D1048205" s="130"/>
      <c r="E1048205" s="3"/>
      <c r="G1048205" s="193"/>
      <c r="H1048205" s="193"/>
      <c r="I1048205" s="193"/>
      <c r="J1048205" s="194"/>
      <c r="K1048205" s="193"/>
    </row>
    <row r="1048206" s="2" customFormat="1" spans="1:11">
      <c r="A1048206" s="130"/>
      <c r="B1048206" s="130"/>
      <c r="D1048206" s="130"/>
      <c r="E1048206" s="3"/>
      <c r="G1048206" s="193"/>
      <c r="H1048206" s="193"/>
      <c r="I1048206" s="193"/>
      <c r="J1048206" s="194"/>
      <c r="K1048206" s="193"/>
    </row>
    <row r="1048207" s="2" customFormat="1" spans="1:11">
      <c r="A1048207" s="130"/>
      <c r="B1048207" s="130"/>
      <c r="D1048207" s="130"/>
      <c r="E1048207" s="3"/>
      <c r="G1048207" s="193"/>
      <c r="H1048207" s="193"/>
      <c r="I1048207" s="193"/>
      <c r="J1048207" s="194"/>
      <c r="K1048207" s="193"/>
    </row>
    <row r="1048208" s="2" customFormat="1" spans="1:11">
      <c r="A1048208" s="130"/>
      <c r="B1048208" s="130"/>
      <c r="D1048208" s="130"/>
      <c r="E1048208" s="3"/>
      <c r="G1048208" s="193"/>
      <c r="H1048208" s="193"/>
      <c r="I1048208" s="193"/>
      <c r="J1048208" s="194"/>
      <c r="K1048208" s="193"/>
    </row>
    <row r="1048209" s="2" customFormat="1" spans="1:11">
      <c r="A1048209" s="130"/>
      <c r="B1048209" s="130"/>
      <c r="D1048209" s="130"/>
      <c r="E1048209" s="3"/>
      <c r="G1048209" s="193"/>
      <c r="H1048209" s="193"/>
      <c r="I1048209" s="193"/>
      <c r="J1048209" s="194"/>
      <c r="K1048209" s="193"/>
    </row>
    <row r="1048210" s="2" customFormat="1" spans="1:11">
      <c r="A1048210" s="130"/>
      <c r="B1048210" s="130"/>
      <c r="D1048210" s="130"/>
      <c r="E1048210" s="3"/>
      <c r="G1048210" s="193"/>
      <c r="H1048210" s="193"/>
      <c r="I1048210" s="193"/>
      <c r="J1048210" s="194"/>
      <c r="K1048210" s="193"/>
    </row>
    <row r="1048211" s="2" customFormat="1" spans="1:11">
      <c r="A1048211" s="130"/>
      <c r="B1048211" s="130"/>
      <c r="D1048211" s="130"/>
      <c r="E1048211" s="3"/>
      <c r="G1048211" s="193"/>
      <c r="H1048211" s="193"/>
      <c r="I1048211" s="193"/>
      <c r="J1048211" s="194"/>
      <c r="K1048211" s="193"/>
    </row>
    <row r="1048212" s="2" customFormat="1" spans="1:11">
      <c r="A1048212" s="130"/>
      <c r="B1048212" s="130"/>
      <c r="D1048212" s="130"/>
      <c r="E1048212" s="3"/>
      <c r="G1048212" s="193"/>
      <c r="H1048212" s="193"/>
      <c r="I1048212" s="193"/>
      <c r="J1048212" s="194"/>
      <c r="K1048212" s="193"/>
    </row>
    <row r="1048213" s="2" customFormat="1" spans="1:11">
      <c r="A1048213" s="130"/>
      <c r="B1048213" s="130"/>
      <c r="D1048213" s="130"/>
      <c r="E1048213" s="3"/>
      <c r="G1048213" s="193"/>
      <c r="H1048213" s="193"/>
      <c r="I1048213" s="193"/>
      <c r="J1048213" s="194"/>
      <c r="K1048213" s="193"/>
    </row>
    <row r="1048214" s="2" customFormat="1" spans="1:11">
      <c r="A1048214" s="130"/>
      <c r="B1048214" s="130"/>
      <c r="D1048214" s="130"/>
      <c r="E1048214" s="3"/>
      <c r="G1048214" s="193"/>
      <c r="H1048214" s="193"/>
      <c r="I1048214" s="193"/>
      <c r="J1048214" s="194"/>
      <c r="K1048214" s="193"/>
    </row>
    <row r="1048215" s="2" customFormat="1" spans="1:11">
      <c r="A1048215" s="130"/>
      <c r="B1048215" s="130"/>
      <c r="D1048215" s="130"/>
      <c r="E1048215" s="3"/>
      <c r="G1048215" s="193"/>
      <c r="H1048215" s="193"/>
      <c r="I1048215" s="193"/>
      <c r="J1048215" s="194"/>
      <c r="K1048215" s="193"/>
    </row>
    <row r="1048216" s="2" customFormat="1" spans="1:11">
      <c r="A1048216" s="130"/>
      <c r="B1048216" s="130"/>
      <c r="D1048216" s="130"/>
      <c r="E1048216" s="3"/>
      <c r="G1048216" s="193"/>
      <c r="H1048216" s="193"/>
      <c r="I1048216" s="193"/>
      <c r="J1048216" s="194"/>
      <c r="K1048216" s="193"/>
    </row>
    <row r="1048217" s="2" customFormat="1" spans="1:11">
      <c r="A1048217" s="130"/>
      <c r="B1048217" s="130"/>
      <c r="D1048217" s="130"/>
      <c r="E1048217" s="3"/>
      <c r="G1048217" s="193"/>
      <c r="H1048217" s="193"/>
      <c r="I1048217" s="193"/>
      <c r="J1048217" s="194"/>
      <c r="K1048217" s="193"/>
    </row>
    <row r="1048218" s="2" customFormat="1" spans="1:11">
      <c r="A1048218" s="130"/>
      <c r="B1048218" s="130"/>
      <c r="D1048218" s="130"/>
      <c r="E1048218" s="3"/>
      <c r="G1048218" s="193"/>
      <c r="H1048218" s="193"/>
      <c r="I1048218" s="193"/>
      <c r="J1048218" s="194"/>
      <c r="K1048218" s="193"/>
    </row>
    <row r="1048219" s="2" customFormat="1" spans="1:11">
      <c r="A1048219" s="130"/>
      <c r="B1048219" s="130"/>
      <c r="D1048219" s="130"/>
      <c r="E1048219" s="3"/>
      <c r="G1048219" s="193"/>
      <c r="H1048219" s="193"/>
      <c r="I1048219" s="193"/>
      <c r="J1048219" s="194"/>
      <c r="K1048219" s="193"/>
    </row>
    <row r="1048220" s="2" customFormat="1" spans="1:11">
      <c r="A1048220" s="130"/>
      <c r="B1048220" s="130"/>
      <c r="D1048220" s="130"/>
      <c r="E1048220" s="3"/>
      <c r="G1048220" s="193"/>
      <c r="H1048220" s="193"/>
      <c r="I1048220" s="193"/>
      <c r="J1048220" s="194"/>
      <c r="K1048220" s="193"/>
    </row>
    <row r="1048221" s="2" customFormat="1" spans="1:11">
      <c r="A1048221" s="130"/>
      <c r="B1048221" s="130"/>
      <c r="D1048221" s="130"/>
      <c r="E1048221" s="3"/>
      <c r="G1048221" s="193"/>
      <c r="H1048221" s="193"/>
      <c r="I1048221" s="193"/>
      <c r="J1048221" s="194"/>
      <c r="K1048221" s="193"/>
    </row>
    <row r="1048222" s="2" customFormat="1" spans="1:11">
      <c r="A1048222" s="130"/>
      <c r="B1048222" s="130"/>
      <c r="D1048222" s="130"/>
      <c r="E1048222" s="3"/>
      <c r="G1048222" s="193"/>
      <c r="H1048222" s="193"/>
      <c r="I1048222" s="193"/>
      <c r="J1048222" s="194"/>
      <c r="K1048222" s="193"/>
    </row>
    <row r="1048223" s="2" customFormat="1" spans="1:11">
      <c r="A1048223" s="130"/>
      <c r="B1048223" s="130"/>
      <c r="D1048223" s="130"/>
      <c r="E1048223" s="3"/>
      <c r="G1048223" s="193"/>
      <c r="H1048223" s="193"/>
      <c r="I1048223" s="193"/>
      <c r="J1048223" s="194"/>
      <c r="K1048223" s="193"/>
    </row>
    <row r="1048224" s="2" customFormat="1" spans="1:11">
      <c r="A1048224" s="130"/>
      <c r="B1048224" s="130"/>
      <c r="D1048224" s="130"/>
      <c r="E1048224" s="3"/>
      <c r="G1048224" s="193"/>
      <c r="H1048224" s="193"/>
      <c r="I1048224" s="193"/>
      <c r="J1048224" s="194"/>
      <c r="K1048224" s="193"/>
    </row>
    <row r="1048225" s="2" customFormat="1" spans="1:11">
      <c r="A1048225" s="130"/>
      <c r="B1048225" s="130"/>
      <c r="D1048225" s="130"/>
      <c r="E1048225" s="3"/>
      <c r="G1048225" s="193"/>
      <c r="H1048225" s="193"/>
      <c r="I1048225" s="193"/>
      <c r="J1048225" s="194"/>
      <c r="K1048225" s="193"/>
    </row>
    <row r="1048226" s="2" customFormat="1" spans="1:11">
      <c r="A1048226" s="130"/>
      <c r="B1048226" s="130"/>
      <c r="D1048226" s="130"/>
      <c r="E1048226" s="3"/>
      <c r="G1048226" s="193"/>
      <c r="H1048226" s="193"/>
      <c r="I1048226" s="193"/>
      <c r="J1048226" s="194"/>
      <c r="K1048226" s="193"/>
    </row>
    <row r="1048227" s="2" customFormat="1" spans="1:11">
      <c r="A1048227" s="130"/>
      <c r="B1048227" s="130"/>
      <c r="D1048227" s="130"/>
      <c r="E1048227" s="3"/>
      <c r="G1048227" s="193"/>
      <c r="H1048227" s="193"/>
      <c r="I1048227" s="193"/>
      <c r="J1048227" s="194"/>
      <c r="K1048227" s="193"/>
    </row>
    <row r="1048228" s="2" customFormat="1" spans="1:11">
      <c r="A1048228" s="130"/>
      <c r="B1048228" s="130"/>
      <c r="D1048228" s="130"/>
      <c r="E1048228" s="3"/>
      <c r="G1048228" s="193"/>
      <c r="H1048228" s="193"/>
      <c r="I1048228" s="193"/>
      <c r="J1048228" s="194"/>
      <c r="K1048228" s="193"/>
    </row>
    <row r="1048229" s="2" customFormat="1" spans="1:11">
      <c r="A1048229" s="130"/>
      <c r="B1048229" s="130"/>
      <c r="D1048229" s="130"/>
      <c r="E1048229" s="3"/>
      <c r="G1048229" s="193"/>
      <c r="H1048229" s="193"/>
      <c r="I1048229" s="193"/>
      <c r="J1048229" s="194"/>
      <c r="K1048229" s="193"/>
    </row>
    <row r="1048230" s="2" customFormat="1" spans="1:11">
      <c r="A1048230" s="130"/>
      <c r="B1048230" s="130"/>
      <c r="D1048230" s="130"/>
      <c r="E1048230" s="3"/>
      <c r="G1048230" s="193"/>
      <c r="H1048230" s="193"/>
      <c r="I1048230" s="193"/>
      <c r="J1048230" s="194"/>
      <c r="K1048230" s="193"/>
    </row>
    <row r="1048231" s="2" customFormat="1" spans="1:11">
      <c r="A1048231" s="130"/>
      <c r="B1048231" s="130"/>
      <c r="D1048231" s="130"/>
      <c r="E1048231" s="3"/>
      <c r="G1048231" s="193"/>
      <c r="H1048231" s="193"/>
      <c r="I1048231" s="193"/>
      <c r="J1048231" s="194"/>
      <c r="K1048231" s="193"/>
    </row>
    <row r="1048232" s="2" customFormat="1" spans="1:11">
      <c r="A1048232" s="130"/>
      <c r="B1048232" s="130"/>
      <c r="D1048232" s="130"/>
      <c r="E1048232" s="3"/>
      <c r="G1048232" s="193"/>
      <c r="H1048232" s="193"/>
      <c r="I1048232" s="193"/>
      <c r="J1048232" s="194"/>
      <c r="K1048232" s="193"/>
    </row>
    <row r="1048233" s="2" customFormat="1" spans="1:11">
      <c r="A1048233" s="130"/>
      <c r="B1048233" s="130"/>
      <c r="D1048233" s="130"/>
      <c r="E1048233" s="3"/>
      <c r="G1048233" s="193"/>
      <c r="H1048233" s="193"/>
      <c r="I1048233" s="193"/>
      <c r="J1048233" s="194"/>
      <c r="K1048233" s="193"/>
    </row>
    <row r="1048234" s="2" customFormat="1" spans="1:11">
      <c r="A1048234" s="130"/>
      <c r="B1048234" s="130"/>
      <c r="D1048234" s="130"/>
      <c r="E1048234" s="3"/>
      <c r="G1048234" s="193"/>
      <c r="H1048234" s="193"/>
      <c r="I1048234" s="193"/>
      <c r="J1048234" s="194"/>
      <c r="K1048234" s="193"/>
    </row>
    <row r="1048235" s="2" customFormat="1" spans="1:11">
      <c r="A1048235" s="130"/>
      <c r="B1048235" s="130"/>
      <c r="D1048235" s="130"/>
      <c r="E1048235" s="3"/>
      <c r="G1048235" s="193"/>
      <c r="H1048235" s="193"/>
      <c r="I1048235" s="193"/>
      <c r="J1048235" s="194"/>
      <c r="K1048235" s="193"/>
    </row>
    <row r="1048236" s="2" customFormat="1" spans="1:11">
      <c r="A1048236" s="130"/>
      <c r="B1048236" s="130"/>
      <c r="D1048236" s="130"/>
      <c r="E1048236" s="3"/>
      <c r="G1048236" s="193"/>
      <c r="H1048236" s="193"/>
      <c r="I1048236" s="193"/>
      <c r="J1048236" s="194"/>
      <c r="K1048236" s="193"/>
    </row>
    <row r="1048237" s="2" customFormat="1" spans="1:11">
      <c r="A1048237" s="130"/>
      <c r="B1048237" s="130"/>
      <c r="D1048237" s="130"/>
      <c r="E1048237" s="3"/>
      <c r="G1048237" s="193"/>
      <c r="H1048237" s="193"/>
      <c r="I1048237" s="193"/>
      <c r="J1048237" s="194"/>
      <c r="K1048237" s="193"/>
    </row>
    <row r="1048238" s="2" customFormat="1" spans="1:11">
      <c r="A1048238" s="130"/>
      <c r="B1048238" s="130"/>
      <c r="D1048238" s="130"/>
      <c r="E1048238" s="3"/>
      <c r="G1048238" s="193"/>
      <c r="H1048238" s="193"/>
      <c r="I1048238" s="193"/>
      <c r="J1048238" s="194"/>
      <c r="K1048238" s="193"/>
    </row>
    <row r="1048239" s="2" customFormat="1" spans="1:11">
      <c r="A1048239" s="130"/>
      <c r="B1048239" s="130"/>
      <c r="D1048239" s="130"/>
      <c r="E1048239" s="3"/>
      <c r="G1048239" s="193"/>
      <c r="H1048239" s="193"/>
      <c r="I1048239" s="193"/>
      <c r="J1048239" s="194"/>
      <c r="K1048239" s="193"/>
    </row>
    <row r="1048240" s="2" customFormat="1" spans="1:11">
      <c r="A1048240" s="130"/>
      <c r="B1048240" s="130"/>
      <c r="D1048240" s="130"/>
      <c r="E1048240" s="3"/>
      <c r="G1048240" s="193"/>
      <c r="H1048240" s="193"/>
      <c r="I1048240" s="193"/>
      <c r="J1048240" s="194"/>
      <c r="K1048240" s="193"/>
    </row>
    <row r="1048241" s="2" customFormat="1" spans="1:11">
      <c r="A1048241" s="130"/>
      <c r="B1048241" s="130"/>
      <c r="D1048241" s="130"/>
      <c r="E1048241" s="3"/>
      <c r="G1048241" s="193"/>
      <c r="H1048241" s="193"/>
      <c r="I1048241" s="193"/>
      <c r="J1048241" s="194"/>
      <c r="K1048241" s="193"/>
    </row>
    <row r="1048242" s="2" customFormat="1" spans="1:11">
      <c r="A1048242" s="130"/>
      <c r="B1048242" s="130"/>
      <c r="D1048242" s="130"/>
      <c r="E1048242" s="3"/>
      <c r="G1048242" s="193"/>
      <c r="H1048242" s="193"/>
      <c r="I1048242" s="193"/>
      <c r="J1048242" s="194"/>
      <c r="K1048242" s="193"/>
    </row>
    <row r="1048243" s="2" customFormat="1" spans="1:11">
      <c r="A1048243" s="130"/>
      <c r="B1048243" s="130"/>
      <c r="D1048243" s="130"/>
      <c r="E1048243" s="3"/>
      <c r="G1048243" s="193"/>
      <c r="H1048243" s="193"/>
      <c r="I1048243" s="193"/>
      <c r="J1048243" s="194"/>
      <c r="K1048243" s="193"/>
    </row>
    <row r="1048244" s="2" customFormat="1" spans="1:11">
      <c r="A1048244" s="130"/>
      <c r="B1048244" s="130"/>
      <c r="D1048244" s="130"/>
      <c r="E1048244" s="3"/>
      <c r="G1048244" s="193"/>
      <c r="H1048244" s="193"/>
      <c r="I1048244" s="193"/>
      <c r="J1048244" s="194"/>
      <c r="K1048244" s="193"/>
    </row>
    <row r="1048245" s="2" customFormat="1" spans="1:11">
      <c r="A1048245" s="130"/>
      <c r="B1048245" s="130"/>
      <c r="D1048245" s="130"/>
      <c r="E1048245" s="3"/>
      <c r="G1048245" s="193"/>
      <c r="H1048245" s="193"/>
      <c r="I1048245" s="193"/>
      <c r="J1048245" s="194"/>
      <c r="K1048245" s="193"/>
    </row>
    <row r="1048246" s="2" customFormat="1" spans="1:11">
      <c r="A1048246" s="130"/>
      <c r="B1048246" s="130"/>
      <c r="D1048246" s="130"/>
      <c r="E1048246" s="3"/>
      <c r="G1048246" s="193"/>
      <c r="H1048246" s="193"/>
      <c r="I1048246" s="193"/>
      <c r="J1048246" s="194"/>
      <c r="K1048246" s="193"/>
    </row>
    <row r="1048247" s="2" customFormat="1" spans="1:11">
      <c r="A1048247" s="130"/>
      <c r="B1048247" s="130"/>
      <c r="D1048247" s="130"/>
      <c r="E1048247" s="3"/>
      <c r="G1048247" s="193"/>
      <c r="H1048247" s="193"/>
      <c r="I1048247" s="193"/>
      <c r="J1048247" s="194"/>
      <c r="K1048247" s="193"/>
    </row>
    <row r="1048248" s="2" customFormat="1" spans="1:11">
      <c r="A1048248" s="130"/>
      <c r="B1048248" s="130"/>
      <c r="D1048248" s="130"/>
      <c r="E1048248" s="3"/>
      <c r="G1048248" s="193"/>
      <c r="H1048248" s="193"/>
      <c r="I1048248" s="193"/>
      <c r="J1048248" s="194"/>
      <c r="K1048248" s="193"/>
    </row>
    <row r="1048249" s="2" customFormat="1" spans="1:11">
      <c r="A1048249" s="130"/>
      <c r="B1048249" s="130"/>
      <c r="D1048249" s="130"/>
      <c r="E1048249" s="3"/>
      <c r="G1048249" s="193"/>
      <c r="H1048249" s="193"/>
      <c r="I1048249" s="193"/>
      <c r="J1048249" s="194"/>
      <c r="K1048249" s="193"/>
    </row>
    <row r="1048250" s="2" customFormat="1" spans="1:11">
      <c r="A1048250" s="130"/>
      <c r="B1048250" s="130"/>
      <c r="D1048250" s="130"/>
      <c r="E1048250" s="3"/>
      <c r="G1048250" s="193"/>
      <c r="H1048250" s="193"/>
      <c r="I1048250" s="193"/>
      <c r="J1048250" s="194"/>
      <c r="K1048250" s="193"/>
    </row>
    <row r="1048251" s="2" customFormat="1" spans="1:11">
      <c r="A1048251" s="130"/>
      <c r="B1048251" s="130"/>
      <c r="D1048251" s="130"/>
      <c r="E1048251" s="3"/>
      <c r="G1048251" s="193"/>
      <c r="H1048251" s="193"/>
      <c r="I1048251" s="193"/>
      <c r="J1048251" s="194"/>
      <c r="K1048251" s="193"/>
    </row>
    <row r="1048252" s="2" customFormat="1" spans="1:11">
      <c r="A1048252" s="130"/>
      <c r="B1048252" s="130"/>
      <c r="D1048252" s="130"/>
      <c r="E1048252" s="3"/>
      <c r="G1048252" s="193"/>
      <c r="H1048252" s="193"/>
      <c r="I1048252" s="193"/>
      <c r="J1048252" s="194"/>
      <c r="K1048252" s="193"/>
    </row>
    <row r="1048253" s="2" customFormat="1" spans="1:11">
      <c r="A1048253" s="130"/>
      <c r="B1048253" s="130"/>
      <c r="D1048253" s="130"/>
      <c r="E1048253" s="3"/>
      <c r="G1048253" s="193"/>
      <c r="H1048253" s="193"/>
      <c r="I1048253" s="193"/>
      <c r="J1048253" s="194"/>
      <c r="K1048253" s="193"/>
    </row>
    <row r="1048254" s="2" customFormat="1" spans="1:11">
      <c r="A1048254" s="130"/>
      <c r="B1048254" s="130"/>
      <c r="D1048254" s="130"/>
      <c r="E1048254" s="3"/>
      <c r="G1048254" s="193"/>
      <c r="H1048254" s="193"/>
      <c r="I1048254" s="193"/>
      <c r="J1048254" s="194"/>
      <c r="K1048254" s="193"/>
    </row>
    <row r="1048255" s="2" customFormat="1" spans="1:11">
      <c r="A1048255" s="130"/>
      <c r="B1048255" s="130"/>
      <c r="D1048255" s="130"/>
      <c r="E1048255" s="3"/>
      <c r="G1048255" s="193"/>
      <c r="H1048255" s="193"/>
      <c r="I1048255" s="193"/>
      <c r="J1048255" s="194"/>
      <c r="K1048255" s="193"/>
    </row>
    <row r="1048256" s="2" customFormat="1" spans="1:11">
      <c r="A1048256" s="130"/>
      <c r="B1048256" s="130"/>
      <c r="D1048256" s="130"/>
      <c r="E1048256" s="3"/>
      <c r="G1048256" s="193"/>
      <c r="H1048256" s="193"/>
      <c r="I1048256" s="193"/>
      <c r="J1048256" s="194"/>
      <c r="K1048256" s="193"/>
    </row>
    <row r="1048257" s="2" customFormat="1" spans="1:11">
      <c r="A1048257" s="130"/>
      <c r="B1048257" s="130"/>
      <c r="D1048257" s="130"/>
      <c r="E1048257" s="3"/>
      <c r="G1048257" s="193"/>
      <c r="H1048257" s="193"/>
      <c r="I1048257" s="193"/>
      <c r="J1048257" s="194"/>
      <c r="K1048257" s="193"/>
    </row>
    <row r="1048258" s="2" customFormat="1" spans="1:11">
      <c r="A1048258" s="130"/>
      <c r="B1048258" s="130"/>
      <c r="D1048258" s="130"/>
      <c r="E1048258" s="3"/>
      <c r="G1048258" s="193"/>
      <c r="H1048258" s="193"/>
      <c r="I1048258" s="193"/>
      <c r="J1048258" s="194"/>
      <c r="K1048258" s="193"/>
    </row>
    <row r="1048259" s="2" customFormat="1" spans="1:11">
      <c r="A1048259" s="130"/>
      <c r="B1048259" s="130"/>
      <c r="D1048259" s="130"/>
      <c r="E1048259" s="3"/>
      <c r="G1048259" s="193"/>
      <c r="H1048259" s="193"/>
      <c r="I1048259" s="193"/>
      <c r="J1048259" s="194"/>
      <c r="K1048259" s="193"/>
    </row>
    <row r="1048260" s="2" customFormat="1" spans="1:11">
      <c r="A1048260" s="130"/>
      <c r="B1048260" s="130"/>
      <c r="D1048260" s="130"/>
      <c r="E1048260" s="3"/>
      <c r="G1048260" s="193"/>
      <c r="H1048260" s="193"/>
      <c r="I1048260" s="193"/>
      <c r="J1048260" s="194"/>
      <c r="K1048260" s="193"/>
    </row>
    <row r="1048261" s="2" customFormat="1" spans="1:11">
      <c r="A1048261" s="130"/>
      <c r="B1048261" s="130"/>
      <c r="D1048261" s="130"/>
      <c r="E1048261" s="3"/>
      <c r="G1048261" s="193"/>
      <c r="H1048261" s="193"/>
      <c r="I1048261" s="193"/>
      <c r="J1048261" s="194"/>
      <c r="K1048261" s="193"/>
    </row>
    <row r="1048262" s="2" customFormat="1" spans="1:11">
      <c r="A1048262" s="130"/>
      <c r="B1048262" s="130"/>
      <c r="D1048262" s="130"/>
      <c r="E1048262" s="3"/>
      <c r="G1048262" s="193"/>
      <c r="H1048262" s="193"/>
      <c r="I1048262" s="193"/>
      <c r="J1048262" s="194"/>
      <c r="K1048262" s="193"/>
    </row>
    <row r="1048263" s="2" customFormat="1" spans="1:11">
      <c r="A1048263" s="130"/>
      <c r="B1048263" s="130"/>
      <c r="D1048263" s="130"/>
      <c r="E1048263" s="3"/>
      <c r="G1048263" s="193"/>
      <c r="H1048263" s="193"/>
      <c r="I1048263" s="193"/>
      <c r="J1048263" s="194"/>
      <c r="K1048263" s="193"/>
    </row>
    <row r="1048264" s="2" customFormat="1" spans="1:11">
      <c r="A1048264" s="130"/>
      <c r="B1048264" s="130"/>
      <c r="D1048264" s="130"/>
      <c r="E1048264" s="3"/>
      <c r="G1048264" s="193"/>
      <c r="H1048264" s="193"/>
      <c r="I1048264" s="193"/>
      <c r="J1048264" s="194"/>
      <c r="K1048264" s="193"/>
    </row>
    <row r="1048265" s="2" customFormat="1" spans="1:11">
      <c r="A1048265" s="130"/>
      <c r="B1048265" s="130"/>
      <c r="D1048265" s="130"/>
      <c r="E1048265" s="3"/>
      <c r="G1048265" s="193"/>
      <c r="H1048265" s="193"/>
      <c r="I1048265" s="193"/>
      <c r="J1048265" s="194"/>
      <c r="K1048265" s="193"/>
    </row>
    <row r="1048266" s="2" customFormat="1" spans="1:11">
      <c r="A1048266" s="130"/>
      <c r="B1048266" s="130"/>
      <c r="D1048266" s="130"/>
      <c r="E1048266" s="3"/>
      <c r="G1048266" s="193"/>
      <c r="H1048266" s="193"/>
      <c r="I1048266" s="193"/>
      <c r="J1048266" s="194"/>
      <c r="K1048266" s="193"/>
    </row>
    <row r="1048267" s="2" customFormat="1" spans="1:11">
      <c r="A1048267" s="130"/>
      <c r="B1048267" s="130"/>
      <c r="D1048267" s="130"/>
      <c r="E1048267" s="3"/>
      <c r="G1048267" s="193"/>
      <c r="H1048267" s="193"/>
      <c r="I1048267" s="193"/>
      <c r="J1048267" s="194"/>
      <c r="K1048267" s="193"/>
    </row>
    <row r="1048268" s="2" customFormat="1" spans="1:11">
      <c r="A1048268" s="130"/>
      <c r="B1048268" s="130"/>
      <c r="D1048268" s="130"/>
      <c r="E1048268" s="3"/>
      <c r="G1048268" s="193"/>
      <c r="H1048268" s="193"/>
      <c r="I1048268" s="193"/>
      <c r="J1048268" s="194"/>
      <c r="K1048268" s="193"/>
    </row>
    <row r="1048269" s="2" customFormat="1" spans="1:11">
      <c r="A1048269" s="130"/>
      <c r="B1048269" s="130"/>
      <c r="D1048269" s="130"/>
      <c r="E1048269" s="3"/>
      <c r="G1048269" s="193"/>
      <c r="H1048269" s="193"/>
      <c r="I1048269" s="193"/>
      <c r="J1048269" s="194"/>
      <c r="K1048269" s="193"/>
    </row>
    <row r="1048270" s="2" customFormat="1" spans="1:11">
      <c r="A1048270" s="130"/>
      <c r="B1048270" s="130"/>
      <c r="D1048270" s="130"/>
      <c r="E1048270" s="3"/>
      <c r="G1048270" s="193"/>
      <c r="H1048270" s="193"/>
      <c r="I1048270" s="193"/>
      <c r="J1048270" s="194"/>
      <c r="K1048270" s="193"/>
    </row>
    <row r="1048271" s="2" customFormat="1" spans="1:11">
      <c r="A1048271" s="130"/>
      <c r="B1048271" s="130"/>
      <c r="D1048271" s="130"/>
      <c r="E1048271" s="3"/>
      <c r="G1048271" s="193"/>
      <c r="H1048271" s="193"/>
      <c r="I1048271" s="193"/>
      <c r="J1048271" s="194"/>
      <c r="K1048271" s="193"/>
    </row>
    <row r="1048272" s="2" customFormat="1" spans="1:11">
      <c r="A1048272" s="130"/>
      <c r="B1048272" s="130"/>
      <c r="D1048272" s="130"/>
      <c r="E1048272" s="3"/>
      <c r="G1048272" s="193"/>
      <c r="H1048272" s="193"/>
      <c r="I1048272" s="193"/>
      <c r="J1048272" s="194"/>
      <c r="K1048272" s="193"/>
    </row>
    <row r="1048273" s="2" customFormat="1" spans="1:11">
      <c r="A1048273" s="130"/>
      <c r="B1048273" s="130"/>
      <c r="D1048273" s="130"/>
      <c r="E1048273" s="3"/>
      <c r="G1048273" s="193"/>
      <c r="H1048273" s="193"/>
      <c r="I1048273" s="193"/>
      <c r="J1048273" s="194"/>
      <c r="K1048273" s="193"/>
    </row>
    <row r="1048274" s="2" customFormat="1" spans="1:11">
      <c r="A1048274" s="130"/>
      <c r="B1048274" s="130"/>
      <c r="D1048274" s="130"/>
      <c r="E1048274" s="3"/>
      <c r="G1048274" s="193"/>
      <c r="H1048274" s="193"/>
      <c r="I1048274" s="193"/>
      <c r="J1048274" s="194"/>
      <c r="K1048274" s="193"/>
    </row>
    <row r="1048275" s="2" customFormat="1" spans="1:11">
      <c r="A1048275" s="130"/>
      <c r="B1048275" s="130"/>
      <c r="D1048275" s="130"/>
      <c r="E1048275" s="3"/>
      <c r="G1048275" s="193"/>
      <c r="H1048275" s="193"/>
      <c r="I1048275" s="193"/>
      <c r="J1048275" s="194"/>
      <c r="K1048275" s="193"/>
    </row>
    <row r="1048276" s="2" customFormat="1" spans="1:11">
      <c r="A1048276" s="130"/>
      <c r="B1048276" s="130"/>
      <c r="D1048276" s="130"/>
      <c r="E1048276" s="3"/>
      <c r="G1048276" s="193"/>
      <c r="H1048276" s="193"/>
      <c r="I1048276" s="193"/>
      <c r="J1048276" s="194"/>
      <c r="K1048276" s="193"/>
    </row>
    <row r="1048277" s="2" customFormat="1" spans="1:11">
      <c r="A1048277" s="130"/>
      <c r="B1048277" s="130"/>
      <c r="D1048277" s="130"/>
      <c r="E1048277" s="3"/>
      <c r="G1048277" s="193"/>
      <c r="H1048277" s="193"/>
      <c r="I1048277" s="193"/>
      <c r="J1048277" s="194"/>
      <c r="K1048277" s="193"/>
    </row>
    <row r="1048278" s="2" customFormat="1" spans="1:11">
      <c r="A1048278" s="130"/>
      <c r="B1048278" s="130"/>
      <c r="D1048278" s="130"/>
      <c r="E1048278" s="3"/>
      <c r="G1048278" s="193"/>
      <c r="H1048278" s="193"/>
      <c r="I1048278" s="193"/>
      <c r="J1048278" s="194"/>
      <c r="K1048278" s="193"/>
    </row>
    <row r="1048279" s="2" customFormat="1" spans="1:11">
      <c r="A1048279" s="130"/>
      <c r="B1048279" s="130"/>
      <c r="D1048279" s="130"/>
      <c r="E1048279" s="3"/>
      <c r="G1048279" s="193"/>
      <c r="H1048279" s="193"/>
      <c r="I1048279" s="193"/>
      <c r="J1048279" s="194"/>
      <c r="K1048279" s="193"/>
    </row>
    <row r="1048280" s="2" customFormat="1" spans="1:11">
      <c r="A1048280" s="130"/>
      <c r="B1048280" s="130"/>
      <c r="D1048280" s="130"/>
      <c r="E1048280" s="3"/>
      <c r="G1048280" s="193"/>
      <c r="H1048280" s="193"/>
      <c r="I1048280" s="193"/>
      <c r="J1048280" s="194"/>
      <c r="K1048280" s="193"/>
    </row>
    <row r="1048281" s="2" customFormat="1" spans="1:11">
      <c r="A1048281" s="130"/>
      <c r="B1048281" s="130"/>
      <c r="D1048281" s="130"/>
      <c r="E1048281" s="3"/>
      <c r="G1048281" s="193"/>
      <c r="H1048281" s="193"/>
      <c r="I1048281" s="193"/>
      <c r="J1048281" s="194"/>
      <c r="K1048281" s="193"/>
    </row>
    <row r="1048282" s="2" customFormat="1" spans="1:11">
      <c r="A1048282" s="130"/>
      <c r="B1048282" s="130"/>
      <c r="D1048282" s="130"/>
      <c r="E1048282" s="3"/>
      <c r="G1048282" s="193"/>
      <c r="H1048282" s="193"/>
      <c r="I1048282" s="193"/>
      <c r="J1048282" s="194"/>
      <c r="K1048282" s="193"/>
    </row>
    <row r="1048283" s="2" customFormat="1" spans="1:11">
      <c r="A1048283" s="130"/>
      <c r="B1048283" s="130"/>
      <c r="D1048283" s="130"/>
      <c r="E1048283" s="3"/>
      <c r="G1048283" s="193"/>
      <c r="H1048283" s="193"/>
      <c r="I1048283" s="193"/>
      <c r="J1048283" s="194"/>
      <c r="K1048283" s="193"/>
    </row>
    <row r="1048284" s="2" customFormat="1" spans="1:11">
      <c r="A1048284" s="130"/>
      <c r="B1048284" s="130"/>
      <c r="D1048284" s="130"/>
      <c r="E1048284" s="3"/>
      <c r="G1048284" s="193"/>
      <c r="H1048284" s="193"/>
      <c r="I1048284" s="193"/>
      <c r="J1048284" s="194"/>
      <c r="K1048284" s="193"/>
    </row>
    <row r="1048285" s="2" customFormat="1" spans="1:11">
      <c r="A1048285" s="130"/>
      <c r="B1048285" s="130"/>
      <c r="D1048285" s="130"/>
      <c r="E1048285" s="3"/>
      <c r="G1048285" s="193"/>
      <c r="H1048285" s="193"/>
      <c r="I1048285" s="193"/>
      <c r="J1048285" s="194"/>
      <c r="K1048285" s="193"/>
    </row>
    <row r="1048286" s="2" customFormat="1" spans="1:11">
      <c r="A1048286" s="130"/>
      <c r="B1048286" s="130"/>
      <c r="D1048286" s="130"/>
      <c r="E1048286" s="3"/>
      <c r="G1048286" s="193"/>
      <c r="H1048286" s="193"/>
      <c r="I1048286" s="193"/>
      <c r="J1048286" s="194"/>
      <c r="K1048286" s="193"/>
    </row>
    <row r="1048287" s="2" customFormat="1" spans="1:11">
      <c r="A1048287" s="130"/>
      <c r="B1048287" s="130"/>
      <c r="D1048287" s="130"/>
      <c r="E1048287" s="3"/>
      <c r="G1048287" s="193"/>
      <c r="H1048287" s="193"/>
      <c r="I1048287" s="193"/>
      <c r="J1048287" s="194"/>
      <c r="K1048287" s="193"/>
    </row>
    <row r="1048288" s="2" customFormat="1" spans="1:11">
      <c r="A1048288" s="130"/>
      <c r="B1048288" s="130"/>
      <c r="D1048288" s="130"/>
      <c r="E1048288" s="3"/>
      <c r="G1048288" s="193"/>
      <c r="H1048288" s="193"/>
      <c r="I1048288" s="193"/>
      <c r="J1048288" s="194"/>
      <c r="K1048288" s="193"/>
    </row>
    <row r="1048289" s="2" customFormat="1" spans="1:11">
      <c r="A1048289" s="130"/>
      <c r="B1048289" s="130"/>
      <c r="D1048289" s="130"/>
      <c r="E1048289" s="3"/>
      <c r="G1048289" s="193"/>
      <c r="H1048289" s="193"/>
      <c r="I1048289" s="193"/>
      <c r="J1048289" s="194"/>
      <c r="K1048289" s="193"/>
    </row>
    <row r="1048290" s="2" customFormat="1" spans="1:11">
      <c r="A1048290" s="130"/>
      <c r="B1048290" s="130"/>
      <c r="D1048290" s="130"/>
      <c r="E1048290" s="3"/>
      <c r="G1048290" s="193"/>
      <c r="H1048290" s="193"/>
      <c r="I1048290" s="193"/>
      <c r="J1048290" s="194"/>
      <c r="K1048290" s="193"/>
    </row>
    <row r="1048291" s="2" customFormat="1" spans="1:11">
      <c r="A1048291" s="130"/>
      <c r="B1048291" s="130"/>
      <c r="D1048291" s="130"/>
      <c r="E1048291" s="3"/>
      <c r="G1048291" s="193"/>
      <c r="H1048291" s="193"/>
      <c r="I1048291" s="193"/>
      <c r="J1048291" s="194"/>
      <c r="K1048291" s="193"/>
    </row>
    <row r="1048292" s="2" customFormat="1" spans="1:11">
      <c r="A1048292" s="130"/>
      <c r="B1048292" s="130"/>
      <c r="D1048292" s="130"/>
      <c r="E1048292" s="3"/>
      <c r="G1048292" s="193"/>
      <c r="H1048292" s="193"/>
      <c r="I1048292" s="193"/>
      <c r="J1048292" s="194"/>
      <c r="K1048292" s="193"/>
    </row>
    <row r="1048293" s="2" customFormat="1" spans="1:11">
      <c r="A1048293" s="130"/>
      <c r="B1048293" s="130"/>
      <c r="D1048293" s="130"/>
      <c r="E1048293" s="3"/>
      <c r="G1048293" s="193"/>
      <c r="H1048293" s="193"/>
      <c r="I1048293" s="193"/>
      <c r="J1048293" s="194"/>
      <c r="K1048293" s="193"/>
    </row>
    <row r="1048294" s="2" customFormat="1" spans="1:11">
      <c r="A1048294" s="130"/>
      <c r="B1048294" s="130"/>
      <c r="D1048294" s="130"/>
      <c r="E1048294" s="3"/>
      <c r="G1048294" s="193"/>
      <c r="H1048294" s="193"/>
      <c r="I1048294" s="193"/>
      <c r="J1048294" s="194"/>
      <c r="K1048294" s="193"/>
    </row>
    <row r="1048295" s="2" customFormat="1" spans="1:11">
      <c r="A1048295" s="130"/>
      <c r="B1048295" s="130"/>
      <c r="D1048295" s="130"/>
      <c r="E1048295" s="3"/>
      <c r="G1048295" s="193"/>
      <c r="H1048295" s="193"/>
      <c r="I1048295" s="193"/>
      <c r="J1048295" s="194"/>
      <c r="K1048295" s="193"/>
    </row>
    <row r="1048296" s="2" customFormat="1" spans="1:11">
      <c r="A1048296" s="130"/>
      <c r="B1048296" s="130"/>
      <c r="D1048296" s="130"/>
      <c r="E1048296" s="3"/>
      <c r="G1048296" s="193"/>
      <c r="H1048296" s="193"/>
      <c r="I1048296" s="193"/>
      <c r="J1048296" s="194"/>
      <c r="K1048296" s="193"/>
    </row>
    <row r="1048297" s="2" customFormat="1" spans="1:11">
      <c r="A1048297" s="130"/>
      <c r="B1048297" s="130"/>
      <c r="D1048297" s="130"/>
      <c r="E1048297" s="3"/>
      <c r="G1048297" s="193"/>
      <c r="H1048297" s="193"/>
      <c r="I1048297" s="193"/>
      <c r="J1048297" s="194"/>
      <c r="K1048297" s="193"/>
    </row>
    <row r="1048298" s="2" customFormat="1" spans="1:11">
      <c r="A1048298" s="130"/>
      <c r="B1048298" s="130"/>
      <c r="D1048298" s="130"/>
      <c r="E1048298" s="3"/>
      <c r="G1048298" s="193"/>
      <c r="H1048298" s="193"/>
      <c r="I1048298" s="193"/>
      <c r="J1048298" s="194"/>
      <c r="K1048298" s="193"/>
    </row>
    <row r="1048299" s="2" customFormat="1" spans="1:11">
      <c r="A1048299" s="130"/>
      <c r="B1048299" s="130"/>
      <c r="D1048299" s="130"/>
      <c r="E1048299" s="3"/>
      <c r="G1048299" s="193"/>
      <c r="H1048299" s="193"/>
      <c r="I1048299" s="193"/>
      <c r="J1048299" s="194"/>
      <c r="K1048299" s="193"/>
    </row>
    <row r="1048300" s="2" customFormat="1" spans="1:11">
      <c r="A1048300" s="130"/>
      <c r="B1048300" s="130"/>
      <c r="D1048300" s="130"/>
      <c r="E1048300" s="3"/>
      <c r="G1048300" s="193"/>
      <c r="H1048300" s="193"/>
      <c r="I1048300" s="193"/>
      <c r="J1048300" s="194"/>
      <c r="K1048300" s="193"/>
    </row>
    <row r="1048301" s="2" customFormat="1" spans="1:11">
      <c r="A1048301" s="130"/>
      <c r="B1048301" s="130"/>
      <c r="D1048301" s="130"/>
      <c r="E1048301" s="3"/>
      <c r="G1048301" s="193"/>
      <c r="H1048301" s="193"/>
      <c r="I1048301" s="193"/>
      <c r="J1048301" s="194"/>
      <c r="K1048301" s="193"/>
    </row>
    <row r="1048302" s="2" customFormat="1" spans="1:11">
      <c r="A1048302" s="130"/>
      <c r="B1048302" s="130"/>
      <c r="D1048302" s="130"/>
      <c r="E1048302" s="3"/>
      <c r="G1048302" s="193"/>
      <c r="H1048302" s="193"/>
      <c r="I1048302" s="193"/>
      <c r="J1048302" s="194"/>
      <c r="K1048302" s="193"/>
    </row>
    <row r="1048303" s="2" customFormat="1" spans="1:11">
      <c r="A1048303" s="130"/>
      <c r="B1048303" s="130"/>
      <c r="D1048303" s="130"/>
      <c r="E1048303" s="3"/>
      <c r="G1048303" s="193"/>
      <c r="H1048303" s="193"/>
      <c r="I1048303" s="193"/>
      <c r="J1048303" s="194"/>
      <c r="K1048303" s="193"/>
    </row>
    <row r="1048304" s="2" customFormat="1" spans="1:11">
      <c r="A1048304" s="130"/>
      <c r="B1048304" s="130"/>
      <c r="D1048304" s="130"/>
      <c r="E1048304" s="3"/>
      <c r="G1048304" s="193"/>
      <c r="H1048304" s="193"/>
      <c r="I1048304" s="193"/>
      <c r="J1048304" s="194"/>
      <c r="K1048304" s="193"/>
    </row>
    <row r="1048305" s="2" customFormat="1" spans="1:11">
      <c r="A1048305" s="130"/>
      <c r="B1048305" s="130"/>
      <c r="D1048305" s="130"/>
      <c r="E1048305" s="3"/>
      <c r="G1048305" s="193"/>
      <c r="H1048305" s="193"/>
      <c r="I1048305" s="193"/>
      <c r="J1048305" s="194"/>
      <c r="K1048305" s="193"/>
    </row>
    <row r="1048306" s="2" customFormat="1" spans="1:11">
      <c r="A1048306" s="130"/>
      <c r="B1048306" s="130"/>
      <c r="D1048306" s="130"/>
      <c r="E1048306" s="3"/>
      <c r="G1048306" s="193"/>
      <c r="H1048306" s="193"/>
      <c r="I1048306" s="193"/>
      <c r="J1048306" s="194"/>
      <c r="K1048306" s="193"/>
    </row>
    <row r="1048307" s="2" customFormat="1" spans="1:11">
      <c r="A1048307" s="130"/>
      <c r="B1048307" s="130"/>
      <c r="D1048307" s="130"/>
      <c r="E1048307" s="3"/>
      <c r="G1048307" s="193"/>
      <c r="H1048307" s="193"/>
      <c r="I1048307" s="193"/>
      <c r="J1048307" s="194"/>
      <c r="K1048307" s="193"/>
    </row>
    <row r="1048308" s="2" customFormat="1" spans="1:11">
      <c r="A1048308" s="130"/>
      <c r="B1048308" s="130"/>
      <c r="D1048308" s="130"/>
      <c r="E1048308" s="3"/>
      <c r="G1048308" s="193"/>
      <c r="H1048308" s="193"/>
      <c r="I1048308" s="193"/>
      <c r="J1048308" s="194"/>
      <c r="K1048308" s="193"/>
    </row>
    <row r="1048309" s="2" customFormat="1" spans="1:11">
      <c r="A1048309" s="130"/>
      <c r="B1048309" s="130"/>
      <c r="D1048309" s="130"/>
      <c r="E1048309" s="3"/>
      <c r="G1048309" s="193"/>
      <c r="H1048309" s="193"/>
      <c r="I1048309" s="193"/>
      <c r="J1048309" s="194"/>
      <c r="K1048309" s="193"/>
    </row>
    <row r="1048310" s="2" customFormat="1" spans="1:11">
      <c r="A1048310" s="130"/>
      <c r="B1048310" s="130"/>
      <c r="D1048310" s="130"/>
      <c r="E1048310" s="3"/>
      <c r="G1048310" s="193"/>
      <c r="H1048310" s="193"/>
      <c r="I1048310" s="193"/>
      <c r="J1048310" s="194"/>
      <c r="K1048310" s="193"/>
    </row>
    <row r="1048311" s="2" customFormat="1" spans="1:11">
      <c r="A1048311" s="130"/>
      <c r="B1048311" s="130"/>
      <c r="D1048311" s="130"/>
      <c r="E1048311" s="3"/>
      <c r="G1048311" s="193"/>
      <c r="H1048311" s="193"/>
      <c r="I1048311" s="193"/>
      <c r="J1048311" s="194"/>
      <c r="K1048311" s="193"/>
    </row>
    <row r="1048312" s="2" customFormat="1" spans="1:11">
      <c r="A1048312" s="130"/>
      <c r="B1048312" s="130"/>
      <c r="D1048312" s="130"/>
      <c r="E1048312" s="3"/>
      <c r="G1048312" s="193"/>
      <c r="H1048312" s="193"/>
      <c r="I1048312" s="193"/>
      <c r="J1048312" s="194"/>
      <c r="K1048312" s="193"/>
    </row>
    <row r="1048313" s="2" customFormat="1" spans="1:11">
      <c r="A1048313" s="130"/>
      <c r="B1048313" s="130"/>
      <c r="D1048313" s="130"/>
      <c r="E1048313" s="3"/>
      <c r="G1048313" s="193"/>
      <c r="H1048313" s="193"/>
      <c r="I1048313" s="193"/>
      <c r="J1048313" s="194"/>
      <c r="K1048313" s="193"/>
    </row>
    <row r="1048314" s="2" customFormat="1" spans="1:11">
      <c r="A1048314" s="130"/>
      <c r="B1048314" s="130"/>
      <c r="D1048314" s="130"/>
      <c r="E1048314" s="3"/>
      <c r="G1048314" s="193"/>
      <c r="H1048314" s="193"/>
      <c r="I1048314" s="193"/>
      <c r="J1048314" s="194"/>
      <c r="K1048314" s="193"/>
    </row>
    <row r="1048315" s="2" customFormat="1" spans="1:11">
      <c r="A1048315" s="130"/>
      <c r="B1048315" s="130"/>
      <c r="D1048315" s="130"/>
      <c r="E1048315" s="3"/>
      <c r="G1048315" s="193"/>
      <c r="H1048315" s="193"/>
      <c r="I1048315" s="193"/>
      <c r="J1048315" s="194"/>
      <c r="K1048315" s="193"/>
    </row>
    <row r="1048316" s="2" customFormat="1" spans="1:11">
      <c r="A1048316" s="130"/>
      <c r="B1048316" s="130"/>
      <c r="D1048316" s="130"/>
      <c r="E1048316" s="3"/>
      <c r="G1048316" s="193"/>
      <c r="H1048316" s="193"/>
      <c r="I1048316" s="193"/>
      <c r="J1048316" s="194"/>
      <c r="K1048316" s="193"/>
    </row>
    <row r="1048317" s="2" customFormat="1" spans="1:11">
      <c r="A1048317" s="130"/>
      <c r="B1048317" s="130"/>
      <c r="D1048317" s="130"/>
      <c r="E1048317" s="3"/>
      <c r="G1048317" s="193"/>
      <c r="H1048317" s="193"/>
      <c r="I1048317" s="193"/>
      <c r="J1048317" s="194"/>
      <c r="K1048317" s="193"/>
    </row>
    <row r="1048318" s="2" customFormat="1" spans="1:11">
      <c r="A1048318" s="130"/>
      <c r="B1048318" s="130"/>
      <c r="D1048318" s="130"/>
      <c r="E1048318" s="3"/>
      <c r="G1048318" s="193"/>
      <c r="H1048318" s="193"/>
      <c r="I1048318" s="193"/>
      <c r="J1048318" s="194"/>
      <c r="K1048318" s="193"/>
    </row>
    <row r="1048319" s="2" customFormat="1" spans="1:11">
      <c r="A1048319" s="130"/>
      <c r="B1048319" s="130"/>
      <c r="D1048319" s="130"/>
      <c r="E1048319" s="3"/>
      <c r="G1048319" s="193"/>
      <c r="H1048319" s="193"/>
      <c r="I1048319" s="193"/>
      <c r="J1048319" s="194"/>
      <c r="K1048319" s="193"/>
    </row>
    <row r="1048320" s="2" customFormat="1" spans="1:11">
      <c r="A1048320" s="130"/>
      <c r="B1048320" s="130"/>
      <c r="D1048320" s="130"/>
      <c r="E1048320" s="3"/>
      <c r="G1048320" s="193"/>
      <c r="H1048320" s="193"/>
      <c r="I1048320" s="193"/>
      <c r="J1048320" s="194"/>
      <c r="K1048320" s="193"/>
    </row>
    <row r="1048321" s="2" customFormat="1" spans="1:11">
      <c r="A1048321" s="130"/>
      <c r="B1048321" s="130"/>
      <c r="D1048321" s="130"/>
      <c r="E1048321" s="3"/>
      <c r="G1048321" s="193"/>
      <c r="H1048321" s="193"/>
      <c r="I1048321" s="193"/>
      <c r="J1048321" s="194"/>
      <c r="K1048321" s="193"/>
    </row>
    <row r="1048322" s="2" customFormat="1" spans="1:11">
      <c r="A1048322" s="130"/>
      <c r="B1048322" s="130"/>
      <c r="D1048322" s="130"/>
      <c r="E1048322" s="3"/>
      <c r="G1048322" s="193"/>
      <c r="H1048322" s="193"/>
      <c r="I1048322" s="193"/>
      <c r="J1048322" s="194"/>
      <c r="K1048322" s="193"/>
    </row>
    <row r="1048323" s="2" customFormat="1" spans="1:11">
      <c r="A1048323" s="130"/>
      <c r="B1048323" s="130"/>
      <c r="D1048323" s="130"/>
      <c r="E1048323" s="3"/>
      <c r="G1048323" s="193"/>
      <c r="H1048323" s="193"/>
      <c r="I1048323" s="193"/>
      <c r="J1048323" s="194"/>
      <c r="K1048323" s="193"/>
    </row>
    <row r="1048324" s="2" customFormat="1" spans="1:11">
      <c r="A1048324" s="130"/>
      <c r="B1048324" s="130"/>
      <c r="D1048324" s="130"/>
      <c r="E1048324" s="3"/>
      <c r="G1048324" s="193"/>
      <c r="H1048324" s="193"/>
      <c r="I1048324" s="193"/>
      <c r="J1048324" s="194"/>
      <c r="K1048324" s="193"/>
    </row>
    <row r="1048325" s="2" customFormat="1" spans="1:11">
      <c r="A1048325" s="130"/>
      <c r="B1048325" s="130"/>
      <c r="D1048325" s="130"/>
      <c r="E1048325" s="3"/>
      <c r="G1048325" s="193"/>
      <c r="H1048325" s="193"/>
      <c r="I1048325" s="193"/>
      <c r="J1048325" s="194"/>
      <c r="K1048325" s="193"/>
    </row>
    <row r="1048326" s="2" customFormat="1" spans="1:11">
      <c r="A1048326" s="130"/>
      <c r="B1048326" s="130"/>
      <c r="D1048326" s="130"/>
      <c r="E1048326" s="3"/>
      <c r="G1048326" s="193"/>
      <c r="H1048326" s="193"/>
      <c r="I1048326" s="193"/>
      <c r="J1048326" s="194"/>
      <c r="K1048326" s="193"/>
    </row>
    <row r="1048327" s="2" customFormat="1" spans="1:11">
      <c r="A1048327" s="130"/>
      <c r="B1048327" s="130"/>
      <c r="D1048327" s="130"/>
      <c r="E1048327" s="3"/>
      <c r="G1048327" s="193"/>
      <c r="H1048327" s="193"/>
      <c r="I1048327" s="193"/>
      <c r="J1048327" s="194"/>
      <c r="K1048327" s="193"/>
    </row>
    <row r="1048328" s="2" customFormat="1" spans="1:11">
      <c r="A1048328" s="130"/>
      <c r="B1048328" s="130"/>
      <c r="D1048328" s="130"/>
      <c r="E1048328" s="3"/>
      <c r="G1048328" s="193"/>
      <c r="H1048328" s="193"/>
      <c r="I1048328" s="193"/>
      <c r="J1048328" s="194"/>
      <c r="K1048328" s="193"/>
    </row>
    <row r="1048329" s="2" customFormat="1" spans="1:11">
      <c r="A1048329" s="130"/>
      <c r="B1048329" s="130"/>
      <c r="D1048329" s="130"/>
      <c r="E1048329" s="3"/>
      <c r="G1048329" s="193"/>
      <c r="H1048329" s="193"/>
      <c r="I1048329" s="193"/>
      <c r="J1048329" s="194"/>
      <c r="K1048329" s="193"/>
    </row>
    <row r="1048330" s="2" customFormat="1" spans="1:11">
      <c r="A1048330" s="130"/>
      <c r="B1048330" s="130"/>
      <c r="D1048330" s="130"/>
      <c r="E1048330" s="3"/>
      <c r="G1048330" s="193"/>
      <c r="H1048330" s="193"/>
      <c r="I1048330" s="193"/>
      <c r="J1048330" s="194"/>
      <c r="K1048330" s="193"/>
    </row>
    <row r="1048331" s="2" customFormat="1" spans="1:11">
      <c r="A1048331" s="130"/>
      <c r="B1048331" s="130"/>
      <c r="D1048331" s="130"/>
      <c r="E1048331" s="3"/>
      <c r="G1048331" s="193"/>
      <c r="H1048331" s="193"/>
      <c r="I1048331" s="193"/>
      <c r="J1048331" s="194"/>
      <c r="K1048331" s="193"/>
    </row>
    <row r="1048332" s="2" customFormat="1" spans="1:11">
      <c r="A1048332" s="130"/>
      <c r="B1048332" s="130"/>
      <c r="D1048332" s="130"/>
      <c r="E1048332" s="3"/>
      <c r="G1048332" s="193"/>
      <c r="H1048332" s="193"/>
      <c r="I1048332" s="193"/>
      <c r="J1048332" s="194"/>
      <c r="K1048332" s="193"/>
    </row>
    <row r="1048333" s="2" customFormat="1" spans="1:11">
      <c r="A1048333" s="130"/>
      <c r="B1048333" s="130"/>
      <c r="D1048333" s="130"/>
      <c r="E1048333" s="3"/>
      <c r="G1048333" s="193"/>
      <c r="H1048333" s="193"/>
      <c r="I1048333" s="193"/>
      <c r="J1048333" s="194"/>
      <c r="K1048333" s="193"/>
    </row>
    <row r="1048334" s="2" customFormat="1" spans="1:11">
      <c r="A1048334" s="130"/>
      <c r="B1048334" s="130"/>
      <c r="D1048334" s="130"/>
      <c r="E1048334" s="3"/>
      <c r="G1048334" s="193"/>
      <c r="H1048334" s="193"/>
      <c r="I1048334" s="193"/>
      <c r="J1048334" s="194"/>
      <c r="K1048334" s="193"/>
    </row>
    <row r="1048335" s="2" customFormat="1" spans="1:11">
      <c r="A1048335" s="130"/>
      <c r="B1048335" s="130"/>
      <c r="D1048335" s="130"/>
      <c r="E1048335" s="3"/>
      <c r="G1048335" s="193"/>
      <c r="H1048335" s="193"/>
      <c r="I1048335" s="193"/>
      <c r="J1048335" s="194"/>
      <c r="K1048335" s="193"/>
    </row>
    <row r="1048336" s="2" customFormat="1" spans="1:11">
      <c r="A1048336" s="130"/>
      <c r="B1048336" s="130"/>
      <c r="D1048336" s="130"/>
      <c r="E1048336" s="3"/>
      <c r="G1048336" s="193"/>
      <c r="H1048336" s="193"/>
      <c r="I1048336" s="193"/>
      <c r="J1048336" s="194"/>
      <c r="K1048336" s="193"/>
    </row>
    <row r="1048337" s="2" customFormat="1" spans="1:11">
      <c r="A1048337" s="130"/>
      <c r="B1048337" s="130"/>
      <c r="D1048337" s="130"/>
      <c r="E1048337" s="3"/>
      <c r="G1048337" s="193"/>
      <c r="H1048337" s="193"/>
      <c r="I1048337" s="193"/>
      <c r="J1048337" s="194"/>
      <c r="K1048337" s="193"/>
    </row>
    <row r="1048338" s="2" customFormat="1" spans="1:11">
      <c r="A1048338" s="130"/>
      <c r="B1048338" s="130"/>
      <c r="D1048338" s="130"/>
      <c r="E1048338" s="3"/>
      <c r="G1048338" s="193"/>
      <c r="H1048338" s="193"/>
      <c r="I1048338" s="193"/>
      <c r="J1048338" s="194"/>
      <c r="K1048338" s="193"/>
    </row>
    <row r="1048339" s="2" customFormat="1" spans="1:11">
      <c r="A1048339" s="130"/>
      <c r="B1048339" s="130"/>
      <c r="D1048339" s="130"/>
      <c r="E1048339" s="3"/>
      <c r="G1048339" s="193"/>
      <c r="H1048339" s="193"/>
      <c r="I1048339" s="193"/>
      <c r="J1048339" s="194"/>
      <c r="K1048339" s="193"/>
    </row>
    <row r="1048340" s="2" customFormat="1" spans="1:11">
      <c r="A1048340" s="130"/>
      <c r="B1048340" s="130"/>
      <c r="D1048340" s="130"/>
      <c r="E1048340" s="3"/>
      <c r="G1048340" s="193"/>
      <c r="H1048340" s="193"/>
      <c r="I1048340" s="193"/>
      <c r="J1048340" s="194"/>
      <c r="K1048340" s="193"/>
    </row>
    <row r="1048341" s="2" customFormat="1" spans="1:11">
      <c r="A1048341" s="130"/>
      <c r="B1048341" s="130"/>
      <c r="D1048341" s="130"/>
      <c r="E1048341" s="3"/>
      <c r="G1048341" s="193"/>
      <c r="H1048341" s="193"/>
      <c r="I1048341" s="193"/>
      <c r="J1048341" s="194"/>
      <c r="K1048341" s="193"/>
    </row>
    <row r="1048342" s="2" customFormat="1" spans="1:11">
      <c r="A1048342" s="130"/>
      <c r="B1048342" s="130"/>
      <c r="D1048342" s="130"/>
      <c r="E1048342" s="3"/>
      <c r="G1048342" s="193"/>
      <c r="H1048342" s="193"/>
      <c r="I1048342" s="193"/>
      <c r="J1048342" s="194"/>
      <c r="K1048342" s="193"/>
    </row>
    <row r="1048343" s="2" customFormat="1" spans="1:11">
      <c r="A1048343" s="130"/>
      <c r="B1048343" s="130"/>
      <c r="D1048343" s="130"/>
      <c r="E1048343" s="3"/>
      <c r="G1048343" s="193"/>
      <c r="H1048343" s="193"/>
      <c r="I1048343" s="193"/>
      <c r="J1048343" s="194"/>
      <c r="K1048343" s="193"/>
    </row>
    <row r="1048344" s="2" customFormat="1" spans="1:11">
      <c r="A1048344" s="130"/>
      <c r="B1048344" s="130"/>
      <c r="D1048344" s="130"/>
      <c r="E1048344" s="3"/>
      <c r="G1048344" s="193"/>
      <c r="H1048344" s="193"/>
      <c r="I1048344" s="193"/>
      <c r="J1048344" s="194"/>
      <c r="K1048344" s="193"/>
    </row>
    <row r="1048345" s="2" customFormat="1" spans="1:11">
      <c r="A1048345" s="130"/>
      <c r="B1048345" s="130"/>
      <c r="D1048345" s="130"/>
      <c r="E1048345" s="3"/>
      <c r="G1048345" s="193"/>
      <c r="H1048345" s="193"/>
      <c r="I1048345" s="193"/>
      <c r="J1048345" s="194"/>
      <c r="K1048345" s="193"/>
    </row>
    <row r="1048346" s="2" customFormat="1" spans="1:11">
      <c r="A1048346" s="130"/>
      <c r="B1048346" s="130"/>
      <c r="D1048346" s="130"/>
      <c r="E1048346" s="3"/>
      <c r="G1048346" s="193"/>
      <c r="H1048346" s="193"/>
      <c r="I1048346" s="193"/>
      <c r="J1048346" s="194"/>
      <c r="K1048346" s="193"/>
    </row>
    <row r="1048347" s="2" customFormat="1" spans="1:11">
      <c r="A1048347" s="130"/>
      <c r="B1048347" s="130"/>
      <c r="D1048347" s="130"/>
      <c r="E1048347" s="3"/>
      <c r="G1048347" s="193"/>
      <c r="H1048347" s="193"/>
      <c r="I1048347" s="193"/>
      <c r="J1048347" s="194"/>
      <c r="K1048347" s="193"/>
    </row>
    <row r="1048348" s="2" customFormat="1" spans="1:11">
      <c r="A1048348" s="130"/>
      <c r="B1048348" s="130"/>
      <c r="D1048348" s="130"/>
      <c r="E1048348" s="3"/>
      <c r="G1048348" s="193"/>
      <c r="H1048348" s="193"/>
      <c r="I1048348" s="193"/>
      <c r="J1048348" s="194"/>
      <c r="K1048348" s="193"/>
    </row>
    <row r="1048349" s="2" customFormat="1" spans="1:11">
      <c r="A1048349" s="130"/>
      <c r="B1048349" s="130"/>
      <c r="D1048349" s="130"/>
      <c r="E1048349" s="3"/>
      <c r="G1048349" s="193"/>
      <c r="H1048349" s="193"/>
      <c r="I1048349" s="193"/>
      <c r="J1048349" s="194"/>
      <c r="K1048349" s="193"/>
    </row>
    <row r="1048350" s="2" customFormat="1" spans="1:11">
      <c r="A1048350" s="130"/>
      <c r="B1048350" s="130"/>
      <c r="D1048350" s="130"/>
      <c r="E1048350" s="3"/>
      <c r="G1048350" s="193"/>
      <c r="H1048350" s="193"/>
      <c r="I1048350" s="193"/>
      <c r="J1048350" s="194"/>
      <c r="K1048350" s="193"/>
    </row>
    <row r="1048351" s="2" customFormat="1" spans="1:11">
      <c r="A1048351" s="130"/>
      <c r="B1048351" s="130"/>
      <c r="D1048351" s="130"/>
      <c r="E1048351" s="3"/>
      <c r="G1048351" s="193"/>
      <c r="H1048351" s="193"/>
      <c r="I1048351" s="193"/>
      <c r="J1048351" s="194"/>
      <c r="K1048351" s="193"/>
    </row>
    <row r="1048352" s="2" customFormat="1" spans="1:11">
      <c r="A1048352" s="130"/>
      <c r="B1048352" s="130"/>
      <c r="D1048352" s="130"/>
      <c r="E1048352" s="3"/>
      <c r="G1048352" s="193"/>
      <c r="H1048352" s="193"/>
      <c r="I1048352" s="193"/>
      <c r="J1048352" s="194"/>
      <c r="K1048352" s="193"/>
    </row>
    <row r="1048353" s="2" customFormat="1" spans="1:11">
      <c r="A1048353" s="130"/>
      <c r="B1048353" s="130"/>
      <c r="D1048353" s="130"/>
      <c r="E1048353" s="3"/>
      <c r="G1048353" s="193"/>
      <c r="H1048353" s="193"/>
      <c r="I1048353" s="193"/>
      <c r="J1048353" s="194"/>
      <c r="K1048353" s="193"/>
    </row>
    <row r="1048354" s="2" customFormat="1" spans="1:11">
      <c r="A1048354" s="130"/>
      <c r="B1048354" s="130"/>
      <c r="D1048354" s="130"/>
      <c r="E1048354" s="3"/>
      <c r="G1048354" s="193"/>
      <c r="H1048354" s="193"/>
      <c r="I1048354" s="193"/>
      <c r="J1048354" s="194"/>
      <c r="K1048354" s="193"/>
    </row>
    <row r="1048355" s="2" customFormat="1" spans="1:11">
      <c r="A1048355" s="130"/>
      <c r="B1048355" s="130"/>
      <c r="D1048355" s="130"/>
      <c r="E1048355" s="3"/>
      <c r="G1048355" s="193"/>
      <c r="H1048355" s="193"/>
      <c r="I1048355" s="193"/>
      <c r="J1048355" s="194"/>
      <c r="K1048355" s="193"/>
    </row>
    <row r="1048356" s="2" customFormat="1" spans="1:11">
      <c r="A1048356" s="130"/>
      <c r="B1048356" s="130"/>
      <c r="D1048356" s="130"/>
      <c r="E1048356" s="3"/>
      <c r="G1048356" s="193"/>
      <c r="H1048356" s="193"/>
      <c r="I1048356" s="193"/>
      <c r="J1048356" s="194"/>
      <c r="K1048356" s="193"/>
    </row>
    <row r="1048357" s="2" customFormat="1" spans="1:11">
      <c r="A1048357" s="130"/>
      <c r="B1048357" s="130"/>
      <c r="D1048357" s="130"/>
      <c r="E1048357" s="3"/>
      <c r="G1048357" s="193"/>
      <c r="H1048357" s="193"/>
      <c r="I1048357" s="193"/>
      <c r="J1048357" s="194"/>
      <c r="K1048357" s="193"/>
    </row>
    <row r="1048358" s="2" customFormat="1" spans="1:11">
      <c r="A1048358" s="130"/>
      <c r="B1048358" s="130"/>
      <c r="D1048358" s="130"/>
      <c r="E1048358" s="3"/>
      <c r="G1048358" s="193"/>
      <c r="H1048358" s="193"/>
      <c r="I1048358" s="193"/>
      <c r="J1048358" s="194"/>
      <c r="K1048358" s="193"/>
    </row>
    <row r="1048359" s="2" customFormat="1" spans="1:11">
      <c r="A1048359" s="130"/>
      <c r="B1048359" s="130"/>
      <c r="D1048359" s="130"/>
      <c r="E1048359" s="3"/>
      <c r="G1048359" s="193"/>
      <c r="H1048359" s="193"/>
      <c r="I1048359" s="193"/>
      <c r="J1048359" s="194"/>
      <c r="K1048359" s="193"/>
    </row>
    <row r="1048360" s="2" customFormat="1" spans="1:11">
      <c r="A1048360" s="130"/>
      <c r="B1048360" s="130"/>
      <c r="D1048360" s="130"/>
      <c r="E1048360" s="3"/>
      <c r="G1048360" s="193"/>
      <c r="H1048360" s="193"/>
      <c r="I1048360" s="193"/>
      <c r="J1048360" s="194"/>
      <c r="K1048360" s="193"/>
    </row>
    <row r="1048361" s="2" customFormat="1" spans="1:11">
      <c r="A1048361" s="130"/>
      <c r="B1048361" s="130"/>
      <c r="D1048361" s="130"/>
      <c r="E1048361" s="3"/>
      <c r="G1048361" s="193"/>
      <c r="H1048361" s="193"/>
      <c r="I1048361" s="193"/>
      <c r="J1048361" s="194"/>
      <c r="K1048361" s="193"/>
    </row>
    <row r="1048362" s="2" customFormat="1" spans="1:11">
      <c r="A1048362" s="130"/>
      <c r="B1048362" s="130"/>
      <c r="D1048362" s="130"/>
      <c r="E1048362" s="3"/>
      <c r="G1048362" s="193"/>
      <c r="H1048362" s="193"/>
      <c r="I1048362" s="193"/>
      <c r="J1048362" s="194"/>
      <c r="K1048362" s="193"/>
    </row>
    <row r="1048363" s="2" customFormat="1" spans="1:11">
      <c r="A1048363" s="130"/>
      <c r="B1048363" s="130"/>
      <c r="D1048363" s="130"/>
      <c r="E1048363" s="3"/>
      <c r="G1048363" s="193"/>
      <c r="H1048363" s="193"/>
      <c r="I1048363" s="193"/>
      <c r="J1048363" s="194"/>
      <c r="K1048363" s="193"/>
    </row>
    <row r="1048364" s="2" customFormat="1" spans="1:11">
      <c r="A1048364" s="130"/>
      <c r="B1048364" s="130"/>
      <c r="D1048364" s="130"/>
      <c r="E1048364" s="3"/>
      <c r="G1048364" s="193"/>
      <c r="H1048364" s="193"/>
      <c r="I1048364" s="193"/>
      <c r="J1048364" s="194"/>
      <c r="K1048364" s="193"/>
    </row>
    <row r="1048365" s="2" customFormat="1" spans="1:11">
      <c r="A1048365" s="130"/>
      <c r="B1048365" s="130"/>
      <c r="D1048365" s="130"/>
      <c r="E1048365" s="3"/>
      <c r="G1048365" s="193"/>
      <c r="H1048365" s="193"/>
      <c r="I1048365" s="193"/>
      <c r="J1048365" s="194"/>
      <c r="K1048365" s="193"/>
    </row>
    <row r="1048366" s="2" customFormat="1" spans="1:11">
      <c r="A1048366" s="130"/>
      <c r="B1048366" s="130"/>
      <c r="D1048366" s="130"/>
      <c r="E1048366" s="3"/>
      <c r="G1048366" s="193"/>
      <c r="H1048366" s="193"/>
      <c r="I1048366" s="193"/>
      <c r="J1048366" s="194"/>
      <c r="K1048366" s="193"/>
    </row>
    <row r="1048367" s="2" customFormat="1" spans="1:11">
      <c r="A1048367" s="130"/>
      <c r="B1048367" s="130"/>
      <c r="D1048367" s="130"/>
      <c r="E1048367" s="3"/>
      <c r="G1048367" s="193"/>
      <c r="H1048367" s="193"/>
      <c r="I1048367" s="193"/>
      <c r="J1048367" s="194"/>
      <c r="K1048367" s="193"/>
    </row>
    <row r="1048368" s="2" customFormat="1" spans="1:11">
      <c r="A1048368" s="130"/>
      <c r="B1048368" s="130"/>
      <c r="D1048368" s="130"/>
      <c r="E1048368" s="3"/>
      <c r="G1048368" s="193"/>
      <c r="H1048368" s="193"/>
      <c r="I1048368" s="193"/>
      <c r="J1048368" s="194"/>
      <c r="K1048368" s="193"/>
    </row>
    <row r="1048369" s="2" customFormat="1" spans="1:11">
      <c r="A1048369" s="130"/>
      <c r="B1048369" s="130"/>
      <c r="D1048369" s="130"/>
      <c r="E1048369" s="3"/>
      <c r="G1048369" s="193"/>
      <c r="H1048369" s="193"/>
      <c r="I1048369" s="193"/>
      <c r="J1048369" s="194"/>
      <c r="K1048369" s="193"/>
    </row>
    <row r="1048370" s="2" customFormat="1" spans="1:11">
      <c r="A1048370" s="130"/>
      <c r="B1048370" s="130"/>
      <c r="D1048370" s="130"/>
      <c r="E1048370" s="3"/>
      <c r="G1048370" s="193"/>
      <c r="H1048370" s="193"/>
      <c r="I1048370" s="193"/>
      <c r="J1048370" s="194"/>
      <c r="K1048370" s="193"/>
    </row>
    <row r="1048371" s="2" customFormat="1" spans="1:11">
      <c r="A1048371" s="130"/>
      <c r="B1048371" s="130"/>
      <c r="D1048371" s="130"/>
      <c r="E1048371" s="3"/>
      <c r="G1048371" s="193"/>
      <c r="H1048371" s="193"/>
      <c r="I1048371" s="193"/>
      <c r="J1048371" s="194"/>
      <c r="K1048371" s="193"/>
    </row>
    <row r="1048372" s="2" customFormat="1" spans="1:11">
      <c r="A1048372" s="130"/>
      <c r="B1048372" s="130"/>
      <c r="D1048372" s="130"/>
      <c r="E1048372" s="3"/>
      <c r="G1048372" s="193"/>
      <c r="H1048372" s="193"/>
      <c r="I1048372" s="193"/>
      <c r="J1048372" s="194"/>
      <c r="K1048372" s="193"/>
    </row>
  </sheetData>
  <mergeCells count="410">
    <mergeCell ref="H219:I219"/>
    <mergeCell ref="A1:A2"/>
    <mergeCell ref="A3:A7"/>
    <mergeCell ref="A8:A10"/>
    <mergeCell ref="A11:A16"/>
    <mergeCell ref="A17:A21"/>
    <mergeCell ref="A22:A26"/>
    <mergeCell ref="A27:A30"/>
    <mergeCell ref="A31:A34"/>
    <mergeCell ref="A35:A37"/>
    <mergeCell ref="A38:A40"/>
    <mergeCell ref="A41:A43"/>
    <mergeCell ref="A44:A46"/>
    <mergeCell ref="A47:A52"/>
    <mergeCell ref="A53:A57"/>
    <mergeCell ref="A58:A59"/>
    <mergeCell ref="A60:A62"/>
    <mergeCell ref="A63:A66"/>
    <mergeCell ref="A67:A70"/>
    <mergeCell ref="A71:A74"/>
    <mergeCell ref="A75:A78"/>
    <mergeCell ref="A79:A82"/>
    <mergeCell ref="A83:A88"/>
    <mergeCell ref="A89:A92"/>
    <mergeCell ref="A93:A95"/>
    <mergeCell ref="A96:A98"/>
    <mergeCell ref="A99:A103"/>
    <mergeCell ref="A104:A108"/>
    <mergeCell ref="A109:A114"/>
    <mergeCell ref="A115:A120"/>
    <mergeCell ref="A121:A125"/>
    <mergeCell ref="A126:A131"/>
    <mergeCell ref="A132:A136"/>
    <mergeCell ref="A137:A141"/>
    <mergeCell ref="A142:A145"/>
    <mergeCell ref="A146:A147"/>
    <mergeCell ref="A148:A149"/>
    <mergeCell ref="A150:A152"/>
    <mergeCell ref="A153:A155"/>
    <mergeCell ref="A156:A158"/>
    <mergeCell ref="A159:A161"/>
    <mergeCell ref="A162:A163"/>
    <mergeCell ref="A164:A166"/>
    <mergeCell ref="A167:A169"/>
    <mergeCell ref="A170:A172"/>
    <mergeCell ref="A173:A175"/>
    <mergeCell ref="A176:A180"/>
    <mergeCell ref="A181:A185"/>
    <mergeCell ref="A186:A189"/>
    <mergeCell ref="A190:A192"/>
    <mergeCell ref="A193:A198"/>
    <mergeCell ref="A199:A200"/>
    <mergeCell ref="A201:A204"/>
    <mergeCell ref="A205:A208"/>
    <mergeCell ref="A209:A211"/>
    <mergeCell ref="A212:A214"/>
    <mergeCell ref="A215:A218"/>
    <mergeCell ref="B1:B2"/>
    <mergeCell ref="B3:B7"/>
    <mergeCell ref="B8:B10"/>
    <mergeCell ref="B11:B16"/>
    <mergeCell ref="B17:B21"/>
    <mergeCell ref="B22:B26"/>
    <mergeCell ref="B27:B30"/>
    <mergeCell ref="B31:B34"/>
    <mergeCell ref="B35:B37"/>
    <mergeCell ref="B38:B40"/>
    <mergeCell ref="B41:B43"/>
    <mergeCell ref="B44:B46"/>
    <mergeCell ref="B47:B52"/>
    <mergeCell ref="B53:B57"/>
    <mergeCell ref="B58:B59"/>
    <mergeCell ref="B60:B62"/>
    <mergeCell ref="B63:B66"/>
    <mergeCell ref="B67:B70"/>
    <mergeCell ref="B71:B74"/>
    <mergeCell ref="B75:B78"/>
    <mergeCell ref="B79:B82"/>
    <mergeCell ref="B83:B88"/>
    <mergeCell ref="B89:B92"/>
    <mergeCell ref="B93:B95"/>
    <mergeCell ref="B96:B98"/>
    <mergeCell ref="B99:B103"/>
    <mergeCell ref="B104:B108"/>
    <mergeCell ref="B109:B114"/>
    <mergeCell ref="B115:B120"/>
    <mergeCell ref="B121:B125"/>
    <mergeCell ref="B126:B131"/>
    <mergeCell ref="B132:B136"/>
    <mergeCell ref="B137:B141"/>
    <mergeCell ref="B142:B145"/>
    <mergeCell ref="B146:B147"/>
    <mergeCell ref="B148:B149"/>
    <mergeCell ref="B150:B152"/>
    <mergeCell ref="B153:B155"/>
    <mergeCell ref="B156:B158"/>
    <mergeCell ref="B159:B161"/>
    <mergeCell ref="B162:B163"/>
    <mergeCell ref="B164:B166"/>
    <mergeCell ref="B167:B169"/>
    <mergeCell ref="B170:B172"/>
    <mergeCell ref="B173:B175"/>
    <mergeCell ref="B176:B180"/>
    <mergeCell ref="B181:B185"/>
    <mergeCell ref="B186:B189"/>
    <mergeCell ref="B190:B192"/>
    <mergeCell ref="B193:B198"/>
    <mergeCell ref="B199:B200"/>
    <mergeCell ref="B201:B204"/>
    <mergeCell ref="B205:B208"/>
    <mergeCell ref="B209:B211"/>
    <mergeCell ref="B212:B214"/>
    <mergeCell ref="B215:B218"/>
    <mergeCell ref="C1:C2"/>
    <mergeCell ref="C3:C7"/>
    <mergeCell ref="C8:C10"/>
    <mergeCell ref="C11:C16"/>
    <mergeCell ref="C17:C21"/>
    <mergeCell ref="C22:C26"/>
    <mergeCell ref="C27:C30"/>
    <mergeCell ref="C31:C34"/>
    <mergeCell ref="C35:C37"/>
    <mergeCell ref="C38:C40"/>
    <mergeCell ref="C41:C43"/>
    <mergeCell ref="C44:C46"/>
    <mergeCell ref="C47:C52"/>
    <mergeCell ref="C53:C57"/>
    <mergeCell ref="C58:C59"/>
    <mergeCell ref="C60:C62"/>
    <mergeCell ref="C63:C66"/>
    <mergeCell ref="C67:C70"/>
    <mergeCell ref="C71:C74"/>
    <mergeCell ref="C75:C78"/>
    <mergeCell ref="C79:C82"/>
    <mergeCell ref="C83:C85"/>
    <mergeCell ref="C86:C88"/>
    <mergeCell ref="C89:C92"/>
    <mergeCell ref="C93:C98"/>
    <mergeCell ref="C99:C103"/>
    <mergeCell ref="C104:C108"/>
    <mergeCell ref="C109:C114"/>
    <mergeCell ref="C115:C120"/>
    <mergeCell ref="C121:C125"/>
    <mergeCell ref="C126:C131"/>
    <mergeCell ref="C132:C136"/>
    <mergeCell ref="C137:C141"/>
    <mergeCell ref="C142:C145"/>
    <mergeCell ref="C146:C147"/>
    <mergeCell ref="C148:C149"/>
    <mergeCell ref="C150:C152"/>
    <mergeCell ref="C153:C155"/>
    <mergeCell ref="C156:C158"/>
    <mergeCell ref="C159:C161"/>
    <mergeCell ref="C162:C163"/>
    <mergeCell ref="C164:C166"/>
    <mergeCell ref="C167:C169"/>
    <mergeCell ref="C170:C172"/>
    <mergeCell ref="C173:C175"/>
    <mergeCell ref="C176:C180"/>
    <mergeCell ref="C181:C185"/>
    <mergeCell ref="C186:C189"/>
    <mergeCell ref="C190:C192"/>
    <mergeCell ref="C193:C198"/>
    <mergeCell ref="C199:C200"/>
    <mergeCell ref="C201:C204"/>
    <mergeCell ref="C205:C208"/>
    <mergeCell ref="C209:C211"/>
    <mergeCell ref="C212:C214"/>
    <mergeCell ref="C215:C218"/>
    <mergeCell ref="C230:C232"/>
    <mergeCell ref="C234:C237"/>
    <mergeCell ref="D1:D2"/>
    <mergeCell ref="D3:D7"/>
    <mergeCell ref="D8:D10"/>
    <mergeCell ref="D11:D16"/>
    <mergeCell ref="D17:D21"/>
    <mergeCell ref="D22:D26"/>
    <mergeCell ref="D27:D30"/>
    <mergeCell ref="D31:D34"/>
    <mergeCell ref="D35:D37"/>
    <mergeCell ref="D38:D40"/>
    <mergeCell ref="D41:D43"/>
    <mergeCell ref="D44:D46"/>
    <mergeCell ref="D47:D52"/>
    <mergeCell ref="D53:D57"/>
    <mergeCell ref="D58:D59"/>
    <mergeCell ref="D60:D62"/>
    <mergeCell ref="D63:D66"/>
    <mergeCell ref="D67:D70"/>
    <mergeCell ref="D71:D74"/>
    <mergeCell ref="D75:D78"/>
    <mergeCell ref="D79:D82"/>
    <mergeCell ref="D83:D85"/>
    <mergeCell ref="D86:D88"/>
    <mergeCell ref="D89:D92"/>
    <mergeCell ref="D93:D95"/>
    <mergeCell ref="D96:D98"/>
    <mergeCell ref="D99:D103"/>
    <mergeCell ref="D104:D108"/>
    <mergeCell ref="D109:D114"/>
    <mergeCell ref="D115:D120"/>
    <mergeCell ref="D121:D125"/>
    <mergeCell ref="D126:D131"/>
    <mergeCell ref="D132:D136"/>
    <mergeCell ref="D137:D141"/>
    <mergeCell ref="D142:D145"/>
    <mergeCell ref="D146:D147"/>
    <mergeCell ref="D148:D149"/>
    <mergeCell ref="D150:D152"/>
    <mergeCell ref="D153:D155"/>
    <mergeCell ref="D156:D158"/>
    <mergeCell ref="D159:D161"/>
    <mergeCell ref="D162:D163"/>
    <mergeCell ref="D164:D166"/>
    <mergeCell ref="D167:D169"/>
    <mergeCell ref="D170:D172"/>
    <mergeCell ref="D173:D175"/>
    <mergeCell ref="D176:D180"/>
    <mergeCell ref="D181:D185"/>
    <mergeCell ref="D186:D189"/>
    <mergeCell ref="D190:D192"/>
    <mergeCell ref="D193:D198"/>
    <mergeCell ref="D199:D200"/>
    <mergeCell ref="D201:D204"/>
    <mergeCell ref="D205:D208"/>
    <mergeCell ref="D209:D211"/>
    <mergeCell ref="D212:D214"/>
    <mergeCell ref="D215:D218"/>
    <mergeCell ref="E1:E2"/>
    <mergeCell ref="E3:E7"/>
    <mergeCell ref="E8:E10"/>
    <mergeCell ref="E11:E16"/>
    <mergeCell ref="E17:E21"/>
    <mergeCell ref="E22:E26"/>
    <mergeCell ref="E27:E30"/>
    <mergeCell ref="E31:E34"/>
    <mergeCell ref="E35:E37"/>
    <mergeCell ref="E38:E40"/>
    <mergeCell ref="E41:E43"/>
    <mergeCell ref="E44:E46"/>
    <mergeCell ref="E47:E52"/>
    <mergeCell ref="E53:E57"/>
    <mergeCell ref="E58:E59"/>
    <mergeCell ref="E60:E62"/>
    <mergeCell ref="E63:E66"/>
    <mergeCell ref="E67:E70"/>
    <mergeCell ref="E71:E74"/>
    <mergeCell ref="E75:E78"/>
    <mergeCell ref="E79:E82"/>
    <mergeCell ref="E83:E85"/>
    <mergeCell ref="E86:E88"/>
    <mergeCell ref="E89:E92"/>
    <mergeCell ref="E93:E95"/>
    <mergeCell ref="E96:E98"/>
    <mergeCell ref="E99:E103"/>
    <mergeCell ref="E104:E108"/>
    <mergeCell ref="E109:E114"/>
    <mergeCell ref="E115:E120"/>
    <mergeCell ref="E121:E125"/>
    <mergeCell ref="E126:E131"/>
    <mergeCell ref="E132:E136"/>
    <mergeCell ref="E137:E141"/>
    <mergeCell ref="E142:E145"/>
    <mergeCell ref="E146:E147"/>
    <mergeCell ref="E148:E149"/>
    <mergeCell ref="E150:E152"/>
    <mergeCell ref="E153:E155"/>
    <mergeCell ref="E156:E158"/>
    <mergeCell ref="E159:E161"/>
    <mergeCell ref="E162:E163"/>
    <mergeCell ref="E164:E166"/>
    <mergeCell ref="E167:E169"/>
    <mergeCell ref="E170:E172"/>
    <mergeCell ref="E173:E175"/>
    <mergeCell ref="E176:E180"/>
    <mergeCell ref="E181:E185"/>
    <mergeCell ref="E186:E189"/>
    <mergeCell ref="E190:E192"/>
    <mergeCell ref="E193:E198"/>
    <mergeCell ref="E199:E200"/>
    <mergeCell ref="E201:E204"/>
    <mergeCell ref="E205:E208"/>
    <mergeCell ref="E209:E211"/>
    <mergeCell ref="E212:E214"/>
    <mergeCell ref="E215:E218"/>
    <mergeCell ref="F1:F2"/>
    <mergeCell ref="F8:F10"/>
    <mergeCell ref="F22:F26"/>
    <mergeCell ref="F38:F40"/>
    <mergeCell ref="F41:F43"/>
    <mergeCell ref="F75:F78"/>
    <mergeCell ref="F83:F85"/>
    <mergeCell ref="F86:F88"/>
    <mergeCell ref="F93:F95"/>
    <mergeCell ref="F96:F98"/>
    <mergeCell ref="F99:F103"/>
    <mergeCell ref="F104:F108"/>
    <mergeCell ref="F115:F120"/>
    <mergeCell ref="F137:F141"/>
    <mergeCell ref="F142:F145"/>
    <mergeCell ref="F146:F147"/>
    <mergeCell ref="F148:F149"/>
    <mergeCell ref="F153:F155"/>
    <mergeCell ref="F156:F158"/>
    <mergeCell ref="F159:F161"/>
    <mergeCell ref="F162:F163"/>
    <mergeCell ref="F164:F166"/>
    <mergeCell ref="F167:F169"/>
    <mergeCell ref="F170:F172"/>
    <mergeCell ref="F173:F175"/>
    <mergeCell ref="F176:F180"/>
    <mergeCell ref="F181:F185"/>
    <mergeCell ref="F186:F189"/>
    <mergeCell ref="F190:F192"/>
    <mergeCell ref="G1:G2"/>
    <mergeCell ref="G3:G7"/>
    <mergeCell ref="G8:G10"/>
    <mergeCell ref="G17:G21"/>
    <mergeCell ref="G22:G26"/>
    <mergeCell ref="G27:G30"/>
    <mergeCell ref="G31:G34"/>
    <mergeCell ref="G35:G37"/>
    <mergeCell ref="G38:G40"/>
    <mergeCell ref="G41:G43"/>
    <mergeCell ref="G44:G46"/>
    <mergeCell ref="G47:G52"/>
    <mergeCell ref="G53:G57"/>
    <mergeCell ref="G58:G59"/>
    <mergeCell ref="G60:G62"/>
    <mergeCell ref="G63:G66"/>
    <mergeCell ref="G67:G70"/>
    <mergeCell ref="G71:G74"/>
    <mergeCell ref="G75:G78"/>
    <mergeCell ref="G79:G82"/>
    <mergeCell ref="G83:G85"/>
    <mergeCell ref="G86:G88"/>
    <mergeCell ref="G89:G92"/>
    <mergeCell ref="G93:G95"/>
    <mergeCell ref="G96:G98"/>
    <mergeCell ref="G99:G103"/>
    <mergeCell ref="G104:G108"/>
    <mergeCell ref="G109:G114"/>
    <mergeCell ref="G115:G120"/>
    <mergeCell ref="G121:G125"/>
    <mergeCell ref="G126:G131"/>
    <mergeCell ref="G132:G136"/>
    <mergeCell ref="G137:G141"/>
    <mergeCell ref="G142:G145"/>
    <mergeCell ref="G146:G147"/>
    <mergeCell ref="G148:G149"/>
    <mergeCell ref="G150:G152"/>
    <mergeCell ref="G153:G155"/>
    <mergeCell ref="G156:G158"/>
    <mergeCell ref="G159:G161"/>
    <mergeCell ref="G162:G163"/>
    <mergeCell ref="G164:G166"/>
    <mergeCell ref="H1:H2"/>
    <mergeCell ref="I1:I2"/>
    <mergeCell ref="J1:J2"/>
    <mergeCell ref="K1:K2"/>
    <mergeCell ref="L1:L2"/>
    <mergeCell ref="L17:L21"/>
    <mergeCell ref="L22:L26"/>
    <mergeCell ref="L27:L30"/>
    <mergeCell ref="L31:L34"/>
    <mergeCell ref="L35:L37"/>
    <mergeCell ref="L38:L40"/>
    <mergeCell ref="L41:L43"/>
    <mergeCell ref="L44:L46"/>
    <mergeCell ref="L47:L52"/>
    <mergeCell ref="L53:L57"/>
    <mergeCell ref="L58:L59"/>
    <mergeCell ref="L60:L62"/>
    <mergeCell ref="L63:L66"/>
    <mergeCell ref="L67:L70"/>
    <mergeCell ref="L71:L74"/>
    <mergeCell ref="L75:L78"/>
    <mergeCell ref="L79:L82"/>
    <mergeCell ref="L83:L85"/>
    <mergeCell ref="L86:L88"/>
    <mergeCell ref="L89:L92"/>
    <mergeCell ref="L93:L95"/>
    <mergeCell ref="L96:L98"/>
    <mergeCell ref="L99:L103"/>
    <mergeCell ref="L104:L108"/>
    <mergeCell ref="L109:L114"/>
    <mergeCell ref="L115:L120"/>
    <mergeCell ref="L121:L125"/>
    <mergeCell ref="L126:L131"/>
    <mergeCell ref="L132:L136"/>
    <mergeCell ref="L137:L141"/>
    <mergeCell ref="L142:L145"/>
    <mergeCell ref="L146:L147"/>
    <mergeCell ref="L148:L149"/>
    <mergeCell ref="L150:L152"/>
    <mergeCell ref="L153:L155"/>
    <mergeCell ref="L156:L158"/>
    <mergeCell ref="L159:L161"/>
    <mergeCell ref="L162:L163"/>
    <mergeCell ref="L164:L166"/>
    <mergeCell ref="M1:M2"/>
    <mergeCell ref="M22:M26"/>
    <mergeCell ref="N1:N2"/>
    <mergeCell ref="O1:O2"/>
    <mergeCell ref="P1:P2"/>
    <mergeCell ref="Q1:Q2"/>
    <mergeCell ref="R1:R2"/>
    <mergeCell ref="S1:S2"/>
    <mergeCell ref="S173:S175"/>
    <mergeCell ref="S193:S198"/>
  </mergeCells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4"/>
  <sheetViews>
    <sheetView workbookViewId="0">
      <selection activeCell="L10" sqref="L10"/>
    </sheetView>
  </sheetViews>
  <sheetFormatPr defaultColWidth="9" defaultRowHeight="13.5"/>
  <cols>
    <col min="1" max="3" width="9" style="114"/>
    <col min="4" max="4" width="9.625" style="114" customWidth="1"/>
    <col min="5" max="5" width="10.5" style="114" customWidth="1"/>
    <col min="6" max="6" width="10.125" style="114" customWidth="1"/>
    <col min="7" max="7" width="9.75" style="114" customWidth="1"/>
    <col min="8" max="8" width="11.375" style="114" customWidth="1"/>
    <col min="9" max="16384" width="9" style="114"/>
  </cols>
  <sheetData>
    <row r="1" s="114" customFormat="1" ht="32" customHeight="1" spans="1:9">
      <c r="A1" s="115" t="s">
        <v>235</v>
      </c>
      <c r="B1" s="115"/>
      <c r="C1" s="115"/>
      <c r="D1" s="115"/>
      <c r="E1" s="115"/>
      <c r="F1" s="115"/>
      <c r="G1" s="115"/>
      <c r="H1" s="115"/>
      <c r="I1" s="87"/>
    </row>
    <row r="2" s="114" customFormat="1" spans="1:9">
      <c r="A2" s="116" t="s">
        <v>0</v>
      </c>
      <c r="B2" s="116" t="s">
        <v>236</v>
      </c>
      <c r="C2" s="116" t="s">
        <v>237</v>
      </c>
      <c r="D2" s="117" t="s">
        <v>238</v>
      </c>
      <c r="E2" s="118" t="s">
        <v>239</v>
      </c>
      <c r="F2" s="118" t="s">
        <v>240</v>
      </c>
      <c r="G2" s="118" t="s">
        <v>241</v>
      </c>
      <c r="H2" s="118" t="s">
        <v>242</v>
      </c>
      <c r="I2" s="94" t="s">
        <v>243</v>
      </c>
    </row>
    <row r="3" s="114" customFormat="1" spans="1:9">
      <c r="A3" s="119"/>
      <c r="B3" s="119"/>
      <c r="C3" s="116"/>
      <c r="D3" s="120"/>
      <c r="E3" s="121"/>
      <c r="F3" s="121"/>
      <c r="G3" s="118"/>
      <c r="H3" s="118"/>
      <c r="I3" s="96"/>
    </row>
    <row r="4" s="114" customFormat="1" ht="30" customHeight="1" spans="1:9">
      <c r="A4" s="119"/>
      <c r="B4" s="119"/>
      <c r="C4" s="116"/>
      <c r="D4" s="120"/>
      <c r="E4" s="121"/>
      <c r="F4" s="121"/>
      <c r="G4" s="118"/>
      <c r="H4" s="118"/>
      <c r="I4" s="98"/>
    </row>
    <row r="5" s="114" customFormat="1" spans="1:9">
      <c r="A5" s="119">
        <v>1</v>
      </c>
      <c r="B5" s="119" t="s">
        <v>244</v>
      </c>
      <c r="C5" s="119">
        <v>44</v>
      </c>
      <c r="D5" s="120"/>
      <c r="E5" s="122">
        <f t="shared" ref="E5:E22" si="0">N5/F5</f>
        <v>0</v>
      </c>
      <c r="F5" s="119">
        <v>260</v>
      </c>
      <c r="G5" s="123">
        <f t="shared" ref="G5:G21" si="1">F5-N5</f>
        <v>260</v>
      </c>
      <c r="H5" s="124">
        <v>0</v>
      </c>
      <c r="I5" s="87">
        <v>440</v>
      </c>
    </row>
    <row r="6" s="114" customFormat="1" spans="1:9">
      <c r="A6" s="119">
        <v>2</v>
      </c>
      <c r="B6" s="119" t="s">
        <v>244</v>
      </c>
      <c r="C6" s="119"/>
      <c r="D6" s="120"/>
      <c r="E6" s="125">
        <f t="shared" si="0"/>
        <v>0</v>
      </c>
      <c r="F6" s="119">
        <v>260</v>
      </c>
      <c r="G6" s="123">
        <f t="shared" si="1"/>
        <v>260</v>
      </c>
      <c r="H6" s="124">
        <v>0</v>
      </c>
      <c r="I6" s="87">
        <v>440</v>
      </c>
    </row>
    <row r="7" s="114" customFormat="1" spans="1:9">
      <c r="A7" s="119">
        <v>3</v>
      </c>
      <c r="B7" s="119" t="s">
        <v>245</v>
      </c>
      <c r="C7" s="119">
        <v>38</v>
      </c>
      <c r="D7" s="119"/>
      <c r="E7" s="125">
        <f t="shared" si="0"/>
        <v>0</v>
      </c>
      <c r="F7" s="119">
        <v>260</v>
      </c>
      <c r="G7" s="126">
        <f t="shared" si="1"/>
        <v>260</v>
      </c>
      <c r="H7" s="124">
        <v>0</v>
      </c>
      <c r="I7" s="87">
        <v>585</v>
      </c>
    </row>
    <row r="8" s="114" customFormat="1" spans="1:9">
      <c r="A8" s="119">
        <v>4</v>
      </c>
      <c r="B8" s="116" t="s">
        <v>246</v>
      </c>
      <c r="C8" s="116">
        <v>44</v>
      </c>
      <c r="D8" s="116"/>
      <c r="E8" s="125">
        <f t="shared" si="0"/>
        <v>0</v>
      </c>
      <c r="F8" s="119">
        <v>260</v>
      </c>
      <c r="G8" s="126">
        <f t="shared" si="1"/>
        <v>260</v>
      </c>
      <c r="H8" s="124">
        <v>0</v>
      </c>
      <c r="I8" s="87">
        <v>756</v>
      </c>
    </row>
    <row r="9" s="114" customFormat="1" spans="1:9">
      <c r="A9" s="119">
        <v>5</v>
      </c>
      <c r="B9" s="116" t="s">
        <v>247</v>
      </c>
      <c r="C9" s="116">
        <v>47</v>
      </c>
      <c r="D9" s="116"/>
      <c r="E9" s="125">
        <f t="shared" si="0"/>
        <v>0</v>
      </c>
      <c r="F9" s="119">
        <v>260</v>
      </c>
      <c r="G9" s="126">
        <f t="shared" si="1"/>
        <v>260</v>
      </c>
      <c r="H9" s="124">
        <v>0</v>
      </c>
      <c r="I9" s="87">
        <v>600</v>
      </c>
    </row>
    <row r="10" s="114" customFormat="1" spans="1:9">
      <c r="A10" s="119">
        <v>6</v>
      </c>
      <c r="B10" s="116" t="s">
        <v>248</v>
      </c>
      <c r="C10" s="127">
        <v>354</v>
      </c>
      <c r="D10" s="127">
        <v>26</v>
      </c>
      <c r="E10" s="122">
        <f t="shared" si="0"/>
        <v>0</v>
      </c>
      <c r="F10" s="119">
        <v>260</v>
      </c>
      <c r="G10" s="123">
        <f t="shared" si="1"/>
        <v>260</v>
      </c>
      <c r="H10" s="124">
        <f t="shared" ref="H10:H21" si="2">1-E10</f>
        <v>1</v>
      </c>
      <c r="I10" s="87">
        <v>211</v>
      </c>
    </row>
    <row r="11" s="114" customFormat="1" spans="1:9">
      <c r="A11" s="119">
        <v>7</v>
      </c>
      <c r="B11" s="116" t="s">
        <v>249</v>
      </c>
      <c r="C11" s="116"/>
      <c r="D11" s="116"/>
      <c r="E11" s="122">
        <f t="shared" si="0"/>
        <v>0</v>
      </c>
      <c r="F11" s="119">
        <v>260</v>
      </c>
      <c r="G11" s="123">
        <f t="shared" si="1"/>
        <v>260</v>
      </c>
      <c r="H11" s="124">
        <f t="shared" si="2"/>
        <v>1</v>
      </c>
      <c r="I11" s="87">
        <v>123</v>
      </c>
    </row>
    <row r="12" s="114" customFormat="1" spans="1:9">
      <c r="A12" s="119">
        <v>8</v>
      </c>
      <c r="B12" s="116" t="s">
        <v>250</v>
      </c>
      <c r="C12" s="116"/>
      <c r="D12" s="116"/>
      <c r="E12" s="122">
        <f t="shared" si="0"/>
        <v>0</v>
      </c>
      <c r="F12" s="119">
        <v>260</v>
      </c>
      <c r="G12" s="123">
        <f t="shared" si="1"/>
        <v>260</v>
      </c>
      <c r="H12" s="124">
        <f t="shared" si="2"/>
        <v>1</v>
      </c>
      <c r="I12" s="87">
        <v>177</v>
      </c>
    </row>
    <row r="13" s="114" customFormat="1" spans="1:9">
      <c r="A13" s="119">
        <v>9</v>
      </c>
      <c r="B13" s="116" t="s">
        <v>251</v>
      </c>
      <c r="C13" s="116"/>
      <c r="D13" s="116"/>
      <c r="E13" s="122">
        <f t="shared" si="0"/>
        <v>0</v>
      </c>
      <c r="F13" s="119">
        <v>260</v>
      </c>
      <c r="G13" s="123">
        <f t="shared" si="1"/>
        <v>260</v>
      </c>
      <c r="H13" s="124">
        <f t="shared" si="2"/>
        <v>1</v>
      </c>
      <c r="I13" s="87">
        <v>110</v>
      </c>
    </row>
    <row r="14" s="114" customFormat="1" spans="1:9">
      <c r="A14" s="119">
        <v>10</v>
      </c>
      <c r="B14" s="116" t="s">
        <v>252</v>
      </c>
      <c r="C14" s="127">
        <v>731</v>
      </c>
      <c r="D14" s="127">
        <v>102</v>
      </c>
      <c r="E14" s="122">
        <f t="shared" si="0"/>
        <v>0</v>
      </c>
      <c r="F14" s="119">
        <v>260</v>
      </c>
      <c r="G14" s="123">
        <f t="shared" si="1"/>
        <v>260</v>
      </c>
      <c r="H14" s="124">
        <f t="shared" si="2"/>
        <v>1</v>
      </c>
      <c r="I14" s="87">
        <v>366</v>
      </c>
    </row>
    <row r="15" s="114" customFormat="1" spans="1:9">
      <c r="A15" s="119">
        <v>11</v>
      </c>
      <c r="B15" s="116" t="s">
        <v>253</v>
      </c>
      <c r="C15" s="116"/>
      <c r="D15" s="116"/>
      <c r="E15" s="122">
        <f t="shared" si="0"/>
        <v>0</v>
      </c>
      <c r="F15" s="119">
        <v>260</v>
      </c>
      <c r="G15" s="123">
        <f t="shared" si="1"/>
        <v>260</v>
      </c>
      <c r="H15" s="124">
        <f t="shared" si="2"/>
        <v>1</v>
      </c>
      <c r="I15" s="87">
        <v>366</v>
      </c>
    </row>
    <row r="16" s="114" customFormat="1" spans="1:9">
      <c r="A16" s="119">
        <v>12</v>
      </c>
      <c r="B16" s="116" t="s">
        <v>254</v>
      </c>
      <c r="C16" s="116"/>
      <c r="D16" s="117"/>
      <c r="E16" s="122">
        <f t="shared" si="0"/>
        <v>0</v>
      </c>
      <c r="F16" s="119">
        <v>260</v>
      </c>
      <c r="G16" s="123">
        <f t="shared" si="1"/>
        <v>260</v>
      </c>
      <c r="H16" s="124">
        <f t="shared" si="2"/>
        <v>1</v>
      </c>
      <c r="I16" s="87">
        <v>366</v>
      </c>
    </row>
    <row r="17" s="114" customFormat="1" spans="1:9">
      <c r="A17" s="119">
        <v>13</v>
      </c>
      <c r="B17" s="116" t="s">
        <v>255</v>
      </c>
      <c r="C17" s="116"/>
      <c r="D17" s="117"/>
      <c r="E17" s="122">
        <f t="shared" si="0"/>
        <v>0</v>
      </c>
      <c r="F17" s="119">
        <v>260</v>
      </c>
      <c r="G17" s="123">
        <f t="shared" si="1"/>
        <v>260</v>
      </c>
      <c r="H17" s="124">
        <f t="shared" si="2"/>
        <v>1</v>
      </c>
      <c r="I17" s="87">
        <v>366</v>
      </c>
    </row>
    <row r="18" s="114" customFormat="1" spans="1:9">
      <c r="A18" s="119">
        <v>14</v>
      </c>
      <c r="B18" s="116" t="s">
        <v>256</v>
      </c>
      <c r="C18" s="116"/>
      <c r="D18" s="117"/>
      <c r="E18" s="122">
        <f t="shared" si="0"/>
        <v>0</v>
      </c>
      <c r="F18" s="119">
        <v>260</v>
      </c>
      <c r="G18" s="123">
        <f t="shared" si="1"/>
        <v>260</v>
      </c>
      <c r="H18" s="124">
        <f t="shared" si="2"/>
        <v>1</v>
      </c>
      <c r="I18" s="87">
        <v>366</v>
      </c>
    </row>
    <row r="19" s="114" customFormat="1" spans="1:9">
      <c r="A19" s="119">
        <v>15</v>
      </c>
      <c r="B19" s="116" t="s">
        <v>257</v>
      </c>
      <c r="C19" s="116"/>
      <c r="D19" s="117"/>
      <c r="E19" s="122">
        <f t="shared" si="0"/>
        <v>0</v>
      </c>
      <c r="F19" s="119">
        <v>260</v>
      </c>
      <c r="G19" s="123">
        <f t="shared" si="1"/>
        <v>260</v>
      </c>
      <c r="H19" s="124">
        <f t="shared" si="2"/>
        <v>1</v>
      </c>
      <c r="I19" s="87">
        <v>366</v>
      </c>
    </row>
    <row r="20" s="114" customFormat="1" ht="22.5" spans="1:9">
      <c r="A20" s="119">
        <v>16</v>
      </c>
      <c r="B20" s="116" t="s">
        <v>258</v>
      </c>
      <c r="C20" s="116">
        <v>26</v>
      </c>
      <c r="D20" s="116"/>
      <c r="E20" s="122">
        <f t="shared" si="0"/>
        <v>0</v>
      </c>
      <c r="F20" s="119">
        <v>260</v>
      </c>
      <c r="G20" s="123">
        <f t="shared" si="1"/>
        <v>260</v>
      </c>
      <c r="H20" s="124">
        <f t="shared" si="2"/>
        <v>1</v>
      </c>
      <c r="I20" s="87">
        <v>100</v>
      </c>
    </row>
    <row r="21" s="114" customFormat="1" spans="1:9">
      <c r="A21" s="119">
        <v>17</v>
      </c>
      <c r="B21" s="116" t="s">
        <v>259</v>
      </c>
      <c r="C21" s="116"/>
      <c r="D21" s="116"/>
      <c r="E21" s="122">
        <f t="shared" si="0"/>
        <v>0</v>
      </c>
      <c r="F21" s="119">
        <v>260</v>
      </c>
      <c r="G21" s="123">
        <f t="shared" si="1"/>
        <v>260</v>
      </c>
      <c r="H21" s="124">
        <f t="shared" si="2"/>
        <v>1</v>
      </c>
      <c r="I21" s="87">
        <v>0</v>
      </c>
    </row>
    <row r="22" s="114" customFormat="1" spans="1:9">
      <c r="A22" s="55">
        <v>18</v>
      </c>
      <c r="B22" s="116" t="s">
        <v>260</v>
      </c>
      <c r="C22" s="116"/>
      <c r="D22" s="40"/>
      <c r="E22" s="122">
        <f t="shared" si="0"/>
        <v>0</v>
      </c>
      <c r="F22" s="119">
        <v>260</v>
      </c>
      <c r="G22" s="123">
        <v>0</v>
      </c>
      <c r="H22" s="128">
        <v>0</v>
      </c>
      <c r="I22" s="87"/>
    </row>
    <row r="23" s="114" customFormat="1" spans="1:9">
      <c r="A23" s="40" t="s">
        <v>261</v>
      </c>
      <c r="B23" s="40"/>
      <c r="C23" s="40"/>
      <c r="D23" s="40"/>
      <c r="E23" s="40"/>
      <c r="F23" s="40"/>
      <c r="G23" s="40"/>
      <c r="H23" s="40"/>
      <c r="I23" s="40"/>
    </row>
    <row r="24" s="114" customFormat="1" spans="1:9">
      <c r="A24" s="40"/>
      <c r="B24" s="40"/>
      <c r="C24" s="40"/>
      <c r="D24" s="40"/>
      <c r="E24" s="40"/>
      <c r="F24" s="40"/>
      <c r="G24" s="40"/>
      <c r="H24" s="40"/>
      <c r="I24" s="40"/>
    </row>
  </sheetData>
  <mergeCells count="11">
    <mergeCell ref="A1:H1"/>
    <mergeCell ref="A2:A4"/>
    <mergeCell ref="B2:B4"/>
    <mergeCell ref="C2:C4"/>
    <mergeCell ref="D2:D4"/>
    <mergeCell ref="E2:E4"/>
    <mergeCell ref="F2:F4"/>
    <mergeCell ref="G2:G4"/>
    <mergeCell ref="H2:H4"/>
    <mergeCell ref="I2:I4"/>
    <mergeCell ref="A23:I24"/>
  </mergeCells>
  <pageMargins left="0.7" right="0.7" top="0.75" bottom="0.75" header="0.3" footer="0.3"/>
  <pageSetup paperSize="9" orientation="portrait"/>
  <headerFooter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048576"/>
  <sheetViews>
    <sheetView workbookViewId="0">
      <selection activeCell="P11" sqref="P11"/>
    </sheetView>
  </sheetViews>
  <sheetFormatPr defaultColWidth="9" defaultRowHeight="13.5"/>
  <cols>
    <col min="1" max="1" width="9" style="3"/>
    <col min="2" max="3" width="9" style="4"/>
    <col min="4" max="11" width="9" style="5"/>
    <col min="12" max="12" width="9" style="6"/>
    <col min="13" max="13" width="9" style="5"/>
    <col min="14" max="14" width="9" style="3"/>
    <col min="15" max="15" width="9" style="5"/>
    <col min="16" max="16372" width="9" style="1"/>
  </cols>
  <sheetData>
    <row r="1" s="1" customFormat="1" ht="18.75" spans="1:16384">
      <c r="A1" s="9" t="s">
        <v>0</v>
      </c>
      <c r="B1" s="10" t="s">
        <v>1</v>
      </c>
      <c r="C1" s="10" t="s">
        <v>262</v>
      </c>
      <c r="D1" s="11" t="s">
        <v>3</v>
      </c>
      <c r="E1" s="12" t="s">
        <v>263</v>
      </c>
      <c r="F1" s="12" t="s">
        <v>10</v>
      </c>
      <c r="G1" s="12" t="s">
        <v>9</v>
      </c>
      <c r="H1" s="12" t="s">
        <v>264</v>
      </c>
      <c r="I1" s="12" t="s">
        <v>9</v>
      </c>
      <c r="J1" s="11" t="s">
        <v>265</v>
      </c>
      <c r="K1" s="45" t="s">
        <v>4</v>
      </c>
      <c r="L1" s="46" t="s">
        <v>266</v>
      </c>
      <c r="M1" s="47" t="s">
        <v>5</v>
      </c>
      <c r="N1" s="45" t="s">
        <v>12</v>
      </c>
      <c r="O1" s="45" t="s">
        <v>13</v>
      </c>
      <c r="XES1"/>
      <c r="XET1"/>
      <c r="XEU1"/>
      <c r="XEV1"/>
      <c r="XEW1"/>
      <c r="XEX1"/>
      <c r="XEY1"/>
      <c r="XEZ1"/>
      <c r="XFA1"/>
      <c r="XFB1"/>
      <c r="XFC1"/>
      <c r="XFD1"/>
    </row>
    <row r="2" s="1" customFormat="1" ht="18.75" spans="1:16384">
      <c r="A2" s="13"/>
      <c r="B2" s="10"/>
      <c r="C2" s="10"/>
      <c r="D2" s="11" t="s">
        <v>3</v>
      </c>
      <c r="E2" s="14"/>
      <c r="F2" s="14"/>
      <c r="G2" s="14"/>
      <c r="H2" s="14"/>
      <c r="I2" s="14"/>
      <c r="J2" s="11"/>
      <c r="K2" s="45"/>
      <c r="L2" s="48"/>
      <c r="M2" s="49"/>
      <c r="N2" s="45"/>
      <c r="O2" s="45"/>
      <c r="XES2"/>
      <c r="XET2"/>
      <c r="XEU2"/>
      <c r="XEV2"/>
      <c r="XEW2"/>
      <c r="XEX2"/>
      <c r="XEY2"/>
      <c r="XEZ2"/>
      <c r="XFA2"/>
      <c r="XFB2"/>
      <c r="XFC2"/>
      <c r="XFD2"/>
    </row>
    <row r="3" s="1" customFormat="1" ht="18.75" spans="1:16384">
      <c r="A3" s="9">
        <v>2</v>
      </c>
      <c r="B3" s="20" t="s">
        <v>267</v>
      </c>
      <c r="C3" s="21" t="s">
        <v>268</v>
      </c>
      <c r="D3" s="22" t="s">
        <v>269</v>
      </c>
      <c r="E3" s="18">
        <v>10000</v>
      </c>
      <c r="F3" s="18">
        <v>10</v>
      </c>
      <c r="G3" s="18">
        <v>27.7777777777778</v>
      </c>
      <c r="H3" s="18">
        <v>1.5</v>
      </c>
      <c r="I3" s="18">
        <v>29.2777777777778</v>
      </c>
      <c r="J3" s="11"/>
      <c r="K3" s="50">
        <v>1</v>
      </c>
      <c r="L3" s="54">
        <v>4</v>
      </c>
      <c r="M3" s="52"/>
      <c r="N3" s="55" t="s">
        <v>22</v>
      </c>
      <c r="O3" s="15">
        <v>160</v>
      </c>
      <c r="XES3"/>
      <c r="XET3"/>
      <c r="XEU3"/>
      <c r="XEV3"/>
      <c r="XEW3"/>
      <c r="XEX3"/>
      <c r="XEY3"/>
      <c r="XEZ3"/>
      <c r="XFA3"/>
      <c r="XFB3"/>
      <c r="XFC3"/>
      <c r="XFD3"/>
    </row>
    <row r="4" s="1" customFormat="1" ht="18.75" spans="1:16384">
      <c r="A4" s="23"/>
      <c r="B4" s="20"/>
      <c r="C4" s="21"/>
      <c r="D4" s="24"/>
      <c r="E4" s="18">
        <v>10000</v>
      </c>
      <c r="F4" s="18">
        <v>10</v>
      </c>
      <c r="G4" s="18">
        <v>27.7777777777778</v>
      </c>
      <c r="H4" s="18">
        <v>1.5</v>
      </c>
      <c r="I4" s="18">
        <v>29.2777777777778</v>
      </c>
      <c r="J4" s="11"/>
      <c r="K4" s="56"/>
      <c r="L4" s="54"/>
      <c r="M4" s="52"/>
      <c r="N4" s="55" t="s">
        <v>24</v>
      </c>
      <c r="O4" s="15">
        <v>160</v>
      </c>
      <c r="XES4"/>
      <c r="XET4"/>
      <c r="XEU4"/>
      <c r="XEV4"/>
      <c r="XEW4"/>
      <c r="XEX4"/>
      <c r="XEY4"/>
      <c r="XEZ4"/>
      <c r="XFA4"/>
      <c r="XFB4"/>
      <c r="XFC4"/>
      <c r="XFD4"/>
    </row>
    <row r="5" s="1" customFormat="1" ht="18.75" spans="1:16384">
      <c r="A5" s="23"/>
      <c r="B5" s="20"/>
      <c r="C5" s="21"/>
      <c r="D5" s="24"/>
      <c r="E5" s="18">
        <v>10000</v>
      </c>
      <c r="F5" s="18">
        <v>10</v>
      </c>
      <c r="G5" s="18">
        <v>27.7777777777778</v>
      </c>
      <c r="H5" s="18">
        <v>1.5</v>
      </c>
      <c r="I5" s="18">
        <v>29.2777777777778</v>
      </c>
      <c r="J5" s="11"/>
      <c r="K5" s="56"/>
      <c r="L5" s="54"/>
      <c r="M5" s="52"/>
      <c r="N5" s="55" t="s">
        <v>23</v>
      </c>
      <c r="O5" s="15">
        <v>160</v>
      </c>
      <c r="XES5"/>
      <c r="XET5"/>
      <c r="XEU5"/>
      <c r="XEV5"/>
      <c r="XEW5"/>
      <c r="XEX5"/>
      <c r="XEY5"/>
      <c r="XEZ5"/>
      <c r="XFA5"/>
      <c r="XFB5"/>
      <c r="XFC5"/>
      <c r="XFD5"/>
    </row>
    <row r="6" s="1" customFormat="1" ht="18.75" spans="1:16384">
      <c r="A6" s="13"/>
      <c r="B6" s="20"/>
      <c r="C6" s="25"/>
      <c r="D6" s="26"/>
      <c r="E6" s="18">
        <v>10000</v>
      </c>
      <c r="F6" s="18">
        <v>10</v>
      </c>
      <c r="G6" s="18">
        <v>27.7777777777778</v>
      </c>
      <c r="H6" s="18">
        <v>1.5</v>
      </c>
      <c r="I6" s="18">
        <v>29.2777777777778</v>
      </c>
      <c r="J6" s="11"/>
      <c r="K6" s="52"/>
      <c r="L6" s="53"/>
      <c r="M6" s="52"/>
      <c r="N6" s="55" t="s">
        <v>24</v>
      </c>
      <c r="O6" s="15">
        <v>160</v>
      </c>
      <c r="XES6"/>
      <c r="XET6"/>
      <c r="XEU6"/>
      <c r="XEV6"/>
      <c r="XEW6"/>
      <c r="XEX6"/>
      <c r="XEY6"/>
      <c r="XEZ6"/>
      <c r="XFA6"/>
      <c r="XFB6"/>
      <c r="XFC6"/>
      <c r="XFD6"/>
    </row>
    <row r="7" s="1" customFormat="1" ht="16.5" spans="1:16384">
      <c r="A7" s="15">
        <v>4</v>
      </c>
      <c r="B7" s="27" t="s">
        <v>270</v>
      </c>
      <c r="C7" s="28" t="s">
        <v>271</v>
      </c>
      <c r="D7" s="27" t="s">
        <v>272</v>
      </c>
      <c r="E7" s="18">
        <v>1500</v>
      </c>
      <c r="F7" s="18">
        <v>10</v>
      </c>
      <c r="G7" s="18">
        <v>4.16666666666667</v>
      </c>
      <c r="H7" s="18">
        <v>1.5</v>
      </c>
      <c r="I7" s="18">
        <v>5.66666666666667</v>
      </c>
      <c r="J7" s="57"/>
      <c r="K7" s="29">
        <v>1</v>
      </c>
      <c r="L7" s="58">
        <v>2</v>
      </c>
      <c r="M7" s="29"/>
      <c r="N7" s="59" t="s">
        <v>273</v>
      </c>
      <c r="O7" s="15">
        <v>160</v>
      </c>
      <c r="XES7"/>
      <c r="XET7"/>
      <c r="XEU7"/>
      <c r="XEV7"/>
      <c r="XEW7"/>
      <c r="XEX7"/>
      <c r="XEY7"/>
      <c r="XEZ7"/>
      <c r="XFA7"/>
      <c r="XFB7"/>
      <c r="XFC7"/>
      <c r="XFD7"/>
    </row>
    <row r="8" s="1" customFormat="1" ht="16.5" spans="1:16384">
      <c r="A8" s="15">
        <v>5</v>
      </c>
      <c r="B8" s="29" t="s">
        <v>274</v>
      </c>
      <c r="C8" s="28" t="s">
        <v>271</v>
      </c>
      <c r="D8" s="29" t="s">
        <v>275</v>
      </c>
      <c r="E8" s="18">
        <v>1500</v>
      </c>
      <c r="F8" s="18">
        <v>10</v>
      </c>
      <c r="G8" s="18">
        <v>4.16666666666667</v>
      </c>
      <c r="H8" s="18">
        <v>1.5</v>
      </c>
      <c r="I8" s="18">
        <v>5.66666666666667</v>
      </c>
      <c r="J8" s="57"/>
      <c r="K8" s="29">
        <v>1</v>
      </c>
      <c r="L8" s="58">
        <v>2</v>
      </c>
      <c r="M8" s="29"/>
      <c r="N8" s="59" t="s">
        <v>273</v>
      </c>
      <c r="O8" s="15">
        <v>160</v>
      </c>
      <c r="XES8"/>
      <c r="XET8"/>
      <c r="XEU8"/>
      <c r="XEV8"/>
      <c r="XEW8"/>
      <c r="XEX8"/>
      <c r="XEY8"/>
      <c r="XEZ8"/>
      <c r="XFA8"/>
      <c r="XFB8"/>
      <c r="XFC8"/>
      <c r="XFD8"/>
    </row>
    <row r="9" s="1" customFormat="1" ht="16.5" spans="1:16384">
      <c r="A9" s="15">
        <v>6</v>
      </c>
      <c r="B9" s="27" t="s">
        <v>276</v>
      </c>
      <c r="C9" s="28" t="s">
        <v>271</v>
      </c>
      <c r="D9" s="27" t="s">
        <v>277</v>
      </c>
      <c r="E9" s="18">
        <v>1500</v>
      </c>
      <c r="F9" s="18">
        <v>10</v>
      </c>
      <c r="G9" s="18">
        <v>4.16666666666667</v>
      </c>
      <c r="H9" s="18">
        <v>1.5</v>
      </c>
      <c r="I9" s="18">
        <v>5.66666666666667</v>
      </c>
      <c r="J9" s="57"/>
      <c r="K9" s="29">
        <v>1</v>
      </c>
      <c r="L9" s="58">
        <v>2</v>
      </c>
      <c r="M9" s="29"/>
      <c r="N9" s="59" t="s">
        <v>273</v>
      </c>
      <c r="O9" s="15">
        <v>160</v>
      </c>
      <c r="XES9"/>
      <c r="XET9"/>
      <c r="XEU9"/>
      <c r="XEV9"/>
      <c r="XEW9"/>
      <c r="XEX9"/>
      <c r="XEY9"/>
      <c r="XEZ9"/>
      <c r="XFA9"/>
      <c r="XFB9"/>
      <c r="XFC9"/>
      <c r="XFD9"/>
    </row>
    <row r="10" s="1" customFormat="1" spans="1:16384">
      <c r="A10" s="15">
        <v>7</v>
      </c>
      <c r="B10" s="30" t="s">
        <v>278</v>
      </c>
      <c r="C10" s="28" t="s">
        <v>271</v>
      </c>
      <c r="D10" s="27" t="s">
        <v>279</v>
      </c>
      <c r="E10" s="18">
        <v>1500</v>
      </c>
      <c r="F10" s="18">
        <v>10</v>
      </c>
      <c r="G10" s="18">
        <v>4.16666666666667</v>
      </c>
      <c r="H10" s="18">
        <v>1.5</v>
      </c>
      <c r="I10" s="18">
        <v>5.66666666666667</v>
      </c>
      <c r="J10" s="57"/>
      <c r="K10" s="29">
        <v>1</v>
      </c>
      <c r="L10" s="58">
        <v>1</v>
      </c>
      <c r="M10" s="29"/>
      <c r="N10" s="62" t="s">
        <v>22</v>
      </c>
      <c r="O10" s="15">
        <v>160</v>
      </c>
      <c r="XES10"/>
      <c r="XET10"/>
      <c r="XEU10"/>
      <c r="XEV10"/>
      <c r="XEW10"/>
      <c r="XEX10"/>
      <c r="XEY10"/>
      <c r="XEZ10"/>
      <c r="XFA10"/>
      <c r="XFB10"/>
      <c r="XFC10"/>
      <c r="XFD10"/>
    </row>
    <row r="11" s="1" customFormat="1" ht="54" spans="1:16384">
      <c r="A11" s="9">
        <v>23</v>
      </c>
      <c r="B11" s="39" t="s">
        <v>280</v>
      </c>
      <c r="C11" s="36" t="s">
        <v>281</v>
      </c>
      <c r="D11" s="15" t="s">
        <v>282</v>
      </c>
      <c r="E11" s="18">
        <v>2400</v>
      </c>
      <c r="F11" s="18">
        <v>10</v>
      </c>
      <c r="G11" s="18">
        <v>6.66666666666667</v>
      </c>
      <c r="H11" s="18">
        <v>1.5</v>
      </c>
      <c r="I11" s="18">
        <v>8.16666666666667</v>
      </c>
      <c r="J11" s="15" t="e">
        <v>#N/A</v>
      </c>
      <c r="K11" s="15" t="s">
        <v>128</v>
      </c>
      <c r="L11" s="69">
        <v>6</v>
      </c>
      <c r="M11" s="15"/>
      <c r="N11" s="55" t="s">
        <v>22</v>
      </c>
      <c r="O11" s="15">
        <v>250</v>
      </c>
      <c r="XES11"/>
      <c r="XET11"/>
      <c r="XEU11"/>
      <c r="XEV11"/>
      <c r="XEW11"/>
      <c r="XEX11"/>
      <c r="XEY11"/>
      <c r="XEZ11"/>
      <c r="XFA11"/>
      <c r="XFB11"/>
      <c r="XFC11"/>
      <c r="XFD11"/>
    </row>
    <row r="12" s="1" customFormat="1" ht="54" spans="1:16384">
      <c r="A12" s="9">
        <v>24</v>
      </c>
      <c r="B12" s="39" t="s">
        <v>283</v>
      </c>
      <c r="C12" s="36" t="s">
        <v>281</v>
      </c>
      <c r="D12" s="15" t="s">
        <v>284</v>
      </c>
      <c r="E12" s="18">
        <v>2400</v>
      </c>
      <c r="F12" s="18">
        <v>10</v>
      </c>
      <c r="G12" s="18">
        <v>6.66666666666667</v>
      </c>
      <c r="H12" s="18">
        <v>1.5</v>
      </c>
      <c r="I12" s="18">
        <v>8.16666666666667</v>
      </c>
      <c r="J12" s="15" t="e">
        <v>#N/A</v>
      </c>
      <c r="K12" s="15" t="s">
        <v>128</v>
      </c>
      <c r="L12" s="69">
        <v>6</v>
      </c>
      <c r="M12" s="15"/>
      <c r="N12" s="55" t="s">
        <v>22</v>
      </c>
      <c r="O12" s="15">
        <v>250</v>
      </c>
      <c r="XES12"/>
      <c r="XET12"/>
      <c r="XEU12"/>
      <c r="XEV12"/>
      <c r="XEW12"/>
      <c r="XEX12"/>
      <c r="XEY12"/>
      <c r="XEZ12"/>
      <c r="XFA12"/>
      <c r="XFB12"/>
      <c r="XFC12"/>
      <c r="XFD12"/>
    </row>
    <row r="13" s="1" customFormat="1" ht="67.5" spans="1:16384">
      <c r="A13" s="9">
        <v>32</v>
      </c>
      <c r="B13" s="39" t="s">
        <v>285</v>
      </c>
      <c r="C13" s="36" t="s">
        <v>286</v>
      </c>
      <c r="D13" s="83" t="s">
        <v>287</v>
      </c>
      <c r="E13" s="18">
        <v>2000</v>
      </c>
      <c r="F13" s="18">
        <v>10</v>
      </c>
      <c r="G13" s="18">
        <v>5.55555555555556</v>
      </c>
      <c r="H13" s="18">
        <v>1.5</v>
      </c>
      <c r="I13" s="18">
        <v>7.05555555555556</v>
      </c>
      <c r="J13" s="15" t="e">
        <v>#N/A</v>
      </c>
      <c r="K13" s="15" t="s">
        <v>30</v>
      </c>
      <c r="L13" s="69">
        <v>8</v>
      </c>
      <c r="M13" s="15"/>
      <c r="N13" s="55" t="s">
        <v>95</v>
      </c>
      <c r="O13" s="15">
        <v>250</v>
      </c>
      <c r="XES13"/>
      <c r="XET13"/>
      <c r="XEU13"/>
      <c r="XEV13"/>
      <c r="XEW13"/>
      <c r="XEX13"/>
      <c r="XEY13"/>
      <c r="XEZ13"/>
      <c r="XFA13"/>
      <c r="XFB13"/>
      <c r="XFC13"/>
      <c r="XFD13"/>
    </row>
    <row r="14" s="1" customFormat="1" spans="1:16384">
      <c r="A14" s="82">
        <v>48</v>
      </c>
      <c r="B14" s="93" t="s">
        <v>288</v>
      </c>
      <c r="C14" s="94" t="s">
        <v>289</v>
      </c>
      <c r="D14" s="82" t="s">
        <v>290</v>
      </c>
      <c r="E14" s="18">
        <v>500</v>
      </c>
      <c r="F14" s="18">
        <v>10</v>
      </c>
      <c r="G14" s="18">
        <v>1.38888888888889</v>
      </c>
      <c r="H14" s="18">
        <v>1.5</v>
      </c>
      <c r="I14" s="18">
        <v>2.88888888888889</v>
      </c>
      <c r="J14" s="15" t="s">
        <v>290</v>
      </c>
      <c r="K14" s="79" t="s">
        <v>30</v>
      </c>
      <c r="L14" s="100">
        <v>3</v>
      </c>
      <c r="M14" s="15"/>
      <c r="N14" s="55" t="s">
        <v>22</v>
      </c>
      <c r="O14" s="15">
        <v>200</v>
      </c>
      <c r="XES14"/>
      <c r="XET14"/>
      <c r="XEU14"/>
      <c r="XEV14"/>
      <c r="XEW14"/>
      <c r="XEX14"/>
      <c r="XEY14"/>
      <c r="XEZ14"/>
      <c r="XFA14"/>
      <c r="XFB14"/>
      <c r="XFC14"/>
      <c r="XFD14"/>
    </row>
    <row r="15" s="1" customFormat="1" spans="1:16384">
      <c r="A15" s="84"/>
      <c r="B15" s="95"/>
      <c r="C15" s="96"/>
      <c r="D15" s="84"/>
      <c r="E15" s="18">
        <v>500</v>
      </c>
      <c r="F15" s="18">
        <v>10</v>
      </c>
      <c r="G15" s="18">
        <v>1.38888888888889</v>
      </c>
      <c r="H15" s="18">
        <v>1.5</v>
      </c>
      <c r="I15" s="18">
        <v>2.88888888888889</v>
      </c>
      <c r="J15" s="15" t="s">
        <v>290</v>
      </c>
      <c r="K15" s="80"/>
      <c r="L15" s="101"/>
      <c r="M15" s="15"/>
      <c r="N15" s="55" t="s">
        <v>23</v>
      </c>
      <c r="O15" s="15">
        <v>200</v>
      </c>
      <c r="XES15"/>
      <c r="XET15"/>
      <c r="XEU15"/>
      <c r="XEV15"/>
      <c r="XEW15"/>
      <c r="XEX15"/>
      <c r="XEY15"/>
      <c r="XEZ15"/>
      <c r="XFA15"/>
      <c r="XFB15"/>
      <c r="XFC15"/>
      <c r="XFD15"/>
    </row>
    <row r="16" s="1" customFormat="1" spans="1:16384">
      <c r="A16" s="85"/>
      <c r="B16" s="97"/>
      <c r="C16" s="98"/>
      <c r="D16" s="85"/>
      <c r="E16" s="18">
        <v>500</v>
      </c>
      <c r="F16" s="18">
        <v>10</v>
      </c>
      <c r="G16" s="18">
        <v>1.38888888888889</v>
      </c>
      <c r="H16" s="18">
        <v>1.5</v>
      </c>
      <c r="I16" s="18">
        <v>2.88888888888889</v>
      </c>
      <c r="J16" s="15" t="s">
        <v>290</v>
      </c>
      <c r="K16" s="81"/>
      <c r="L16" s="102"/>
      <c r="M16" s="15"/>
      <c r="N16" s="55" t="s">
        <v>24</v>
      </c>
      <c r="O16" s="15">
        <v>200</v>
      </c>
      <c r="XES16"/>
      <c r="XET16"/>
      <c r="XEU16"/>
      <c r="XEV16"/>
      <c r="XEW16"/>
      <c r="XEX16"/>
      <c r="XEY16"/>
      <c r="XEZ16"/>
      <c r="XFA16"/>
      <c r="XFB16"/>
      <c r="XFC16"/>
      <c r="XFD16"/>
    </row>
    <row r="17" s="1" customFormat="1" spans="1:16384">
      <c r="A17" s="82">
        <v>49</v>
      </c>
      <c r="B17" s="82" t="s">
        <v>291</v>
      </c>
      <c r="C17" s="94" t="s">
        <v>292</v>
      </c>
      <c r="D17" s="79" t="s">
        <v>293</v>
      </c>
      <c r="E17" s="18">
        <v>1000</v>
      </c>
      <c r="F17" s="18">
        <v>10</v>
      </c>
      <c r="G17" s="18">
        <v>2.77777777777778</v>
      </c>
      <c r="H17" s="18">
        <v>1.5</v>
      </c>
      <c r="I17" s="18">
        <v>4.27777777777778</v>
      </c>
      <c r="J17" s="15"/>
      <c r="K17" s="79" t="s">
        <v>30</v>
      </c>
      <c r="L17" s="100">
        <v>4</v>
      </c>
      <c r="M17" s="15"/>
      <c r="N17" s="55" t="s">
        <v>22</v>
      </c>
      <c r="O17" s="15">
        <v>200</v>
      </c>
      <c r="XES17"/>
      <c r="XET17"/>
      <c r="XEU17"/>
      <c r="XEV17"/>
      <c r="XEW17"/>
      <c r="XEX17"/>
      <c r="XEY17"/>
      <c r="XEZ17"/>
      <c r="XFA17"/>
      <c r="XFB17"/>
      <c r="XFC17"/>
      <c r="XFD17"/>
    </row>
    <row r="18" s="1" customFormat="1" spans="1:16384">
      <c r="A18" s="84"/>
      <c r="B18" s="84"/>
      <c r="C18" s="96"/>
      <c r="D18" s="80"/>
      <c r="E18" s="18">
        <v>1000</v>
      </c>
      <c r="F18" s="18">
        <v>10</v>
      </c>
      <c r="G18" s="18">
        <v>2.77777777777778</v>
      </c>
      <c r="H18" s="18">
        <v>1.5</v>
      </c>
      <c r="I18" s="18">
        <v>4.27777777777778</v>
      </c>
      <c r="J18" s="15"/>
      <c r="K18" s="80"/>
      <c r="L18" s="101"/>
      <c r="M18" s="15"/>
      <c r="N18" s="55" t="s">
        <v>23</v>
      </c>
      <c r="O18" s="15">
        <v>200</v>
      </c>
      <c r="XES18"/>
      <c r="XET18"/>
      <c r="XEU18"/>
      <c r="XEV18"/>
      <c r="XEW18"/>
      <c r="XEX18"/>
      <c r="XEY18"/>
      <c r="XEZ18"/>
      <c r="XFA18"/>
      <c r="XFB18"/>
      <c r="XFC18"/>
      <c r="XFD18"/>
    </row>
    <row r="19" s="1" customFormat="1" spans="1:16384">
      <c r="A19" s="84"/>
      <c r="B19" s="84"/>
      <c r="C19" s="96"/>
      <c r="D19" s="80"/>
      <c r="E19" s="18">
        <v>1000</v>
      </c>
      <c r="F19" s="18">
        <v>10</v>
      </c>
      <c r="G19" s="18">
        <v>2.77777777777778</v>
      </c>
      <c r="H19" s="18">
        <v>1.5</v>
      </c>
      <c r="I19" s="18">
        <v>4.27777777777778</v>
      </c>
      <c r="J19" s="15"/>
      <c r="K19" s="80"/>
      <c r="L19" s="101"/>
      <c r="M19" s="15"/>
      <c r="N19" s="55" t="s">
        <v>24</v>
      </c>
      <c r="O19" s="15">
        <v>200</v>
      </c>
      <c r="XES19"/>
      <c r="XET19"/>
      <c r="XEU19"/>
      <c r="XEV19"/>
      <c r="XEW19"/>
      <c r="XEX19"/>
      <c r="XEY19"/>
      <c r="XEZ19"/>
      <c r="XFA19"/>
      <c r="XFB19"/>
      <c r="XFC19"/>
      <c r="XFD19"/>
    </row>
    <row r="20" s="1" customFormat="1" spans="1:16384">
      <c r="A20" s="85"/>
      <c r="B20" s="85"/>
      <c r="C20" s="98"/>
      <c r="D20" s="81"/>
      <c r="E20" s="18">
        <v>1000</v>
      </c>
      <c r="F20" s="18">
        <v>10</v>
      </c>
      <c r="G20" s="18">
        <v>2.77777777777778</v>
      </c>
      <c r="H20" s="18">
        <v>1.5</v>
      </c>
      <c r="I20" s="18">
        <v>4.27777777777778</v>
      </c>
      <c r="J20" s="15"/>
      <c r="K20" s="81"/>
      <c r="L20" s="102"/>
      <c r="M20" s="15"/>
      <c r="N20" s="55" t="s">
        <v>24</v>
      </c>
      <c r="O20" s="15">
        <v>200</v>
      </c>
      <c r="XES20"/>
      <c r="XET20"/>
      <c r="XEU20"/>
      <c r="XEV20"/>
      <c r="XEW20"/>
      <c r="XEX20"/>
      <c r="XEY20"/>
      <c r="XEZ20"/>
      <c r="XFA20"/>
      <c r="XFB20"/>
      <c r="XFC20"/>
      <c r="XFD20"/>
    </row>
    <row r="21" s="1" customFormat="1" spans="1:16384">
      <c r="A21" s="40">
        <v>50</v>
      </c>
      <c r="B21" s="40" t="s">
        <v>294</v>
      </c>
      <c r="C21" s="36" t="s">
        <v>295</v>
      </c>
      <c r="D21" s="35" t="s">
        <v>296</v>
      </c>
      <c r="E21" s="18">
        <v>8000</v>
      </c>
      <c r="F21" s="18">
        <v>10</v>
      </c>
      <c r="G21" s="18">
        <v>22.2222222222222</v>
      </c>
      <c r="H21" s="18">
        <v>1.5</v>
      </c>
      <c r="I21" s="18">
        <v>23.7222222222222</v>
      </c>
      <c r="J21" s="15"/>
      <c r="K21" s="79" t="s">
        <v>297</v>
      </c>
      <c r="L21" s="100">
        <v>3</v>
      </c>
      <c r="M21" s="15"/>
      <c r="N21" s="55" t="s">
        <v>22</v>
      </c>
      <c r="O21" s="15">
        <v>200</v>
      </c>
      <c r="XES21"/>
      <c r="XET21"/>
      <c r="XEU21"/>
      <c r="XEV21"/>
      <c r="XEW21"/>
      <c r="XEX21"/>
      <c r="XEY21"/>
      <c r="XEZ21"/>
      <c r="XFA21"/>
      <c r="XFB21"/>
      <c r="XFC21"/>
      <c r="XFD21"/>
    </row>
    <row r="22" s="1" customFormat="1" spans="1:16384">
      <c r="A22" s="40"/>
      <c r="B22" s="40"/>
      <c r="C22" s="36"/>
      <c r="D22" s="35"/>
      <c r="E22" s="18">
        <v>8000</v>
      </c>
      <c r="F22" s="18">
        <v>10</v>
      </c>
      <c r="G22" s="18">
        <v>22.2222222222222</v>
      </c>
      <c r="H22" s="18">
        <v>1.5</v>
      </c>
      <c r="I22" s="18">
        <v>23.7222222222222</v>
      </c>
      <c r="J22" s="15"/>
      <c r="K22" s="80"/>
      <c r="L22" s="101"/>
      <c r="M22" s="15"/>
      <c r="N22" s="55" t="s">
        <v>23</v>
      </c>
      <c r="O22" s="15">
        <v>200</v>
      </c>
      <c r="XES22"/>
      <c r="XET22"/>
      <c r="XEU22"/>
      <c r="XEV22"/>
      <c r="XEW22"/>
      <c r="XEX22"/>
      <c r="XEY22"/>
      <c r="XEZ22"/>
      <c r="XFA22"/>
      <c r="XFB22"/>
      <c r="XFC22"/>
      <c r="XFD22"/>
    </row>
    <row r="23" s="1" customFormat="1" spans="1:16384">
      <c r="A23" s="40"/>
      <c r="B23" s="40"/>
      <c r="C23" s="36"/>
      <c r="D23" s="35"/>
      <c r="E23" s="18">
        <v>8000</v>
      </c>
      <c r="F23" s="18">
        <v>10</v>
      </c>
      <c r="G23" s="18">
        <v>22.2222222222222</v>
      </c>
      <c r="H23" s="18">
        <v>1.5</v>
      </c>
      <c r="I23" s="18">
        <v>23.7222222222222</v>
      </c>
      <c r="J23" s="15"/>
      <c r="K23" s="81"/>
      <c r="L23" s="102"/>
      <c r="M23" s="15"/>
      <c r="N23" s="55" t="s">
        <v>24</v>
      </c>
      <c r="O23" s="15">
        <v>200</v>
      </c>
      <c r="XES23"/>
      <c r="XET23"/>
      <c r="XEU23"/>
      <c r="XEV23"/>
      <c r="XEW23"/>
      <c r="XEX23"/>
      <c r="XEY23"/>
      <c r="XEZ23"/>
      <c r="XFA23"/>
      <c r="XFB23"/>
      <c r="XFC23"/>
      <c r="XFD23"/>
    </row>
    <row r="24" s="1" customFormat="1" ht="24.75" spans="1:16384">
      <c r="A24" s="55">
        <v>51</v>
      </c>
      <c r="B24" s="103" t="s">
        <v>298</v>
      </c>
      <c r="C24" s="40"/>
      <c r="D24" s="104" t="s">
        <v>299</v>
      </c>
      <c r="E24" s="18">
        <v>16000</v>
      </c>
      <c r="F24" s="18">
        <v>10</v>
      </c>
      <c r="G24" s="18">
        <v>44.4444444444444</v>
      </c>
      <c r="H24" s="18">
        <v>1.5</v>
      </c>
      <c r="I24" s="18">
        <v>45.9444444444444</v>
      </c>
      <c r="J24" s="5"/>
      <c r="K24" s="15"/>
      <c r="L24" s="74"/>
      <c r="M24" s="15"/>
      <c r="N24" s="55" t="s">
        <v>23</v>
      </c>
      <c r="O24" s="15">
        <v>160</v>
      </c>
      <c r="XES24"/>
      <c r="XET24"/>
      <c r="XEU24"/>
      <c r="XEV24"/>
      <c r="XEW24"/>
      <c r="XEX24"/>
      <c r="XEY24"/>
      <c r="XEZ24"/>
      <c r="XFA24"/>
      <c r="XFB24"/>
      <c r="XFC24"/>
      <c r="XFD24"/>
    </row>
    <row r="25" s="1" customFormat="1" ht="27" spans="1:16384">
      <c r="A25" s="55">
        <v>52</v>
      </c>
      <c r="B25" s="105" t="s">
        <v>300</v>
      </c>
      <c r="C25" s="40"/>
      <c r="D25" s="42" t="s">
        <v>301</v>
      </c>
      <c r="E25" s="18">
        <v>0</v>
      </c>
      <c r="F25" s="18">
        <v>10</v>
      </c>
      <c r="G25" s="18">
        <v>0</v>
      </c>
      <c r="H25" s="18">
        <v>1.5</v>
      </c>
      <c r="I25" s="18">
        <v>1.5</v>
      </c>
      <c r="J25" s="5"/>
      <c r="K25" s="15"/>
      <c r="L25" s="74"/>
      <c r="M25" s="15"/>
      <c r="N25" s="55" t="s">
        <v>23</v>
      </c>
      <c r="O25" s="15">
        <v>160</v>
      </c>
      <c r="XES25"/>
      <c r="XET25"/>
      <c r="XEU25"/>
      <c r="XEV25"/>
      <c r="XEW25"/>
      <c r="XEX25"/>
      <c r="XEY25"/>
      <c r="XEZ25"/>
      <c r="XFA25"/>
      <c r="XFB25"/>
      <c r="XFC25"/>
      <c r="XFD25"/>
    </row>
    <row r="26" s="1" customFormat="1" ht="24.75" spans="1:16384">
      <c r="A26" s="55">
        <v>53</v>
      </c>
      <c r="B26" s="103" t="s">
        <v>302</v>
      </c>
      <c r="C26" s="40"/>
      <c r="D26" s="104" t="s">
        <v>303</v>
      </c>
      <c r="E26" s="18">
        <v>8000</v>
      </c>
      <c r="F26" s="18">
        <v>10</v>
      </c>
      <c r="G26" s="18">
        <v>22.2222222222222</v>
      </c>
      <c r="H26" s="18">
        <v>1.5</v>
      </c>
      <c r="I26" s="18">
        <v>23.7222222222222</v>
      </c>
      <c r="J26" s="5"/>
      <c r="K26" s="15"/>
      <c r="L26" s="74"/>
      <c r="M26" s="15"/>
      <c r="N26" s="55" t="s">
        <v>23</v>
      </c>
      <c r="O26" s="15">
        <v>160</v>
      </c>
      <c r="XES26"/>
      <c r="XET26"/>
      <c r="XEU26"/>
      <c r="XEV26"/>
      <c r="XEW26"/>
      <c r="XEX26"/>
      <c r="XEY26"/>
      <c r="XEZ26"/>
      <c r="XFA26"/>
      <c r="XFB26"/>
      <c r="XFC26"/>
      <c r="XFD26"/>
    </row>
    <row r="27" s="1" customFormat="1" ht="24.75" spans="1:16384">
      <c r="A27" s="55">
        <v>54</v>
      </c>
      <c r="B27" s="103" t="s">
        <v>304</v>
      </c>
      <c r="C27" s="40"/>
      <c r="D27" s="104" t="s">
        <v>305</v>
      </c>
      <c r="E27" s="18">
        <v>8000</v>
      </c>
      <c r="F27" s="18">
        <v>10</v>
      </c>
      <c r="G27" s="18">
        <v>22.2222222222222</v>
      </c>
      <c r="H27" s="18">
        <v>1.5</v>
      </c>
      <c r="I27" s="18">
        <v>23.7222222222222</v>
      </c>
      <c r="J27" s="5"/>
      <c r="K27" s="15"/>
      <c r="L27" s="74"/>
      <c r="M27" s="15"/>
      <c r="N27" s="55" t="s">
        <v>23</v>
      </c>
      <c r="O27" s="15">
        <v>160</v>
      </c>
      <c r="XES27"/>
      <c r="XET27"/>
      <c r="XEU27"/>
      <c r="XEV27"/>
      <c r="XEW27"/>
      <c r="XEX27"/>
      <c r="XEY27"/>
      <c r="XEZ27"/>
      <c r="XFA27"/>
      <c r="XFB27"/>
      <c r="XFC27"/>
      <c r="XFD27"/>
    </row>
    <row r="28" s="1" customFormat="1" ht="24.75" spans="1:16384">
      <c r="A28" s="55">
        <v>55</v>
      </c>
      <c r="B28" s="103" t="s">
        <v>306</v>
      </c>
      <c r="C28" s="40"/>
      <c r="D28" s="104" t="s">
        <v>307</v>
      </c>
      <c r="E28" s="18">
        <v>8000</v>
      </c>
      <c r="F28" s="18">
        <v>10</v>
      </c>
      <c r="G28" s="18">
        <v>22.2222222222222</v>
      </c>
      <c r="H28" s="18">
        <v>1.5</v>
      </c>
      <c r="I28" s="18">
        <v>23.7222222222222</v>
      </c>
      <c r="J28" s="5"/>
      <c r="K28" s="15"/>
      <c r="L28" s="74"/>
      <c r="M28" s="15"/>
      <c r="N28" s="55" t="s">
        <v>23</v>
      </c>
      <c r="O28" s="15">
        <v>160</v>
      </c>
      <c r="XES28"/>
      <c r="XET28"/>
      <c r="XEU28"/>
      <c r="XEV28"/>
      <c r="XEW28"/>
      <c r="XEX28"/>
      <c r="XEY28"/>
      <c r="XEZ28"/>
      <c r="XFA28"/>
      <c r="XFB28"/>
      <c r="XFC28"/>
      <c r="XFD28"/>
    </row>
    <row r="29" s="1" customFormat="1" spans="1:16384">
      <c r="A29" s="55"/>
      <c r="B29" s="40"/>
      <c r="C29" s="40"/>
      <c r="D29" s="55"/>
      <c r="E29" s="3"/>
      <c r="F29" s="3"/>
      <c r="G29" s="3"/>
      <c r="H29" s="3"/>
      <c r="I29" s="3"/>
      <c r="J29" s="5"/>
      <c r="K29" s="15"/>
      <c r="L29" s="74"/>
      <c r="M29" s="15"/>
      <c r="N29" s="55"/>
      <c r="O29" s="15"/>
      <c r="XES29"/>
      <c r="XET29"/>
      <c r="XEU29"/>
      <c r="XEV29"/>
      <c r="XEW29"/>
      <c r="XEX29"/>
      <c r="XEY29"/>
      <c r="XEZ29"/>
      <c r="XFA29"/>
      <c r="XFB29"/>
      <c r="XFC29"/>
      <c r="XFD29"/>
    </row>
    <row r="30" s="1" customFormat="1" spans="1:16384">
      <c r="A30" s="55"/>
      <c r="B30" s="40"/>
      <c r="C30" s="40"/>
      <c r="D30" s="55"/>
      <c r="E30" s="3"/>
      <c r="F30" s="3"/>
      <c r="G30" s="3"/>
      <c r="H30" s="3"/>
      <c r="I30" s="3"/>
      <c r="J30" s="5"/>
      <c r="K30" s="15"/>
      <c r="L30" s="74"/>
      <c r="M30" s="15"/>
      <c r="N30" s="55"/>
      <c r="O30" s="15"/>
      <c r="XES30"/>
      <c r="XET30"/>
      <c r="XEU30"/>
      <c r="XEV30"/>
      <c r="XEW30"/>
      <c r="XEX30"/>
      <c r="XEY30"/>
      <c r="XEZ30"/>
      <c r="XFA30"/>
      <c r="XFB30"/>
      <c r="XFC30"/>
      <c r="XFD30"/>
    </row>
    <row r="31" s="1" customFormat="1" spans="1:16384">
      <c r="A31" s="55"/>
      <c r="B31" s="40"/>
      <c r="C31" s="40"/>
      <c r="D31" s="15"/>
      <c r="E31" s="5"/>
      <c r="F31" s="5"/>
      <c r="G31" s="5"/>
      <c r="H31" s="5"/>
      <c r="I31" s="5"/>
      <c r="J31" s="5"/>
      <c r="K31" s="15"/>
      <c r="L31" s="74"/>
      <c r="M31" s="15"/>
      <c r="N31" s="55"/>
      <c r="O31" s="15"/>
      <c r="XES31"/>
      <c r="XET31"/>
      <c r="XEU31"/>
      <c r="XEV31"/>
      <c r="XEW31"/>
      <c r="XEX31"/>
      <c r="XEY31"/>
      <c r="XEZ31"/>
      <c r="XFA31"/>
      <c r="XFB31"/>
      <c r="XFC31"/>
      <c r="XFD31"/>
    </row>
    <row r="32" s="1" customFormat="1" spans="1:16384">
      <c r="A32" s="3"/>
      <c r="B32" s="4"/>
      <c r="C32" s="4"/>
      <c r="D32" s="5"/>
      <c r="E32" s="5"/>
      <c r="F32" s="5"/>
      <c r="G32" s="5"/>
      <c r="H32" s="5"/>
      <c r="I32" s="5"/>
      <c r="J32" s="5"/>
      <c r="K32" s="5"/>
      <c r="L32" s="6"/>
      <c r="M32" s="5"/>
      <c r="N32" s="3"/>
      <c r="O32" s="5"/>
      <c r="XES32"/>
      <c r="XET32"/>
      <c r="XEU32"/>
      <c r="XEV32"/>
      <c r="XEW32"/>
      <c r="XEX32"/>
      <c r="XEY32"/>
      <c r="XEZ32"/>
      <c r="XFA32"/>
      <c r="XFB32"/>
      <c r="XFC32"/>
      <c r="XFD32"/>
    </row>
    <row r="33" s="1" customFormat="1" spans="1:16384">
      <c r="A33" s="3"/>
      <c r="B33" s="4"/>
      <c r="C33" s="4"/>
      <c r="D33" s="5"/>
      <c r="E33" s="5"/>
      <c r="F33" s="5"/>
      <c r="G33" s="5"/>
      <c r="H33" s="5"/>
      <c r="I33" s="5"/>
      <c r="J33" s="5"/>
      <c r="K33" s="5"/>
      <c r="L33" s="6"/>
      <c r="M33" s="5"/>
      <c r="N33" s="3"/>
      <c r="O33" s="5"/>
      <c r="XES33"/>
      <c r="XET33"/>
      <c r="XEU33"/>
      <c r="XEV33"/>
      <c r="XEW33"/>
      <c r="XEX33"/>
      <c r="XEY33"/>
      <c r="XEZ33"/>
      <c r="XFA33"/>
      <c r="XFB33"/>
      <c r="XFC33"/>
      <c r="XFD33"/>
    </row>
    <row r="34" s="1" customFormat="1" spans="1:16384">
      <c r="A34" s="3"/>
      <c r="B34" s="4"/>
      <c r="C34" s="4"/>
      <c r="D34" s="5"/>
      <c r="E34" s="5"/>
      <c r="F34" s="5"/>
      <c r="G34" s="5"/>
      <c r="H34" s="5"/>
      <c r="I34" s="5"/>
      <c r="J34" s="5"/>
      <c r="K34" s="5"/>
      <c r="L34" s="6"/>
      <c r="M34" s="5"/>
      <c r="N34" s="3"/>
      <c r="O34" s="5"/>
      <c r="XES34"/>
      <c r="XET34"/>
      <c r="XEU34"/>
      <c r="XEV34"/>
      <c r="XEW34"/>
      <c r="XEX34"/>
      <c r="XEY34"/>
      <c r="XEZ34"/>
      <c r="XFA34"/>
      <c r="XFB34"/>
      <c r="XFC34"/>
      <c r="XFD34"/>
    </row>
    <row r="35" s="1" customFormat="1" spans="1:16384">
      <c r="A35" s="3"/>
      <c r="B35" s="4"/>
      <c r="C35" s="4">
        <v>160</v>
      </c>
      <c r="D35" s="5"/>
      <c r="E35" s="5"/>
      <c r="F35" s="5"/>
      <c r="G35" s="5"/>
      <c r="H35" s="5"/>
      <c r="I35" s="5"/>
      <c r="J35" s="5"/>
      <c r="K35" s="5"/>
      <c r="L35" s="6"/>
      <c r="M35" s="5"/>
      <c r="N35" s="3"/>
      <c r="O35" s="5"/>
      <c r="XES35"/>
      <c r="XET35"/>
      <c r="XEU35"/>
      <c r="XEV35"/>
      <c r="XEW35"/>
      <c r="XEX35"/>
      <c r="XEY35"/>
      <c r="XEZ35"/>
      <c r="XFA35"/>
      <c r="XFB35"/>
      <c r="XFC35"/>
      <c r="XFD35"/>
    </row>
    <row r="36" s="1" customFormat="1" spans="1:16384">
      <c r="A36" s="3"/>
      <c r="B36" s="4"/>
      <c r="C36" s="4"/>
      <c r="D36" s="5"/>
      <c r="E36" s="5"/>
      <c r="F36" s="5"/>
      <c r="G36" s="5"/>
      <c r="H36" s="5"/>
      <c r="I36" s="5"/>
      <c r="J36" s="5"/>
      <c r="K36" s="5"/>
      <c r="L36" s="6"/>
      <c r="M36" s="5"/>
      <c r="N36" s="3"/>
      <c r="O36" s="5"/>
      <c r="XES36"/>
      <c r="XET36"/>
      <c r="XEU36"/>
      <c r="XEV36"/>
      <c r="XEW36"/>
      <c r="XEX36"/>
      <c r="XEY36"/>
      <c r="XEZ36"/>
      <c r="XFA36"/>
      <c r="XFB36"/>
      <c r="XFC36"/>
      <c r="XFD36"/>
    </row>
    <row r="37" s="1" customFormat="1" spans="1:16384">
      <c r="A37" s="3"/>
      <c r="B37" s="4"/>
      <c r="C37" s="4"/>
      <c r="D37" s="5"/>
      <c r="E37" s="5"/>
      <c r="F37" s="5"/>
      <c r="G37" s="5"/>
      <c r="H37" s="5"/>
      <c r="I37" s="5"/>
      <c r="J37" s="5"/>
      <c r="K37" s="5"/>
      <c r="L37" s="6"/>
      <c r="M37" s="5"/>
      <c r="N37" s="15" t="s">
        <v>228</v>
      </c>
      <c r="O37" s="15" t="s">
        <v>229</v>
      </c>
      <c r="XES37"/>
      <c r="XET37"/>
      <c r="XEU37"/>
      <c r="XEV37"/>
      <c r="XEW37"/>
      <c r="XEX37"/>
      <c r="XEY37"/>
      <c r="XEZ37"/>
      <c r="XFA37"/>
      <c r="XFB37"/>
      <c r="XFC37"/>
      <c r="XFD37"/>
    </row>
    <row r="38" s="1" customFormat="1" spans="1:16384">
      <c r="A38" s="3"/>
      <c r="B38" s="4"/>
      <c r="C38" s="4"/>
      <c r="D38" s="5"/>
      <c r="E38" s="5"/>
      <c r="F38" s="5"/>
      <c r="G38" s="5"/>
      <c r="H38" s="5"/>
      <c r="I38" s="5"/>
      <c r="J38" s="107"/>
      <c r="K38" s="5"/>
      <c r="L38" s="5"/>
      <c r="M38" s="5"/>
      <c r="N38" s="15">
        <v>9</v>
      </c>
      <c r="O38" s="112">
        <v>0.346153846153846</v>
      </c>
      <c r="XES38"/>
      <c r="XET38"/>
      <c r="XEU38"/>
      <c r="XEV38"/>
      <c r="XEW38"/>
      <c r="XEX38"/>
      <c r="XEY38"/>
      <c r="XEZ38"/>
      <c r="XFA38"/>
      <c r="XFB38"/>
      <c r="XFC38"/>
      <c r="XFD38"/>
    </row>
    <row r="39" s="1" customFormat="1" spans="1:16384">
      <c r="A39" s="3"/>
      <c r="B39" s="4"/>
      <c r="C39" s="85">
        <v>1</v>
      </c>
      <c r="D39" s="13">
        <v>4</v>
      </c>
      <c r="E39" s="13"/>
      <c r="F39" s="13"/>
      <c r="G39" s="13"/>
      <c r="H39" s="13"/>
      <c r="I39" s="13"/>
      <c r="J39" s="15"/>
      <c r="K39" s="13">
        <v>4</v>
      </c>
      <c r="L39" s="108" t="e">
        <v>#DIV/0!</v>
      </c>
      <c r="M39" s="109"/>
      <c r="N39" s="55">
        <v>20</v>
      </c>
      <c r="O39" s="74"/>
      <c r="XES39"/>
      <c r="XET39"/>
      <c r="XEU39"/>
      <c r="XEV39"/>
      <c r="XEW39"/>
      <c r="XEX39"/>
      <c r="XEY39"/>
      <c r="XEZ39"/>
      <c r="XFA39"/>
      <c r="XFB39"/>
      <c r="XFC39"/>
      <c r="XFD39"/>
    </row>
    <row r="40" s="1" customFormat="1" spans="1:16384">
      <c r="A40" s="3"/>
      <c r="B40" s="4"/>
      <c r="C40" s="40">
        <v>2</v>
      </c>
      <c r="D40" s="15">
        <v>13</v>
      </c>
      <c r="E40" s="15"/>
      <c r="F40" s="15"/>
      <c r="G40" s="15"/>
      <c r="H40" s="15"/>
      <c r="I40" s="15"/>
      <c r="J40" s="15"/>
      <c r="K40" s="15">
        <v>26</v>
      </c>
      <c r="L40" s="110" t="e">
        <v>#DIV/0!</v>
      </c>
      <c r="M40" s="109"/>
      <c r="N40" s="55">
        <v>21</v>
      </c>
      <c r="O40" s="5"/>
      <c r="XES40"/>
      <c r="XET40"/>
      <c r="XEU40"/>
      <c r="XEV40"/>
      <c r="XEW40"/>
      <c r="XEX40"/>
      <c r="XEY40"/>
      <c r="XEZ40"/>
      <c r="XFA40"/>
      <c r="XFB40"/>
      <c r="XFC40"/>
      <c r="XFD40"/>
    </row>
    <row r="41" s="1" customFormat="1" spans="1:16384">
      <c r="A41" s="3"/>
      <c r="B41" s="4"/>
      <c r="C41" s="40">
        <v>3</v>
      </c>
      <c r="D41" s="15">
        <v>5</v>
      </c>
      <c r="E41" s="15"/>
      <c r="F41" s="15"/>
      <c r="G41" s="15"/>
      <c r="H41" s="15"/>
      <c r="I41" s="15"/>
      <c r="J41" s="15"/>
      <c r="K41" s="15">
        <v>15</v>
      </c>
      <c r="L41" s="110" t="e">
        <v>#DIV/0!</v>
      </c>
      <c r="M41" s="109"/>
      <c r="N41" s="55">
        <v>32</v>
      </c>
      <c r="O41" s="5"/>
      <c r="XES41"/>
      <c r="XET41"/>
      <c r="XEU41"/>
      <c r="XEV41"/>
      <c r="XEW41"/>
      <c r="XEX41"/>
      <c r="XEY41"/>
      <c r="XEZ41"/>
      <c r="XFA41"/>
      <c r="XFB41"/>
      <c r="XFC41"/>
      <c r="XFD41"/>
    </row>
    <row r="42" s="1" customFormat="1" spans="1:16384">
      <c r="A42" s="3"/>
      <c r="B42" s="4"/>
      <c r="C42" s="40">
        <v>4</v>
      </c>
      <c r="D42" s="15">
        <v>7</v>
      </c>
      <c r="E42" s="15"/>
      <c r="F42" s="15"/>
      <c r="G42" s="15"/>
      <c r="H42" s="15"/>
      <c r="I42" s="15"/>
      <c r="J42" s="15"/>
      <c r="K42" s="15">
        <v>28</v>
      </c>
      <c r="L42" s="110" t="e">
        <v>#DIV/0!</v>
      </c>
      <c r="M42" s="109"/>
      <c r="N42" s="55">
        <v>30</v>
      </c>
      <c r="O42" s="5"/>
      <c r="XES42"/>
      <c r="XET42"/>
      <c r="XEU42"/>
      <c r="XEV42"/>
      <c r="XEW42"/>
      <c r="XEX42"/>
      <c r="XEY42"/>
      <c r="XEZ42"/>
      <c r="XFA42"/>
      <c r="XFB42"/>
      <c r="XFC42"/>
      <c r="XFD42"/>
    </row>
    <row r="43" s="1" customFormat="1" spans="1:16384">
      <c r="A43" s="3"/>
      <c r="B43" s="4"/>
      <c r="C43" s="40">
        <v>5</v>
      </c>
      <c r="D43" s="15">
        <v>6</v>
      </c>
      <c r="E43" s="15"/>
      <c r="F43" s="15"/>
      <c r="G43" s="15"/>
      <c r="H43" s="15"/>
      <c r="I43" s="15"/>
      <c r="J43" s="15"/>
      <c r="K43" s="15">
        <v>30</v>
      </c>
      <c r="L43" s="110" t="e">
        <v>#DIV/0!</v>
      </c>
      <c r="M43" s="109"/>
      <c r="N43" s="55">
        <v>54</v>
      </c>
      <c r="O43" s="5"/>
      <c r="XES43"/>
      <c r="XET43"/>
      <c r="XEU43"/>
      <c r="XEV43"/>
      <c r="XEW43"/>
      <c r="XEX43"/>
      <c r="XEY43"/>
      <c r="XEZ43"/>
      <c r="XFA43"/>
      <c r="XFB43"/>
      <c r="XFC43"/>
      <c r="XFD43"/>
    </row>
    <row r="44" s="1" customFormat="1" spans="1:16384">
      <c r="A44" s="3"/>
      <c r="B44" s="4"/>
      <c r="C44" s="40">
        <v>6</v>
      </c>
      <c r="D44" s="15">
        <v>8</v>
      </c>
      <c r="E44" s="15"/>
      <c r="F44" s="15"/>
      <c r="G44" s="15"/>
      <c r="H44" s="15"/>
      <c r="I44" s="15"/>
      <c r="J44" s="15"/>
      <c r="K44" s="15">
        <v>48</v>
      </c>
      <c r="L44" s="110" t="e">
        <v>#DIV/0!</v>
      </c>
      <c r="M44" s="109"/>
      <c r="N44" s="55">
        <v>14</v>
      </c>
      <c r="O44" s="5"/>
      <c r="XES44"/>
      <c r="XET44"/>
      <c r="XEU44"/>
      <c r="XEV44"/>
      <c r="XEW44"/>
      <c r="XEX44"/>
      <c r="XEY44"/>
      <c r="XEZ44"/>
      <c r="XFA44"/>
      <c r="XFB44"/>
      <c r="XFC44"/>
      <c r="XFD44"/>
    </row>
    <row r="45" s="1" customFormat="1" spans="1:16384">
      <c r="A45" s="3"/>
      <c r="B45" s="4"/>
      <c r="C45" s="40">
        <v>7</v>
      </c>
      <c r="D45" s="15">
        <v>2</v>
      </c>
      <c r="E45" s="15"/>
      <c r="F45" s="15"/>
      <c r="G45" s="15"/>
      <c r="H45" s="15"/>
      <c r="I45" s="15"/>
      <c r="J45" s="15"/>
      <c r="K45" s="15">
        <v>14</v>
      </c>
      <c r="L45" s="110" t="e">
        <v>#DIV/0!</v>
      </c>
      <c r="M45" s="109"/>
      <c r="N45" s="55">
        <v>24</v>
      </c>
      <c r="O45" s="5"/>
      <c r="XES45"/>
      <c r="XET45"/>
      <c r="XEU45"/>
      <c r="XEV45"/>
      <c r="XEW45"/>
      <c r="XEX45"/>
      <c r="XEY45"/>
      <c r="XEZ45"/>
      <c r="XFA45"/>
      <c r="XFB45"/>
      <c r="XFC45"/>
      <c r="XFD45"/>
    </row>
    <row r="46" s="1" customFormat="1" spans="1:16384">
      <c r="A46" s="3"/>
      <c r="B46" s="4"/>
      <c r="C46" s="82">
        <v>8</v>
      </c>
      <c r="D46" s="9">
        <v>3</v>
      </c>
      <c r="E46" s="9"/>
      <c r="F46" s="9"/>
      <c r="G46" s="9"/>
      <c r="H46" s="9"/>
      <c r="I46" s="9"/>
      <c r="J46" s="15"/>
      <c r="K46" s="9">
        <v>24</v>
      </c>
      <c r="L46" s="111" t="e">
        <v>#DIV/0!</v>
      </c>
      <c r="M46" s="109"/>
      <c r="N46" s="3"/>
      <c r="O46" s="5"/>
      <c r="XES46"/>
      <c r="XET46"/>
      <c r="XEU46"/>
      <c r="XEV46"/>
      <c r="XEW46"/>
      <c r="XEX46"/>
      <c r="XEY46"/>
      <c r="XEZ46"/>
      <c r="XFA46"/>
      <c r="XFB46"/>
      <c r="XFC46"/>
      <c r="XFD46"/>
    </row>
    <row r="47" s="1" customFormat="1" spans="1:16384">
      <c r="A47" s="3"/>
      <c r="B47" s="4"/>
      <c r="C47" s="4"/>
      <c r="D47" s="5"/>
      <c r="E47" s="5"/>
      <c r="F47" s="5"/>
      <c r="G47" s="5"/>
      <c r="H47" s="5"/>
      <c r="I47" s="5"/>
      <c r="J47" s="107"/>
      <c r="K47" s="5"/>
      <c r="L47" s="6"/>
      <c r="M47" s="5"/>
      <c r="N47" s="15">
        <v>26</v>
      </c>
      <c r="O47" s="112">
        <v>0.0653266331658292</v>
      </c>
      <c r="XES47"/>
      <c r="XET47"/>
      <c r="XEU47"/>
      <c r="XEV47"/>
      <c r="XEW47"/>
      <c r="XEX47"/>
      <c r="XEY47"/>
      <c r="XEZ47"/>
      <c r="XFA47"/>
      <c r="XFB47"/>
      <c r="XFC47"/>
      <c r="XFD47"/>
    </row>
    <row r="48" s="1" customFormat="1" spans="1:16384">
      <c r="A48" s="3"/>
      <c r="B48" s="4"/>
      <c r="C48" s="4"/>
      <c r="D48" s="5"/>
      <c r="E48" s="5"/>
      <c r="F48" s="5"/>
      <c r="G48" s="5"/>
      <c r="H48" s="5"/>
      <c r="I48" s="5"/>
      <c r="J48" s="107"/>
      <c r="K48" s="5"/>
      <c r="L48" s="6"/>
      <c r="M48" s="5"/>
      <c r="N48" s="15">
        <v>21</v>
      </c>
      <c r="O48" s="112">
        <v>0.0527638190954774</v>
      </c>
      <c r="XES48"/>
      <c r="XET48"/>
      <c r="XEU48"/>
      <c r="XEV48"/>
      <c r="XEW48"/>
      <c r="XEX48"/>
      <c r="XEY48"/>
      <c r="XEZ48"/>
      <c r="XFA48"/>
      <c r="XFB48"/>
      <c r="XFC48"/>
      <c r="XFD48"/>
    </row>
    <row r="49" s="1" customFormat="1" spans="1:16384">
      <c r="A49" s="3"/>
      <c r="B49" s="4"/>
      <c r="C49" s="4"/>
      <c r="D49" s="5"/>
      <c r="E49" s="5"/>
      <c r="F49" s="5"/>
      <c r="G49" s="5"/>
      <c r="H49" s="5"/>
      <c r="I49" s="5"/>
      <c r="J49" s="107"/>
      <c r="K49" s="5"/>
      <c r="L49" s="6"/>
      <c r="M49" s="5"/>
      <c r="N49" s="15">
        <v>36</v>
      </c>
      <c r="O49" s="112">
        <v>0.0904522613065327</v>
      </c>
      <c r="XES49"/>
      <c r="XET49"/>
      <c r="XEU49"/>
      <c r="XEV49"/>
      <c r="XEW49"/>
      <c r="XEX49"/>
      <c r="XEY49"/>
      <c r="XEZ49"/>
      <c r="XFA49"/>
      <c r="XFB49"/>
      <c r="XFC49"/>
      <c r="XFD49"/>
    </row>
    <row r="50" s="1" customFormat="1" spans="1:16384">
      <c r="A50" s="3"/>
      <c r="B50" s="4"/>
      <c r="C50" s="4"/>
      <c r="D50" s="5"/>
      <c r="E50" s="5"/>
      <c r="F50" s="5"/>
      <c r="G50" s="5"/>
      <c r="H50" s="5"/>
      <c r="I50" s="5"/>
      <c r="J50" s="5"/>
      <c r="K50" s="5"/>
      <c r="L50" s="6"/>
      <c r="M50" s="5"/>
      <c r="N50" s="15">
        <v>25</v>
      </c>
      <c r="O50" s="112">
        <v>0.0628140703517588</v>
      </c>
      <c r="XES50"/>
      <c r="XET50"/>
      <c r="XEU50"/>
      <c r="XEV50"/>
      <c r="XEW50"/>
      <c r="XEX50"/>
      <c r="XEY50"/>
      <c r="XEZ50"/>
      <c r="XFA50"/>
      <c r="XFB50"/>
      <c r="XFC50"/>
      <c r="XFD50"/>
    </row>
    <row r="51" s="1" customFormat="1" spans="1:16384">
      <c r="A51" s="3"/>
      <c r="B51" s="4"/>
      <c r="C51" s="4"/>
      <c r="D51" s="5"/>
      <c r="E51" s="5"/>
      <c r="F51" s="5"/>
      <c r="G51" s="5"/>
      <c r="H51" s="5"/>
      <c r="I51" s="5"/>
      <c r="J51" s="5"/>
      <c r="K51" s="5"/>
      <c r="L51" s="6"/>
      <c r="M51" s="5"/>
      <c r="N51" s="15">
        <v>48</v>
      </c>
      <c r="O51" s="112">
        <v>0.120603015075377</v>
      </c>
      <c r="XES51"/>
      <c r="XET51"/>
      <c r="XEU51"/>
      <c r="XEV51"/>
      <c r="XEW51"/>
      <c r="XEX51"/>
      <c r="XEY51"/>
      <c r="XEZ51"/>
      <c r="XFA51"/>
      <c r="XFB51"/>
      <c r="XFC51"/>
      <c r="XFD51"/>
    </row>
    <row r="52" s="1" customFormat="1" spans="1:16384">
      <c r="A52" s="3"/>
      <c r="B52" s="4"/>
      <c r="C52" s="4"/>
      <c r="D52" s="5"/>
      <c r="E52" s="5"/>
      <c r="F52" s="5"/>
      <c r="G52" s="5"/>
      <c r="H52" s="5"/>
      <c r="I52" s="5"/>
      <c r="J52" s="5"/>
      <c r="K52" s="5"/>
      <c r="L52" s="6"/>
      <c r="M52" s="5"/>
      <c r="N52" s="15">
        <v>14</v>
      </c>
      <c r="O52" s="112">
        <v>0.0351758793969849</v>
      </c>
      <c r="XES52"/>
      <c r="XET52"/>
      <c r="XEU52"/>
      <c r="XEV52"/>
      <c r="XEW52"/>
      <c r="XEX52"/>
      <c r="XEY52"/>
      <c r="XEZ52"/>
      <c r="XFA52"/>
      <c r="XFB52"/>
      <c r="XFC52"/>
      <c r="XFD52"/>
    </row>
    <row r="53" s="1" customFormat="1" spans="1:16384">
      <c r="A53" s="3"/>
      <c r="B53" s="4"/>
      <c r="C53" s="4"/>
      <c r="D53" s="5"/>
      <c r="E53" s="5"/>
      <c r="F53" s="5"/>
      <c r="G53" s="5"/>
      <c r="H53" s="5"/>
      <c r="I53" s="5"/>
      <c r="J53" s="5"/>
      <c r="K53" s="5"/>
      <c r="L53" s="6"/>
      <c r="M53" s="5"/>
      <c r="N53" s="15">
        <v>24</v>
      </c>
      <c r="O53" s="112">
        <v>0.0603015075376884</v>
      </c>
      <c r="XES53"/>
      <c r="XET53"/>
      <c r="XEU53"/>
      <c r="XEV53"/>
      <c r="XEW53"/>
      <c r="XEX53"/>
      <c r="XEY53"/>
      <c r="XEZ53"/>
      <c r="XFA53"/>
      <c r="XFB53"/>
      <c r="XFC53"/>
      <c r="XFD53"/>
    </row>
    <row r="54" s="1" customFormat="1" spans="1:16384">
      <c r="A54" s="3"/>
      <c r="B54" s="4"/>
      <c r="C54" s="4"/>
      <c r="D54" s="5"/>
      <c r="E54" s="5"/>
      <c r="F54" s="5"/>
      <c r="G54" s="5"/>
      <c r="H54" s="5"/>
      <c r="I54" s="5"/>
      <c r="J54" s="5"/>
      <c r="K54" s="5"/>
      <c r="L54" s="6"/>
      <c r="M54" s="5"/>
      <c r="N54" s="55"/>
      <c r="O54" s="15"/>
      <c r="XES54"/>
      <c r="XET54"/>
      <c r="XEU54"/>
      <c r="XEV54"/>
      <c r="XEW54"/>
      <c r="XEX54"/>
      <c r="XEY54"/>
      <c r="XEZ54"/>
      <c r="XFA54"/>
      <c r="XFB54"/>
      <c r="XFC54"/>
      <c r="XFD54"/>
    </row>
    <row r="55" s="1" customFormat="1" spans="1:16384">
      <c r="A55" s="3"/>
      <c r="B55" s="4"/>
      <c r="C55" s="4"/>
      <c r="D55" s="5"/>
      <c r="E55" s="5"/>
      <c r="F55" s="5"/>
      <c r="G55" s="5"/>
      <c r="H55" s="5"/>
      <c r="I55" s="5"/>
      <c r="J55" s="5"/>
      <c r="K55" s="5"/>
      <c r="L55" s="6"/>
      <c r="M55" s="5"/>
      <c r="N55" s="55">
        <v>398</v>
      </c>
      <c r="O55" s="15"/>
      <c r="XES55"/>
      <c r="XET55"/>
      <c r="XEU55"/>
      <c r="XEV55"/>
      <c r="XEW55"/>
      <c r="XEX55"/>
      <c r="XEY55"/>
      <c r="XEZ55"/>
      <c r="XFA55"/>
      <c r="XFB55"/>
      <c r="XFC55"/>
      <c r="XFD55"/>
    </row>
    <row r="56" s="1" customFormat="1" spans="1:16384">
      <c r="A56" s="3"/>
      <c r="B56" s="4"/>
      <c r="C56" s="4"/>
      <c r="D56" s="5"/>
      <c r="E56" s="5"/>
      <c r="F56" s="5"/>
      <c r="G56" s="5"/>
      <c r="H56" s="5"/>
      <c r="I56" s="5"/>
      <c r="J56" s="5"/>
      <c r="K56" s="5"/>
      <c r="L56" s="6"/>
      <c r="M56" s="5"/>
      <c r="N56" s="55"/>
      <c r="O56" s="15"/>
      <c r="XES56"/>
      <c r="XET56"/>
      <c r="XEU56"/>
      <c r="XEV56"/>
      <c r="XEW56"/>
      <c r="XEX56"/>
      <c r="XEY56"/>
      <c r="XEZ56"/>
      <c r="XFA56"/>
      <c r="XFB56"/>
      <c r="XFC56"/>
      <c r="XFD56"/>
    </row>
    <row r="1047725" s="2" customFormat="1" spans="1:16384">
      <c r="A1047725" s="3"/>
      <c r="L1047725" s="113"/>
      <c r="XES1047725"/>
      <c r="XET1047725"/>
      <c r="XEU1047725"/>
      <c r="XEV1047725"/>
      <c r="XEW1047725"/>
      <c r="XEX1047725"/>
      <c r="XEY1047725"/>
      <c r="XEZ1047725"/>
      <c r="XFA1047725"/>
      <c r="XFB1047725"/>
      <c r="XFC1047725"/>
      <c r="XFD1047725"/>
    </row>
    <row r="1047726" s="2" customFormat="1" spans="1:16384">
      <c r="A1047726" s="3"/>
      <c r="L1047726" s="113"/>
      <c r="XES1047726"/>
      <c r="XET1047726"/>
      <c r="XEU1047726"/>
      <c r="XEV1047726"/>
      <c r="XEW1047726"/>
      <c r="XEX1047726"/>
      <c r="XEY1047726"/>
      <c r="XEZ1047726"/>
      <c r="XFA1047726"/>
      <c r="XFB1047726"/>
      <c r="XFC1047726"/>
      <c r="XFD1047726"/>
    </row>
    <row r="1047727" s="2" customFormat="1" spans="1:16384">
      <c r="A1047727" s="3"/>
      <c r="L1047727" s="113"/>
      <c r="XES1047727"/>
      <c r="XET1047727"/>
      <c r="XEU1047727"/>
      <c r="XEV1047727"/>
      <c r="XEW1047727"/>
      <c r="XEX1047727"/>
      <c r="XEY1047727"/>
      <c r="XEZ1047727"/>
      <c r="XFA1047727"/>
      <c r="XFB1047727"/>
      <c r="XFC1047727"/>
      <c r="XFD1047727"/>
    </row>
    <row r="1047728" s="2" customFormat="1" spans="1:16384">
      <c r="A1047728" s="3"/>
      <c r="L1047728" s="113"/>
      <c r="XES1047728"/>
      <c r="XET1047728"/>
      <c r="XEU1047728"/>
      <c r="XEV1047728"/>
      <c r="XEW1047728"/>
      <c r="XEX1047728"/>
      <c r="XEY1047728"/>
      <c r="XEZ1047728"/>
      <c r="XFA1047728"/>
      <c r="XFB1047728"/>
      <c r="XFC1047728"/>
      <c r="XFD1047728"/>
    </row>
    <row r="1047729" s="2" customFormat="1" spans="1:16384">
      <c r="A1047729" s="3"/>
      <c r="L1047729" s="113"/>
      <c r="XES1047729"/>
      <c r="XET1047729"/>
      <c r="XEU1047729"/>
      <c r="XEV1047729"/>
      <c r="XEW1047729"/>
      <c r="XEX1047729"/>
      <c r="XEY1047729"/>
      <c r="XEZ1047729"/>
      <c r="XFA1047729"/>
      <c r="XFB1047729"/>
      <c r="XFC1047729"/>
      <c r="XFD1047729"/>
    </row>
    <row r="1047730" s="2" customFormat="1" spans="1:16384">
      <c r="A1047730" s="3"/>
      <c r="L1047730" s="113"/>
      <c r="XES1047730"/>
      <c r="XET1047730"/>
      <c r="XEU1047730"/>
      <c r="XEV1047730"/>
      <c r="XEW1047730"/>
      <c r="XEX1047730"/>
      <c r="XEY1047730"/>
      <c r="XEZ1047730"/>
      <c r="XFA1047730"/>
      <c r="XFB1047730"/>
      <c r="XFC1047730"/>
      <c r="XFD1047730"/>
    </row>
    <row r="1047731" s="2" customFormat="1" spans="1:16384">
      <c r="A1047731" s="3"/>
      <c r="L1047731" s="113"/>
      <c r="XES1047731"/>
      <c r="XET1047731"/>
      <c r="XEU1047731"/>
      <c r="XEV1047731"/>
      <c r="XEW1047731"/>
      <c r="XEX1047731"/>
      <c r="XEY1047731"/>
      <c r="XEZ1047731"/>
      <c r="XFA1047731"/>
      <c r="XFB1047731"/>
      <c r="XFC1047731"/>
      <c r="XFD1047731"/>
    </row>
    <row r="1047732" s="2" customFormat="1" spans="1:16384">
      <c r="A1047732" s="3"/>
      <c r="L1047732" s="113"/>
      <c r="XES1047732"/>
      <c r="XET1047732"/>
      <c r="XEU1047732"/>
      <c r="XEV1047732"/>
      <c r="XEW1047732"/>
      <c r="XEX1047732"/>
      <c r="XEY1047732"/>
      <c r="XEZ1047732"/>
      <c r="XFA1047732"/>
      <c r="XFB1047732"/>
      <c r="XFC1047732"/>
      <c r="XFD1047732"/>
    </row>
    <row r="1047733" s="2" customFormat="1" spans="1:16384">
      <c r="A1047733" s="3"/>
      <c r="L1047733" s="113"/>
      <c r="XES1047733"/>
      <c r="XET1047733"/>
      <c r="XEU1047733"/>
      <c r="XEV1047733"/>
      <c r="XEW1047733"/>
      <c r="XEX1047733"/>
      <c r="XEY1047733"/>
      <c r="XEZ1047733"/>
      <c r="XFA1047733"/>
      <c r="XFB1047733"/>
      <c r="XFC1047733"/>
      <c r="XFD1047733"/>
    </row>
    <row r="1047734" s="2" customFormat="1" spans="1:16384">
      <c r="A1047734" s="3"/>
      <c r="L1047734" s="113"/>
      <c r="XES1047734"/>
      <c r="XET1047734"/>
      <c r="XEU1047734"/>
      <c r="XEV1047734"/>
      <c r="XEW1047734"/>
      <c r="XEX1047734"/>
      <c r="XEY1047734"/>
      <c r="XEZ1047734"/>
      <c r="XFA1047734"/>
      <c r="XFB1047734"/>
      <c r="XFC1047734"/>
      <c r="XFD1047734"/>
    </row>
    <row r="1047735" s="2" customFormat="1" spans="1:16384">
      <c r="A1047735" s="3"/>
      <c r="L1047735" s="113"/>
      <c r="XES1047735"/>
      <c r="XET1047735"/>
      <c r="XEU1047735"/>
      <c r="XEV1047735"/>
      <c r="XEW1047735"/>
      <c r="XEX1047735"/>
      <c r="XEY1047735"/>
      <c r="XEZ1047735"/>
      <c r="XFA1047735"/>
      <c r="XFB1047735"/>
      <c r="XFC1047735"/>
      <c r="XFD1047735"/>
    </row>
    <row r="1047736" s="2" customFormat="1" spans="1:16384">
      <c r="A1047736" s="3"/>
      <c r="L1047736" s="113"/>
      <c r="XES1047736"/>
      <c r="XET1047736"/>
      <c r="XEU1047736"/>
      <c r="XEV1047736"/>
      <c r="XEW1047736"/>
      <c r="XEX1047736"/>
      <c r="XEY1047736"/>
      <c r="XEZ1047736"/>
      <c r="XFA1047736"/>
      <c r="XFB1047736"/>
      <c r="XFC1047736"/>
      <c r="XFD1047736"/>
    </row>
    <row r="1047737" s="2" customFormat="1" spans="1:16384">
      <c r="A1047737" s="3"/>
      <c r="L1047737" s="113"/>
      <c r="XES1047737"/>
      <c r="XET1047737"/>
      <c r="XEU1047737"/>
      <c r="XEV1047737"/>
      <c r="XEW1047737"/>
      <c r="XEX1047737"/>
      <c r="XEY1047737"/>
      <c r="XEZ1047737"/>
      <c r="XFA1047737"/>
      <c r="XFB1047737"/>
      <c r="XFC1047737"/>
      <c r="XFD1047737"/>
    </row>
    <row r="1047738" s="2" customFormat="1" spans="1:16384">
      <c r="A1047738" s="3"/>
      <c r="L1047738" s="113"/>
      <c r="XES1047738"/>
      <c r="XET1047738"/>
      <c r="XEU1047738"/>
      <c r="XEV1047738"/>
      <c r="XEW1047738"/>
      <c r="XEX1047738"/>
      <c r="XEY1047738"/>
      <c r="XEZ1047738"/>
      <c r="XFA1047738"/>
      <c r="XFB1047738"/>
      <c r="XFC1047738"/>
      <c r="XFD1047738"/>
    </row>
    <row r="1047739" s="2" customFormat="1" spans="1:16384">
      <c r="A1047739" s="3"/>
      <c r="L1047739" s="113"/>
      <c r="XES1047739"/>
      <c r="XET1047739"/>
      <c r="XEU1047739"/>
      <c r="XEV1047739"/>
      <c r="XEW1047739"/>
      <c r="XEX1047739"/>
      <c r="XEY1047739"/>
      <c r="XEZ1047739"/>
      <c r="XFA1047739"/>
      <c r="XFB1047739"/>
      <c r="XFC1047739"/>
      <c r="XFD1047739"/>
    </row>
    <row r="1047740" s="2" customFormat="1" spans="1:16384">
      <c r="A1047740" s="3"/>
      <c r="L1047740" s="113"/>
      <c r="XES1047740"/>
      <c r="XET1047740"/>
      <c r="XEU1047740"/>
      <c r="XEV1047740"/>
      <c r="XEW1047740"/>
      <c r="XEX1047740"/>
      <c r="XEY1047740"/>
      <c r="XEZ1047740"/>
      <c r="XFA1047740"/>
      <c r="XFB1047740"/>
      <c r="XFC1047740"/>
      <c r="XFD1047740"/>
    </row>
    <row r="1047741" s="2" customFormat="1" spans="1:16384">
      <c r="A1047741" s="3"/>
      <c r="L1047741" s="113"/>
      <c r="XES1047741"/>
      <c r="XET1047741"/>
      <c r="XEU1047741"/>
      <c r="XEV1047741"/>
      <c r="XEW1047741"/>
      <c r="XEX1047741"/>
      <c r="XEY1047741"/>
      <c r="XEZ1047741"/>
      <c r="XFA1047741"/>
      <c r="XFB1047741"/>
      <c r="XFC1047741"/>
      <c r="XFD1047741"/>
    </row>
    <row r="1047742" s="2" customFormat="1" spans="1:16384">
      <c r="A1047742" s="3"/>
      <c r="L1047742" s="113"/>
      <c r="XES1047742"/>
      <c r="XET1047742"/>
      <c r="XEU1047742"/>
      <c r="XEV1047742"/>
      <c r="XEW1047742"/>
      <c r="XEX1047742"/>
      <c r="XEY1047742"/>
      <c r="XEZ1047742"/>
      <c r="XFA1047742"/>
      <c r="XFB1047742"/>
      <c r="XFC1047742"/>
      <c r="XFD1047742"/>
    </row>
    <row r="1047743" s="2" customFormat="1" spans="1:16384">
      <c r="A1047743" s="3"/>
      <c r="L1047743" s="113"/>
      <c r="XES1047743"/>
      <c r="XET1047743"/>
      <c r="XEU1047743"/>
      <c r="XEV1047743"/>
      <c r="XEW1047743"/>
      <c r="XEX1047743"/>
      <c r="XEY1047743"/>
      <c r="XEZ1047743"/>
      <c r="XFA1047743"/>
      <c r="XFB1047743"/>
      <c r="XFC1047743"/>
      <c r="XFD1047743"/>
    </row>
    <row r="1047744" s="2" customFormat="1" spans="1:16384">
      <c r="A1047744" s="3"/>
      <c r="L1047744" s="113"/>
      <c r="XES1047744"/>
      <c r="XET1047744"/>
      <c r="XEU1047744"/>
      <c r="XEV1047744"/>
      <c r="XEW1047744"/>
      <c r="XEX1047744"/>
      <c r="XEY1047744"/>
      <c r="XEZ1047744"/>
      <c r="XFA1047744"/>
      <c r="XFB1047744"/>
      <c r="XFC1047744"/>
      <c r="XFD1047744"/>
    </row>
    <row r="1047745" s="2" customFormat="1" spans="1:16384">
      <c r="A1047745" s="3"/>
      <c r="L1047745" s="113"/>
      <c r="XES1047745"/>
      <c r="XET1047745"/>
      <c r="XEU1047745"/>
      <c r="XEV1047745"/>
      <c r="XEW1047745"/>
      <c r="XEX1047745"/>
      <c r="XEY1047745"/>
      <c r="XEZ1047745"/>
      <c r="XFA1047745"/>
      <c r="XFB1047745"/>
      <c r="XFC1047745"/>
      <c r="XFD1047745"/>
    </row>
    <row r="1047746" s="2" customFormat="1" spans="1:16384">
      <c r="A1047746" s="3"/>
      <c r="L1047746" s="113"/>
      <c r="XES1047746"/>
      <c r="XET1047746"/>
      <c r="XEU1047746"/>
      <c r="XEV1047746"/>
      <c r="XEW1047746"/>
      <c r="XEX1047746"/>
      <c r="XEY1047746"/>
      <c r="XEZ1047746"/>
      <c r="XFA1047746"/>
      <c r="XFB1047746"/>
      <c r="XFC1047746"/>
      <c r="XFD1047746"/>
    </row>
    <row r="1047747" s="2" customFormat="1" spans="1:16384">
      <c r="A1047747" s="3"/>
      <c r="L1047747" s="113"/>
      <c r="XES1047747"/>
      <c r="XET1047747"/>
      <c r="XEU1047747"/>
      <c r="XEV1047747"/>
      <c r="XEW1047747"/>
      <c r="XEX1047747"/>
      <c r="XEY1047747"/>
      <c r="XEZ1047747"/>
      <c r="XFA1047747"/>
      <c r="XFB1047747"/>
      <c r="XFC1047747"/>
      <c r="XFD1047747"/>
    </row>
    <row r="1047748" s="2" customFormat="1" spans="1:16384">
      <c r="A1047748" s="3"/>
      <c r="L1047748" s="113"/>
      <c r="XES1047748"/>
      <c r="XET1047748"/>
      <c r="XEU1047748"/>
      <c r="XEV1047748"/>
      <c r="XEW1047748"/>
      <c r="XEX1047748"/>
      <c r="XEY1047748"/>
      <c r="XEZ1047748"/>
      <c r="XFA1047748"/>
      <c r="XFB1047748"/>
      <c r="XFC1047748"/>
      <c r="XFD1047748"/>
    </row>
    <row r="1047749" s="2" customFormat="1" spans="1:16384">
      <c r="A1047749" s="3"/>
      <c r="L1047749" s="113"/>
      <c r="XES1047749"/>
      <c r="XET1047749"/>
      <c r="XEU1047749"/>
      <c r="XEV1047749"/>
      <c r="XEW1047749"/>
      <c r="XEX1047749"/>
      <c r="XEY1047749"/>
      <c r="XEZ1047749"/>
      <c r="XFA1047749"/>
      <c r="XFB1047749"/>
      <c r="XFC1047749"/>
      <c r="XFD1047749"/>
    </row>
    <row r="1047750" s="2" customFormat="1" spans="1:16384">
      <c r="A1047750" s="3"/>
      <c r="L1047750" s="113"/>
      <c r="XES1047750"/>
      <c r="XET1047750"/>
      <c r="XEU1047750"/>
      <c r="XEV1047750"/>
      <c r="XEW1047750"/>
      <c r="XEX1047750"/>
      <c r="XEY1047750"/>
      <c r="XEZ1047750"/>
      <c r="XFA1047750"/>
      <c r="XFB1047750"/>
      <c r="XFC1047750"/>
      <c r="XFD1047750"/>
    </row>
    <row r="1047751" s="2" customFormat="1" spans="1:16384">
      <c r="A1047751" s="3"/>
      <c r="L1047751" s="113"/>
      <c r="XES1047751"/>
      <c r="XET1047751"/>
      <c r="XEU1047751"/>
      <c r="XEV1047751"/>
      <c r="XEW1047751"/>
      <c r="XEX1047751"/>
      <c r="XEY1047751"/>
      <c r="XEZ1047751"/>
      <c r="XFA1047751"/>
      <c r="XFB1047751"/>
      <c r="XFC1047751"/>
      <c r="XFD1047751"/>
    </row>
    <row r="1047752" s="2" customFormat="1" spans="1:16384">
      <c r="A1047752" s="3"/>
      <c r="L1047752" s="113"/>
      <c r="XES1047752"/>
      <c r="XET1047752"/>
      <c r="XEU1047752"/>
      <c r="XEV1047752"/>
      <c r="XEW1047752"/>
      <c r="XEX1047752"/>
      <c r="XEY1047752"/>
      <c r="XEZ1047752"/>
      <c r="XFA1047752"/>
      <c r="XFB1047752"/>
      <c r="XFC1047752"/>
      <c r="XFD1047752"/>
    </row>
    <row r="1047753" s="2" customFormat="1" spans="1:16384">
      <c r="A1047753" s="3"/>
      <c r="L1047753" s="113"/>
      <c r="XES1047753"/>
      <c r="XET1047753"/>
      <c r="XEU1047753"/>
      <c r="XEV1047753"/>
      <c r="XEW1047753"/>
      <c r="XEX1047753"/>
      <c r="XEY1047753"/>
      <c r="XEZ1047753"/>
      <c r="XFA1047753"/>
      <c r="XFB1047753"/>
      <c r="XFC1047753"/>
      <c r="XFD1047753"/>
    </row>
    <row r="1047754" s="2" customFormat="1" spans="1:16384">
      <c r="A1047754" s="3"/>
      <c r="L1047754" s="113"/>
      <c r="XES1047754"/>
      <c r="XET1047754"/>
      <c r="XEU1047754"/>
      <c r="XEV1047754"/>
      <c r="XEW1047754"/>
      <c r="XEX1047754"/>
      <c r="XEY1047754"/>
      <c r="XEZ1047754"/>
      <c r="XFA1047754"/>
      <c r="XFB1047754"/>
      <c r="XFC1047754"/>
      <c r="XFD1047754"/>
    </row>
    <row r="1047755" s="2" customFormat="1" spans="1:16384">
      <c r="A1047755" s="3"/>
      <c r="L1047755" s="113"/>
      <c r="XES1047755"/>
      <c r="XET1047755"/>
      <c r="XEU1047755"/>
      <c r="XEV1047755"/>
      <c r="XEW1047755"/>
      <c r="XEX1047755"/>
      <c r="XEY1047755"/>
      <c r="XEZ1047755"/>
      <c r="XFA1047755"/>
      <c r="XFB1047755"/>
      <c r="XFC1047755"/>
      <c r="XFD1047755"/>
    </row>
    <row r="1047756" s="2" customFormat="1" spans="1:16384">
      <c r="A1047756" s="3"/>
      <c r="L1047756" s="113"/>
      <c r="XES1047756"/>
      <c r="XET1047756"/>
      <c r="XEU1047756"/>
      <c r="XEV1047756"/>
      <c r="XEW1047756"/>
      <c r="XEX1047756"/>
      <c r="XEY1047756"/>
      <c r="XEZ1047756"/>
      <c r="XFA1047756"/>
      <c r="XFB1047756"/>
      <c r="XFC1047756"/>
      <c r="XFD1047756"/>
    </row>
    <row r="1047757" s="2" customFormat="1" spans="1:16384">
      <c r="A1047757" s="3"/>
      <c r="L1047757" s="113"/>
      <c r="XES1047757"/>
      <c r="XET1047757"/>
      <c r="XEU1047757"/>
      <c r="XEV1047757"/>
      <c r="XEW1047757"/>
      <c r="XEX1047757"/>
      <c r="XEY1047757"/>
      <c r="XEZ1047757"/>
      <c r="XFA1047757"/>
      <c r="XFB1047757"/>
      <c r="XFC1047757"/>
      <c r="XFD1047757"/>
    </row>
    <row r="1047758" s="2" customFormat="1" spans="1:16384">
      <c r="A1047758" s="3"/>
      <c r="L1047758" s="113"/>
      <c r="XES1047758"/>
      <c r="XET1047758"/>
      <c r="XEU1047758"/>
      <c r="XEV1047758"/>
      <c r="XEW1047758"/>
      <c r="XEX1047758"/>
      <c r="XEY1047758"/>
      <c r="XEZ1047758"/>
      <c r="XFA1047758"/>
      <c r="XFB1047758"/>
      <c r="XFC1047758"/>
      <c r="XFD1047758"/>
    </row>
    <row r="1047759" s="2" customFormat="1" spans="1:16384">
      <c r="A1047759" s="3"/>
      <c r="L1047759" s="113"/>
      <c r="XES1047759"/>
      <c r="XET1047759"/>
      <c r="XEU1047759"/>
      <c r="XEV1047759"/>
      <c r="XEW1047759"/>
      <c r="XEX1047759"/>
      <c r="XEY1047759"/>
      <c r="XEZ1047759"/>
      <c r="XFA1047759"/>
      <c r="XFB1047759"/>
      <c r="XFC1047759"/>
      <c r="XFD1047759"/>
    </row>
    <row r="1047760" s="2" customFormat="1" spans="1:16384">
      <c r="A1047760" s="3"/>
      <c r="L1047760" s="113"/>
      <c r="XES1047760"/>
      <c r="XET1047760"/>
      <c r="XEU1047760"/>
      <c r="XEV1047760"/>
      <c r="XEW1047760"/>
      <c r="XEX1047760"/>
      <c r="XEY1047760"/>
      <c r="XEZ1047760"/>
      <c r="XFA1047760"/>
      <c r="XFB1047760"/>
      <c r="XFC1047760"/>
      <c r="XFD1047760"/>
    </row>
    <row r="1047761" s="2" customFormat="1" spans="1:16384">
      <c r="A1047761" s="3"/>
      <c r="L1047761" s="113"/>
      <c r="XES1047761"/>
      <c r="XET1047761"/>
      <c r="XEU1047761"/>
      <c r="XEV1047761"/>
      <c r="XEW1047761"/>
      <c r="XEX1047761"/>
      <c r="XEY1047761"/>
      <c r="XEZ1047761"/>
      <c r="XFA1047761"/>
      <c r="XFB1047761"/>
      <c r="XFC1047761"/>
      <c r="XFD1047761"/>
    </row>
    <row r="1047762" s="2" customFormat="1" spans="1:16384">
      <c r="A1047762" s="3"/>
      <c r="L1047762" s="113"/>
      <c r="XES1047762"/>
      <c r="XET1047762"/>
      <c r="XEU1047762"/>
      <c r="XEV1047762"/>
      <c r="XEW1047762"/>
      <c r="XEX1047762"/>
      <c r="XEY1047762"/>
      <c r="XEZ1047762"/>
      <c r="XFA1047762"/>
      <c r="XFB1047762"/>
      <c r="XFC1047762"/>
      <c r="XFD1047762"/>
    </row>
    <row r="1047763" s="2" customFormat="1" spans="1:16384">
      <c r="A1047763" s="3"/>
      <c r="L1047763" s="113"/>
      <c r="XES1047763"/>
      <c r="XET1047763"/>
      <c r="XEU1047763"/>
      <c r="XEV1047763"/>
      <c r="XEW1047763"/>
      <c r="XEX1047763"/>
      <c r="XEY1047763"/>
      <c r="XEZ1047763"/>
      <c r="XFA1047763"/>
      <c r="XFB1047763"/>
      <c r="XFC1047763"/>
      <c r="XFD1047763"/>
    </row>
    <row r="1047764" s="2" customFormat="1" spans="1:16384">
      <c r="A1047764" s="3"/>
      <c r="L1047764" s="113"/>
      <c r="XES1047764"/>
      <c r="XET1047764"/>
      <c r="XEU1047764"/>
      <c r="XEV1047764"/>
      <c r="XEW1047764"/>
      <c r="XEX1047764"/>
      <c r="XEY1047764"/>
      <c r="XEZ1047764"/>
      <c r="XFA1047764"/>
      <c r="XFB1047764"/>
      <c r="XFC1047764"/>
      <c r="XFD1047764"/>
    </row>
    <row r="1047765" s="2" customFormat="1" spans="1:16384">
      <c r="A1047765" s="3"/>
      <c r="L1047765" s="113"/>
      <c r="XES1047765"/>
      <c r="XET1047765"/>
      <c r="XEU1047765"/>
      <c r="XEV1047765"/>
      <c r="XEW1047765"/>
      <c r="XEX1047765"/>
      <c r="XEY1047765"/>
      <c r="XEZ1047765"/>
      <c r="XFA1047765"/>
      <c r="XFB1047765"/>
      <c r="XFC1047765"/>
      <c r="XFD1047765"/>
    </row>
    <row r="1047766" s="2" customFormat="1" spans="1:16384">
      <c r="A1047766" s="3"/>
      <c r="L1047766" s="113"/>
      <c r="XES1047766"/>
      <c r="XET1047766"/>
      <c r="XEU1047766"/>
      <c r="XEV1047766"/>
      <c r="XEW1047766"/>
      <c r="XEX1047766"/>
      <c r="XEY1047766"/>
      <c r="XEZ1047766"/>
      <c r="XFA1047766"/>
      <c r="XFB1047766"/>
      <c r="XFC1047766"/>
      <c r="XFD1047766"/>
    </row>
    <row r="1047767" s="2" customFormat="1" spans="1:16384">
      <c r="A1047767" s="3"/>
      <c r="L1047767" s="113"/>
      <c r="XES1047767"/>
      <c r="XET1047767"/>
      <c r="XEU1047767"/>
      <c r="XEV1047767"/>
      <c r="XEW1047767"/>
      <c r="XEX1047767"/>
      <c r="XEY1047767"/>
      <c r="XEZ1047767"/>
      <c r="XFA1047767"/>
      <c r="XFB1047767"/>
      <c r="XFC1047767"/>
      <c r="XFD1047767"/>
    </row>
    <row r="1047768" s="2" customFormat="1" spans="1:16384">
      <c r="A1047768" s="3"/>
      <c r="L1047768" s="113"/>
      <c r="XES1047768"/>
      <c r="XET1047768"/>
      <c r="XEU1047768"/>
      <c r="XEV1047768"/>
      <c r="XEW1047768"/>
      <c r="XEX1047768"/>
      <c r="XEY1047768"/>
      <c r="XEZ1047768"/>
      <c r="XFA1047768"/>
      <c r="XFB1047768"/>
      <c r="XFC1047768"/>
      <c r="XFD1047768"/>
    </row>
    <row r="1047769" s="2" customFormat="1" spans="1:16384">
      <c r="A1047769" s="3"/>
      <c r="L1047769" s="113"/>
      <c r="XES1047769"/>
      <c r="XET1047769"/>
      <c r="XEU1047769"/>
      <c r="XEV1047769"/>
      <c r="XEW1047769"/>
      <c r="XEX1047769"/>
      <c r="XEY1047769"/>
      <c r="XEZ1047769"/>
      <c r="XFA1047769"/>
      <c r="XFB1047769"/>
      <c r="XFC1047769"/>
      <c r="XFD1047769"/>
    </row>
    <row r="1047770" s="2" customFormat="1" spans="1:16384">
      <c r="A1047770" s="3"/>
      <c r="L1047770" s="113"/>
      <c r="XES1047770"/>
      <c r="XET1047770"/>
      <c r="XEU1047770"/>
      <c r="XEV1047770"/>
      <c r="XEW1047770"/>
      <c r="XEX1047770"/>
      <c r="XEY1047770"/>
      <c r="XEZ1047770"/>
      <c r="XFA1047770"/>
      <c r="XFB1047770"/>
      <c r="XFC1047770"/>
      <c r="XFD1047770"/>
    </row>
    <row r="1047771" s="2" customFormat="1" spans="1:16384">
      <c r="A1047771" s="3"/>
      <c r="L1047771" s="113"/>
      <c r="XES1047771"/>
      <c r="XET1047771"/>
      <c r="XEU1047771"/>
      <c r="XEV1047771"/>
      <c r="XEW1047771"/>
      <c r="XEX1047771"/>
      <c r="XEY1047771"/>
      <c r="XEZ1047771"/>
      <c r="XFA1047771"/>
      <c r="XFB1047771"/>
      <c r="XFC1047771"/>
      <c r="XFD1047771"/>
    </row>
    <row r="1047772" s="2" customFormat="1" spans="1:16384">
      <c r="A1047772" s="3"/>
      <c r="L1047772" s="113"/>
      <c r="XES1047772"/>
      <c r="XET1047772"/>
      <c r="XEU1047772"/>
      <c r="XEV1047772"/>
      <c r="XEW1047772"/>
      <c r="XEX1047772"/>
      <c r="XEY1047772"/>
      <c r="XEZ1047772"/>
      <c r="XFA1047772"/>
      <c r="XFB1047772"/>
      <c r="XFC1047772"/>
      <c r="XFD1047772"/>
    </row>
    <row r="1047773" s="2" customFormat="1" spans="1:16384">
      <c r="A1047773" s="3"/>
      <c r="L1047773" s="113"/>
      <c r="XES1047773"/>
      <c r="XET1047773"/>
      <c r="XEU1047773"/>
      <c r="XEV1047773"/>
      <c r="XEW1047773"/>
      <c r="XEX1047773"/>
      <c r="XEY1047773"/>
      <c r="XEZ1047773"/>
      <c r="XFA1047773"/>
      <c r="XFB1047773"/>
      <c r="XFC1047773"/>
      <c r="XFD1047773"/>
    </row>
    <row r="1047774" s="2" customFormat="1" spans="1:16384">
      <c r="A1047774" s="3"/>
      <c r="L1047774" s="113"/>
      <c r="XES1047774"/>
      <c r="XET1047774"/>
      <c r="XEU1047774"/>
      <c r="XEV1047774"/>
      <c r="XEW1047774"/>
      <c r="XEX1047774"/>
      <c r="XEY1047774"/>
      <c r="XEZ1047774"/>
      <c r="XFA1047774"/>
      <c r="XFB1047774"/>
      <c r="XFC1047774"/>
      <c r="XFD1047774"/>
    </row>
    <row r="1047775" s="2" customFormat="1" spans="1:16384">
      <c r="A1047775" s="3"/>
      <c r="L1047775" s="113"/>
      <c r="XES1047775"/>
      <c r="XET1047775"/>
      <c r="XEU1047775"/>
      <c r="XEV1047775"/>
      <c r="XEW1047775"/>
      <c r="XEX1047775"/>
      <c r="XEY1047775"/>
      <c r="XEZ1047775"/>
      <c r="XFA1047775"/>
      <c r="XFB1047775"/>
      <c r="XFC1047775"/>
      <c r="XFD1047775"/>
    </row>
    <row r="1047776" s="2" customFormat="1" spans="1:16384">
      <c r="A1047776" s="3"/>
      <c r="L1047776" s="113"/>
      <c r="XES1047776"/>
      <c r="XET1047776"/>
      <c r="XEU1047776"/>
      <c r="XEV1047776"/>
      <c r="XEW1047776"/>
      <c r="XEX1047776"/>
      <c r="XEY1047776"/>
      <c r="XEZ1047776"/>
      <c r="XFA1047776"/>
      <c r="XFB1047776"/>
      <c r="XFC1047776"/>
      <c r="XFD1047776"/>
    </row>
    <row r="1047777" s="2" customFormat="1" spans="1:16384">
      <c r="A1047777" s="3"/>
      <c r="L1047777" s="113"/>
      <c r="XES1047777"/>
      <c r="XET1047777"/>
      <c r="XEU1047777"/>
      <c r="XEV1047777"/>
      <c r="XEW1047777"/>
      <c r="XEX1047777"/>
      <c r="XEY1047777"/>
      <c r="XEZ1047777"/>
      <c r="XFA1047777"/>
      <c r="XFB1047777"/>
      <c r="XFC1047777"/>
      <c r="XFD1047777"/>
    </row>
    <row r="1047778" s="2" customFormat="1" spans="1:16384">
      <c r="A1047778" s="3"/>
      <c r="L1047778" s="113"/>
      <c r="XES1047778"/>
      <c r="XET1047778"/>
      <c r="XEU1047778"/>
      <c r="XEV1047778"/>
      <c r="XEW1047778"/>
      <c r="XEX1047778"/>
      <c r="XEY1047778"/>
      <c r="XEZ1047778"/>
      <c r="XFA1047778"/>
      <c r="XFB1047778"/>
      <c r="XFC1047778"/>
      <c r="XFD1047778"/>
    </row>
    <row r="1047779" s="2" customFormat="1" spans="1:16384">
      <c r="A1047779" s="3"/>
      <c r="L1047779" s="113"/>
      <c r="XES1047779"/>
      <c r="XET1047779"/>
      <c r="XEU1047779"/>
      <c r="XEV1047779"/>
      <c r="XEW1047779"/>
      <c r="XEX1047779"/>
      <c r="XEY1047779"/>
      <c r="XEZ1047779"/>
      <c r="XFA1047779"/>
      <c r="XFB1047779"/>
      <c r="XFC1047779"/>
      <c r="XFD1047779"/>
    </row>
    <row r="1047780" s="2" customFormat="1" spans="1:16384">
      <c r="A1047780" s="3"/>
      <c r="L1047780" s="113"/>
      <c r="XES1047780"/>
      <c r="XET1047780"/>
      <c r="XEU1047780"/>
      <c r="XEV1047780"/>
      <c r="XEW1047780"/>
      <c r="XEX1047780"/>
      <c r="XEY1047780"/>
      <c r="XEZ1047780"/>
      <c r="XFA1047780"/>
      <c r="XFB1047780"/>
      <c r="XFC1047780"/>
      <c r="XFD1047780"/>
    </row>
    <row r="1047781" s="2" customFormat="1" spans="1:16384">
      <c r="A1047781" s="3"/>
      <c r="L1047781" s="113"/>
      <c r="XES1047781"/>
      <c r="XET1047781"/>
      <c r="XEU1047781"/>
      <c r="XEV1047781"/>
      <c r="XEW1047781"/>
      <c r="XEX1047781"/>
      <c r="XEY1047781"/>
      <c r="XEZ1047781"/>
      <c r="XFA1047781"/>
      <c r="XFB1047781"/>
      <c r="XFC1047781"/>
      <c r="XFD1047781"/>
    </row>
    <row r="1047782" s="2" customFormat="1" spans="1:16384">
      <c r="A1047782" s="3"/>
      <c r="L1047782" s="113"/>
      <c r="XES1047782"/>
      <c r="XET1047782"/>
      <c r="XEU1047782"/>
      <c r="XEV1047782"/>
      <c r="XEW1047782"/>
      <c r="XEX1047782"/>
      <c r="XEY1047782"/>
      <c r="XEZ1047782"/>
      <c r="XFA1047782"/>
      <c r="XFB1047782"/>
      <c r="XFC1047782"/>
      <c r="XFD1047782"/>
    </row>
    <row r="1047783" s="2" customFormat="1" spans="1:16384">
      <c r="A1047783" s="3"/>
      <c r="L1047783" s="113"/>
      <c r="XES1047783"/>
      <c r="XET1047783"/>
      <c r="XEU1047783"/>
      <c r="XEV1047783"/>
      <c r="XEW1047783"/>
      <c r="XEX1047783"/>
      <c r="XEY1047783"/>
      <c r="XEZ1047783"/>
      <c r="XFA1047783"/>
      <c r="XFB1047783"/>
      <c r="XFC1047783"/>
      <c r="XFD1047783"/>
    </row>
    <row r="1047784" s="2" customFormat="1" spans="1:16384">
      <c r="A1047784" s="3"/>
      <c r="L1047784" s="113"/>
      <c r="XES1047784"/>
      <c r="XET1047784"/>
      <c r="XEU1047784"/>
      <c r="XEV1047784"/>
      <c r="XEW1047784"/>
      <c r="XEX1047784"/>
      <c r="XEY1047784"/>
      <c r="XEZ1047784"/>
      <c r="XFA1047784"/>
      <c r="XFB1047784"/>
      <c r="XFC1047784"/>
      <c r="XFD1047784"/>
    </row>
    <row r="1047785" s="2" customFormat="1" spans="1:16384">
      <c r="A1047785" s="3"/>
      <c r="L1047785" s="113"/>
      <c r="XES1047785"/>
      <c r="XET1047785"/>
      <c r="XEU1047785"/>
      <c r="XEV1047785"/>
      <c r="XEW1047785"/>
      <c r="XEX1047785"/>
      <c r="XEY1047785"/>
      <c r="XEZ1047785"/>
      <c r="XFA1047785"/>
      <c r="XFB1047785"/>
      <c r="XFC1047785"/>
      <c r="XFD1047785"/>
    </row>
    <row r="1047786" s="2" customFormat="1" spans="1:16384">
      <c r="A1047786" s="3"/>
      <c r="L1047786" s="113"/>
      <c r="XES1047786"/>
      <c r="XET1047786"/>
      <c r="XEU1047786"/>
      <c r="XEV1047786"/>
      <c r="XEW1047786"/>
      <c r="XEX1047786"/>
      <c r="XEY1047786"/>
      <c r="XEZ1047786"/>
      <c r="XFA1047786"/>
      <c r="XFB1047786"/>
      <c r="XFC1047786"/>
      <c r="XFD1047786"/>
    </row>
    <row r="1047787" s="2" customFormat="1" spans="1:16384">
      <c r="A1047787" s="3"/>
      <c r="L1047787" s="113"/>
      <c r="XES1047787"/>
      <c r="XET1047787"/>
      <c r="XEU1047787"/>
      <c r="XEV1047787"/>
      <c r="XEW1047787"/>
      <c r="XEX1047787"/>
      <c r="XEY1047787"/>
      <c r="XEZ1047787"/>
      <c r="XFA1047787"/>
      <c r="XFB1047787"/>
      <c r="XFC1047787"/>
      <c r="XFD1047787"/>
    </row>
    <row r="1047788" s="2" customFormat="1" spans="1:16384">
      <c r="A1047788" s="3"/>
      <c r="L1047788" s="113"/>
      <c r="XES1047788"/>
      <c r="XET1047788"/>
      <c r="XEU1047788"/>
      <c r="XEV1047788"/>
      <c r="XEW1047788"/>
      <c r="XEX1047788"/>
      <c r="XEY1047788"/>
      <c r="XEZ1047788"/>
      <c r="XFA1047788"/>
      <c r="XFB1047788"/>
      <c r="XFC1047788"/>
      <c r="XFD1047788"/>
    </row>
    <row r="1047789" s="2" customFormat="1" spans="1:16384">
      <c r="A1047789" s="3"/>
      <c r="L1047789" s="113"/>
      <c r="XES1047789"/>
      <c r="XET1047789"/>
      <c r="XEU1047789"/>
      <c r="XEV1047789"/>
      <c r="XEW1047789"/>
      <c r="XEX1047789"/>
      <c r="XEY1047789"/>
      <c r="XEZ1047789"/>
      <c r="XFA1047789"/>
      <c r="XFB1047789"/>
      <c r="XFC1047789"/>
      <c r="XFD1047789"/>
    </row>
    <row r="1047790" s="2" customFormat="1" spans="1:16384">
      <c r="A1047790" s="3"/>
      <c r="L1047790" s="113"/>
      <c r="XES1047790"/>
      <c r="XET1047790"/>
      <c r="XEU1047790"/>
      <c r="XEV1047790"/>
      <c r="XEW1047790"/>
      <c r="XEX1047790"/>
      <c r="XEY1047790"/>
      <c r="XEZ1047790"/>
      <c r="XFA1047790"/>
      <c r="XFB1047790"/>
      <c r="XFC1047790"/>
      <c r="XFD1047790"/>
    </row>
    <row r="1047791" s="2" customFormat="1" spans="1:16384">
      <c r="A1047791" s="3"/>
      <c r="L1047791" s="113"/>
      <c r="XES1047791"/>
      <c r="XET1047791"/>
      <c r="XEU1047791"/>
      <c r="XEV1047791"/>
      <c r="XEW1047791"/>
      <c r="XEX1047791"/>
      <c r="XEY1047791"/>
      <c r="XEZ1047791"/>
      <c r="XFA1047791"/>
      <c r="XFB1047791"/>
      <c r="XFC1047791"/>
      <c r="XFD1047791"/>
    </row>
    <row r="1047792" s="2" customFormat="1" spans="1:16384">
      <c r="A1047792" s="3"/>
      <c r="L1047792" s="113"/>
      <c r="XES1047792"/>
      <c r="XET1047792"/>
      <c r="XEU1047792"/>
      <c r="XEV1047792"/>
      <c r="XEW1047792"/>
      <c r="XEX1047792"/>
      <c r="XEY1047792"/>
      <c r="XEZ1047792"/>
      <c r="XFA1047792"/>
      <c r="XFB1047792"/>
      <c r="XFC1047792"/>
      <c r="XFD1047792"/>
    </row>
    <row r="1047793" s="2" customFormat="1" spans="1:16384">
      <c r="A1047793" s="3"/>
      <c r="L1047793" s="113"/>
      <c r="XES1047793"/>
      <c r="XET1047793"/>
      <c r="XEU1047793"/>
      <c r="XEV1047793"/>
      <c r="XEW1047793"/>
      <c r="XEX1047793"/>
      <c r="XEY1047793"/>
      <c r="XEZ1047793"/>
      <c r="XFA1047793"/>
      <c r="XFB1047793"/>
      <c r="XFC1047793"/>
      <c r="XFD1047793"/>
    </row>
    <row r="1047794" s="2" customFormat="1" spans="1:16384">
      <c r="A1047794" s="3"/>
      <c r="L1047794" s="113"/>
      <c r="XES1047794"/>
      <c r="XET1047794"/>
      <c r="XEU1047794"/>
      <c r="XEV1047794"/>
      <c r="XEW1047794"/>
      <c r="XEX1047794"/>
      <c r="XEY1047794"/>
      <c r="XEZ1047794"/>
      <c r="XFA1047794"/>
      <c r="XFB1047794"/>
      <c r="XFC1047794"/>
      <c r="XFD1047794"/>
    </row>
    <row r="1047795" s="2" customFormat="1" spans="1:16384">
      <c r="A1047795" s="3"/>
      <c r="L1047795" s="113"/>
      <c r="XES1047795"/>
      <c r="XET1047795"/>
      <c r="XEU1047795"/>
      <c r="XEV1047795"/>
      <c r="XEW1047795"/>
      <c r="XEX1047795"/>
      <c r="XEY1047795"/>
      <c r="XEZ1047795"/>
      <c r="XFA1047795"/>
      <c r="XFB1047795"/>
      <c r="XFC1047795"/>
      <c r="XFD1047795"/>
    </row>
    <row r="1047796" s="2" customFormat="1" spans="1:16384">
      <c r="A1047796" s="3"/>
      <c r="L1047796" s="113"/>
      <c r="XES1047796"/>
      <c r="XET1047796"/>
      <c r="XEU1047796"/>
      <c r="XEV1047796"/>
      <c r="XEW1047796"/>
      <c r="XEX1047796"/>
      <c r="XEY1047796"/>
      <c r="XEZ1047796"/>
      <c r="XFA1047796"/>
      <c r="XFB1047796"/>
      <c r="XFC1047796"/>
      <c r="XFD1047796"/>
    </row>
    <row r="1047797" s="2" customFormat="1" spans="1:16384">
      <c r="A1047797" s="3"/>
      <c r="L1047797" s="113"/>
      <c r="XES1047797"/>
      <c r="XET1047797"/>
      <c r="XEU1047797"/>
      <c r="XEV1047797"/>
      <c r="XEW1047797"/>
      <c r="XEX1047797"/>
      <c r="XEY1047797"/>
      <c r="XEZ1047797"/>
      <c r="XFA1047797"/>
      <c r="XFB1047797"/>
      <c r="XFC1047797"/>
      <c r="XFD1047797"/>
    </row>
    <row r="1047798" s="2" customFormat="1" spans="1:16384">
      <c r="A1047798" s="3"/>
      <c r="L1047798" s="113"/>
      <c r="XES1047798"/>
      <c r="XET1047798"/>
      <c r="XEU1047798"/>
      <c r="XEV1047798"/>
      <c r="XEW1047798"/>
      <c r="XEX1047798"/>
      <c r="XEY1047798"/>
      <c r="XEZ1047798"/>
      <c r="XFA1047798"/>
      <c r="XFB1047798"/>
      <c r="XFC1047798"/>
      <c r="XFD1047798"/>
    </row>
    <row r="1047799" s="2" customFormat="1" spans="1:16384">
      <c r="A1047799" s="3"/>
      <c r="L1047799" s="113"/>
      <c r="XES1047799"/>
      <c r="XET1047799"/>
      <c r="XEU1047799"/>
      <c r="XEV1047799"/>
      <c r="XEW1047799"/>
      <c r="XEX1047799"/>
      <c r="XEY1047799"/>
      <c r="XEZ1047799"/>
      <c r="XFA1047799"/>
      <c r="XFB1047799"/>
      <c r="XFC1047799"/>
      <c r="XFD1047799"/>
    </row>
    <row r="1047800" s="2" customFormat="1" spans="1:16384">
      <c r="A1047800" s="3"/>
      <c r="L1047800" s="113"/>
      <c r="XES1047800"/>
      <c r="XET1047800"/>
      <c r="XEU1047800"/>
      <c r="XEV1047800"/>
      <c r="XEW1047800"/>
      <c r="XEX1047800"/>
      <c r="XEY1047800"/>
      <c r="XEZ1047800"/>
      <c r="XFA1047800"/>
      <c r="XFB1047800"/>
      <c r="XFC1047800"/>
      <c r="XFD1047800"/>
    </row>
    <row r="1047801" s="2" customFormat="1" spans="1:16384">
      <c r="A1047801" s="3"/>
      <c r="L1047801" s="113"/>
      <c r="XES1047801"/>
      <c r="XET1047801"/>
      <c r="XEU1047801"/>
      <c r="XEV1047801"/>
      <c r="XEW1047801"/>
      <c r="XEX1047801"/>
      <c r="XEY1047801"/>
      <c r="XEZ1047801"/>
      <c r="XFA1047801"/>
      <c r="XFB1047801"/>
      <c r="XFC1047801"/>
      <c r="XFD1047801"/>
    </row>
    <row r="1047802" s="2" customFormat="1" spans="1:16384">
      <c r="A1047802" s="3"/>
      <c r="L1047802" s="113"/>
      <c r="XES1047802"/>
      <c r="XET1047802"/>
      <c r="XEU1047802"/>
      <c r="XEV1047802"/>
      <c r="XEW1047802"/>
      <c r="XEX1047802"/>
      <c r="XEY1047802"/>
      <c r="XEZ1047802"/>
      <c r="XFA1047802"/>
      <c r="XFB1047802"/>
      <c r="XFC1047802"/>
      <c r="XFD1047802"/>
    </row>
    <row r="1047803" s="2" customFormat="1" spans="1:16384">
      <c r="A1047803" s="3"/>
      <c r="L1047803" s="113"/>
      <c r="XES1047803"/>
      <c r="XET1047803"/>
      <c r="XEU1047803"/>
      <c r="XEV1047803"/>
      <c r="XEW1047803"/>
      <c r="XEX1047803"/>
      <c r="XEY1047803"/>
      <c r="XEZ1047803"/>
      <c r="XFA1047803"/>
      <c r="XFB1047803"/>
      <c r="XFC1047803"/>
      <c r="XFD1047803"/>
    </row>
    <row r="1047804" s="2" customFormat="1" spans="1:16384">
      <c r="A1047804" s="3"/>
      <c r="L1047804" s="113"/>
      <c r="XES1047804"/>
      <c r="XET1047804"/>
      <c r="XEU1047804"/>
      <c r="XEV1047804"/>
      <c r="XEW1047804"/>
      <c r="XEX1047804"/>
      <c r="XEY1047804"/>
      <c r="XEZ1047804"/>
      <c r="XFA1047804"/>
      <c r="XFB1047804"/>
      <c r="XFC1047804"/>
      <c r="XFD1047804"/>
    </row>
    <row r="1047805" s="2" customFormat="1" spans="1:16384">
      <c r="A1047805" s="3"/>
      <c r="L1047805" s="113"/>
      <c r="XES1047805"/>
      <c r="XET1047805"/>
      <c r="XEU1047805"/>
      <c r="XEV1047805"/>
      <c r="XEW1047805"/>
      <c r="XEX1047805"/>
      <c r="XEY1047805"/>
      <c r="XEZ1047805"/>
      <c r="XFA1047805"/>
      <c r="XFB1047805"/>
      <c r="XFC1047805"/>
      <c r="XFD1047805"/>
    </row>
    <row r="1047806" s="2" customFormat="1" spans="1:16384">
      <c r="A1047806" s="3"/>
      <c r="L1047806" s="113"/>
      <c r="XES1047806"/>
      <c r="XET1047806"/>
      <c r="XEU1047806"/>
      <c r="XEV1047806"/>
      <c r="XEW1047806"/>
      <c r="XEX1047806"/>
      <c r="XEY1047806"/>
      <c r="XEZ1047806"/>
      <c r="XFA1047806"/>
      <c r="XFB1047806"/>
      <c r="XFC1047806"/>
      <c r="XFD1047806"/>
    </row>
    <row r="1047807" s="2" customFormat="1" spans="1:16384">
      <c r="A1047807" s="3"/>
      <c r="L1047807" s="113"/>
      <c r="XES1047807"/>
      <c r="XET1047807"/>
      <c r="XEU1047807"/>
      <c r="XEV1047807"/>
      <c r="XEW1047807"/>
      <c r="XEX1047807"/>
      <c r="XEY1047807"/>
      <c r="XEZ1047807"/>
      <c r="XFA1047807"/>
      <c r="XFB1047807"/>
      <c r="XFC1047807"/>
      <c r="XFD1047807"/>
    </row>
    <row r="1047808" s="2" customFormat="1" spans="1:16384">
      <c r="A1047808" s="3"/>
      <c r="L1047808" s="113"/>
      <c r="XES1047808"/>
      <c r="XET1047808"/>
      <c r="XEU1047808"/>
      <c r="XEV1047808"/>
      <c r="XEW1047808"/>
      <c r="XEX1047808"/>
      <c r="XEY1047808"/>
      <c r="XEZ1047808"/>
      <c r="XFA1047808"/>
      <c r="XFB1047808"/>
      <c r="XFC1047808"/>
      <c r="XFD1047808"/>
    </row>
    <row r="1047809" s="2" customFormat="1" spans="1:16384">
      <c r="A1047809" s="3"/>
      <c r="L1047809" s="113"/>
      <c r="XES1047809"/>
      <c r="XET1047809"/>
      <c r="XEU1047809"/>
      <c r="XEV1047809"/>
      <c r="XEW1047809"/>
      <c r="XEX1047809"/>
      <c r="XEY1047809"/>
      <c r="XEZ1047809"/>
      <c r="XFA1047809"/>
      <c r="XFB1047809"/>
      <c r="XFC1047809"/>
      <c r="XFD1047809"/>
    </row>
    <row r="1047810" s="2" customFormat="1" spans="1:16384">
      <c r="A1047810" s="3"/>
      <c r="L1047810" s="113"/>
      <c r="XES1047810"/>
      <c r="XET1047810"/>
      <c r="XEU1047810"/>
      <c r="XEV1047810"/>
      <c r="XEW1047810"/>
      <c r="XEX1047810"/>
      <c r="XEY1047810"/>
      <c r="XEZ1047810"/>
      <c r="XFA1047810"/>
      <c r="XFB1047810"/>
      <c r="XFC1047810"/>
      <c r="XFD1047810"/>
    </row>
    <row r="1047811" s="2" customFormat="1" spans="1:16384">
      <c r="A1047811" s="3"/>
      <c r="L1047811" s="113"/>
      <c r="XES1047811"/>
      <c r="XET1047811"/>
      <c r="XEU1047811"/>
      <c r="XEV1047811"/>
      <c r="XEW1047811"/>
      <c r="XEX1047811"/>
      <c r="XEY1047811"/>
      <c r="XEZ1047811"/>
      <c r="XFA1047811"/>
      <c r="XFB1047811"/>
      <c r="XFC1047811"/>
      <c r="XFD1047811"/>
    </row>
    <row r="1047812" s="2" customFormat="1" spans="1:16384">
      <c r="A1047812" s="3"/>
      <c r="L1047812" s="113"/>
      <c r="XES1047812"/>
      <c r="XET1047812"/>
      <c r="XEU1047812"/>
      <c r="XEV1047812"/>
      <c r="XEW1047812"/>
      <c r="XEX1047812"/>
      <c r="XEY1047812"/>
      <c r="XEZ1047812"/>
      <c r="XFA1047812"/>
      <c r="XFB1047812"/>
      <c r="XFC1047812"/>
      <c r="XFD1047812"/>
    </row>
    <row r="1047813" s="2" customFormat="1" spans="1:16384">
      <c r="A1047813" s="3"/>
      <c r="L1047813" s="113"/>
      <c r="XES1047813"/>
      <c r="XET1047813"/>
      <c r="XEU1047813"/>
      <c r="XEV1047813"/>
      <c r="XEW1047813"/>
      <c r="XEX1047813"/>
      <c r="XEY1047813"/>
      <c r="XEZ1047813"/>
      <c r="XFA1047813"/>
      <c r="XFB1047813"/>
      <c r="XFC1047813"/>
      <c r="XFD1047813"/>
    </row>
    <row r="1047814" s="2" customFormat="1" spans="1:16384">
      <c r="A1047814" s="3"/>
      <c r="L1047814" s="113"/>
      <c r="XES1047814"/>
      <c r="XET1047814"/>
      <c r="XEU1047814"/>
      <c r="XEV1047814"/>
      <c r="XEW1047814"/>
      <c r="XEX1047814"/>
      <c r="XEY1047814"/>
      <c r="XEZ1047814"/>
      <c r="XFA1047814"/>
      <c r="XFB1047814"/>
      <c r="XFC1047814"/>
      <c r="XFD1047814"/>
    </row>
    <row r="1047815" s="2" customFormat="1" spans="1:16384">
      <c r="A1047815" s="3"/>
      <c r="L1047815" s="113"/>
      <c r="XES1047815"/>
      <c r="XET1047815"/>
      <c r="XEU1047815"/>
      <c r="XEV1047815"/>
      <c r="XEW1047815"/>
      <c r="XEX1047815"/>
      <c r="XEY1047815"/>
      <c r="XEZ1047815"/>
      <c r="XFA1047815"/>
      <c r="XFB1047815"/>
      <c r="XFC1047815"/>
      <c r="XFD1047815"/>
    </row>
    <row r="1047816" s="2" customFormat="1" spans="1:16384">
      <c r="A1047816" s="3"/>
      <c r="L1047816" s="113"/>
      <c r="XES1047816"/>
      <c r="XET1047816"/>
      <c r="XEU1047816"/>
      <c r="XEV1047816"/>
      <c r="XEW1047816"/>
      <c r="XEX1047816"/>
      <c r="XEY1047816"/>
      <c r="XEZ1047816"/>
      <c r="XFA1047816"/>
      <c r="XFB1047816"/>
      <c r="XFC1047816"/>
      <c r="XFD1047816"/>
    </row>
    <row r="1047817" s="2" customFormat="1" spans="1:16384">
      <c r="A1047817" s="3"/>
      <c r="L1047817" s="113"/>
      <c r="XES1047817"/>
      <c r="XET1047817"/>
      <c r="XEU1047817"/>
      <c r="XEV1047817"/>
      <c r="XEW1047817"/>
      <c r="XEX1047817"/>
      <c r="XEY1047817"/>
      <c r="XEZ1047817"/>
      <c r="XFA1047817"/>
      <c r="XFB1047817"/>
      <c r="XFC1047817"/>
      <c r="XFD1047817"/>
    </row>
    <row r="1047818" s="2" customFormat="1" spans="1:16384">
      <c r="A1047818" s="3"/>
      <c r="L1047818" s="113"/>
      <c r="XES1047818"/>
      <c r="XET1047818"/>
      <c r="XEU1047818"/>
      <c r="XEV1047818"/>
      <c r="XEW1047818"/>
      <c r="XEX1047818"/>
      <c r="XEY1047818"/>
      <c r="XEZ1047818"/>
      <c r="XFA1047818"/>
      <c r="XFB1047818"/>
      <c r="XFC1047818"/>
      <c r="XFD1047818"/>
    </row>
    <row r="1047819" s="2" customFormat="1" spans="1:16384">
      <c r="A1047819" s="3"/>
      <c r="L1047819" s="113"/>
      <c r="XES1047819"/>
      <c r="XET1047819"/>
      <c r="XEU1047819"/>
      <c r="XEV1047819"/>
      <c r="XEW1047819"/>
      <c r="XEX1047819"/>
      <c r="XEY1047819"/>
      <c r="XEZ1047819"/>
      <c r="XFA1047819"/>
      <c r="XFB1047819"/>
      <c r="XFC1047819"/>
      <c r="XFD1047819"/>
    </row>
    <row r="1047820" s="2" customFormat="1" spans="1:16384">
      <c r="A1047820" s="3"/>
      <c r="L1047820" s="113"/>
      <c r="XES1047820"/>
      <c r="XET1047820"/>
      <c r="XEU1047820"/>
      <c r="XEV1047820"/>
      <c r="XEW1047820"/>
      <c r="XEX1047820"/>
      <c r="XEY1047820"/>
      <c r="XEZ1047820"/>
      <c r="XFA1047820"/>
      <c r="XFB1047820"/>
      <c r="XFC1047820"/>
      <c r="XFD1047820"/>
    </row>
    <row r="1047821" s="2" customFormat="1" spans="1:16384">
      <c r="A1047821" s="3"/>
      <c r="L1047821" s="113"/>
      <c r="XES1047821"/>
      <c r="XET1047821"/>
      <c r="XEU1047821"/>
      <c r="XEV1047821"/>
      <c r="XEW1047821"/>
      <c r="XEX1047821"/>
      <c r="XEY1047821"/>
      <c r="XEZ1047821"/>
      <c r="XFA1047821"/>
      <c r="XFB1047821"/>
      <c r="XFC1047821"/>
      <c r="XFD1047821"/>
    </row>
    <row r="1047822" s="2" customFormat="1" spans="1:16384">
      <c r="A1047822" s="3"/>
      <c r="L1047822" s="113"/>
      <c r="XES1047822"/>
      <c r="XET1047822"/>
      <c r="XEU1047822"/>
      <c r="XEV1047822"/>
      <c r="XEW1047822"/>
      <c r="XEX1047822"/>
      <c r="XEY1047822"/>
      <c r="XEZ1047822"/>
      <c r="XFA1047822"/>
      <c r="XFB1047822"/>
      <c r="XFC1047822"/>
      <c r="XFD1047822"/>
    </row>
    <row r="1047823" s="2" customFormat="1" spans="1:16384">
      <c r="A1047823" s="3"/>
      <c r="L1047823" s="113"/>
      <c r="XES1047823"/>
      <c r="XET1047823"/>
      <c r="XEU1047823"/>
      <c r="XEV1047823"/>
      <c r="XEW1047823"/>
      <c r="XEX1047823"/>
      <c r="XEY1047823"/>
      <c r="XEZ1047823"/>
      <c r="XFA1047823"/>
      <c r="XFB1047823"/>
      <c r="XFC1047823"/>
      <c r="XFD1047823"/>
    </row>
    <row r="1047824" s="2" customFormat="1" spans="1:16384">
      <c r="A1047824" s="3"/>
      <c r="L1047824" s="113"/>
      <c r="XES1047824"/>
      <c r="XET1047824"/>
      <c r="XEU1047824"/>
      <c r="XEV1047824"/>
      <c r="XEW1047824"/>
      <c r="XEX1047824"/>
      <c r="XEY1047824"/>
      <c r="XEZ1047824"/>
      <c r="XFA1047824"/>
      <c r="XFB1047824"/>
      <c r="XFC1047824"/>
      <c r="XFD1047824"/>
    </row>
    <row r="1047825" s="2" customFormat="1" spans="1:16384">
      <c r="A1047825" s="3"/>
      <c r="L1047825" s="113"/>
      <c r="XES1047825"/>
      <c r="XET1047825"/>
      <c r="XEU1047825"/>
      <c r="XEV1047825"/>
      <c r="XEW1047825"/>
      <c r="XEX1047825"/>
      <c r="XEY1047825"/>
      <c r="XEZ1047825"/>
      <c r="XFA1047825"/>
      <c r="XFB1047825"/>
      <c r="XFC1047825"/>
      <c r="XFD1047825"/>
    </row>
    <row r="1047826" s="2" customFormat="1" spans="1:16384">
      <c r="A1047826" s="3"/>
      <c r="L1047826" s="113"/>
      <c r="XES1047826"/>
      <c r="XET1047826"/>
      <c r="XEU1047826"/>
      <c r="XEV1047826"/>
      <c r="XEW1047826"/>
      <c r="XEX1047826"/>
      <c r="XEY1047826"/>
      <c r="XEZ1047826"/>
      <c r="XFA1047826"/>
      <c r="XFB1047826"/>
      <c r="XFC1047826"/>
      <c r="XFD1047826"/>
    </row>
    <row r="1047827" s="2" customFormat="1" spans="1:16384">
      <c r="A1047827" s="3"/>
      <c r="L1047827" s="113"/>
      <c r="XES1047827"/>
      <c r="XET1047827"/>
      <c r="XEU1047827"/>
      <c r="XEV1047827"/>
      <c r="XEW1047827"/>
      <c r="XEX1047827"/>
      <c r="XEY1047827"/>
      <c r="XEZ1047827"/>
      <c r="XFA1047827"/>
      <c r="XFB1047827"/>
      <c r="XFC1047827"/>
      <c r="XFD1047827"/>
    </row>
    <row r="1047828" s="2" customFormat="1" spans="1:16384">
      <c r="A1047828" s="3"/>
      <c r="L1047828" s="113"/>
      <c r="XES1047828"/>
      <c r="XET1047828"/>
      <c r="XEU1047828"/>
      <c r="XEV1047828"/>
      <c r="XEW1047828"/>
      <c r="XEX1047828"/>
      <c r="XEY1047828"/>
      <c r="XEZ1047828"/>
      <c r="XFA1047828"/>
      <c r="XFB1047828"/>
      <c r="XFC1047828"/>
      <c r="XFD1047828"/>
    </row>
    <row r="1047829" s="2" customFormat="1" spans="1:16384">
      <c r="A1047829" s="3"/>
      <c r="L1047829" s="113"/>
      <c r="XES1047829"/>
      <c r="XET1047829"/>
      <c r="XEU1047829"/>
      <c r="XEV1047829"/>
      <c r="XEW1047829"/>
      <c r="XEX1047829"/>
      <c r="XEY1047829"/>
      <c r="XEZ1047829"/>
      <c r="XFA1047829"/>
      <c r="XFB1047829"/>
      <c r="XFC1047829"/>
      <c r="XFD1047829"/>
    </row>
    <row r="1047830" s="2" customFormat="1" spans="1:16384">
      <c r="A1047830" s="3"/>
      <c r="L1047830" s="113"/>
      <c r="XES1047830"/>
      <c r="XET1047830"/>
      <c r="XEU1047830"/>
      <c r="XEV1047830"/>
      <c r="XEW1047830"/>
      <c r="XEX1047830"/>
      <c r="XEY1047830"/>
      <c r="XEZ1047830"/>
      <c r="XFA1047830"/>
      <c r="XFB1047830"/>
      <c r="XFC1047830"/>
      <c r="XFD1047830"/>
    </row>
    <row r="1047831" s="2" customFormat="1" spans="1:16384">
      <c r="A1047831" s="3"/>
      <c r="L1047831" s="113"/>
      <c r="XES1047831"/>
      <c r="XET1047831"/>
      <c r="XEU1047831"/>
      <c r="XEV1047831"/>
      <c r="XEW1047831"/>
      <c r="XEX1047831"/>
      <c r="XEY1047831"/>
      <c r="XEZ1047831"/>
      <c r="XFA1047831"/>
      <c r="XFB1047831"/>
      <c r="XFC1047831"/>
      <c r="XFD1047831"/>
    </row>
    <row r="1047832" s="2" customFormat="1" spans="1:16384">
      <c r="A1047832" s="3"/>
      <c r="L1047832" s="113"/>
      <c r="XES1047832"/>
      <c r="XET1047832"/>
      <c r="XEU1047832"/>
      <c r="XEV1047832"/>
      <c r="XEW1047832"/>
      <c r="XEX1047832"/>
      <c r="XEY1047832"/>
      <c r="XEZ1047832"/>
      <c r="XFA1047832"/>
      <c r="XFB1047832"/>
      <c r="XFC1047832"/>
      <c r="XFD1047832"/>
    </row>
    <row r="1047833" s="2" customFormat="1" spans="1:16384">
      <c r="A1047833" s="3"/>
      <c r="L1047833" s="113"/>
      <c r="XES1047833"/>
      <c r="XET1047833"/>
      <c r="XEU1047833"/>
      <c r="XEV1047833"/>
      <c r="XEW1047833"/>
      <c r="XEX1047833"/>
      <c r="XEY1047833"/>
      <c r="XEZ1047833"/>
      <c r="XFA1047833"/>
      <c r="XFB1047833"/>
      <c r="XFC1047833"/>
      <c r="XFD1047833"/>
    </row>
    <row r="1047834" s="2" customFormat="1" spans="1:16384">
      <c r="A1047834" s="3"/>
      <c r="L1047834" s="113"/>
      <c r="XES1047834"/>
      <c r="XET1047834"/>
      <c r="XEU1047834"/>
      <c r="XEV1047834"/>
      <c r="XEW1047834"/>
      <c r="XEX1047834"/>
      <c r="XEY1047834"/>
      <c r="XEZ1047834"/>
      <c r="XFA1047834"/>
      <c r="XFB1047834"/>
      <c r="XFC1047834"/>
      <c r="XFD1047834"/>
    </row>
    <row r="1047835" s="2" customFormat="1" spans="1:16384">
      <c r="A1047835" s="3"/>
      <c r="L1047835" s="113"/>
      <c r="XES1047835"/>
      <c r="XET1047835"/>
      <c r="XEU1047835"/>
      <c r="XEV1047835"/>
      <c r="XEW1047835"/>
      <c r="XEX1047835"/>
      <c r="XEY1047835"/>
      <c r="XEZ1047835"/>
      <c r="XFA1047835"/>
      <c r="XFB1047835"/>
      <c r="XFC1047835"/>
      <c r="XFD1047835"/>
    </row>
    <row r="1047836" s="2" customFormat="1" spans="1:16384">
      <c r="A1047836" s="3"/>
      <c r="L1047836" s="113"/>
      <c r="XES1047836"/>
      <c r="XET1047836"/>
      <c r="XEU1047836"/>
      <c r="XEV1047836"/>
      <c r="XEW1047836"/>
      <c r="XEX1047836"/>
      <c r="XEY1047836"/>
      <c r="XEZ1047836"/>
      <c r="XFA1047836"/>
      <c r="XFB1047836"/>
      <c r="XFC1047836"/>
      <c r="XFD1047836"/>
    </row>
    <row r="1047837" s="2" customFormat="1" spans="1:16384">
      <c r="A1047837" s="3"/>
      <c r="L1047837" s="113"/>
      <c r="XES1047837"/>
      <c r="XET1047837"/>
      <c r="XEU1047837"/>
      <c r="XEV1047837"/>
      <c r="XEW1047837"/>
      <c r="XEX1047837"/>
      <c r="XEY1047837"/>
      <c r="XEZ1047837"/>
      <c r="XFA1047837"/>
      <c r="XFB1047837"/>
      <c r="XFC1047837"/>
      <c r="XFD1047837"/>
    </row>
    <row r="1047838" s="2" customFormat="1" spans="1:16384">
      <c r="A1047838" s="3"/>
      <c r="L1047838" s="113"/>
      <c r="XES1047838"/>
      <c r="XET1047838"/>
      <c r="XEU1047838"/>
      <c r="XEV1047838"/>
      <c r="XEW1047838"/>
      <c r="XEX1047838"/>
      <c r="XEY1047838"/>
      <c r="XEZ1047838"/>
      <c r="XFA1047838"/>
      <c r="XFB1047838"/>
      <c r="XFC1047838"/>
      <c r="XFD1047838"/>
    </row>
    <row r="1047839" s="2" customFormat="1" spans="1:16384">
      <c r="A1047839" s="3"/>
      <c r="L1047839" s="113"/>
      <c r="XES1047839"/>
      <c r="XET1047839"/>
      <c r="XEU1047839"/>
      <c r="XEV1047839"/>
      <c r="XEW1047839"/>
      <c r="XEX1047839"/>
      <c r="XEY1047839"/>
      <c r="XEZ1047839"/>
      <c r="XFA1047839"/>
      <c r="XFB1047839"/>
      <c r="XFC1047839"/>
      <c r="XFD1047839"/>
    </row>
    <row r="1047840" s="2" customFormat="1" spans="1:16384">
      <c r="A1047840" s="3"/>
      <c r="L1047840" s="113"/>
      <c r="XES1047840"/>
      <c r="XET1047840"/>
      <c r="XEU1047840"/>
      <c r="XEV1047840"/>
      <c r="XEW1047840"/>
      <c r="XEX1047840"/>
      <c r="XEY1047840"/>
      <c r="XEZ1047840"/>
      <c r="XFA1047840"/>
      <c r="XFB1047840"/>
      <c r="XFC1047840"/>
      <c r="XFD1047840"/>
    </row>
    <row r="1047841" s="2" customFormat="1" spans="1:16384">
      <c r="A1047841" s="3"/>
      <c r="L1047841" s="113"/>
      <c r="XES1047841"/>
      <c r="XET1047841"/>
      <c r="XEU1047841"/>
      <c r="XEV1047841"/>
      <c r="XEW1047841"/>
      <c r="XEX1047841"/>
      <c r="XEY1047841"/>
      <c r="XEZ1047841"/>
      <c r="XFA1047841"/>
      <c r="XFB1047841"/>
      <c r="XFC1047841"/>
      <c r="XFD1047841"/>
    </row>
    <row r="1047842" s="2" customFormat="1" spans="1:16384">
      <c r="A1047842" s="3"/>
      <c r="L1047842" s="113"/>
      <c r="XES1047842"/>
      <c r="XET1047842"/>
      <c r="XEU1047842"/>
      <c r="XEV1047842"/>
      <c r="XEW1047842"/>
      <c r="XEX1047842"/>
      <c r="XEY1047842"/>
      <c r="XEZ1047842"/>
      <c r="XFA1047842"/>
      <c r="XFB1047842"/>
      <c r="XFC1047842"/>
      <c r="XFD1047842"/>
    </row>
    <row r="1047843" s="2" customFormat="1" spans="1:16384">
      <c r="A1047843" s="3"/>
      <c r="L1047843" s="113"/>
      <c r="XES1047843"/>
      <c r="XET1047843"/>
      <c r="XEU1047843"/>
      <c r="XEV1047843"/>
      <c r="XEW1047843"/>
      <c r="XEX1047843"/>
      <c r="XEY1047843"/>
      <c r="XEZ1047843"/>
      <c r="XFA1047843"/>
      <c r="XFB1047843"/>
      <c r="XFC1047843"/>
      <c r="XFD1047843"/>
    </row>
    <row r="1047844" s="2" customFormat="1" spans="1:16384">
      <c r="A1047844" s="3"/>
      <c r="L1047844" s="113"/>
      <c r="XES1047844"/>
      <c r="XET1047844"/>
      <c r="XEU1047844"/>
      <c r="XEV1047844"/>
      <c r="XEW1047844"/>
      <c r="XEX1047844"/>
      <c r="XEY1047844"/>
      <c r="XEZ1047844"/>
      <c r="XFA1047844"/>
      <c r="XFB1047844"/>
      <c r="XFC1047844"/>
      <c r="XFD1047844"/>
    </row>
    <row r="1047845" s="2" customFormat="1" spans="1:16384">
      <c r="A1047845" s="3"/>
      <c r="L1047845" s="113"/>
      <c r="XES1047845"/>
      <c r="XET1047845"/>
      <c r="XEU1047845"/>
      <c r="XEV1047845"/>
      <c r="XEW1047845"/>
      <c r="XEX1047845"/>
      <c r="XEY1047845"/>
      <c r="XEZ1047845"/>
      <c r="XFA1047845"/>
      <c r="XFB1047845"/>
      <c r="XFC1047845"/>
      <c r="XFD1047845"/>
    </row>
    <row r="1047846" s="2" customFormat="1" spans="1:16384">
      <c r="A1047846" s="3"/>
      <c r="L1047846" s="113"/>
      <c r="XES1047846"/>
      <c r="XET1047846"/>
      <c r="XEU1047846"/>
      <c r="XEV1047846"/>
      <c r="XEW1047846"/>
      <c r="XEX1047846"/>
      <c r="XEY1047846"/>
      <c r="XEZ1047846"/>
      <c r="XFA1047846"/>
      <c r="XFB1047846"/>
      <c r="XFC1047846"/>
      <c r="XFD1047846"/>
    </row>
    <row r="1047847" s="2" customFormat="1" spans="1:16384">
      <c r="A1047847" s="3"/>
      <c r="L1047847" s="113"/>
      <c r="XES1047847"/>
      <c r="XET1047847"/>
      <c r="XEU1047847"/>
      <c r="XEV1047847"/>
      <c r="XEW1047847"/>
      <c r="XEX1047847"/>
      <c r="XEY1047847"/>
      <c r="XEZ1047847"/>
      <c r="XFA1047847"/>
      <c r="XFB1047847"/>
      <c r="XFC1047847"/>
      <c r="XFD1047847"/>
    </row>
    <row r="1047848" s="2" customFormat="1" spans="1:16384">
      <c r="A1047848" s="3"/>
      <c r="L1047848" s="113"/>
      <c r="XES1047848"/>
      <c r="XET1047848"/>
      <c r="XEU1047848"/>
      <c r="XEV1047848"/>
      <c r="XEW1047848"/>
      <c r="XEX1047848"/>
      <c r="XEY1047848"/>
      <c r="XEZ1047848"/>
      <c r="XFA1047848"/>
      <c r="XFB1047848"/>
      <c r="XFC1047848"/>
      <c r="XFD1047848"/>
    </row>
    <row r="1047849" s="2" customFormat="1" spans="1:16384">
      <c r="A1047849" s="3"/>
      <c r="L1047849" s="113"/>
      <c r="XES1047849"/>
      <c r="XET1047849"/>
      <c r="XEU1047849"/>
      <c r="XEV1047849"/>
      <c r="XEW1047849"/>
      <c r="XEX1047849"/>
      <c r="XEY1047849"/>
      <c r="XEZ1047849"/>
      <c r="XFA1047849"/>
      <c r="XFB1047849"/>
      <c r="XFC1047849"/>
      <c r="XFD1047849"/>
    </row>
    <row r="1047850" s="2" customFormat="1" spans="1:16384">
      <c r="A1047850" s="3"/>
      <c r="L1047850" s="113"/>
      <c r="XES1047850"/>
      <c r="XET1047850"/>
      <c r="XEU1047850"/>
      <c r="XEV1047850"/>
      <c r="XEW1047850"/>
      <c r="XEX1047850"/>
      <c r="XEY1047850"/>
      <c r="XEZ1047850"/>
      <c r="XFA1047850"/>
      <c r="XFB1047850"/>
      <c r="XFC1047850"/>
      <c r="XFD1047850"/>
    </row>
    <row r="1047851" s="2" customFormat="1" spans="1:16384">
      <c r="A1047851" s="3"/>
      <c r="L1047851" s="113"/>
      <c r="XES1047851"/>
      <c r="XET1047851"/>
      <c r="XEU1047851"/>
      <c r="XEV1047851"/>
      <c r="XEW1047851"/>
      <c r="XEX1047851"/>
      <c r="XEY1047851"/>
      <c r="XEZ1047851"/>
      <c r="XFA1047851"/>
      <c r="XFB1047851"/>
      <c r="XFC1047851"/>
      <c r="XFD1047851"/>
    </row>
    <row r="1047852" s="2" customFormat="1" spans="1:16384">
      <c r="A1047852" s="3"/>
      <c r="L1047852" s="113"/>
      <c r="XES1047852"/>
      <c r="XET1047852"/>
      <c r="XEU1047852"/>
      <c r="XEV1047852"/>
      <c r="XEW1047852"/>
      <c r="XEX1047852"/>
      <c r="XEY1047852"/>
      <c r="XEZ1047852"/>
      <c r="XFA1047852"/>
      <c r="XFB1047852"/>
      <c r="XFC1047852"/>
      <c r="XFD1047852"/>
    </row>
    <row r="1047853" s="2" customFormat="1" spans="1:16384">
      <c r="A1047853" s="3"/>
      <c r="L1047853" s="113"/>
      <c r="XES1047853"/>
      <c r="XET1047853"/>
      <c r="XEU1047853"/>
      <c r="XEV1047853"/>
      <c r="XEW1047853"/>
      <c r="XEX1047853"/>
      <c r="XEY1047853"/>
      <c r="XEZ1047853"/>
      <c r="XFA1047853"/>
      <c r="XFB1047853"/>
      <c r="XFC1047853"/>
      <c r="XFD1047853"/>
    </row>
    <row r="1047854" s="2" customFormat="1" spans="1:16384">
      <c r="A1047854" s="3"/>
      <c r="L1047854" s="113"/>
      <c r="XES1047854"/>
      <c r="XET1047854"/>
      <c r="XEU1047854"/>
      <c r="XEV1047854"/>
      <c r="XEW1047854"/>
      <c r="XEX1047854"/>
      <c r="XEY1047854"/>
      <c r="XEZ1047854"/>
      <c r="XFA1047854"/>
      <c r="XFB1047854"/>
      <c r="XFC1047854"/>
      <c r="XFD1047854"/>
    </row>
    <row r="1047855" s="2" customFormat="1" spans="1:16384">
      <c r="A1047855" s="3"/>
      <c r="L1047855" s="113"/>
      <c r="XES1047855"/>
      <c r="XET1047855"/>
      <c r="XEU1047855"/>
      <c r="XEV1047855"/>
      <c r="XEW1047855"/>
      <c r="XEX1047855"/>
      <c r="XEY1047855"/>
      <c r="XEZ1047855"/>
      <c r="XFA1047855"/>
      <c r="XFB1047855"/>
      <c r="XFC1047855"/>
      <c r="XFD1047855"/>
    </row>
    <row r="1047856" s="2" customFormat="1" spans="1:16384">
      <c r="A1047856" s="3"/>
      <c r="L1047856" s="113"/>
      <c r="XES1047856"/>
      <c r="XET1047856"/>
      <c r="XEU1047856"/>
      <c r="XEV1047856"/>
      <c r="XEW1047856"/>
      <c r="XEX1047856"/>
      <c r="XEY1047856"/>
      <c r="XEZ1047856"/>
      <c r="XFA1047856"/>
      <c r="XFB1047856"/>
      <c r="XFC1047856"/>
      <c r="XFD1047856"/>
    </row>
    <row r="1047857" s="2" customFormat="1" spans="1:16384">
      <c r="A1047857" s="3"/>
      <c r="L1047857" s="113"/>
      <c r="XES1047857"/>
      <c r="XET1047857"/>
      <c r="XEU1047857"/>
      <c r="XEV1047857"/>
      <c r="XEW1047857"/>
      <c r="XEX1047857"/>
      <c r="XEY1047857"/>
      <c r="XEZ1047857"/>
      <c r="XFA1047857"/>
      <c r="XFB1047857"/>
      <c r="XFC1047857"/>
      <c r="XFD1047857"/>
    </row>
    <row r="1047858" s="2" customFormat="1" spans="1:16384">
      <c r="A1047858" s="3"/>
      <c r="L1047858" s="113"/>
      <c r="XES1047858"/>
      <c r="XET1047858"/>
      <c r="XEU1047858"/>
      <c r="XEV1047858"/>
      <c r="XEW1047858"/>
      <c r="XEX1047858"/>
      <c r="XEY1047858"/>
      <c r="XEZ1047858"/>
      <c r="XFA1047858"/>
      <c r="XFB1047858"/>
      <c r="XFC1047858"/>
      <c r="XFD1047858"/>
    </row>
    <row r="1047859" s="2" customFormat="1" spans="1:16384">
      <c r="A1047859" s="3"/>
      <c r="L1047859" s="113"/>
      <c r="XES1047859"/>
      <c r="XET1047859"/>
      <c r="XEU1047859"/>
      <c r="XEV1047859"/>
      <c r="XEW1047859"/>
      <c r="XEX1047859"/>
      <c r="XEY1047859"/>
      <c r="XEZ1047859"/>
      <c r="XFA1047859"/>
      <c r="XFB1047859"/>
      <c r="XFC1047859"/>
      <c r="XFD1047859"/>
    </row>
    <row r="1047860" s="2" customFormat="1" spans="1:16384">
      <c r="A1047860" s="3"/>
      <c r="L1047860" s="113"/>
      <c r="XES1047860"/>
      <c r="XET1047860"/>
      <c r="XEU1047860"/>
      <c r="XEV1047860"/>
      <c r="XEW1047860"/>
      <c r="XEX1047860"/>
      <c r="XEY1047860"/>
      <c r="XEZ1047860"/>
      <c r="XFA1047860"/>
      <c r="XFB1047860"/>
      <c r="XFC1047860"/>
      <c r="XFD1047860"/>
    </row>
    <row r="1047861" s="2" customFormat="1" spans="1:16384">
      <c r="A1047861" s="3"/>
      <c r="L1047861" s="113"/>
      <c r="XES1047861"/>
      <c r="XET1047861"/>
      <c r="XEU1047861"/>
      <c r="XEV1047861"/>
      <c r="XEW1047861"/>
      <c r="XEX1047861"/>
      <c r="XEY1047861"/>
      <c r="XEZ1047861"/>
      <c r="XFA1047861"/>
      <c r="XFB1047861"/>
      <c r="XFC1047861"/>
      <c r="XFD1047861"/>
    </row>
    <row r="1047862" s="2" customFormat="1" spans="1:16384">
      <c r="A1047862" s="3"/>
      <c r="L1047862" s="113"/>
      <c r="XES1047862"/>
      <c r="XET1047862"/>
      <c r="XEU1047862"/>
      <c r="XEV1047862"/>
      <c r="XEW1047862"/>
      <c r="XEX1047862"/>
      <c r="XEY1047862"/>
      <c r="XEZ1047862"/>
      <c r="XFA1047862"/>
      <c r="XFB1047862"/>
      <c r="XFC1047862"/>
      <c r="XFD1047862"/>
    </row>
    <row r="1047863" s="2" customFormat="1" spans="1:16384">
      <c r="A1047863" s="3"/>
      <c r="L1047863" s="113"/>
      <c r="XES1047863"/>
      <c r="XET1047863"/>
      <c r="XEU1047863"/>
      <c r="XEV1047863"/>
      <c r="XEW1047863"/>
      <c r="XEX1047863"/>
      <c r="XEY1047863"/>
      <c r="XEZ1047863"/>
      <c r="XFA1047863"/>
      <c r="XFB1047863"/>
      <c r="XFC1047863"/>
      <c r="XFD1047863"/>
    </row>
    <row r="1047864" s="2" customFormat="1" spans="1:16384">
      <c r="A1047864" s="3"/>
      <c r="L1047864" s="113"/>
      <c r="XES1047864"/>
      <c r="XET1047864"/>
      <c r="XEU1047864"/>
      <c r="XEV1047864"/>
      <c r="XEW1047864"/>
      <c r="XEX1047864"/>
      <c r="XEY1047864"/>
      <c r="XEZ1047864"/>
      <c r="XFA1047864"/>
      <c r="XFB1047864"/>
      <c r="XFC1047864"/>
      <c r="XFD1047864"/>
    </row>
    <row r="1047865" s="2" customFormat="1" spans="1:16384">
      <c r="A1047865" s="3"/>
      <c r="L1047865" s="113"/>
      <c r="XES1047865"/>
      <c r="XET1047865"/>
      <c r="XEU1047865"/>
      <c r="XEV1047865"/>
      <c r="XEW1047865"/>
      <c r="XEX1047865"/>
      <c r="XEY1047865"/>
      <c r="XEZ1047865"/>
      <c r="XFA1047865"/>
      <c r="XFB1047865"/>
      <c r="XFC1047865"/>
      <c r="XFD1047865"/>
    </row>
    <row r="1047866" s="2" customFormat="1" spans="1:16384">
      <c r="A1047866" s="3"/>
      <c r="L1047866" s="113"/>
      <c r="XES1047866"/>
      <c r="XET1047866"/>
      <c r="XEU1047866"/>
      <c r="XEV1047866"/>
      <c r="XEW1047866"/>
      <c r="XEX1047866"/>
      <c r="XEY1047866"/>
      <c r="XEZ1047866"/>
      <c r="XFA1047866"/>
      <c r="XFB1047866"/>
      <c r="XFC1047866"/>
      <c r="XFD1047866"/>
    </row>
    <row r="1047867" s="2" customFormat="1" spans="1:16384">
      <c r="A1047867" s="3"/>
      <c r="L1047867" s="113"/>
      <c r="XES1047867"/>
      <c r="XET1047867"/>
      <c r="XEU1047867"/>
      <c r="XEV1047867"/>
      <c r="XEW1047867"/>
      <c r="XEX1047867"/>
      <c r="XEY1047867"/>
      <c r="XEZ1047867"/>
      <c r="XFA1047867"/>
      <c r="XFB1047867"/>
      <c r="XFC1047867"/>
      <c r="XFD1047867"/>
    </row>
    <row r="1047868" s="2" customFormat="1" spans="1:16384">
      <c r="A1047868" s="3"/>
      <c r="L1047868" s="113"/>
      <c r="XES1047868"/>
      <c r="XET1047868"/>
      <c r="XEU1047868"/>
      <c r="XEV1047868"/>
      <c r="XEW1047868"/>
      <c r="XEX1047868"/>
      <c r="XEY1047868"/>
      <c r="XEZ1047868"/>
      <c r="XFA1047868"/>
      <c r="XFB1047868"/>
      <c r="XFC1047868"/>
      <c r="XFD1047868"/>
    </row>
    <row r="1047869" s="2" customFormat="1" spans="1:16384">
      <c r="A1047869" s="3"/>
      <c r="L1047869" s="113"/>
      <c r="XES1047869"/>
      <c r="XET1047869"/>
      <c r="XEU1047869"/>
      <c r="XEV1047869"/>
      <c r="XEW1047869"/>
      <c r="XEX1047869"/>
      <c r="XEY1047869"/>
      <c r="XEZ1047869"/>
      <c r="XFA1047869"/>
      <c r="XFB1047869"/>
      <c r="XFC1047869"/>
      <c r="XFD1047869"/>
    </row>
    <row r="1047870" s="2" customFormat="1" spans="1:16384">
      <c r="A1047870" s="3"/>
      <c r="L1047870" s="113"/>
      <c r="XES1047870"/>
      <c r="XET1047870"/>
      <c r="XEU1047870"/>
      <c r="XEV1047870"/>
      <c r="XEW1047870"/>
      <c r="XEX1047870"/>
      <c r="XEY1047870"/>
      <c r="XEZ1047870"/>
      <c r="XFA1047870"/>
      <c r="XFB1047870"/>
      <c r="XFC1047870"/>
      <c r="XFD1047870"/>
    </row>
    <row r="1047871" s="2" customFormat="1" spans="1:16384">
      <c r="A1047871" s="3"/>
      <c r="L1047871" s="113"/>
      <c r="XES1047871"/>
      <c r="XET1047871"/>
      <c r="XEU1047871"/>
      <c r="XEV1047871"/>
      <c r="XEW1047871"/>
      <c r="XEX1047871"/>
      <c r="XEY1047871"/>
      <c r="XEZ1047871"/>
      <c r="XFA1047871"/>
      <c r="XFB1047871"/>
      <c r="XFC1047871"/>
      <c r="XFD1047871"/>
    </row>
    <row r="1047872" s="2" customFormat="1" spans="1:16384">
      <c r="A1047872" s="3"/>
      <c r="L1047872" s="113"/>
      <c r="XES1047872"/>
      <c r="XET1047872"/>
      <c r="XEU1047872"/>
      <c r="XEV1047872"/>
      <c r="XEW1047872"/>
      <c r="XEX1047872"/>
      <c r="XEY1047872"/>
      <c r="XEZ1047872"/>
      <c r="XFA1047872"/>
      <c r="XFB1047872"/>
      <c r="XFC1047872"/>
      <c r="XFD1047872"/>
    </row>
    <row r="1047873" s="2" customFormat="1" spans="1:16384">
      <c r="A1047873" s="3"/>
      <c r="L1047873" s="113"/>
      <c r="XES1047873"/>
      <c r="XET1047873"/>
      <c r="XEU1047873"/>
      <c r="XEV1047873"/>
      <c r="XEW1047873"/>
      <c r="XEX1047873"/>
      <c r="XEY1047873"/>
      <c r="XEZ1047873"/>
      <c r="XFA1047873"/>
      <c r="XFB1047873"/>
      <c r="XFC1047873"/>
      <c r="XFD1047873"/>
    </row>
    <row r="1047874" s="2" customFormat="1" spans="1:16384">
      <c r="A1047874" s="3"/>
      <c r="L1047874" s="113"/>
      <c r="XES1047874"/>
      <c r="XET1047874"/>
      <c r="XEU1047874"/>
      <c r="XEV1047874"/>
      <c r="XEW1047874"/>
      <c r="XEX1047874"/>
      <c r="XEY1047874"/>
      <c r="XEZ1047874"/>
      <c r="XFA1047874"/>
      <c r="XFB1047874"/>
      <c r="XFC1047874"/>
      <c r="XFD1047874"/>
    </row>
    <row r="1047875" s="2" customFormat="1" spans="1:16384">
      <c r="A1047875" s="3"/>
      <c r="L1047875" s="113"/>
      <c r="XES1047875"/>
      <c r="XET1047875"/>
      <c r="XEU1047875"/>
      <c r="XEV1047875"/>
      <c r="XEW1047875"/>
      <c r="XEX1047875"/>
      <c r="XEY1047875"/>
      <c r="XEZ1047875"/>
      <c r="XFA1047875"/>
      <c r="XFB1047875"/>
      <c r="XFC1047875"/>
      <c r="XFD1047875"/>
    </row>
    <row r="1047876" s="2" customFormat="1" spans="1:16384">
      <c r="A1047876" s="3"/>
      <c r="L1047876" s="113"/>
      <c r="XES1047876"/>
      <c r="XET1047876"/>
      <c r="XEU1047876"/>
      <c r="XEV1047876"/>
      <c r="XEW1047876"/>
      <c r="XEX1047876"/>
      <c r="XEY1047876"/>
      <c r="XEZ1047876"/>
      <c r="XFA1047876"/>
      <c r="XFB1047876"/>
      <c r="XFC1047876"/>
      <c r="XFD1047876"/>
    </row>
    <row r="1047877" s="2" customFormat="1" spans="1:16384">
      <c r="A1047877" s="3"/>
      <c r="L1047877" s="113"/>
      <c r="XES1047877"/>
      <c r="XET1047877"/>
      <c r="XEU1047877"/>
      <c r="XEV1047877"/>
      <c r="XEW1047877"/>
      <c r="XEX1047877"/>
      <c r="XEY1047877"/>
      <c r="XEZ1047877"/>
      <c r="XFA1047877"/>
      <c r="XFB1047877"/>
      <c r="XFC1047877"/>
      <c r="XFD1047877"/>
    </row>
    <row r="1047878" s="2" customFormat="1" spans="1:16384">
      <c r="A1047878" s="3"/>
      <c r="L1047878" s="113"/>
      <c r="XES1047878"/>
      <c r="XET1047878"/>
      <c r="XEU1047878"/>
      <c r="XEV1047878"/>
      <c r="XEW1047878"/>
      <c r="XEX1047878"/>
      <c r="XEY1047878"/>
      <c r="XEZ1047878"/>
      <c r="XFA1047878"/>
      <c r="XFB1047878"/>
      <c r="XFC1047878"/>
      <c r="XFD1047878"/>
    </row>
    <row r="1047879" s="2" customFormat="1" spans="1:16384">
      <c r="A1047879" s="3"/>
      <c r="L1047879" s="113"/>
      <c r="XES1047879"/>
      <c r="XET1047879"/>
      <c r="XEU1047879"/>
      <c r="XEV1047879"/>
      <c r="XEW1047879"/>
      <c r="XEX1047879"/>
      <c r="XEY1047879"/>
      <c r="XEZ1047879"/>
      <c r="XFA1047879"/>
      <c r="XFB1047879"/>
      <c r="XFC1047879"/>
      <c r="XFD1047879"/>
    </row>
    <row r="1047880" s="2" customFormat="1" spans="1:16384">
      <c r="A1047880" s="3"/>
      <c r="L1047880" s="113"/>
      <c r="XES1047880"/>
      <c r="XET1047880"/>
      <c r="XEU1047880"/>
      <c r="XEV1047880"/>
      <c r="XEW1047880"/>
      <c r="XEX1047880"/>
      <c r="XEY1047880"/>
      <c r="XEZ1047880"/>
      <c r="XFA1047880"/>
      <c r="XFB1047880"/>
      <c r="XFC1047880"/>
      <c r="XFD1047880"/>
    </row>
    <row r="1047881" s="2" customFormat="1" spans="1:16384">
      <c r="A1047881" s="3"/>
      <c r="L1047881" s="113"/>
      <c r="XES1047881"/>
      <c r="XET1047881"/>
      <c r="XEU1047881"/>
      <c r="XEV1047881"/>
      <c r="XEW1047881"/>
      <c r="XEX1047881"/>
      <c r="XEY1047881"/>
      <c r="XEZ1047881"/>
      <c r="XFA1047881"/>
      <c r="XFB1047881"/>
      <c r="XFC1047881"/>
      <c r="XFD1047881"/>
    </row>
    <row r="1047882" s="2" customFormat="1" spans="1:16384">
      <c r="A1047882" s="3"/>
      <c r="L1047882" s="113"/>
      <c r="XES1047882"/>
      <c r="XET1047882"/>
      <c r="XEU1047882"/>
      <c r="XEV1047882"/>
      <c r="XEW1047882"/>
      <c r="XEX1047882"/>
      <c r="XEY1047882"/>
      <c r="XEZ1047882"/>
      <c r="XFA1047882"/>
      <c r="XFB1047882"/>
      <c r="XFC1047882"/>
      <c r="XFD1047882"/>
    </row>
    <row r="1047883" s="2" customFormat="1" spans="1:16384">
      <c r="A1047883" s="3"/>
      <c r="L1047883" s="113"/>
      <c r="XES1047883"/>
      <c r="XET1047883"/>
      <c r="XEU1047883"/>
      <c r="XEV1047883"/>
      <c r="XEW1047883"/>
      <c r="XEX1047883"/>
      <c r="XEY1047883"/>
      <c r="XEZ1047883"/>
      <c r="XFA1047883"/>
      <c r="XFB1047883"/>
      <c r="XFC1047883"/>
      <c r="XFD1047883"/>
    </row>
    <row r="1047884" s="2" customFormat="1" spans="1:16384">
      <c r="A1047884" s="3"/>
      <c r="L1047884" s="113"/>
      <c r="XES1047884"/>
      <c r="XET1047884"/>
      <c r="XEU1047884"/>
      <c r="XEV1047884"/>
      <c r="XEW1047884"/>
      <c r="XEX1047884"/>
      <c r="XEY1047884"/>
      <c r="XEZ1047884"/>
      <c r="XFA1047884"/>
      <c r="XFB1047884"/>
      <c r="XFC1047884"/>
      <c r="XFD1047884"/>
    </row>
    <row r="1047885" s="2" customFormat="1" spans="1:16384">
      <c r="A1047885" s="3"/>
      <c r="L1047885" s="113"/>
      <c r="XES1047885"/>
      <c r="XET1047885"/>
      <c r="XEU1047885"/>
      <c r="XEV1047885"/>
      <c r="XEW1047885"/>
      <c r="XEX1047885"/>
      <c r="XEY1047885"/>
      <c r="XEZ1047885"/>
      <c r="XFA1047885"/>
      <c r="XFB1047885"/>
      <c r="XFC1047885"/>
      <c r="XFD1047885"/>
    </row>
    <row r="1047886" s="2" customFormat="1" spans="1:16384">
      <c r="A1047886" s="3"/>
      <c r="L1047886" s="113"/>
      <c r="XES1047886"/>
      <c r="XET1047886"/>
      <c r="XEU1047886"/>
      <c r="XEV1047886"/>
      <c r="XEW1047886"/>
      <c r="XEX1047886"/>
      <c r="XEY1047886"/>
      <c r="XEZ1047886"/>
      <c r="XFA1047886"/>
      <c r="XFB1047886"/>
      <c r="XFC1047886"/>
      <c r="XFD1047886"/>
    </row>
    <row r="1047887" s="2" customFormat="1" spans="1:16384">
      <c r="A1047887" s="3"/>
      <c r="L1047887" s="113"/>
      <c r="XES1047887"/>
      <c r="XET1047887"/>
      <c r="XEU1047887"/>
      <c r="XEV1047887"/>
      <c r="XEW1047887"/>
      <c r="XEX1047887"/>
      <c r="XEY1047887"/>
      <c r="XEZ1047887"/>
      <c r="XFA1047887"/>
      <c r="XFB1047887"/>
      <c r="XFC1047887"/>
      <c r="XFD1047887"/>
    </row>
    <row r="1047888" s="2" customFormat="1" spans="1:16384">
      <c r="A1047888" s="3"/>
      <c r="L1047888" s="113"/>
      <c r="XES1047888"/>
      <c r="XET1047888"/>
      <c r="XEU1047888"/>
      <c r="XEV1047888"/>
      <c r="XEW1047888"/>
      <c r="XEX1047888"/>
      <c r="XEY1047888"/>
      <c r="XEZ1047888"/>
      <c r="XFA1047888"/>
      <c r="XFB1047888"/>
      <c r="XFC1047888"/>
      <c r="XFD1047888"/>
    </row>
    <row r="1047889" s="2" customFormat="1" spans="1:16384">
      <c r="A1047889" s="3"/>
      <c r="L1047889" s="113"/>
      <c r="XES1047889"/>
      <c r="XET1047889"/>
      <c r="XEU1047889"/>
      <c r="XEV1047889"/>
      <c r="XEW1047889"/>
      <c r="XEX1047889"/>
      <c r="XEY1047889"/>
      <c r="XEZ1047889"/>
      <c r="XFA1047889"/>
      <c r="XFB1047889"/>
      <c r="XFC1047889"/>
      <c r="XFD1047889"/>
    </row>
    <row r="1047890" s="2" customFormat="1" spans="1:16384">
      <c r="A1047890" s="3"/>
      <c r="L1047890" s="113"/>
      <c r="XES1047890"/>
      <c r="XET1047890"/>
      <c r="XEU1047890"/>
      <c r="XEV1047890"/>
      <c r="XEW1047890"/>
      <c r="XEX1047890"/>
      <c r="XEY1047890"/>
      <c r="XEZ1047890"/>
      <c r="XFA1047890"/>
      <c r="XFB1047890"/>
      <c r="XFC1047890"/>
      <c r="XFD1047890"/>
    </row>
    <row r="1047891" s="2" customFormat="1" spans="1:16384">
      <c r="A1047891" s="3"/>
      <c r="L1047891" s="113"/>
      <c r="XES1047891"/>
      <c r="XET1047891"/>
      <c r="XEU1047891"/>
      <c r="XEV1047891"/>
      <c r="XEW1047891"/>
      <c r="XEX1047891"/>
      <c r="XEY1047891"/>
      <c r="XEZ1047891"/>
      <c r="XFA1047891"/>
      <c r="XFB1047891"/>
      <c r="XFC1047891"/>
      <c r="XFD1047891"/>
    </row>
    <row r="1047892" s="2" customFormat="1" spans="1:16384">
      <c r="A1047892" s="3"/>
      <c r="L1047892" s="113"/>
      <c r="XES1047892"/>
      <c r="XET1047892"/>
      <c r="XEU1047892"/>
      <c r="XEV1047892"/>
      <c r="XEW1047892"/>
      <c r="XEX1047892"/>
      <c r="XEY1047892"/>
      <c r="XEZ1047892"/>
      <c r="XFA1047892"/>
      <c r="XFB1047892"/>
      <c r="XFC1047892"/>
      <c r="XFD1047892"/>
    </row>
    <row r="1047893" s="2" customFormat="1" spans="1:16384">
      <c r="A1047893" s="3"/>
      <c r="L1047893" s="113"/>
      <c r="XES1047893"/>
      <c r="XET1047893"/>
      <c r="XEU1047893"/>
      <c r="XEV1047893"/>
      <c r="XEW1047893"/>
      <c r="XEX1047893"/>
      <c r="XEY1047893"/>
      <c r="XEZ1047893"/>
      <c r="XFA1047893"/>
      <c r="XFB1047893"/>
      <c r="XFC1047893"/>
      <c r="XFD1047893"/>
    </row>
    <row r="1047894" s="2" customFormat="1" spans="1:16384">
      <c r="A1047894" s="3"/>
      <c r="L1047894" s="113"/>
      <c r="XES1047894"/>
      <c r="XET1047894"/>
      <c r="XEU1047894"/>
      <c r="XEV1047894"/>
      <c r="XEW1047894"/>
      <c r="XEX1047894"/>
      <c r="XEY1047894"/>
      <c r="XEZ1047894"/>
      <c r="XFA1047894"/>
      <c r="XFB1047894"/>
      <c r="XFC1047894"/>
      <c r="XFD1047894"/>
    </row>
    <row r="1047895" s="2" customFormat="1" spans="1:16384">
      <c r="A1047895" s="3"/>
      <c r="L1047895" s="113"/>
      <c r="XES1047895"/>
      <c r="XET1047895"/>
      <c r="XEU1047895"/>
      <c r="XEV1047895"/>
      <c r="XEW1047895"/>
      <c r="XEX1047895"/>
      <c r="XEY1047895"/>
      <c r="XEZ1047895"/>
      <c r="XFA1047895"/>
      <c r="XFB1047895"/>
      <c r="XFC1047895"/>
      <c r="XFD1047895"/>
    </row>
    <row r="1047896" s="2" customFormat="1" spans="1:16384">
      <c r="A1047896" s="3"/>
      <c r="L1047896" s="113"/>
      <c r="XES1047896"/>
      <c r="XET1047896"/>
      <c r="XEU1047896"/>
      <c r="XEV1047896"/>
      <c r="XEW1047896"/>
      <c r="XEX1047896"/>
      <c r="XEY1047896"/>
      <c r="XEZ1047896"/>
      <c r="XFA1047896"/>
      <c r="XFB1047896"/>
      <c r="XFC1047896"/>
      <c r="XFD1047896"/>
    </row>
    <row r="1047897" s="2" customFormat="1" spans="1:16384">
      <c r="A1047897" s="3"/>
      <c r="L1047897" s="113"/>
      <c r="XES1047897"/>
      <c r="XET1047897"/>
      <c r="XEU1047897"/>
      <c r="XEV1047897"/>
      <c r="XEW1047897"/>
      <c r="XEX1047897"/>
      <c r="XEY1047897"/>
      <c r="XEZ1047897"/>
      <c r="XFA1047897"/>
      <c r="XFB1047897"/>
      <c r="XFC1047897"/>
      <c r="XFD1047897"/>
    </row>
    <row r="1047898" s="2" customFormat="1" spans="1:16384">
      <c r="A1047898" s="3"/>
      <c r="L1047898" s="113"/>
      <c r="XES1047898"/>
      <c r="XET1047898"/>
      <c r="XEU1047898"/>
      <c r="XEV1047898"/>
      <c r="XEW1047898"/>
      <c r="XEX1047898"/>
      <c r="XEY1047898"/>
      <c r="XEZ1047898"/>
      <c r="XFA1047898"/>
      <c r="XFB1047898"/>
      <c r="XFC1047898"/>
      <c r="XFD1047898"/>
    </row>
    <row r="1047899" s="2" customFormat="1" spans="1:16384">
      <c r="A1047899" s="3"/>
      <c r="L1047899" s="113"/>
      <c r="XES1047899"/>
      <c r="XET1047899"/>
      <c r="XEU1047899"/>
      <c r="XEV1047899"/>
      <c r="XEW1047899"/>
      <c r="XEX1047899"/>
      <c r="XEY1047899"/>
      <c r="XEZ1047899"/>
      <c r="XFA1047899"/>
      <c r="XFB1047899"/>
      <c r="XFC1047899"/>
      <c r="XFD1047899"/>
    </row>
    <row r="1047900" s="2" customFormat="1" spans="1:16384">
      <c r="A1047900" s="3"/>
      <c r="L1047900" s="113"/>
      <c r="XES1047900"/>
      <c r="XET1047900"/>
      <c r="XEU1047900"/>
      <c r="XEV1047900"/>
      <c r="XEW1047900"/>
      <c r="XEX1047900"/>
      <c r="XEY1047900"/>
      <c r="XEZ1047900"/>
      <c r="XFA1047900"/>
      <c r="XFB1047900"/>
      <c r="XFC1047900"/>
      <c r="XFD1047900"/>
    </row>
    <row r="1047901" s="2" customFormat="1" spans="1:16384">
      <c r="A1047901" s="3"/>
      <c r="L1047901" s="113"/>
      <c r="XES1047901"/>
      <c r="XET1047901"/>
      <c r="XEU1047901"/>
      <c r="XEV1047901"/>
      <c r="XEW1047901"/>
      <c r="XEX1047901"/>
      <c r="XEY1047901"/>
      <c r="XEZ1047901"/>
      <c r="XFA1047901"/>
      <c r="XFB1047901"/>
      <c r="XFC1047901"/>
      <c r="XFD1047901"/>
    </row>
    <row r="1047902" s="2" customFormat="1" spans="1:16384">
      <c r="A1047902" s="3"/>
      <c r="L1047902" s="113"/>
      <c r="XES1047902"/>
      <c r="XET1047902"/>
      <c r="XEU1047902"/>
      <c r="XEV1047902"/>
      <c r="XEW1047902"/>
      <c r="XEX1047902"/>
      <c r="XEY1047902"/>
      <c r="XEZ1047902"/>
      <c r="XFA1047902"/>
      <c r="XFB1047902"/>
      <c r="XFC1047902"/>
      <c r="XFD1047902"/>
    </row>
    <row r="1047903" s="2" customFormat="1" spans="1:16384">
      <c r="A1047903" s="3"/>
      <c r="L1047903" s="113"/>
      <c r="XES1047903"/>
      <c r="XET1047903"/>
      <c r="XEU1047903"/>
      <c r="XEV1047903"/>
      <c r="XEW1047903"/>
      <c r="XEX1047903"/>
      <c r="XEY1047903"/>
      <c r="XEZ1047903"/>
      <c r="XFA1047903"/>
      <c r="XFB1047903"/>
      <c r="XFC1047903"/>
      <c r="XFD1047903"/>
    </row>
    <row r="1047904" s="2" customFormat="1" spans="1:16384">
      <c r="A1047904" s="3"/>
      <c r="L1047904" s="113"/>
      <c r="XES1047904"/>
      <c r="XET1047904"/>
      <c r="XEU1047904"/>
      <c r="XEV1047904"/>
      <c r="XEW1047904"/>
      <c r="XEX1047904"/>
      <c r="XEY1047904"/>
      <c r="XEZ1047904"/>
      <c r="XFA1047904"/>
      <c r="XFB1047904"/>
      <c r="XFC1047904"/>
      <c r="XFD1047904"/>
    </row>
    <row r="1047905" s="2" customFormat="1" spans="1:16384">
      <c r="A1047905" s="3"/>
      <c r="L1047905" s="113"/>
      <c r="XES1047905"/>
      <c r="XET1047905"/>
      <c r="XEU1047905"/>
      <c r="XEV1047905"/>
      <c r="XEW1047905"/>
      <c r="XEX1047905"/>
      <c r="XEY1047905"/>
      <c r="XEZ1047905"/>
      <c r="XFA1047905"/>
      <c r="XFB1047905"/>
      <c r="XFC1047905"/>
      <c r="XFD1047905"/>
    </row>
    <row r="1047906" s="2" customFormat="1" spans="1:16384">
      <c r="A1047906" s="3"/>
      <c r="L1047906" s="113"/>
      <c r="XES1047906"/>
      <c r="XET1047906"/>
      <c r="XEU1047906"/>
      <c r="XEV1047906"/>
      <c r="XEW1047906"/>
      <c r="XEX1047906"/>
      <c r="XEY1047906"/>
      <c r="XEZ1047906"/>
      <c r="XFA1047906"/>
      <c r="XFB1047906"/>
      <c r="XFC1047906"/>
      <c r="XFD1047906"/>
    </row>
    <row r="1047907" s="2" customFormat="1" spans="1:16384">
      <c r="A1047907" s="3"/>
      <c r="L1047907" s="113"/>
      <c r="XES1047907"/>
      <c r="XET1047907"/>
      <c r="XEU1047907"/>
      <c r="XEV1047907"/>
      <c r="XEW1047907"/>
      <c r="XEX1047907"/>
      <c r="XEY1047907"/>
      <c r="XEZ1047907"/>
      <c r="XFA1047907"/>
      <c r="XFB1047907"/>
      <c r="XFC1047907"/>
      <c r="XFD1047907"/>
    </row>
    <row r="1047908" s="2" customFormat="1" spans="1:16384">
      <c r="A1047908" s="3"/>
      <c r="L1047908" s="113"/>
      <c r="XES1047908"/>
      <c r="XET1047908"/>
      <c r="XEU1047908"/>
      <c r="XEV1047908"/>
      <c r="XEW1047908"/>
      <c r="XEX1047908"/>
      <c r="XEY1047908"/>
      <c r="XEZ1047908"/>
      <c r="XFA1047908"/>
      <c r="XFB1047908"/>
      <c r="XFC1047908"/>
      <c r="XFD1047908"/>
    </row>
    <row r="1047909" s="2" customFormat="1" spans="1:16384">
      <c r="A1047909" s="3"/>
      <c r="L1047909" s="113"/>
      <c r="XES1047909"/>
      <c r="XET1047909"/>
      <c r="XEU1047909"/>
      <c r="XEV1047909"/>
      <c r="XEW1047909"/>
      <c r="XEX1047909"/>
      <c r="XEY1047909"/>
      <c r="XEZ1047909"/>
      <c r="XFA1047909"/>
      <c r="XFB1047909"/>
      <c r="XFC1047909"/>
      <c r="XFD1047909"/>
    </row>
    <row r="1047910" s="2" customFormat="1" spans="1:16384">
      <c r="A1047910" s="3"/>
      <c r="L1047910" s="113"/>
      <c r="XES1047910"/>
      <c r="XET1047910"/>
      <c r="XEU1047910"/>
      <c r="XEV1047910"/>
      <c r="XEW1047910"/>
      <c r="XEX1047910"/>
      <c r="XEY1047910"/>
      <c r="XEZ1047910"/>
      <c r="XFA1047910"/>
      <c r="XFB1047910"/>
      <c r="XFC1047910"/>
      <c r="XFD1047910"/>
    </row>
    <row r="1047911" s="2" customFormat="1" spans="1:16384">
      <c r="A1047911" s="3"/>
      <c r="L1047911" s="113"/>
      <c r="XES1047911"/>
      <c r="XET1047911"/>
      <c r="XEU1047911"/>
      <c r="XEV1047911"/>
      <c r="XEW1047911"/>
      <c r="XEX1047911"/>
      <c r="XEY1047911"/>
      <c r="XEZ1047911"/>
      <c r="XFA1047911"/>
      <c r="XFB1047911"/>
      <c r="XFC1047911"/>
      <c r="XFD1047911"/>
    </row>
    <row r="1047912" s="2" customFormat="1" spans="1:16384">
      <c r="A1047912" s="3"/>
      <c r="L1047912" s="113"/>
      <c r="XES1047912"/>
      <c r="XET1047912"/>
      <c r="XEU1047912"/>
      <c r="XEV1047912"/>
      <c r="XEW1047912"/>
      <c r="XEX1047912"/>
      <c r="XEY1047912"/>
      <c r="XEZ1047912"/>
      <c r="XFA1047912"/>
      <c r="XFB1047912"/>
      <c r="XFC1047912"/>
      <c r="XFD1047912"/>
    </row>
    <row r="1047913" s="2" customFormat="1" spans="1:16384">
      <c r="A1047913" s="3"/>
      <c r="L1047913" s="113"/>
      <c r="XES1047913"/>
      <c r="XET1047913"/>
      <c r="XEU1047913"/>
      <c r="XEV1047913"/>
      <c r="XEW1047913"/>
      <c r="XEX1047913"/>
      <c r="XEY1047913"/>
      <c r="XEZ1047913"/>
      <c r="XFA1047913"/>
      <c r="XFB1047913"/>
      <c r="XFC1047913"/>
      <c r="XFD1047913"/>
    </row>
    <row r="1047914" s="2" customFormat="1" spans="1:16384">
      <c r="A1047914" s="3"/>
      <c r="L1047914" s="113"/>
      <c r="XES1047914"/>
      <c r="XET1047914"/>
      <c r="XEU1047914"/>
      <c r="XEV1047914"/>
      <c r="XEW1047914"/>
      <c r="XEX1047914"/>
      <c r="XEY1047914"/>
      <c r="XEZ1047914"/>
      <c r="XFA1047914"/>
      <c r="XFB1047914"/>
      <c r="XFC1047914"/>
      <c r="XFD1047914"/>
    </row>
    <row r="1047915" s="2" customFormat="1" spans="1:16384">
      <c r="A1047915" s="3"/>
      <c r="L1047915" s="113"/>
      <c r="XES1047915"/>
      <c r="XET1047915"/>
      <c r="XEU1047915"/>
      <c r="XEV1047915"/>
      <c r="XEW1047915"/>
      <c r="XEX1047915"/>
      <c r="XEY1047915"/>
      <c r="XEZ1047915"/>
      <c r="XFA1047915"/>
      <c r="XFB1047915"/>
      <c r="XFC1047915"/>
      <c r="XFD1047915"/>
    </row>
    <row r="1047916" s="2" customFormat="1" spans="1:16384">
      <c r="A1047916" s="3"/>
      <c r="L1047916" s="113"/>
      <c r="XES1047916"/>
      <c r="XET1047916"/>
      <c r="XEU1047916"/>
      <c r="XEV1047916"/>
      <c r="XEW1047916"/>
      <c r="XEX1047916"/>
      <c r="XEY1047916"/>
      <c r="XEZ1047916"/>
      <c r="XFA1047916"/>
      <c r="XFB1047916"/>
      <c r="XFC1047916"/>
      <c r="XFD1047916"/>
    </row>
    <row r="1047917" s="2" customFormat="1" spans="1:16384">
      <c r="A1047917" s="3"/>
      <c r="L1047917" s="113"/>
      <c r="XES1047917"/>
      <c r="XET1047917"/>
      <c r="XEU1047917"/>
      <c r="XEV1047917"/>
      <c r="XEW1047917"/>
      <c r="XEX1047917"/>
      <c r="XEY1047917"/>
      <c r="XEZ1047917"/>
      <c r="XFA1047917"/>
      <c r="XFB1047917"/>
      <c r="XFC1047917"/>
      <c r="XFD1047917"/>
    </row>
    <row r="1047918" s="2" customFormat="1" spans="1:16384">
      <c r="A1047918" s="3"/>
      <c r="L1047918" s="113"/>
      <c r="XES1047918"/>
      <c r="XET1047918"/>
      <c r="XEU1047918"/>
      <c r="XEV1047918"/>
      <c r="XEW1047918"/>
      <c r="XEX1047918"/>
      <c r="XEY1047918"/>
      <c r="XEZ1047918"/>
      <c r="XFA1047918"/>
      <c r="XFB1047918"/>
      <c r="XFC1047918"/>
      <c r="XFD1047918"/>
    </row>
    <row r="1047919" s="2" customFormat="1" spans="1:16384">
      <c r="A1047919" s="3"/>
      <c r="L1047919" s="113"/>
      <c r="XES1047919"/>
      <c r="XET1047919"/>
      <c r="XEU1047919"/>
      <c r="XEV1047919"/>
      <c r="XEW1047919"/>
      <c r="XEX1047919"/>
      <c r="XEY1047919"/>
      <c r="XEZ1047919"/>
      <c r="XFA1047919"/>
      <c r="XFB1047919"/>
      <c r="XFC1047919"/>
      <c r="XFD1047919"/>
    </row>
    <row r="1047920" s="2" customFormat="1" spans="1:16384">
      <c r="A1047920" s="3"/>
      <c r="L1047920" s="113"/>
      <c r="XES1047920"/>
      <c r="XET1047920"/>
      <c r="XEU1047920"/>
      <c r="XEV1047920"/>
      <c r="XEW1047920"/>
      <c r="XEX1047920"/>
      <c r="XEY1047920"/>
      <c r="XEZ1047920"/>
      <c r="XFA1047920"/>
      <c r="XFB1047920"/>
      <c r="XFC1047920"/>
      <c r="XFD1047920"/>
    </row>
    <row r="1047921" s="2" customFormat="1" spans="1:16384">
      <c r="A1047921" s="3"/>
      <c r="L1047921" s="113"/>
      <c r="XES1047921"/>
      <c r="XET1047921"/>
      <c r="XEU1047921"/>
      <c r="XEV1047921"/>
      <c r="XEW1047921"/>
      <c r="XEX1047921"/>
      <c r="XEY1047921"/>
      <c r="XEZ1047921"/>
      <c r="XFA1047921"/>
      <c r="XFB1047921"/>
      <c r="XFC1047921"/>
      <c r="XFD1047921"/>
    </row>
    <row r="1047922" s="2" customFormat="1" spans="1:16384">
      <c r="A1047922" s="3"/>
      <c r="L1047922" s="113"/>
      <c r="XES1047922"/>
      <c r="XET1047922"/>
      <c r="XEU1047922"/>
      <c r="XEV1047922"/>
      <c r="XEW1047922"/>
      <c r="XEX1047922"/>
      <c r="XEY1047922"/>
      <c r="XEZ1047922"/>
      <c r="XFA1047922"/>
      <c r="XFB1047922"/>
      <c r="XFC1047922"/>
      <c r="XFD1047922"/>
    </row>
    <row r="1047923" s="2" customFormat="1" spans="1:16384">
      <c r="A1047923" s="3"/>
      <c r="L1047923" s="113"/>
      <c r="XES1047923"/>
      <c r="XET1047923"/>
      <c r="XEU1047923"/>
      <c r="XEV1047923"/>
      <c r="XEW1047923"/>
      <c r="XEX1047923"/>
      <c r="XEY1047923"/>
      <c r="XEZ1047923"/>
      <c r="XFA1047923"/>
      <c r="XFB1047923"/>
      <c r="XFC1047923"/>
      <c r="XFD1047923"/>
    </row>
    <row r="1047924" s="2" customFormat="1" spans="1:16384">
      <c r="A1047924" s="3"/>
      <c r="L1047924" s="113"/>
      <c r="XES1047924"/>
      <c r="XET1047924"/>
      <c r="XEU1047924"/>
      <c r="XEV1047924"/>
      <c r="XEW1047924"/>
      <c r="XEX1047924"/>
      <c r="XEY1047924"/>
      <c r="XEZ1047924"/>
      <c r="XFA1047924"/>
      <c r="XFB1047924"/>
      <c r="XFC1047924"/>
      <c r="XFD1047924"/>
    </row>
    <row r="1047925" s="2" customFormat="1" spans="1:16384">
      <c r="A1047925" s="3"/>
      <c r="L1047925" s="113"/>
      <c r="XES1047925"/>
      <c r="XET1047925"/>
      <c r="XEU1047925"/>
      <c r="XEV1047925"/>
      <c r="XEW1047925"/>
      <c r="XEX1047925"/>
      <c r="XEY1047925"/>
      <c r="XEZ1047925"/>
      <c r="XFA1047925"/>
      <c r="XFB1047925"/>
      <c r="XFC1047925"/>
      <c r="XFD1047925"/>
    </row>
    <row r="1047926" s="2" customFormat="1" spans="1:16384">
      <c r="A1047926" s="3"/>
      <c r="L1047926" s="113"/>
      <c r="XES1047926"/>
      <c r="XET1047926"/>
      <c r="XEU1047926"/>
      <c r="XEV1047926"/>
      <c r="XEW1047926"/>
      <c r="XEX1047926"/>
      <c r="XEY1047926"/>
      <c r="XEZ1047926"/>
      <c r="XFA1047926"/>
      <c r="XFB1047926"/>
      <c r="XFC1047926"/>
      <c r="XFD1047926"/>
    </row>
    <row r="1047927" s="2" customFormat="1" spans="1:16384">
      <c r="A1047927" s="3"/>
      <c r="L1047927" s="113"/>
      <c r="XES1047927"/>
      <c r="XET1047927"/>
      <c r="XEU1047927"/>
      <c r="XEV1047927"/>
      <c r="XEW1047927"/>
      <c r="XEX1047927"/>
      <c r="XEY1047927"/>
      <c r="XEZ1047927"/>
      <c r="XFA1047927"/>
      <c r="XFB1047927"/>
      <c r="XFC1047927"/>
      <c r="XFD1047927"/>
    </row>
    <row r="1047928" s="2" customFormat="1" spans="1:16384">
      <c r="A1047928" s="3"/>
      <c r="L1047928" s="113"/>
      <c r="XES1047928"/>
      <c r="XET1047928"/>
      <c r="XEU1047928"/>
      <c r="XEV1047928"/>
      <c r="XEW1047928"/>
      <c r="XEX1047928"/>
      <c r="XEY1047928"/>
      <c r="XEZ1047928"/>
      <c r="XFA1047928"/>
      <c r="XFB1047928"/>
      <c r="XFC1047928"/>
      <c r="XFD1047928"/>
    </row>
    <row r="1047929" s="2" customFormat="1" spans="1:16384">
      <c r="A1047929" s="3"/>
      <c r="L1047929" s="113"/>
      <c r="XES1047929"/>
      <c r="XET1047929"/>
      <c r="XEU1047929"/>
      <c r="XEV1047929"/>
      <c r="XEW1047929"/>
      <c r="XEX1047929"/>
      <c r="XEY1047929"/>
      <c r="XEZ1047929"/>
      <c r="XFA1047929"/>
      <c r="XFB1047929"/>
      <c r="XFC1047929"/>
      <c r="XFD1047929"/>
    </row>
    <row r="1047930" s="2" customFormat="1" spans="1:16384">
      <c r="A1047930" s="3"/>
      <c r="L1047930" s="113"/>
      <c r="XES1047930"/>
      <c r="XET1047930"/>
      <c r="XEU1047930"/>
      <c r="XEV1047930"/>
      <c r="XEW1047930"/>
      <c r="XEX1047930"/>
      <c r="XEY1047930"/>
      <c r="XEZ1047930"/>
      <c r="XFA1047930"/>
      <c r="XFB1047930"/>
      <c r="XFC1047930"/>
      <c r="XFD1047930"/>
    </row>
    <row r="1047931" s="2" customFormat="1" spans="1:16384">
      <c r="A1047931" s="3"/>
      <c r="L1047931" s="113"/>
      <c r="XES1047931"/>
      <c r="XET1047931"/>
      <c r="XEU1047931"/>
      <c r="XEV1047931"/>
      <c r="XEW1047931"/>
      <c r="XEX1047931"/>
      <c r="XEY1047931"/>
      <c r="XEZ1047931"/>
      <c r="XFA1047931"/>
      <c r="XFB1047931"/>
      <c r="XFC1047931"/>
      <c r="XFD1047931"/>
    </row>
    <row r="1047932" s="2" customFormat="1" spans="1:16384">
      <c r="A1047932" s="3"/>
      <c r="L1047932" s="113"/>
      <c r="XES1047932"/>
      <c r="XET1047932"/>
      <c r="XEU1047932"/>
      <c r="XEV1047932"/>
      <c r="XEW1047932"/>
      <c r="XEX1047932"/>
      <c r="XEY1047932"/>
      <c r="XEZ1047932"/>
      <c r="XFA1047932"/>
      <c r="XFB1047932"/>
      <c r="XFC1047932"/>
      <c r="XFD1047932"/>
    </row>
    <row r="1047933" s="2" customFormat="1" spans="1:16384">
      <c r="A1047933" s="3"/>
      <c r="L1047933" s="113"/>
      <c r="XES1047933"/>
      <c r="XET1047933"/>
      <c r="XEU1047933"/>
      <c r="XEV1047933"/>
      <c r="XEW1047933"/>
      <c r="XEX1047933"/>
      <c r="XEY1047933"/>
      <c r="XEZ1047933"/>
      <c r="XFA1047933"/>
      <c r="XFB1047933"/>
      <c r="XFC1047933"/>
      <c r="XFD1047933"/>
    </row>
    <row r="1047934" s="2" customFormat="1" spans="1:16384">
      <c r="A1047934" s="3"/>
      <c r="L1047934" s="113"/>
      <c r="XES1047934"/>
      <c r="XET1047934"/>
      <c r="XEU1047934"/>
      <c r="XEV1047934"/>
      <c r="XEW1047934"/>
      <c r="XEX1047934"/>
      <c r="XEY1047934"/>
      <c r="XEZ1047934"/>
      <c r="XFA1047934"/>
      <c r="XFB1047934"/>
      <c r="XFC1047934"/>
      <c r="XFD1047934"/>
    </row>
    <row r="1047935" s="2" customFormat="1" spans="1:16384">
      <c r="A1047935" s="3"/>
      <c r="L1047935" s="113"/>
      <c r="XES1047935"/>
      <c r="XET1047935"/>
      <c r="XEU1047935"/>
      <c r="XEV1047935"/>
      <c r="XEW1047935"/>
      <c r="XEX1047935"/>
      <c r="XEY1047935"/>
      <c r="XEZ1047935"/>
      <c r="XFA1047935"/>
      <c r="XFB1047935"/>
      <c r="XFC1047935"/>
      <c r="XFD1047935"/>
    </row>
    <row r="1047936" s="2" customFormat="1" spans="1:16384">
      <c r="A1047936" s="3"/>
      <c r="L1047936" s="113"/>
      <c r="XES1047936"/>
      <c r="XET1047936"/>
      <c r="XEU1047936"/>
      <c r="XEV1047936"/>
      <c r="XEW1047936"/>
      <c r="XEX1047936"/>
      <c r="XEY1047936"/>
      <c r="XEZ1047936"/>
      <c r="XFA1047936"/>
      <c r="XFB1047936"/>
      <c r="XFC1047936"/>
      <c r="XFD1047936"/>
    </row>
    <row r="1047937" s="2" customFormat="1" spans="1:16384">
      <c r="A1047937" s="3"/>
      <c r="L1047937" s="113"/>
      <c r="XES1047937"/>
      <c r="XET1047937"/>
      <c r="XEU1047937"/>
      <c r="XEV1047937"/>
      <c r="XEW1047937"/>
      <c r="XEX1047937"/>
      <c r="XEY1047937"/>
      <c r="XEZ1047937"/>
      <c r="XFA1047937"/>
      <c r="XFB1047937"/>
      <c r="XFC1047937"/>
      <c r="XFD1047937"/>
    </row>
    <row r="1047938" s="2" customFormat="1" spans="1:16384">
      <c r="A1047938" s="3"/>
      <c r="L1047938" s="113"/>
      <c r="XES1047938"/>
      <c r="XET1047938"/>
      <c r="XEU1047938"/>
      <c r="XEV1047938"/>
      <c r="XEW1047938"/>
      <c r="XEX1047938"/>
      <c r="XEY1047938"/>
      <c r="XEZ1047938"/>
      <c r="XFA1047938"/>
      <c r="XFB1047938"/>
      <c r="XFC1047938"/>
      <c r="XFD1047938"/>
    </row>
    <row r="1047939" s="2" customFormat="1" spans="1:16384">
      <c r="A1047939" s="3"/>
      <c r="L1047939" s="113"/>
      <c r="XES1047939"/>
      <c r="XET1047939"/>
      <c r="XEU1047939"/>
      <c r="XEV1047939"/>
      <c r="XEW1047939"/>
      <c r="XEX1047939"/>
      <c r="XEY1047939"/>
      <c r="XEZ1047939"/>
      <c r="XFA1047939"/>
      <c r="XFB1047939"/>
      <c r="XFC1047939"/>
      <c r="XFD1047939"/>
    </row>
    <row r="1047940" s="2" customFormat="1" spans="1:16384">
      <c r="A1047940" s="3"/>
      <c r="L1047940" s="113"/>
      <c r="XES1047940"/>
      <c r="XET1047940"/>
      <c r="XEU1047940"/>
      <c r="XEV1047940"/>
      <c r="XEW1047940"/>
      <c r="XEX1047940"/>
      <c r="XEY1047940"/>
      <c r="XEZ1047940"/>
      <c r="XFA1047940"/>
      <c r="XFB1047940"/>
      <c r="XFC1047940"/>
      <c r="XFD1047940"/>
    </row>
    <row r="1047941" s="2" customFormat="1" spans="1:16384">
      <c r="A1047941" s="3"/>
      <c r="L1047941" s="113"/>
      <c r="XES1047941"/>
      <c r="XET1047941"/>
      <c r="XEU1047941"/>
      <c r="XEV1047941"/>
      <c r="XEW1047941"/>
      <c r="XEX1047941"/>
      <c r="XEY1047941"/>
      <c r="XEZ1047941"/>
      <c r="XFA1047941"/>
      <c r="XFB1047941"/>
      <c r="XFC1047941"/>
      <c r="XFD1047941"/>
    </row>
    <row r="1047942" s="2" customFormat="1" spans="1:16384">
      <c r="A1047942" s="3"/>
      <c r="L1047942" s="113"/>
      <c r="XES1047942"/>
      <c r="XET1047942"/>
      <c r="XEU1047942"/>
      <c r="XEV1047942"/>
      <c r="XEW1047942"/>
      <c r="XEX1047942"/>
      <c r="XEY1047942"/>
      <c r="XEZ1047942"/>
      <c r="XFA1047942"/>
      <c r="XFB1047942"/>
      <c r="XFC1047942"/>
      <c r="XFD1047942"/>
    </row>
    <row r="1047943" s="2" customFormat="1" spans="1:16384">
      <c r="A1047943" s="3"/>
      <c r="L1047943" s="113"/>
      <c r="XES1047943"/>
      <c r="XET1047943"/>
      <c r="XEU1047943"/>
      <c r="XEV1047943"/>
      <c r="XEW1047943"/>
      <c r="XEX1047943"/>
      <c r="XEY1047943"/>
      <c r="XEZ1047943"/>
      <c r="XFA1047943"/>
      <c r="XFB1047943"/>
      <c r="XFC1047943"/>
      <c r="XFD1047943"/>
    </row>
    <row r="1047944" s="2" customFormat="1" spans="1:16384">
      <c r="A1047944" s="3"/>
      <c r="L1047944" s="113"/>
      <c r="XES1047944"/>
      <c r="XET1047944"/>
      <c r="XEU1047944"/>
      <c r="XEV1047944"/>
      <c r="XEW1047944"/>
      <c r="XEX1047944"/>
      <c r="XEY1047944"/>
      <c r="XEZ1047944"/>
      <c r="XFA1047944"/>
      <c r="XFB1047944"/>
      <c r="XFC1047944"/>
      <c r="XFD1047944"/>
    </row>
    <row r="1047945" s="2" customFormat="1" spans="1:16384">
      <c r="A1047945" s="3"/>
      <c r="L1047945" s="113"/>
      <c r="XES1047945"/>
      <c r="XET1047945"/>
      <c r="XEU1047945"/>
      <c r="XEV1047945"/>
      <c r="XEW1047945"/>
      <c r="XEX1047945"/>
      <c r="XEY1047945"/>
      <c r="XEZ1047945"/>
      <c r="XFA1047945"/>
      <c r="XFB1047945"/>
      <c r="XFC1047945"/>
      <c r="XFD1047945"/>
    </row>
    <row r="1047946" s="2" customFormat="1" spans="1:16384">
      <c r="A1047946" s="3"/>
      <c r="L1047946" s="113"/>
      <c r="XES1047946"/>
      <c r="XET1047946"/>
      <c r="XEU1047946"/>
      <c r="XEV1047946"/>
      <c r="XEW1047946"/>
      <c r="XEX1047946"/>
      <c r="XEY1047946"/>
      <c r="XEZ1047946"/>
      <c r="XFA1047946"/>
      <c r="XFB1047946"/>
      <c r="XFC1047946"/>
      <c r="XFD1047946"/>
    </row>
    <row r="1047947" s="2" customFormat="1" spans="1:16384">
      <c r="A1047947" s="3"/>
      <c r="L1047947" s="113"/>
      <c r="XES1047947"/>
      <c r="XET1047947"/>
      <c r="XEU1047947"/>
      <c r="XEV1047947"/>
      <c r="XEW1047947"/>
      <c r="XEX1047947"/>
      <c r="XEY1047947"/>
      <c r="XEZ1047947"/>
      <c r="XFA1047947"/>
      <c r="XFB1047947"/>
      <c r="XFC1047947"/>
      <c r="XFD1047947"/>
    </row>
    <row r="1047948" s="2" customFormat="1" spans="1:16384">
      <c r="A1047948" s="3"/>
      <c r="L1047948" s="113"/>
      <c r="XES1047948"/>
      <c r="XET1047948"/>
      <c r="XEU1047948"/>
      <c r="XEV1047948"/>
      <c r="XEW1047948"/>
      <c r="XEX1047948"/>
      <c r="XEY1047948"/>
      <c r="XEZ1047948"/>
      <c r="XFA1047948"/>
      <c r="XFB1047948"/>
      <c r="XFC1047948"/>
      <c r="XFD1047948"/>
    </row>
    <row r="1047949" s="2" customFormat="1" spans="1:16384">
      <c r="A1047949" s="3"/>
      <c r="L1047949" s="113"/>
      <c r="XES1047949"/>
      <c r="XET1047949"/>
      <c r="XEU1047949"/>
      <c r="XEV1047949"/>
      <c r="XEW1047949"/>
      <c r="XEX1047949"/>
      <c r="XEY1047949"/>
      <c r="XEZ1047949"/>
      <c r="XFA1047949"/>
      <c r="XFB1047949"/>
      <c r="XFC1047949"/>
      <c r="XFD1047949"/>
    </row>
    <row r="1047950" s="2" customFormat="1" spans="1:16384">
      <c r="A1047950" s="3"/>
      <c r="L1047950" s="113"/>
      <c r="XES1047950"/>
      <c r="XET1047950"/>
      <c r="XEU1047950"/>
      <c r="XEV1047950"/>
      <c r="XEW1047950"/>
      <c r="XEX1047950"/>
      <c r="XEY1047950"/>
      <c r="XEZ1047950"/>
      <c r="XFA1047950"/>
      <c r="XFB1047950"/>
      <c r="XFC1047950"/>
      <c r="XFD1047950"/>
    </row>
    <row r="1047951" s="2" customFormat="1" spans="1:16384">
      <c r="A1047951" s="3"/>
      <c r="L1047951" s="113"/>
      <c r="XES1047951"/>
      <c r="XET1047951"/>
      <c r="XEU1047951"/>
      <c r="XEV1047951"/>
      <c r="XEW1047951"/>
      <c r="XEX1047951"/>
      <c r="XEY1047951"/>
      <c r="XEZ1047951"/>
      <c r="XFA1047951"/>
      <c r="XFB1047951"/>
      <c r="XFC1047951"/>
      <c r="XFD1047951"/>
    </row>
    <row r="1047952" s="2" customFormat="1" spans="1:16384">
      <c r="A1047952" s="3"/>
      <c r="L1047952" s="113"/>
      <c r="XES1047952"/>
      <c r="XET1047952"/>
      <c r="XEU1047952"/>
      <c r="XEV1047952"/>
      <c r="XEW1047952"/>
      <c r="XEX1047952"/>
      <c r="XEY1047952"/>
      <c r="XEZ1047952"/>
      <c r="XFA1047952"/>
      <c r="XFB1047952"/>
      <c r="XFC1047952"/>
      <c r="XFD1047952"/>
    </row>
    <row r="1047953" s="2" customFormat="1" spans="1:16384">
      <c r="A1047953" s="3"/>
      <c r="L1047953" s="113"/>
      <c r="XES1047953"/>
      <c r="XET1047953"/>
      <c r="XEU1047953"/>
      <c r="XEV1047953"/>
      <c r="XEW1047953"/>
      <c r="XEX1047953"/>
      <c r="XEY1047953"/>
      <c r="XEZ1047953"/>
      <c r="XFA1047953"/>
      <c r="XFB1047953"/>
      <c r="XFC1047953"/>
      <c r="XFD1047953"/>
    </row>
    <row r="1047954" s="2" customFormat="1" spans="1:16384">
      <c r="A1047954" s="3"/>
      <c r="L1047954" s="113"/>
      <c r="XES1047954"/>
      <c r="XET1047954"/>
      <c r="XEU1047954"/>
      <c r="XEV1047954"/>
      <c r="XEW1047954"/>
      <c r="XEX1047954"/>
      <c r="XEY1047954"/>
      <c r="XEZ1047954"/>
      <c r="XFA1047954"/>
      <c r="XFB1047954"/>
      <c r="XFC1047954"/>
      <c r="XFD1047954"/>
    </row>
    <row r="1047955" s="2" customFormat="1" spans="1:16384">
      <c r="A1047955" s="3"/>
      <c r="L1047955" s="113"/>
      <c r="XES1047955"/>
      <c r="XET1047955"/>
      <c r="XEU1047955"/>
      <c r="XEV1047955"/>
      <c r="XEW1047955"/>
      <c r="XEX1047955"/>
      <c r="XEY1047955"/>
      <c r="XEZ1047955"/>
      <c r="XFA1047955"/>
      <c r="XFB1047955"/>
      <c r="XFC1047955"/>
      <c r="XFD1047955"/>
    </row>
    <row r="1047956" s="2" customFormat="1" spans="1:16384">
      <c r="A1047956" s="3"/>
      <c r="L1047956" s="113"/>
      <c r="XES1047956"/>
      <c r="XET1047956"/>
      <c r="XEU1047956"/>
      <c r="XEV1047956"/>
      <c r="XEW1047956"/>
      <c r="XEX1047956"/>
      <c r="XEY1047956"/>
      <c r="XEZ1047956"/>
      <c r="XFA1047956"/>
      <c r="XFB1047956"/>
      <c r="XFC1047956"/>
      <c r="XFD1047956"/>
    </row>
    <row r="1047957" s="2" customFormat="1" spans="1:16384">
      <c r="A1047957" s="3"/>
      <c r="L1047957" s="113"/>
      <c r="XES1047957"/>
      <c r="XET1047957"/>
      <c r="XEU1047957"/>
      <c r="XEV1047957"/>
      <c r="XEW1047957"/>
      <c r="XEX1047957"/>
      <c r="XEY1047957"/>
      <c r="XEZ1047957"/>
      <c r="XFA1047957"/>
      <c r="XFB1047957"/>
      <c r="XFC1047957"/>
      <c r="XFD1047957"/>
    </row>
    <row r="1047958" s="2" customFormat="1" spans="1:16384">
      <c r="A1047958" s="3"/>
      <c r="L1047958" s="113"/>
      <c r="XES1047958"/>
      <c r="XET1047958"/>
      <c r="XEU1047958"/>
      <c r="XEV1047958"/>
      <c r="XEW1047958"/>
      <c r="XEX1047958"/>
      <c r="XEY1047958"/>
      <c r="XEZ1047958"/>
      <c r="XFA1047958"/>
      <c r="XFB1047958"/>
      <c r="XFC1047958"/>
      <c r="XFD1047958"/>
    </row>
    <row r="1047959" s="2" customFormat="1" spans="1:16384">
      <c r="A1047959" s="3"/>
      <c r="L1047959" s="113"/>
      <c r="XES1047959"/>
      <c r="XET1047959"/>
      <c r="XEU1047959"/>
      <c r="XEV1047959"/>
      <c r="XEW1047959"/>
      <c r="XEX1047959"/>
      <c r="XEY1047959"/>
      <c r="XEZ1047959"/>
      <c r="XFA1047959"/>
      <c r="XFB1047959"/>
      <c r="XFC1047959"/>
      <c r="XFD1047959"/>
    </row>
    <row r="1047960" s="2" customFormat="1" spans="1:16384">
      <c r="A1047960" s="3"/>
      <c r="L1047960" s="113"/>
      <c r="XES1047960"/>
      <c r="XET1047960"/>
      <c r="XEU1047960"/>
      <c r="XEV1047960"/>
      <c r="XEW1047960"/>
      <c r="XEX1047960"/>
      <c r="XEY1047960"/>
      <c r="XEZ1047960"/>
      <c r="XFA1047960"/>
      <c r="XFB1047960"/>
      <c r="XFC1047960"/>
      <c r="XFD1047960"/>
    </row>
    <row r="1047961" s="2" customFormat="1" spans="1:16384">
      <c r="A1047961" s="3"/>
      <c r="L1047961" s="113"/>
      <c r="XES1047961"/>
      <c r="XET1047961"/>
      <c r="XEU1047961"/>
      <c r="XEV1047961"/>
      <c r="XEW1047961"/>
      <c r="XEX1047961"/>
      <c r="XEY1047961"/>
      <c r="XEZ1047961"/>
      <c r="XFA1047961"/>
      <c r="XFB1047961"/>
      <c r="XFC1047961"/>
      <c r="XFD1047961"/>
    </row>
    <row r="1047962" s="2" customFormat="1" spans="1:16384">
      <c r="A1047962" s="3"/>
      <c r="L1047962" s="113"/>
      <c r="XES1047962"/>
      <c r="XET1047962"/>
      <c r="XEU1047962"/>
      <c r="XEV1047962"/>
      <c r="XEW1047962"/>
      <c r="XEX1047962"/>
      <c r="XEY1047962"/>
      <c r="XEZ1047962"/>
      <c r="XFA1047962"/>
      <c r="XFB1047962"/>
      <c r="XFC1047962"/>
      <c r="XFD1047962"/>
    </row>
    <row r="1047963" s="2" customFormat="1" spans="1:16384">
      <c r="A1047963" s="3"/>
      <c r="L1047963" s="113"/>
      <c r="XES1047963"/>
      <c r="XET1047963"/>
      <c r="XEU1047963"/>
      <c r="XEV1047963"/>
      <c r="XEW1047963"/>
      <c r="XEX1047963"/>
      <c r="XEY1047963"/>
      <c r="XEZ1047963"/>
      <c r="XFA1047963"/>
      <c r="XFB1047963"/>
      <c r="XFC1047963"/>
      <c r="XFD1047963"/>
    </row>
    <row r="1047964" s="2" customFormat="1" spans="1:16384">
      <c r="A1047964" s="3"/>
      <c r="L1047964" s="113"/>
      <c r="XES1047964"/>
      <c r="XET1047964"/>
      <c r="XEU1047964"/>
      <c r="XEV1047964"/>
      <c r="XEW1047964"/>
      <c r="XEX1047964"/>
      <c r="XEY1047964"/>
      <c r="XEZ1047964"/>
      <c r="XFA1047964"/>
      <c r="XFB1047964"/>
      <c r="XFC1047964"/>
      <c r="XFD1047964"/>
    </row>
    <row r="1047965" s="2" customFormat="1" spans="1:16384">
      <c r="A1047965" s="3"/>
      <c r="L1047965" s="113"/>
      <c r="XES1047965"/>
      <c r="XET1047965"/>
      <c r="XEU1047965"/>
      <c r="XEV1047965"/>
      <c r="XEW1047965"/>
      <c r="XEX1047965"/>
      <c r="XEY1047965"/>
      <c r="XEZ1047965"/>
      <c r="XFA1047965"/>
      <c r="XFB1047965"/>
      <c r="XFC1047965"/>
      <c r="XFD1047965"/>
    </row>
    <row r="1047966" s="2" customFormat="1" spans="1:16384">
      <c r="A1047966" s="3"/>
      <c r="L1047966" s="113"/>
      <c r="XES1047966"/>
      <c r="XET1047966"/>
      <c r="XEU1047966"/>
      <c r="XEV1047966"/>
      <c r="XEW1047966"/>
      <c r="XEX1047966"/>
      <c r="XEY1047966"/>
      <c r="XEZ1047966"/>
      <c r="XFA1047966"/>
      <c r="XFB1047966"/>
      <c r="XFC1047966"/>
      <c r="XFD1047966"/>
    </row>
    <row r="1047967" s="2" customFormat="1" spans="1:16384">
      <c r="A1047967" s="3"/>
      <c r="L1047967" s="113"/>
      <c r="XES1047967"/>
      <c r="XET1047967"/>
      <c r="XEU1047967"/>
      <c r="XEV1047967"/>
      <c r="XEW1047967"/>
      <c r="XEX1047967"/>
      <c r="XEY1047967"/>
      <c r="XEZ1047967"/>
      <c r="XFA1047967"/>
      <c r="XFB1047967"/>
      <c r="XFC1047967"/>
      <c r="XFD1047967"/>
    </row>
    <row r="1047968" s="2" customFormat="1" spans="1:16384">
      <c r="A1047968" s="3"/>
      <c r="L1047968" s="113"/>
      <c r="XES1047968"/>
      <c r="XET1047968"/>
      <c r="XEU1047968"/>
      <c r="XEV1047968"/>
      <c r="XEW1047968"/>
      <c r="XEX1047968"/>
      <c r="XEY1047968"/>
      <c r="XEZ1047968"/>
      <c r="XFA1047968"/>
      <c r="XFB1047968"/>
      <c r="XFC1047968"/>
      <c r="XFD1047968"/>
    </row>
    <row r="1047969" s="2" customFormat="1" spans="1:16384">
      <c r="A1047969" s="3"/>
      <c r="L1047969" s="113"/>
      <c r="XES1047969"/>
      <c r="XET1047969"/>
      <c r="XEU1047969"/>
      <c r="XEV1047969"/>
      <c r="XEW1047969"/>
      <c r="XEX1047969"/>
      <c r="XEY1047969"/>
      <c r="XEZ1047969"/>
      <c r="XFA1047969"/>
      <c r="XFB1047969"/>
      <c r="XFC1047969"/>
      <c r="XFD1047969"/>
    </row>
    <row r="1047970" s="2" customFormat="1" spans="1:16384">
      <c r="A1047970" s="3"/>
      <c r="L1047970" s="113"/>
      <c r="XES1047970"/>
      <c r="XET1047970"/>
      <c r="XEU1047970"/>
      <c r="XEV1047970"/>
      <c r="XEW1047970"/>
      <c r="XEX1047970"/>
      <c r="XEY1047970"/>
      <c r="XEZ1047970"/>
      <c r="XFA1047970"/>
      <c r="XFB1047970"/>
      <c r="XFC1047970"/>
      <c r="XFD1047970"/>
    </row>
    <row r="1047971" s="2" customFormat="1" spans="1:16384">
      <c r="A1047971" s="3"/>
      <c r="L1047971" s="113"/>
      <c r="XES1047971"/>
      <c r="XET1047971"/>
      <c r="XEU1047971"/>
      <c r="XEV1047971"/>
      <c r="XEW1047971"/>
      <c r="XEX1047971"/>
      <c r="XEY1047971"/>
      <c r="XEZ1047971"/>
      <c r="XFA1047971"/>
      <c r="XFB1047971"/>
      <c r="XFC1047971"/>
      <c r="XFD1047971"/>
    </row>
    <row r="1047972" s="2" customFormat="1" spans="1:16384">
      <c r="A1047972" s="3"/>
      <c r="L1047972" s="113"/>
      <c r="XES1047972"/>
      <c r="XET1047972"/>
      <c r="XEU1047972"/>
      <c r="XEV1047972"/>
      <c r="XEW1047972"/>
      <c r="XEX1047972"/>
      <c r="XEY1047972"/>
      <c r="XEZ1047972"/>
      <c r="XFA1047972"/>
      <c r="XFB1047972"/>
      <c r="XFC1047972"/>
      <c r="XFD1047972"/>
    </row>
    <row r="1047973" s="2" customFormat="1" spans="1:16384">
      <c r="A1047973" s="3"/>
      <c r="L1047973" s="113"/>
      <c r="XES1047973"/>
      <c r="XET1047973"/>
      <c r="XEU1047973"/>
      <c r="XEV1047973"/>
      <c r="XEW1047973"/>
      <c r="XEX1047973"/>
      <c r="XEY1047973"/>
      <c r="XEZ1047973"/>
      <c r="XFA1047973"/>
      <c r="XFB1047973"/>
      <c r="XFC1047973"/>
      <c r="XFD1047973"/>
    </row>
    <row r="1047974" s="2" customFormat="1" spans="1:16384">
      <c r="A1047974" s="3"/>
      <c r="L1047974" s="113"/>
      <c r="XES1047974"/>
      <c r="XET1047974"/>
      <c r="XEU1047974"/>
      <c r="XEV1047974"/>
      <c r="XEW1047974"/>
      <c r="XEX1047974"/>
      <c r="XEY1047974"/>
      <c r="XEZ1047974"/>
      <c r="XFA1047974"/>
      <c r="XFB1047974"/>
      <c r="XFC1047974"/>
      <c r="XFD1047974"/>
    </row>
    <row r="1047975" s="2" customFormat="1" spans="1:16384">
      <c r="A1047975" s="3"/>
      <c r="L1047975" s="113"/>
      <c r="XES1047975"/>
      <c r="XET1047975"/>
      <c r="XEU1047975"/>
      <c r="XEV1047975"/>
      <c r="XEW1047975"/>
      <c r="XEX1047975"/>
      <c r="XEY1047975"/>
      <c r="XEZ1047975"/>
      <c r="XFA1047975"/>
      <c r="XFB1047975"/>
      <c r="XFC1047975"/>
      <c r="XFD1047975"/>
    </row>
    <row r="1047976" s="2" customFormat="1" spans="1:16384">
      <c r="A1047976" s="3"/>
      <c r="L1047976" s="113"/>
      <c r="XES1047976"/>
      <c r="XET1047976"/>
      <c r="XEU1047976"/>
      <c r="XEV1047976"/>
      <c r="XEW1047976"/>
      <c r="XEX1047976"/>
      <c r="XEY1047976"/>
      <c r="XEZ1047976"/>
      <c r="XFA1047976"/>
      <c r="XFB1047976"/>
      <c r="XFC1047976"/>
      <c r="XFD1047976"/>
    </row>
    <row r="1047977" s="2" customFormat="1" spans="1:16384">
      <c r="A1047977" s="3"/>
      <c r="L1047977" s="113"/>
      <c r="XES1047977"/>
      <c r="XET1047977"/>
      <c r="XEU1047977"/>
      <c r="XEV1047977"/>
      <c r="XEW1047977"/>
      <c r="XEX1047977"/>
      <c r="XEY1047977"/>
      <c r="XEZ1047977"/>
      <c r="XFA1047977"/>
      <c r="XFB1047977"/>
      <c r="XFC1047977"/>
      <c r="XFD1047977"/>
    </row>
    <row r="1047978" s="2" customFormat="1" spans="1:16384">
      <c r="A1047978" s="3"/>
      <c r="L1047978" s="113"/>
      <c r="XES1047978"/>
      <c r="XET1047978"/>
      <c r="XEU1047978"/>
      <c r="XEV1047978"/>
      <c r="XEW1047978"/>
      <c r="XEX1047978"/>
      <c r="XEY1047978"/>
      <c r="XEZ1047978"/>
      <c r="XFA1047978"/>
      <c r="XFB1047978"/>
      <c r="XFC1047978"/>
      <c r="XFD1047978"/>
    </row>
    <row r="1047979" s="2" customFormat="1" spans="1:16384">
      <c r="A1047979" s="3"/>
      <c r="L1047979" s="113"/>
      <c r="XES1047979"/>
      <c r="XET1047979"/>
      <c r="XEU1047979"/>
      <c r="XEV1047979"/>
      <c r="XEW1047979"/>
      <c r="XEX1047979"/>
      <c r="XEY1047979"/>
      <c r="XEZ1047979"/>
      <c r="XFA1047979"/>
      <c r="XFB1047979"/>
      <c r="XFC1047979"/>
      <c r="XFD1047979"/>
    </row>
    <row r="1047980" s="2" customFormat="1" spans="1:16384">
      <c r="A1047980" s="3"/>
      <c r="L1047980" s="113"/>
      <c r="XES1047980"/>
      <c r="XET1047980"/>
      <c r="XEU1047980"/>
      <c r="XEV1047980"/>
      <c r="XEW1047980"/>
      <c r="XEX1047980"/>
      <c r="XEY1047980"/>
      <c r="XEZ1047980"/>
      <c r="XFA1047980"/>
      <c r="XFB1047980"/>
      <c r="XFC1047980"/>
      <c r="XFD1047980"/>
    </row>
    <row r="1047981" s="2" customFormat="1" spans="1:16384">
      <c r="A1047981" s="3"/>
      <c r="L1047981" s="113"/>
      <c r="XES1047981"/>
      <c r="XET1047981"/>
      <c r="XEU1047981"/>
      <c r="XEV1047981"/>
      <c r="XEW1047981"/>
      <c r="XEX1047981"/>
      <c r="XEY1047981"/>
      <c r="XEZ1047981"/>
      <c r="XFA1047981"/>
      <c r="XFB1047981"/>
      <c r="XFC1047981"/>
      <c r="XFD1047981"/>
    </row>
    <row r="1047982" s="2" customFormat="1" spans="1:16384">
      <c r="A1047982" s="3"/>
      <c r="L1047982" s="113"/>
      <c r="XES1047982"/>
      <c r="XET1047982"/>
      <c r="XEU1047982"/>
      <c r="XEV1047982"/>
      <c r="XEW1047982"/>
      <c r="XEX1047982"/>
      <c r="XEY1047982"/>
      <c r="XEZ1047982"/>
      <c r="XFA1047982"/>
      <c r="XFB1047982"/>
      <c r="XFC1047982"/>
      <c r="XFD1047982"/>
    </row>
    <row r="1047983" s="2" customFormat="1" spans="1:16384">
      <c r="A1047983" s="3"/>
      <c r="L1047983" s="113"/>
      <c r="XES1047983"/>
      <c r="XET1047983"/>
      <c r="XEU1047983"/>
      <c r="XEV1047983"/>
      <c r="XEW1047983"/>
      <c r="XEX1047983"/>
      <c r="XEY1047983"/>
      <c r="XEZ1047983"/>
      <c r="XFA1047983"/>
      <c r="XFB1047983"/>
      <c r="XFC1047983"/>
      <c r="XFD1047983"/>
    </row>
    <row r="1047984" s="2" customFormat="1" spans="1:16384">
      <c r="A1047984" s="3"/>
      <c r="L1047984" s="113"/>
      <c r="XES1047984"/>
      <c r="XET1047984"/>
      <c r="XEU1047984"/>
      <c r="XEV1047984"/>
      <c r="XEW1047984"/>
      <c r="XEX1047984"/>
      <c r="XEY1047984"/>
      <c r="XEZ1047984"/>
      <c r="XFA1047984"/>
      <c r="XFB1047984"/>
      <c r="XFC1047984"/>
      <c r="XFD1047984"/>
    </row>
    <row r="1047985" s="2" customFormat="1" spans="1:16384">
      <c r="A1047985" s="3"/>
      <c r="L1047985" s="113"/>
      <c r="XES1047985"/>
      <c r="XET1047985"/>
      <c r="XEU1047985"/>
      <c r="XEV1047985"/>
      <c r="XEW1047985"/>
      <c r="XEX1047985"/>
      <c r="XEY1047985"/>
      <c r="XEZ1047985"/>
      <c r="XFA1047985"/>
      <c r="XFB1047985"/>
      <c r="XFC1047985"/>
      <c r="XFD1047985"/>
    </row>
    <row r="1047986" s="2" customFormat="1" spans="1:16384">
      <c r="A1047986" s="3"/>
      <c r="L1047986" s="113"/>
      <c r="XES1047986"/>
      <c r="XET1047986"/>
      <c r="XEU1047986"/>
      <c r="XEV1047986"/>
      <c r="XEW1047986"/>
      <c r="XEX1047986"/>
      <c r="XEY1047986"/>
      <c r="XEZ1047986"/>
      <c r="XFA1047986"/>
      <c r="XFB1047986"/>
      <c r="XFC1047986"/>
      <c r="XFD1047986"/>
    </row>
    <row r="1047987" s="2" customFormat="1" spans="1:16384">
      <c r="A1047987" s="3"/>
      <c r="L1047987" s="113"/>
      <c r="XES1047987"/>
      <c r="XET1047987"/>
      <c r="XEU1047987"/>
      <c r="XEV1047987"/>
      <c r="XEW1047987"/>
      <c r="XEX1047987"/>
      <c r="XEY1047987"/>
      <c r="XEZ1047987"/>
      <c r="XFA1047987"/>
      <c r="XFB1047987"/>
      <c r="XFC1047987"/>
      <c r="XFD1047987"/>
    </row>
    <row r="1047988" s="2" customFormat="1" spans="1:16384">
      <c r="A1047988" s="3"/>
      <c r="L1047988" s="113"/>
      <c r="XES1047988"/>
      <c r="XET1047988"/>
      <c r="XEU1047988"/>
      <c r="XEV1047988"/>
      <c r="XEW1047988"/>
      <c r="XEX1047988"/>
      <c r="XEY1047988"/>
      <c r="XEZ1047988"/>
      <c r="XFA1047988"/>
      <c r="XFB1047988"/>
      <c r="XFC1047988"/>
      <c r="XFD1047988"/>
    </row>
    <row r="1047989" s="2" customFormat="1" spans="1:16384">
      <c r="A1047989" s="3"/>
      <c r="L1047989" s="113"/>
      <c r="XES1047989"/>
      <c r="XET1047989"/>
      <c r="XEU1047989"/>
      <c r="XEV1047989"/>
      <c r="XEW1047989"/>
      <c r="XEX1047989"/>
      <c r="XEY1047989"/>
      <c r="XEZ1047989"/>
      <c r="XFA1047989"/>
      <c r="XFB1047989"/>
      <c r="XFC1047989"/>
      <c r="XFD1047989"/>
    </row>
    <row r="1047990" s="2" customFormat="1" spans="1:16384">
      <c r="A1047990" s="3"/>
      <c r="L1047990" s="113"/>
      <c r="XES1047990"/>
      <c r="XET1047990"/>
      <c r="XEU1047990"/>
      <c r="XEV1047990"/>
      <c r="XEW1047990"/>
      <c r="XEX1047990"/>
      <c r="XEY1047990"/>
      <c r="XEZ1047990"/>
      <c r="XFA1047990"/>
      <c r="XFB1047990"/>
      <c r="XFC1047990"/>
      <c r="XFD1047990"/>
    </row>
    <row r="1047991" s="2" customFormat="1" spans="1:16384">
      <c r="A1047991" s="3"/>
      <c r="L1047991" s="113"/>
      <c r="XES1047991"/>
      <c r="XET1047991"/>
      <c r="XEU1047991"/>
      <c r="XEV1047991"/>
      <c r="XEW1047991"/>
      <c r="XEX1047991"/>
      <c r="XEY1047991"/>
      <c r="XEZ1047991"/>
      <c r="XFA1047991"/>
      <c r="XFB1047991"/>
      <c r="XFC1047991"/>
      <c r="XFD1047991"/>
    </row>
    <row r="1047992" s="2" customFormat="1" spans="1:16384">
      <c r="A1047992" s="3"/>
      <c r="L1047992" s="113"/>
      <c r="XES1047992"/>
      <c r="XET1047992"/>
      <c r="XEU1047992"/>
      <c r="XEV1047992"/>
      <c r="XEW1047992"/>
      <c r="XEX1047992"/>
      <c r="XEY1047992"/>
      <c r="XEZ1047992"/>
      <c r="XFA1047992"/>
      <c r="XFB1047992"/>
      <c r="XFC1047992"/>
      <c r="XFD1047992"/>
    </row>
    <row r="1047993" s="2" customFormat="1" spans="1:16384">
      <c r="A1047993" s="3"/>
      <c r="L1047993" s="113"/>
      <c r="XES1047993"/>
      <c r="XET1047993"/>
      <c r="XEU1047993"/>
      <c r="XEV1047993"/>
      <c r="XEW1047993"/>
      <c r="XEX1047993"/>
      <c r="XEY1047993"/>
      <c r="XEZ1047993"/>
      <c r="XFA1047993"/>
      <c r="XFB1047993"/>
      <c r="XFC1047993"/>
      <c r="XFD1047993"/>
    </row>
    <row r="1047994" s="2" customFormat="1" spans="1:16384">
      <c r="A1047994" s="3"/>
      <c r="L1047994" s="113"/>
      <c r="XES1047994"/>
      <c r="XET1047994"/>
      <c r="XEU1047994"/>
      <c r="XEV1047994"/>
      <c r="XEW1047994"/>
      <c r="XEX1047994"/>
      <c r="XEY1047994"/>
      <c r="XEZ1047994"/>
      <c r="XFA1047994"/>
      <c r="XFB1047994"/>
      <c r="XFC1047994"/>
      <c r="XFD1047994"/>
    </row>
    <row r="1047995" s="2" customFormat="1" spans="1:16384">
      <c r="A1047995" s="3"/>
      <c r="L1047995" s="113"/>
      <c r="XES1047995"/>
      <c r="XET1047995"/>
      <c r="XEU1047995"/>
      <c r="XEV1047995"/>
      <c r="XEW1047995"/>
      <c r="XEX1047995"/>
      <c r="XEY1047995"/>
      <c r="XEZ1047995"/>
      <c r="XFA1047995"/>
      <c r="XFB1047995"/>
      <c r="XFC1047995"/>
      <c r="XFD1047995"/>
    </row>
    <row r="1047996" s="2" customFormat="1" spans="1:16384">
      <c r="A1047996" s="3"/>
      <c r="L1047996" s="113"/>
      <c r="XES1047996"/>
      <c r="XET1047996"/>
      <c r="XEU1047996"/>
      <c r="XEV1047996"/>
      <c r="XEW1047996"/>
      <c r="XEX1047996"/>
      <c r="XEY1047996"/>
      <c r="XEZ1047996"/>
      <c r="XFA1047996"/>
      <c r="XFB1047996"/>
      <c r="XFC1047996"/>
      <c r="XFD1047996"/>
    </row>
    <row r="1047997" s="2" customFormat="1" spans="1:16384">
      <c r="A1047997" s="3"/>
      <c r="L1047997" s="113"/>
      <c r="XES1047997"/>
      <c r="XET1047997"/>
      <c r="XEU1047997"/>
      <c r="XEV1047997"/>
      <c r="XEW1047997"/>
      <c r="XEX1047997"/>
      <c r="XEY1047997"/>
      <c r="XEZ1047997"/>
      <c r="XFA1047997"/>
      <c r="XFB1047997"/>
      <c r="XFC1047997"/>
      <c r="XFD1047997"/>
    </row>
    <row r="1047998" s="2" customFormat="1" spans="1:16384">
      <c r="A1047998" s="3"/>
      <c r="L1047998" s="113"/>
      <c r="XES1047998"/>
      <c r="XET1047998"/>
      <c r="XEU1047998"/>
      <c r="XEV1047998"/>
      <c r="XEW1047998"/>
      <c r="XEX1047998"/>
      <c r="XEY1047998"/>
      <c r="XEZ1047998"/>
      <c r="XFA1047998"/>
      <c r="XFB1047998"/>
      <c r="XFC1047998"/>
      <c r="XFD1047998"/>
    </row>
    <row r="1047999" s="2" customFormat="1" spans="1:16384">
      <c r="A1047999" s="3"/>
      <c r="L1047999" s="113"/>
      <c r="XES1047999"/>
      <c r="XET1047999"/>
      <c r="XEU1047999"/>
      <c r="XEV1047999"/>
      <c r="XEW1047999"/>
      <c r="XEX1047999"/>
      <c r="XEY1047999"/>
      <c r="XEZ1047999"/>
      <c r="XFA1047999"/>
      <c r="XFB1047999"/>
      <c r="XFC1047999"/>
      <c r="XFD1047999"/>
    </row>
    <row r="1048000" s="2" customFormat="1" spans="1:16384">
      <c r="A1048000" s="3"/>
      <c r="L1048000" s="113"/>
      <c r="XES1048000"/>
      <c r="XET1048000"/>
      <c r="XEU1048000"/>
      <c r="XEV1048000"/>
      <c r="XEW1048000"/>
      <c r="XEX1048000"/>
      <c r="XEY1048000"/>
      <c r="XEZ1048000"/>
      <c r="XFA1048000"/>
      <c r="XFB1048000"/>
      <c r="XFC1048000"/>
      <c r="XFD1048000"/>
    </row>
    <row r="1048001" s="2" customFormat="1" spans="1:16384">
      <c r="A1048001" s="3"/>
      <c r="L1048001" s="113"/>
      <c r="XES1048001"/>
      <c r="XET1048001"/>
      <c r="XEU1048001"/>
      <c r="XEV1048001"/>
      <c r="XEW1048001"/>
      <c r="XEX1048001"/>
      <c r="XEY1048001"/>
      <c r="XEZ1048001"/>
      <c r="XFA1048001"/>
      <c r="XFB1048001"/>
      <c r="XFC1048001"/>
      <c r="XFD1048001"/>
    </row>
    <row r="1048002" s="2" customFormat="1" spans="1:16384">
      <c r="A1048002" s="3"/>
      <c r="L1048002" s="113"/>
      <c r="XES1048002"/>
      <c r="XET1048002"/>
      <c r="XEU1048002"/>
      <c r="XEV1048002"/>
      <c r="XEW1048002"/>
      <c r="XEX1048002"/>
      <c r="XEY1048002"/>
      <c r="XEZ1048002"/>
      <c r="XFA1048002"/>
      <c r="XFB1048002"/>
      <c r="XFC1048002"/>
      <c r="XFD1048002"/>
    </row>
    <row r="1048003" s="2" customFormat="1" spans="1:16384">
      <c r="A1048003" s="3"/>
      <c r="L1048003" s="113"/>
      <c r="XES1048003"/>
      <c r="XET1048003"/>
      <c r="XEU1048003"/>
      <c r="XEV1048003"/>
      <c r="XEW1048003"/>
      <c r="XEX1048003"/>
      <c r="XEY1048003"/>
      <c r="XEZ1048003"/>
      <c r="XFA1048003"/>
      <c r="XFB1048003"/>
      <c r="XFC1048003"/>
      <c r="XFD1048003"/>
    </row>
    <row r="1048004" s="2" customFormat="1" spans="1:16384">
      <c r="A1048004" s="3"/>
      <c r="L1048004" s="113"/>
      <c r="XES1048004"/>
      <c r="XET1048004"/>
      <c r="XEU1048004"/>
      <c r="XEV1048004"/>
      <c r="XEW1048004"/>
      <c r="XEX1048004"/>
      <c r="XEY1048004"/>
      <c r="XEZ1048004"/>
      <c r="XFA1048004"/>
      <c r="XFB1048004"/>
      <c r="XFC1048004"/>
      <c r="XFD1048004"/>
    </row>
    <row r="1048005" s="2" customFormat="1" spans="1:16384">
      <c r="A1048005" s="3"/>
      <c r="L1048005" s="113"/>
      <c r="XES1048005"/>
      <c r="XET1048005"/>
      <c r="XEU1048005"/>
      <c r="XEV1048005"/>
      <c r="XEW1048005"/>
      <c r="XEX1048005"/>
      <c r="XEY1048005"/>
      <c r="XEZ1048005"/>
      <c r="XFA1048005"/>
      <c r="XFB1048005"/>
      <c r="XFC1048005"/>
      <c r="XFD1048005"/>
    </row>
    <row r="1048006" s="2" customFormat="1" spans="1:16384">
      <c r="A1048006" s="3"/>
      <c r="L1048006" s="113"/>
      <c r="XES1048006"/>
      <c r="XET1048006"/>
      <c r="XEU1048006"/>
      <c r="XEV1048006"/>
      <c r="XEW1048006"/>
      <c r="XEX1048006"/>
      <c r="XEY1048006"/>
      <c r="XEZ1048006"/>
      <c r="XFA1048006"/>
      <c r="XFB1048006"/>
      <c r="XFC1048006"/>
      <c r="XFD1048006"/>
    </row>
    <row r="1048007" s="2" customFormat="1" spans="1:16384">
      <c r="A1048007" s="3"/>
      <c r="L1048007" s="113"/>
      <c r="XES1048007"/>
      <c r="XET1048007"/>
      <c r="XEU1048007"/>
      <c r="XEV1048007"/>
      <c r="XEW1048007"/>
      <c r="XEX1048007"/>
      <c r="XEY1048007"/>
      <c r="XEZ1048007"/>
      <c r="XFA1048007"/>
      <c r="XFB1048007"/>
      <c r="XFC1048007"/>
      <c r="XFD1048007"/>
    </row>
    <row r="1048008" s="2" customFormat="1" spans="1:16384">
      <c r="A1048008" s="3"/>
      <c r="L1048008" s="113"/>
      <c r="XES1048008"/>
      <c r="XET1048008"/>
      <c r="XEU1048008"/>
      <c r="XEV1048008"/>
      <c r="XEW1048008"/>
      <c r="XEX1048008"/>
      <c r="XEY1048008"/>
      <c r="XEZ1048008"/>
      <c r="XFA1048008"/>
      <c r="XFB1048008"/>
      <c r="XFC1048008"/>
      <c r="XFD1048008"/>
    </row>
    <row r="1048009" s="2" customFormat="1" spans="1:16384">
      <c r="A1048009" s="3"/>
      <c r="L1048009" s="113"/>
      <c r="XES1048009"/>
      <c r="XET1048009"/>
      <c r="XEU1048009"/>
      <c r="XEV1048009"/>
      <c r="XEW1048009"/>
      <c r="XEX1048009"/>
      <c r="XEY1048009"/>
      <c r="XEZ1048009"/>
      <c r="XFA1048009"/>
      <c r="XFB1048009"/>
      <c r="XFC1048009"/>
      <c r="XFD1048009"/>
    </row>
    <row r="1048010" s="2" customFormat="1" spans="1:16384">
      <c r="A1048010" s="3"/>
      <c r="L1048010" s="113"/>
      <c r="XES1048010"/>
      <c r="XET1048010"/>
      <c r="XEU1048010"/>
      <c r="XEV1048010"/>
      <c r="XEW1048010"/>
      <c r="XEX1048010"/>
      <c r="XEY1048010"/>
      <c r="XEZ1048010"/>
      <c r="XFA1048010"/>
      <c r="XFB1048010"/>
      <c r="XFC1048010"/>
      <c r="XFD1048010"/>
    </row>
    <row r="1048011" s="2" customFormat="1" spans="1:16384">
      <c r="A1048011" s="3"/>
      <c r="L1048011" s="113"/>
      <c r="XES1048011"/>
      <c r="XET1048011"/>
      <c r="XEU1048011"/>
      <c r="XEV1048011"/>
      <c r="XEW1048011"/>
      <c r="XEX1048011"/>
      <c r="XEY1048011"/>
      <c r="XEZ1048011"/>
      <c r="XFA1048011"/>
      <c r="XFB1048011"/>
      <c r="XFC1048011"/>
      <c r="XFD1048011"/>
    </row>
    <row r="1048012" s="2" customFormat="1" spans="1:16384">
      <c r="A1048012" s="3"/>
      <c r="L1048012" s="113"/>
      <c r="XES1048012"/>
      <c r="XET1048012"/>
      <c r="XEU1048012"/>
      <c r="XEV1048012"/>
      <c r="XEW1048012"/>
      <c r="XEX1048012"/>
      <c r="XEY1048012"/>
      <c r="XEZ1048012"/>
      <c r="XFA1048012"/>
      <c r="XFB1048012"/>
      <c r="XFC1048012"/>
      <c r="XFD1048012"/>
    </row>
    <row r="1048013" s="2" customFormat="1" spans="1:16384">
      <c r="A1048013" s="3"/>
      <c r="L1048013" s="113"/>
      <c r="XES1048013"/>
      <c r="XET1048013"/>
      <c r="XEU1048013"/>
      <c r="XEV1048013"/>
      <c r="XEW1048013"/>
      <c r="XEX1048013"/>
      <c r="XEY1048013"/>
      <c r="XEZ1048013"/>
      <c r="XFA1048013"/>
      <c r="XFB1048013"/>
      <c r="XFC1048013"/>
      <c r="XFD1048013"/>
    </row>
    <row r="1048014" s="2" customFormat="1" spans="1:16384">
      <c r="A1048014" s="3"/>
      <c r="L1048014" s="113"/>
      <c r="XES1048014"/>
      <c r="XET1048014"/>
      <c r="XEU1048014"/>
      <c r="XEV1048014"/>
      <c r="XEW1048014"/>
      <c r="XEX1048014"/>
      <c r="XEY1048014"/>
      <c r="XEZ1048014"/>
      <c r="XFA1048014"/>
      <c r="XFB1048014"/>
      <c r="XFC1048014"/>
      <c r="XFD1048014"/>
    </row>
    <row r="1048015" s="2" customFormat="1" spans="1:16384">
      <c r="A1048015" s="3"/>
      <c r="L1048015" s="113"/>
      <c r="XES1048015"/>
      <c r="XET1048015"/>
      <c r="XEU1048015"/>
      <c r="XEV1048015"/>
      <c r="XEW1048015"/>
      <c r="XEX1048015"/>
      <c r="XEY1048015"/>
      <c r="XEZ1048015"/>
      <c r="XFA1048015"/>
      <c r="XFB1048015"/>
      <c r="XFC1048015"/>
      <c r="XFD1048015"/>
    </row>
    <row r="1048016" s="2" customFormat="1" spans="1:16384">
      <c r="A1048016" s="3"/>
      <c r="L1048016" s="113"/>
      <c r="XES1048016"/>
      <c r="XET1048016"/>
      <c r="XEU1048016"/>
      <c r="XEV1048016"/>
      <c r="XEW1048016"/>
      <c r="XEX1048016"/>
      <c r="XEY1048016"/>
      <c r="XEZ1048016"/>
      <c r="XFA1048016"/>
      <c r="XFB1048016"/>
      <c r="XFC1048016"/>
      <c r="XFD1048016"/>
    </row>
    <row r="1048017" s="2" customFormat="1" spans="1:16384">
      <c r="A1048017" s="3"/>
      <c r="L1048017" s="113"/>
      <c r="XES1048017"/>
      <c r="XET1048017"/>
      <c r="XEU1048017"/>
      <c r="XEV1048017"/>
      <c r="XEW1048017"/>
      <c r="XEX1048017"/>
      <c r="XEY1048017"/>
      <c r="XEZ1048017"/>
      <c r="XFA1048017"/>
      <c r="XFB1048017"/>
      <c r="XFC1048017"/>
      <c r="XFD1048017"/>
    </row>
    <row r="1048018" s="2" customFormat="1" spans="1:16384">
      <c r="A1048018" s="3"/>
      <c r="L1048018" s="113"/>
      <c r="XES1048018"/>
      <c r="XET1048018"/>
      <c r="XEU1048018"/>
      <c r="XEV1048018"/>
      <c r="XEW1048018"/>
      <c r="XEX1048018"/>
      <c r="XEY1048018"/>
      <c r="XEZ1048018"/>
      <c r="XFA1048018"/>
      <c r="XFB1048018"/>
      <c r="XFC1048018"/>
      <c r="XFD1048018"/>
    </row>
    <row r="1048019" s="2" customFormat="1" spans="1:16384">
      <c r="A1048019" s="3"/>
      <c r="L1048019" s="113"/>
      <c r="XES1048019"/>
      <c r="XET1048019"/>
      <c r="XEU1048019"/>
      <c r="XEV1048019"/>
      <c r="XEW1048019"/>
      <c r="XEX1048019"/>
      <c r="XEY1048019"/>
      <c r="XEZ1048019"/>
      <c r="XFA1048019"/>
      <c r="XFB1048019"/>
      <c r="XFC1048019"/>
      <c r="XFD1048019"/>
    </row>
    <row r="1048020" s="2" customFormat="1" spans="1:16384">
      <c r="A1048020" s="3"/>
      <c r="L1048020" s="113"/>
      <c r="XES1048020"/>
      <c r="XET1048020"/>
      <c r="XEU1048020"/>
      <c r="XEV1048020"/>
      <c r="XEW1048020"/>
      <c r="XEX1048020"/>
      <c r="XEY1048020"/>
      <c r="XEZ1048020"/>
      <c r="XFA1048020"/>
      <c r="XFB1048020"/>
      <c r="XFC1048020"/>
      <c r="XFD1048020"/>
    </row>
    <row r="1048021" s="2" customFormat="1" spans="1:16384">
      <c r="A1048021" s="3"/>
      <c r="L1048021" s="113"/>
      <c r="XES1048021"/>
      <c r="XET1048021"/>
      <c r="XEU1048021"/>
      <c r="XEV1048021"/>
      <c r="XEW1048021"/>
      <c r="XEX1048021"/>
      <c r="XEY1048021"/>
      <c r="XEZ1048021"/>
      <c r="XFA1048021"/>
      <c r="XFB1048021"/>
      <c r="XFC1048021"/>
      <c r="XFD1048021"/>
    </row>
    <row r="1048022" s="2" customFormat="1" spans="1:16384">
      <c r="A1048022" s="3"/>
      <c r="L1048022" s="113"/>
      <c r="XES1048022"/>
      <c r="XET1048022"/>
      <c r="XEU1048022"/>
      <c r="XEV1048022"/>
      <c r="XEW1048022"/>
      <c r="XEX1048022"/>
      <c r="XEY1048022"/>
      <c r="XEZ1048022"/>
      <c r="XFA1048022"/>
      <c r="XFB1048022"/>
      <c r="XFC1048022"/>
      <c r="XFD1048022"/>
    </row>
    <row r="1048023" s="2" customFormat="1" spans="1:16384">
      <c r="A1048023" s="3"/>
      <c r="L1048023" s="113"/>
      <c r="XES1048023"/>
      <c r="XET1048023"/>
      <c r="XEU1048023"/>
      <c r="XEV1048023"/>
      <c r="XEW1048023"/>
      <c r="XEX1048023"/>
      <c r="XEY1048023"/>
      <c r="XEZ1048023"/>
      <c r="XFA1048023"/>
      <c r="XFB1048023"/>
      <c r="XFC1048023"/>
      <c r="XFD1048023"/>
    </row>
    <row r="1048024" s="2" customFormat="1" spans="1:16384">
      <c r="A1048024" s="3"/>
      <c r="L1048024" s="113"/>
      <c r="XES1048024"/>
      <c r="XET1048024"/>
      <c r="XEU1048024"/>
      <c r="XEV1048024"/>
      <c r="XEW1048024"/>
      <c r="XEX1048024"/>
      <c r="XEY1048024"/>
      <c r="XEZ1048024"/>
      <c r="XFA1048024"/>
      <c r="XFB1048024"/>
      <c r="XFC1048024"/>
      <c r="XFD1048024"/>
    </row>
    <row r="1048025" s="2" customFormat="1" spans="1:16384">
      <c r="A1048025" s="3"/>
      <c r="L1048025" s="113"/>
      <c r="XES1048025"/>
      <c r="XET1048025"/>
      <c r="XEU1048025"/>
      <c r="XEV1048025"/>
      <c r="XEW1048025"/>
      <c r="XEX1048025"/>
      <c r="XEY1048025"/>
      <c r="XEZ1048025"/>
      <c r="XFA1048025"/>
      <c r="XFB1048025"/>
      <c r="XFC1048025"/>
      <c r="XFD1048025"/>
    </row>
    <row r="1048026" s="2" customFormat="1" spans="1:16384">
      <c r="A1048026" s="3"/>
      <c r="L1048026" s="113"/>
      <c r="XES1048026"/>
      <c r="XET1048026"/>
      <c r="XEU1048026"/>
      <c r="XEV1048026"/>
      <c r="XEW1048026"/>
      <c r="XEX1048026"/>
      <c r="XEY1048026"/>
      <c r="XEZ1048026"/>
      <c r="XFA1048026"/>
      <c r="XFB1048026"/>
      <c r="XFC1048026"/>
      <c r="XFD1048026"/>
    </row>
    <row r="1048027" s="2" customFormat="1" spans="1:16384">
      <c r="A1048027" s="3"/>
      <c r="L1048027" s="113"/>
      <c r="XES1048027"/>
      <c r="XET1048027"/>
      <c r="XEU1048027"/>
      <c r="XEV1048027"/>
      <c r="XEW1048027"/>
      <c r="XEX1048027"/>
      <c r="XEY1048027"/>
      <c r="XEZ1048027"/>
      <c r="XFA1048027"/>
      <c r="XFB1048027"/>
      <c r="XFC1048027"/>
      <c r="XFD1048027"/>
    </row>
    <row r="1048028" s="2" customFormat="1" spans="1:16384">
      <c r="A1048028" s="3"/>
      <c r="L1048028" s="113"/>
      <c r="XES1048028"/>
      <c r="XET1048028"/>
      <c r="XEU1048028"/>
      <c r="XEV1048028"/>
      <c r="XEW1048028"/>
      <c r="XEX1048028"/>
      <c r="XEY1048028"/>
      <c r="XEZ1048028"/>
      <c r="XFA1048028"/>
      <c r="XFB1048028"/>
      <c r="XFC1048028"/>
      <c r="XFD1048028"/>
    </row>
    <row r="1048029" s="2" customFormat="1" spans="1:16384">
      <c r="A1048029" s="3"/>
      <c r="L1048029" s="113"/>
      <c r="XES1048029"/>
      <c r="XET1048029"/>
      <c r="XEU1048029"/>
      <c r="XEV1048029"/>
      <c r="XEW1048029"/>
      <c r="XEX1048029"/>
      <c r="XEY1048029"/>
      <c r="XEZ1048029"/>
      <c r="XFA1048029"/>
      <c r="XFB1048029"/>
      <c r="XFC1048029"/>
      <c r="XFD1048029"/>
    </row>
    <row r="1048030" s="2" customFormat="1" spans="1:16384">
      <c r="A1048030" s="3"/>
      <c r="L1048030" s="113"/>
      <c r="XES1048030"/>
      <c r="XET1048030"/>
      <c r="XEU1048030"/>
      <c r="XEV1048030"/>
      <c r="XEW1048030"/>
      <c r="XEX1048030"/>
      <c r="XEY1048030"/>
      <c r="XEZ1048030"/>
      <c r="XFA1048030"/>
      <c r="XFB1048030"/>
      <c r="XFC1048030"/>
      <c r="XFD1048030"/>
    </row>
    <row r="1048031" s="2" customFormat="1" spans="1:16384">
      <c r="A1048031" s="3"/>
      <c r="L1048031" s="113"/>
      <c r="XES1048031"/>
      <c r="XET1048031"/>
      <c r="XEU1048031"/>
      <c r="XEV1048031"/>
      <c r="XEW1048031"/>
      <c r="XEX1048031"/>
      <c r="XEY1048031"/>
      <c r="XEZ1048031"/>
      <c r="XFA1048031"/>
      <c r="XFB1048031"/>
      <c r="XFC1048031"/>
      <c r="XFD1048031"/>
    </row>
    <row r="1048032" s="2" customFormat="1" spans="1:16384">
      <c r="A1048032" s="3"/>
      <c r="L1048032" s="113"/>
      <c r="XES1048032"/>
      <c r="XET1048032"/>
      <c r="XEU1048032"/>
      <c r="XEV1048032"/>
      <c r="XEW1048032"/>
      <c r="XEX1048032"/>
      <c r="XEY1048032"/>
      <c r="XEZ1048032"/>
      <c r="XFA1048032"/>
      <c r="XFB1048032"/>
      <c r="XFC1048032"/>
      <c r="XFD1048032"/>
    </row>
    <row r="1048033" s="2" customFormat="1" spans="1:16384">
      <c r="A1048033" s="3"/>
      <c r="L1048033" s="113"/>
      <c r="XES1048033"/>
      <c r="XET1048033"/>
      <c r="XEU1048033"/>
      <c r="XEV1048033"/>
      <c r="XEW1048033"/>
      <c r="XEX1048033"/>
      <c r="XEY1048033"/>
      <c r="XEZ1048033"/>
      <c r="XFA1048033"/>
      <c r="XFB1048033"/>
      <c r="XFC1048033"/>
      <c r="XFD1048033"/>
    </row>
    <row r="1048034" s="2" customFormat="1" spans="1:16384">
      <c r="A1048034" s="3"/>
      <c r="L1048034" s="113"/>
      <c r="XES1048034"/>
      <c r="XET1048034"/>
      <c r="XEU1048034"/>
      <c r="XEV1048034"/>
      <c r="XEW1048034"/>
      <c r="XEX1048034"/>
      <c r="XEY1048034"/>
      <c r="XEZ1048034"/>
      <c r="XFA1048034"/>
      <c r="XFB1048034"/>
      <c r="XFC1048034"/>
      <c r="XFD1048034"/>
    </row>
    <row r="1048035" s="2" customFormat="1" spans="1:16384">
      <c r="A1048035" s="3"/>
      <c r="L1048035" s="113"/>
      <c r="XES1048035"/>
      <c r="XET1048035"/>
      <c r="XEU1048035"/>
      <c r="XEV1048035"/>
      <c r="XEW1048035"/>
      <c r="XEX1048035"/>
      <c r="XEY1048035"/>
      <c r="XEZ1048035"/>
      <c r="XFA1048035"/>
      <c r="XFB1048035"/>
      <c r="XFC1048035"/>
      <c r="XFD1048035"/>
    </row>
    <row r="1048036" s="2" customFormat="1" spans="1:16384">
      <c r="A1048036" s="3"/>
      <c r="L1048036" s="113"/>
      <c r="XES1048036"/>
      <c r="XET1048036"/>
      <c r="XEU1048036"/>
      <c r="XEV1048036"/>
      <c r="XEW1048036"/>
      <c r="XEX1048036"/>
      <c r="XEY1048036"/>
      <c r="XEZ1048036"/>
      <c r="XFA1048036"/>
      <c r="XFB1048036"/>
      <c r="XFC1048036"/>
      <c r="XFD1048036"/>
    </row>
    <row r="1048037" s="2" customFormat="1" spans="1:16384">
      <c r="A1048037" s="3"/>
      <c r="L1048037" s="113"/>
      <c r="XES1048037"/>
      <c r="XET1048037"/>
      <c r="XEU1048037"/>
      <c r="XEV1048037"/>
      <c r="XEW1048037"/>
      <c r="XEX1048037"/>
      <c r="XEY1048037"/>
      <c r="XEZ1048037"/>
      <c r="XFA1048037"/>
      <c r="XFB1048037"/>
      <c r="XFC1048037"/>
      <c r="XFD1048037"/>
    </row>
    <row r="1048038" s="2" customFormat="1" spans="1:16384">
      <c r="A1048038" s="3"/>
      <c r="L1048038" s="113"/>
      <c r="XES1048038"/>
      <c r="XET1048038"/>
      <c r="XEU1048038"/>
      <c r="XEV1048038"/>
      <c r="XEW1048038"/>
      <c r="XEX1048038"/>
      <c r="XEY1048038"/>
      <c r="XEZ1048038"/>
      <c r="XFA1048038"/>
      <c r="XFB1048038"/>
      <c r="XFC1048038"/>
      <c r="XFD1048038"/>
    </row>
    <row r="1048039" s="2" customFormat="1" spans="1:16384">
      <c r="A1048039" s="3"/>
      <c r="L1048039" s="113"/>
      <c r="XES1048039"/>
      <c r="XET1048039"/>
      <c r="XEU1048039"/>
      <c r="XEV1048039"/>
      <c r="XEW1048039"/>
      <c r="XEX1048039"/>
      <c r="XEY1048039"/>
      <c r="XEZ1048039"/>
      <c r="XFA1048039"/>
      <c r="XFB1048039"/>
      <c r="XFC1048039"/>
      <c r="XFD1048039"/>
    </row>
    <row r="1048040" s="2" customFormat="1" spans="1:16384">
      <c r="A1048040" s="3"/>
      <c r="L1048040" s="113"/>
      <c r="XES1048040"/>
      <c r="XET1048040"/>
      <c r="XEU1048040"/>
      <c r="XEV1048040"/>
      <c r="XEW1048040"/>
      <c r="XEX1048040"/>
      <c r="XEY1048040"/>
      <c r="XEZ1048040"/>
      <c r="XFA1048040"/>
      <c r="XFB1048040"/>
      <c r="XFC1048040"/>
      <c r="XFD1048040"/>
    </row>
    <row r="1048041" s="2" customFormat="1" spans="1:16384">
      <c r="A1048041" s="3"/>
      <c r="L1048041" s="113"/>
      <c r="XES1048041"/>
      <c r="XET1048041"/>
      <c r="XEU1048041"/>
      <c r="XEV1048041"/>
      <c r="XEW1048041"/>
      <c r="XEX1048041"/>
      <c r="XEY1048041"/>
      <c r="XEZ1048041"/>
      <c r="XFA1048041"/>
      <c r="XFB1048041"/>
      <c r="XFC1048041"/>
      <c r="XFD1048041"/>
    </row>
    <row r="1048042" s="2" customFormat="1" spans="1:16384">
      <c r="A1048042" s="3"/>
      <c r="L1048042" s="113"/>
      <c r="XES1048042"/>
      <c r="XET1048042"/>
      <c r="XEU1048042"/>
      <c r="XEV1048042"/>
      <c r="XEW1048042"/>
      <c r="XEX1048042"/>
      <c r="XEY1048042"/>
      <c r="XEZ1048042"/>
      <c r="XFA1048042"/>
      <c r="XFB1048042"/>
      <c r="XFC1048042"/>
      <c r="XFD1048042"/>
    </row>
    <row r="1048043" s="2" customFormat="1" spans="1:16384">
      <c r="A1048043" s="3"/>
      <c r="L1048043" s="113"/>
      <c r="XES1048043"/>
      <c r="XET1048043"/>
      <c r="XEU1048043"/>
      <c r="XEV1048043"/>
      <c r="XEW1048043"/>
      <c r="XEX1048043"/>
      <c r="XEY1048043"/>
      <c r="XEZ1048043"/>
      <c r="XFA1048043"/>
      <c r="XFB1048043"/>
      <c r="XFC1048043"/>
      <c r="XFD1048043"/>
    </row>
    <row r="1048044" s="2" customFormat="1" spans="1:16384">
      <c r="A1048044" s="3"/>
      <c r="L1048044" s="113"/>
      <c r="XES1048044"/>
      <c r="XET1048044"/>
      <c r="XEU1048044"/>
      <c r="XEV1048044"/>
      <c r="XEW1048044"/>
      <c r="XEX1048044"/>
      <c r="XEY1048044"/>
      <c r="XEZ1048044"/>
      <c r="XFA1048044"/>
      <c r="XFB1048044"/>
      <c r="XFC1048044"/>
      <c r="XFD1048044"/>
    </row>
    <row r="1048045" s="2" customFormat="1" spans="1:16384">
      <c r="A1048045" s="3"/>
      <c r="L1048045" s="113"/>
      <c r="XES1048045"/>
      <c r="XET1048045"/>
      <c r="XEU1048045"/>
      <c r="XEV1048045"/>
      <c r="XEW1048045"/>
      <c r="XEX1048045"/>
      <c r="XEY1048045"/>
      <c r="XEZ1048045"/>
      <c r="XFA1048045"/>
      <c r="XFB1048045"/>
      <c r="XFC1048045"/>
      <c r="XFD1048045"/>
    </row>
    <row r="1048046" s="2" customFormat="1" spans="1:16384">
      <c r="A1048046" s="3"/>
      <c r="L1048046" s="113"/>
      <c r="XES1048046"/>
      <c r="XET1048046"/>
      <c r="XEU1048046"/>
      <c r="XEV1048046"/>
      <c r="XEW1048046"/>
      <c r="XEX1048046"/>
      <c r="XEY1048046"/>
      <c r="XEZ1048046"/>
      <c r="XFA1048046"/>
      <c r="XFB1048046"/>
      <c r="XFC1048046"/>
      <c r="XFD1048046"/>
    </row>
    <row r="1048047" s="2" customFormat="1" spans="1:16384">
      <c r="A1048047" s="3"/>
      <c r="L1048047" s="113"/>
      <c r="XES1048047"/>
      <c r="XET1048047"/>
      <c r="XEU1048047"/>
      <c r="XEV1048047"/>
      <c r="XEW1048047"/>
      <c r="XEX1048047"/>
      <c r="XEY1048047"/>
      <c r="XEZ1048047"/>
      <c r="XFA1048047"/>
      <c r="XFB1048047"/>
      <c r="XFC1048047"/>
      <c r="XFD1048047"/>
    </row>
    <row r="1048048" s="2" customFormat="1" spans="1:16384">
      <c r="A1048048" s="3"/>
      <c r="L1048048" s="113"/>
      <c r="XES1048048"/>
      <c r="XET1048048"/>
      <c r="XEU1048048"/>
      <c r="XEV1048048"/>
      <c r="XEW1048048"/>
      <c r="XEX1048048"/>
      <c r="XEY1048048"/>
      <c r="XEZ1048048"/>
      <c r="XFA1048048"/>
      <c r="XFB1048048"/>
      <c r="XFC1048048"/>
      <c r="XFD1048048"/>
    </row>
    <row r="1048049" s="2" customFormat="1" spans="1:16384">
      <c r="A1048049" s="3"/>
      <c r="L1048049" s="113"/>
      <c r="XES1048049"/>
      <c r="XET1048049"/>
      <c r="XEU1048049"/>
      <c r="XEV1048049"/>
      <c r="XEW1048049"/>
      <c r="XEX1048049"/>
      <c r="XEY1048049"/>
      <c r="XEZ1048049"/>
      <c r="XFA1048049"/>
      <c r="XFB1048049"/>
      <c r="XFC1048049"/>
      <c r="XFD1048049"/>
    </row>
    <row r="1048050" s="2" customFormat="1" spans="1:16384">
      <c r="A1048050" s="3"/>
      <c r="L1048050" s="113"/>
      <c r="XES1048050"/>
      <c r="XET1048050"/>
      <c r="XEU1048050"/>
      <c r="XEV1048050"/>
      <c r="XEW1048050"/>
      <c r="XEX1048050"/>
      <c r="XEY1048050"/>
      <c r="XEZ1048050"/>
      <c r="XFA1048050"/>
      <c r="XFB1048050"/>
      <c r="XFC1048050"/>
      <c r="XFD1048050"/>
    </row>
    <row r="1048051" s="2" customFormat="1" spans="1:16384">
      <c r="A1048051" s="3"/>
      <c r="L1048051" s="113"/>
      <c r="XES1048051"/>
      <c r="XET1048051"/>
      <c r="XEU1048051"/>
      <c r="XEV1048051"/>
      <c r="XEW1048051"/>
      <c r="XEX1048051"/>
      <c r="XEY1048051"/>
      <c r="XEZ1048051"/>
      <c r="XFA1048051"/>
      <c r="XFB1048051"/>
      <c r="XFC1048051"/>
      <c r="XFD1048051"/>
    </row>
    <row r="1048052" s="2" customFormat="1" spans="1:16384">
      <c r="A1048052" s="3"/>
      <c r="L1048052" s="113"/>
      <c r="XES1048052"/>
      <c r="XET1048052"/>
      <c r="XEU1048052"/>
      <c r="XEV1048052"/>
      <c r="XEW1048052"/>
      <c r="XEX1048052"/>
      <c r="XEY1048052"/>
      <c r="XEZ1048052"/>
      <c r="XFA1048052"/>
      <c r="XFB1048052"/>
      <c r="XFC1048052"/>
      <c r="XFD1048052"/>
    </row>
    <row r="1048053" s="2" customFormat="1" spans="1:16384">
      <c r="A1048053" s="3"/>
      <c r="L1048053" s="113"/>
      <c r="XES1048053"/>
      <c r="XET1048053"/>
      <c r="XEU1048053"/>
      <c r="XEV1048053"/>
      <c r="XEW1048053"/>
      <c r="XEX1048053"/>
      <c r="XEY1048053"/>
      <c r="XEZ1048053"/>
      <c r="XFA1048053"/>
      <c r="XFB1048053"/>
      <c r="XFC1048053"/>
      <c r="XFD1048053"/>
    </row>
    <row r="1048054" s="2" customFormat="1" spans="1:16384">
      <c r="A1048054" s="3"/>
      <c r="L1048054" s="113"/>
      <c r="XES1048054"/>
      <c r="XET1048054"/>
      <c r="XEU1048054"/>
      <c r="XEV1048054"/>
      <c r="XEW1048054"/>
      <c r="XEX1048054"/>
      <c r="XEY1048054"/>
      <c r="XEZ1048054"/>
      <c r="XFA1048054"/>
      <c r="XFB1048054"/>
      <c r="XFC1048054"/>
      <c r="XFD1048054"/>
    </row>
    <row r="1048055" s="2" customFormat="1" spans="1:16384">
      <c r="A1048055" s="3"/>
      <c r="L1048055" s="113"/>
      <c r="XES1048055"/>
      <c r="XET1048055"/>
      <c r="XEU1048055"/>
      <c r="XEV1048055"/>
      <c r="XEW1048055"/>
      <c r="XEX1048055"/>
      <c r="XEY1048055"/>
      <c r="XEZ1048055"/>
      <c r="XFA1048055"/>
      <c r="XFB1048055"/>
      <c r="XFC1048055"/>
      <c r="XFD1048055"/>
    </row>
    <row r="1048056" s="2" customFormat="1" spans="1:16384">
      <c r="A1048056" s="3"/>
      <c r="L1048056" s="113"/>
      <c r="XES1048056"/>
      <c r="XET1048056"/>
      <c r="XEU1048056"/>
      <c r="XEV1048056"/>
      <c r="XEW1048056"/>
      <c r="XEX1048056"/>
      <c r="XEY1048056"/>
      <c r="XEZ1048056"/>
      <c r="XFA1048056"/>
      <c r="XFB1048056"/>
      <c r="XFC1048056"/>
      <c r="XFD1048056"/>
    </row>
    <row r="1048057" s="2" customFormat="1" spans="1:16384">
      <c r="A1048057" s="3"/>
      <c r="L1048057" s="113"/>
      <c r="XES1048057"/>
      <c r="XET1048057"/>
      <c r="XEU1048057"/>
      <c r="XEV1048057"/>
      <c r="XEW1048057"/>
      <c r="XEX1048057"/>
      <c r="XEY1048057"/>
      <c r="XEZ1048057"/>
      <c r="XFA1048057"/>
      <c r="XFB1048057"/>
      <c r="XFC1048057"/>
      <c r="XFD1048057"/>
    </row>
    <row r="1048058" s="2" customFormat="1" spans="1:16384">
      <c r="A1048058" s="3"/>
      <c r="L1048058" s="113"/>
      <c r="XES1048058"/>
      <c r="XET1048058"/>
      <c r="XEU1048058"/>
      <c r="XEV1048058"/>
      <c r="XEW1048058"/>
      <c r="XEX1048058"/>
      <c r="XEY1048058"/>
      <c r="XEZ1048058"/>
      <c r="XFA1048058"/>
      <c r="XFB1048058"/>
      <c r="XFC1048058"/>
      <c r="XFD1048058"/>
    </row>
    <row r="1048059" s="2" customFormat="1" spans="1:16384">
      <c r="A1048059" s="3"/>
      <c r="L1048059" s="113"/>
      <c r="XES1048059"/>
      <c r="XET1048059"/>
      <c r="XEU1048059"/>
      <c r="XEV1048059"/>
      <c r="XEW1048059"/>
      <c r="XEX1048059"/>
      <c r="XEY1048059"/>
      <c r="XEZ1048059"/>
      <c r="XFA1048059"/>
      <c r="XFB1048059"/>
      <c r="XFC1048059"/>
      <c r="XFD1048059"/>
    </row>
    <row r="1048060" s="2" customFormat="1" spans="1:16384">
      <c r="A1048060" s="3"/>
      <c r="L1048060" s="113"/>
      <c r="XES1048060"/>
      <c r="XET1048060"/>
      <c r="XEU1048060"/>
      <c r="XEV1048060"/>
      <c r="XEW1048060"/>
      <c r="XEX1048060"/>
      <c r="XEY1048060"/>
      <c r="XEZ1048060"/>
      <c r="XFA1048060"/>
      <c r="XFB1048060"/>
      <c r="XFC1048060"/>
      <c r="XFD1048060"/>
    </row>
    <row r="1048061" s="2" customFormat="1" spans="1:16384">
      <c r="A1048061" s="3"/>
      <c r="L1048061" s="113"/>
      <c r="XES1048061"/>
      <c r="XET1048061"/>
      <c r="XEU1048061"/>
      <c r="XEV1048061"/>
      <c r="XEW1048061"/>
      <c r="XEX1048061"/>
      <c r="XEY1048061"/>
      <c r="XEZ1048061"/>
      <c r="XFA1048061"/>
      <c r="XFB1048061"/>
      <c r="XFC1048061"/>
      <c r="XFD1048061"/>
    </row>
    <row r="1048062" s="2" customFormat="1" spans="1:16384">
      <c r="A1048062" s="3"/>
      <c r="L1048062" s="113"/>
      <c r="XES1048062"/>
      <c r="XET1048062"/>
      <c r="XEU1048062"/>
      <c r="XEV1048062"/>
      <c r="XEW1048062"/>
      <c r="XEX1048062"/>
      <c r="XEY1048062"/>
      <c r="XEZ1048062"/>
      <c r="XFA1048062"/>
      <c r="XFB1048062"/>
      <c r="XFC1048062"/>
      <c r="XFD1048062"/>
    </row>
    <row r="1048063" s="2" customFormat="1" spans="1:16384">
      <c r="A1048063" s="3"/>
      <c r="L1048063" s="113"/>
      <c r="XES1048063"/>
      <c r="XET1048063"/>
      <c r="XEU1048063"/>
      <c r="XEV1048063"/>
      <c r="XEW1048063"/>
      <c r="XEX1048063"/>
      <c r="XEY1048063"/>
      <c r="XEZ1048063"/>
      <c r="XFA1048063"/>
      <c r="XFB1048063"/>
      <c r="XFC1048063"/>
      <c r="XFD1048063"/>
    </row>
    <row r="1048064" s="2" customFormat="1" spans="1:16384">
      <c r="A1048064" s="3"/>
      <c r="L1048064" s="113"/>
      <c r="XES1048064"/>
      <c r="XET1048064"/>
      <c r="XEU1048064"/>
      <c r="XEV1048064"/>
      <c r="XEW1048064"/>
      <c r="XEX1048064"/>
      <c r="XEY1048064"/>
      <c r="XEZ1048064"/>
      <c r="XFA1048064"/>
      <c r="XFB1048064"/>
      <c r="XFC1048064"/>
      <c r="XFD1048064"/>
    </row>
    <row r="1048065" s="2" customFormat="1" spans="1:16384">
      <c r="A1048065" s="3"/>
      <c r="L1048065" s="113"/>
      <c r="XES1048065"/>
      <c r="XET1048065"/>
      <c r="XEU1048065"/>
      <c r="XEV1048065"/>
      <c r="XEW1048065"/>
      <c r="XEX1048065"/>
      <c r="XEY1048065"/>
      <c r="XEZ1048065"/>
      <c r="XFA1048065"/>
      <c r="XFB1048065"/>
      <c r="XFC1048065"/>
      <c r="XFD1048065"/>
    </row>
    <row r="1048066" s="2" customFormat="1" spans="1:16384">
      <c r="A1048066" s="3"/>
      <c r="L1048066" s="113"/>
      <c r="XES1048066"/>
      <c r="XET1048066"/>
      <c r="XEU1048066"/>
      <c r="XEV1048066"/>
      <c r="XEW1048066"/>
      <c r="XEX1048066"/>
      <c r="XEY1048066"/>
      <c r="XEZ1048066"/>
      <c r="XFA1048066"/>
      <c r="XFB1048066"/>
      <c r="XFC1048066"/>
      <c r="XFD1048066"/>
    </row>
    <row r="1048067" s="2" customFormat="1" spans="1:16384">
      <c r="A1048067" s="3"/>
      <c r="L1048067" s="113"/>
      <c r="XES1048067"/>
      <c r="XET1048067"/>
      <c r="XEU1048067"/>
      <c r="XEV1048067"/>
      <c r="XEW1048067"/>
      <c r="XEX1048067"/>
      <c r="XEY1048067"/>
      <c r="XEZ1048067"/>
      <c r="XFA1048067"/>
      <c r="XFB1048067"/>
      <c r="XFC1048067"/>
      <c r="XFD1048067"/>
    </row>
    <row r="1048068" s="2" customFormat="1" spans="1:16384">
      <c r="A1048068" s="3"/>
      <c r="L1048068" s="113"/>
      <c r="XES1048068"/>
      <c r="XET1048068"/>
      <c r="XEU1048068"/>
      <c r="XEV1048068"/>
      <c r="XEW1048068"/>
      <c r="XEX1048068"/>
      <c r="XEY1048068"/>
      <c r="XEZ1048068"/>
      <c r="XFA1048068"/>
      <c r="XFB1048068"/>
      <c r="XFC1048068"/>
      <c r="XFD1048068"/>
    </row>
    <row r="1048069" s="2" customFormat="1" spans="1:16384">
      <c r="A1048069" s="3"/>
      <c r="L1048069" s="113"/>
      <c r="XES1048069"/>
      <c r="XET1048069"/>
      <c r="XEU1048069"/>
      <c r="XEV1048069"/>
      <c r="XEW1048069"/>
      <c r="XEX1048069"/>
      <c r="XEY1048069"/>
      <c r="XEZ1048069"/>
      <c r="XFA1048069"/>
      <c r="XFB1048069"/>
      <c r="XFC1048069"/>
      <c r="XFD1048069"/>
    </row>
    <row r="1048070" s="2" customFormat="1" spans="1:16384">
      <c r="A1048070" s="3"/>
      <c r="L1048070" s="113"/>
      <c r="XES1048070"/>
      <c r="XET1048070"/>
      <c r="XEU1048070"/>
      <c r="XEV1048070"/>
      <c r="XEW1048070"/>
      <c r="XEX1048070"/>
      <c r="XEY1048070"/>
      <c r="XEZ1048070"/>
      <c r="XFA1048070"/>
      <c r="XFB1048070"/>
      <c r="XFC1048070"/>
      <c r="XFD1048070"/>
    </row>
    <row r="1048071" s="2" customFormat="1" spans="1:16384">
      <c r="A1048071" s="3"/>
      <c r="L1048071" s="113"/>
      <c r="XES1048071"/>
      <c r="XET1048071"/>
      <c r="XEU1048071"/>
      <c r="XEV1048071"/>
      <c r="XEW1048071"/>
      <c r="XEX1048071"/>
      <c r="XEY1048071"/>
      <c r="XEZ1048071"/>
      <c r="XFA1048071"/>
      <c r="XFB1048071"/>
      <c r="XFC1048071"/>
      <c r="XFD1048071"/>
    </row>
    <row r="1048072" s="2" customFormat="1" spans="1:16384">
      <c r="A1048072" s="3"/>
      <c r="L1048072" s="113"/>
      <c r="XES1048072"/>
      <c r="XET1048072"/>
      <c r="XEU1048072"/>
      <c r="XEV1048072"/>
      <c r="XEW1048072"/>
      <c r="XEX1048072"/>
      <c r="XEY1048072"/>
      <c r="XEZ1048072"/>
      <c r="XFA1048072"/>
      <c r="XFB1048072"/>
      <c r="XFC1048072"/>
      <c r="XFD1048072"/>
    </row>
    <row r="1048073" s="2" customFormat="1" spans="1:16384">
      <c r="A1048073" s="3"/>
      <c r="L1048073" s="113"/>
      <c r="XES1048073"/>
      <c r="XET1048073"/>
      <c r="XEU1048073"/>
      <c r="XEV1048073"/>
      <c r="XEW1048073"/>
      <c r="XEX1048073"/>
      <c r="XEY1048073"/>
      <c r="XEZ1048073"/>
      <c r="XFA1048073"/>
      <c r="XFB1048073"/>
      <c r="XFC1048073"/>
      <c r="XFD1048073"/>
    </row>
    <row r="1048074" s="2" customFormat="1" spans="1:16384">
      <c r="A1048074" s="3"/>
      <c r="L1048074" s="113"/>
      <c r="XES1048074"/>
      <c r="XET1048074"/>
      <c r="XEU1048074"/>
      <c r="XEV1048074"/>
      <c r="XEW1048074"/>
      <c r="XEX1048074"/>
      <c r="XEY1048074"/>
      <c r="XEZ1048074"/>
      <c r="XFA1048074"/>
      <c r="XFB1048074"/>
      <c r="XFC1048074"/>
      <c r="XFD1048074"/>
    </row>
    <row r="1048075" s="2" customFormat="1" spans="1:16384">
      <c r="A1048075" s="3"/>
      <c r="L1048075" s="113"/>
      <c r="XES1048075"/>
      <c r="XET1048075"/>
      <c r="XEU1048075"/>
      <c r="XEV1048075"/>
      <c r="XEW1048075"/>
      <c r="XEX1048075"/>
      <c r="XEY1048075"/>
      <c r="XEZ1048075"/>
      <c r="XFA1048075"/>
      <c r="XFB1048075"/>
      <c r="XFC1048075"/>
      <c r="XFD1048075"/>
    </row>
    <row r="1048076" s="2" customFormat="1" spans="1:16384">
      <c r="A1048076" s="3"/>
      <c r="L1048076" s="113"/>
      <c r="XES1048076"/>
      <c r="XET1048076"/>
      <c r="XEU1048076"/>
      <c r="XEV1048076"/>
      <c r="XEW1048076"/>
      <c r="XEX1048076"/>
      <c r="XEY1048076"/>
      <c r="XEZ1048076"/>
      <c r="XFA1048076"/>
      <c r="XFB1048076"/>
      <c r="XFC1048076"/>
      <c r="XFD1048076"/>
    </row>
    <row r="1048077" s="2" customFormat="1" spans="1:16384">
      <c r="A1048077" s="3"/>
      <c r="L1048077" s="113"/>
      <c r="XES1048077"/>
      <c r="XET1048077"/>
      <c r="XEU1048077"/>
      <c r="XEV1048077"/>
      <c r="XEW1048077"/>
      <c r="XEX1048077"/>
      <c r="XEY1048077"/>
      <c r="XEZ1048077"/>
      <c r="XFA1048077"/>
      <c r="XFB1048077"/>
      <c r="XFC1048077"/>
      <c r="XFD1048077"/>
    </row>
    <row r="1048078" s="2" customFormat="1" spans="1:16384">
      <c r="A1048078" s="3"/>
      <c r="L1048078" s="113"/>
      <c r="XES1048078"/>
      <c r="XET1048078"/>
      <c r="XEU1048078"/>
      <c r="XEV1048078"/>
      <c r="XEW1048078"/>
      <c r="XEX1048078"/>
      <c r="XEY1048078"/>
      <c r="XEZ1048078"/>
      <c r="XFA1048078"/>
      <c r="XFB1048078"/>
      <c r="XFC1048078"/>
      <c r="XFD1048078"/>
    </row>
    <row r="1048079" s="2" customFormat="1" spans="1:16384">
      <c r="A1048079" s="3"/>
      <c r="L1048079" s="113"/>
      <c r="XES1048079"/>
      <c r="XET1048079"/>
      <c r="XEU1048079"/>
      <c r="XEV1048079"/>
      <c r="XEW1048079"/>
      <c r="XEX1048079"/>
      <c r="XEY1048079"/>
      <c r="XEZ1048079"/>
      <c r="XFA1048079"/>
      <c r="XFB1048079"/>
      <c r="XFC1048079"/>
      <c r="XFD1048079"/>
    </row>
    <row r="1048080" s="2" customFormat="1" spans="1:16384">
      <c r="A1048080" s="3"/>
      <c r="L1048080" s="113"/>
      <c r="XES1048080"/>
      <c r="XET1048080"/>
      <c r="XEU1048080"/>
      <c r="XEV1048080"/>
      <c r="XEW1048080"/>
      <c r="XEX1048080"/>
      <c r="XEY1048080"/>
      <c r="XEZ1048080"/>
      <c r="XFA1048080"/>
      <c r="XFB1048080"/>
      <c r="XFC1048080"/>
      <c r="XFD1048080"/>
    </row>
    <row r="1048081" s="2" customFormat="1" spans="1:16384">
      <c r="A1048081" s="3"/>
      <c r="L1048081" s="113"/>
      <c r="XES1048081"/>
      <c r="XET1048081"/>
      <c r="XEU1048081"/>
      <c r="XEV1048081"/>
      <c r="XEW1048081"/>
      <c r="XEX1048081"/>
      <c r="XEY1048081"/>
      <c r="XEZ1048081"/>
      <c r="XFA1048081"/>
      <c r="XFB1048081"/>
      <c r="XFC1048081"/>
      <c r="XFD1048081"/>
    </row>
    <row r="1048082" s="2" customFormat="1" spans="1:16384">
      <c r="A1048082" s="3"/>
      <c r="L1048082" s="113"/>
      <c r="XES1048082"/>
      <c r="XET1048082"/>
      <c r="XEU1048082"/>
      <c r="XEV1048082"/>
      <c r="XEW1048082"/>
      <c r="XEX1048082"/>
      <c r="XEY1048082"/>
      <c r="XEZ1048082"/>
      <c r="XFA1048082"/>
      <c r="XFB1048082"/>
      <c r="XFC1048082"/>
      <c r="XFD1048082"/>
    </row>
    <row r="1048083" s="2" customFormat="1" spans="1:16384">
      <c r="A1048083" s="3"/>
      <c r="L1048083" s="113"/>
      <c r="XES1048083"/>
      <c r="XET1048083"/>
      <c r="XEU1048083"/>
      <c r="XEV1048083"/>
      <c r="XEW1048083"/>
      <c r="XEX1048083"/>
      <c r="XEY1048083"/>
      <c r="XEZ1048083"/>
      <c r="XFA1048083"/>
      <c r="XFB1048083"/>
      <c r="XFC1048083"/>
      <c r="XFD1048083"/>
    </row>
    <row r="1048084" s="2" customFormat="1" spans="1:16384">
      <c r="A1048084" s="3"/>
      <c r="L1048084" s="113"/>
      <c r="XES1048084"/>
      <c r="XET1048084"/>
      <c r="XEU1048084"/>
      <c r="XEV1048084"/>
      <c r="XEW1048084"/>
      <c r="XEX1048084"/>
      <c r="XEY1048084"/>
      <c r="XEZ1048084"/>
      <c r="XFA1048084"/>
      <c r="XFB1048084"/>
      <c r="XFC1048084"/>
      <c r="XFD1048084"/>
    </row>
    <row r="1048085" s="2" customFormat="1" spans="1:16384">
      <c r="A1048085" s="3"/>
      <c r="L1048085" s="113"/>
      <c r="XES1048085"/>
      <c r="XET1048085"/>
      <c r="XEU1048085"/>
      <c r="XEV1048085"/>
      <c r="XEW1048085"/>
      <c r="XEX1048085"/>
      <c r="XEY1048085"/>
      <c r="XEZ1048085"/>
      <c r="XFA1048085"/>
      <c r="XFB1048085"/>
      <c r="XFC1048085"/>
      <c r="XFD1048085"/>
    </row>
    <row r="1048086" s="2" customFormat="1" spans="1:16384">
      <c r="A1048086" s="3"/>
      <c r="L1048086" s="113"/>
      <c r="XES1048086"/>
      <c r="XET1048086"/>
      <c r="XEU1048086"/>
      <c r="XEV1048086"/>
      <c r="XEW1048086"/>
      <c r="XEX1048086"/>
      <c r="XEY1048086"/>
      <c r="XEZ1048086"/>
      <c r="XFA1048086"/>
      <c r="XFB1048086"/>
      <c r="XFC1048086"/>
      <c r="XFD1048086"/>
    </row>
    <row r="1048087" s="2" customFormat="1" spans="1:16384">
      <c r="A1048087" s="3"/>
      <c r="L1048087" s="113"/>
      <c r="XES1048087"/>
      <c r="XET1048087"/>
      <c r="XEU1048087"/>
      <c r="XEV1048087"/>
      <c r="XEW1048087"/>
      <c r="XEX1048087"/>
      <c r="XEY1048087"/>
      <c r="XEZ1048087"/>
      <c r="XFA1048087"/>
      <c r="XFB1048087"/>
      <c r="XFC1048087"/>
      <c r="XFD1048087"/>
    </row>
    <row r="1048088" s="2" customFormat="1" spans="1:16384">
      <c r="A1048088" s="3"/>
      <c r="L1048088" s="113"/>
      <c r="XES1048088"/>
      <c r="XET1048088"/>
      <c r="XEU1048088"/>
      <c r="XEV1048088"/>
      <c r="XEW1048088"/>
      <c r="XEX1048088"/>
      <c r="XEY1048088"/>
      <c r="XEZ1048088"/>
      <c r="XFA1048088"/>
      <c r="XFB1048088"/>
      <c r="XFC1048088"/>
      <c r="XFD1048088"/>
    </row>
    <row r="1048089" s="2" customFormat="1" spans="1:16384">
      <c r="A1048089" s="3"/>
      <c r="L1048089" s="113"/>
      <c r="XES1048089"/>
      <c r="XET1048089"/>
      <c r="XEU1048089"/>
      <c r="XEV1048089"/>
      <c r="XEW1048089"/>
      <c r="XEX1048089"/>
      <c r="XEY1048089"/>
      <c r="XEZ1048089"/>
      <c r="XFA1048089"/>
      <c r="XFB1048089"/>
      <c r="XFC1048089"/>
      <c r="XFD1048089"/>
    </row>
    <row r="1048090" s="2" customFormat="1" spans="1:16384">
      <c r="A1048090" s="3"/>
      <c r="L1048090" s="113"/>
      <c r="XES1048090"/>
      <c r="XET1048090"/>
      <c r="XEU1048090"/>
      <c r="XEV1048090"/>
      <c r="XEW1048090"/>
      <c r="XEX1048090"/>
      <c r="XEY1048090"/>
      <c r="XEZ1048090"/>
      <c r="XFA1048090"/>
      <c r="XFB1048090"/>
      <c r="XFC1048090"/>
      <c r="XFD1048090"/>
    </row>
    <row r="1048091" s="2" customFormat="1" spans="1:16384">
      <c r="A1048091" s="3"/>
      <c r="L1048091" s="113"/>
      <c r="XES1048091"/>
      <c r="XET1048091"/>
      <c r="XEU1048091"/>
      <c r="XEV1048091"/>
      <c r="XEW1048091"/>
      <c r="XEX1048091"/>
      <c r="XEY1048091"/>
      <c r="XEZ1048091"/>
      <c r="XFA1048091"/>
      <c r="XFB1048091"/>
      <c r="XFC1048091"/>
      <c r="XFD1048091"/>
    </row>
    <row r="1048092" s="2" customFormat="1" spans="1:16384">
      <c r="A1048092" s="3"/>
      <c r="L1048092" s="113"/>
      <c r="XES1048092"/>
      <c r="XET1048092"/>
      <c r="XEU1048092"/>
      <c r="XEV1048092"/>
      <c r="XEW1048092"/>
      <c r="XEX1048092"/>
      <c r="XEY1048092"/>
      <c r="XEZ1048092"/>
      <c r="XFA1048092"/>
      <c r="XFB1048092"/>
      <c r="XFC1048092"/>
      <c r="XFD1048092"/>
    </row>
    <row r="1048093" s="2" customFormat="1" spans="1:16384">
      <c r="A1048093" s="3"/>
      <c r="L1048093" s="113"/>
      <c r="XES1048093"/>
      <c r="XET1048093"/>
      <c r="XEU1048093"/>
      <c r="XEV1048093"/>
      <c r="XEW1048093"/>
      <c r="XEX1048093"/>
      <c r="XEY1048093"/>
      <c r="XEZ1048093"/>
      <c r="XFA1048093"/>
      <c r="XFB1048093"/>
      <c r="XFC1048093"/>
      <c r="XFD1048093"/>
    </row>
    <row r="1048094" s="2" customFormat="1" spans="1:16384">
      <c r="A1048094" s="3"/>
      <c r="L1048094" s="113"/>
      <c r="XES1048094"/>
      <c r="XET1048094"/>
      <c r="XEU1048094"/>
      <c r="XEV1048094"/>
      <c r="XEW1048094"/>
      <c r="XEX1048094"/>
      <c r="XEY1048094"/>
      <c r="XEZ1048094"/>
      <c r="XFA1048094"/>
      <c r="XFB1048094"/>
      <c r="XFC1048094"/>
      <c r="XFD1048094"/>
    </row>
    <row r="1048095" s="2" customFormat="1" spans="1:16384">
      <c r="A1048095" s="3"/>
      <c r="L1048095" s="113"/>
      <c r="XES1048095"/>
      <c r="XET1048095"/>
      <c r="XEU1048095"/>
      <c r="XEV1048095"/>
      <c r="XEW1048095"/>
      <c r="XEX1048095"/>
      <c r="XEY1048095"/>
      <c r="XEZ1048095"/>
      <c r="XFA1048095"/>
      <c r="XFB1048095"/>
      <c r="XFC1048095"/>
      <c r="XFD1048095"/>
    </row>
    <row r="1048096" s="2" customFormat="1" spans="1:16384">
      <c r="A1048096" s="3"/>
      <c r="L1048096" s="113"/>
      <c r="XES1048096"/>
      <c r="XET1048096"/>
      <c r="XEU1048096"/>
      <c r="XEV1048096"/>
      <c r="XEW1048096"/>
      <c r="XEX1048096"/>
      <c r="XEY1048096"/>
      <c r="XEZ1048096"/>
      <c r="XFA1048096"/>
      <c r="XFB1048096"/>
      <c r="XFC1048096"/>
      <c r="XFD1048096"/>
    </row>
    <row r="1048097" s="2" customFormat="1" spans="1:16384">
      <c r="A1048097" s="3"/>
      <c r="L1048097" s="113"/>
      <c r="XES1048097"/>
      <c r="XET1048097"/>
      <c r="XEU1048097"/>
      <c r="XEV1048097"/>
      <c r="XEW1048097"/>
      <c r="XEX1048097"/>
      <c r="XEY1048097"/>
      <c r="XEZ1048097"/>
      <c r="XFA1048097"/>
      <c r="XFB1048097"/>
      <c r="XFC1048097"/>
      <c r="XFD1048097"/>
    </row>
    <row r="1048098" s="2" customFormat="1" spans="1:16384">
      <c r="A1048098" s="3"/>
      <c r="L1048098" s="113"/>
      <c r="XES1048098"/>
      <c r="XET1048098"/>
      <c r="XEU1048098"/>
      <c r="XEV1048098"/>
      <c r="XEW1048098"/>
      <c r="XEX1048098"/>
      <c r="XEY1048098"/>
      <c r="XEZ1048098"/>
      <c r="XFA1048098"/>
      <c r="XFB1048098"/>
      <c r="XFC1048098"/>
      <c r="XFD1048098"/>
    </row>
    <row r="1048099" s="2" customFormat="1" spans="1:16384">
      <c r="A1048099" s="3"/>
      <c r="L1048099" s="113"/>
      <c r="XES1048099"/>
      <c r="XET1048099"/>
      <c r="XEU1048099"/>
      <c r="XEV1048099"/>
      <c r="XEW1048099"/>
      <c r="XEX1048099"/>
      <c r="XEY1048099"/>
      <c r="XEZ1048099"/>
      <c r="XFA1048099"/>
      <c r="XFB1048099"/>
      <c r="XFC1048099"/>
      <c r="XFD1048099"/>
    </row>
    <row r="1048100" s="2" customFormat="1" spans="1:16384">
      <c r="A1048100" s="3"/>
      <c r="L1048100" s="113"/>
      <c r="XES1048100"/>
      <c r="XET1048100"/>
      <c r="XEU1048100"/>
      <c r="XEV1048100"/>
      <c r="XEW1048100"/>
      <c r="XEX1048100"/>
      <c r="XEY1048100"/>
      <c r="XEZ1048100"/>
      <c r="XFA1048100"/>
      <c r="XFB1048100"/>
      <c r="XFC1048100"/>
      <c r="XFD1048100"/>
    </row>
    <row r="1048101" s="2" customFormat="1" spans="1:16384">
      <c r="A1048101" s="3"/>
      <c r="L1048101" s="113"/>
      <c r="XES1048101"/>
      <c r="XET1048101"/>
      <c r="XEU1048101"/>
      <c r="XEV1048101"/>
      <c r="XEW1048101"/>
      <c r="XEX1048101"/>
      <c r="XEY1048101"/>
      <c r="XEZ1048101"/>
      <c r="XFA1048101"/>
      <c r="XFB1048101"/>
      <c r="XFC1048101"/>
      <c r="XFD1048101"/>
    </row>
    <row r="1048102" s="2" customFormat="1" spans="1:16384">
      <c r="A1048102" s="3"/>
      <c r="L1048102" s="113"/>
      <c r="XES1048102"/>
      <c r="XET1048102"/>
      <c r="XEU1048102"/>
      <c r="XEV1048102"/>
      <c r="XEW1048102"/>
      <c r="XEX1048102"/>
      <c r="XEY1048102"/>
      <c r="XEZ1048102"/>
      <c r="XFA1048102"/>
      <c r="XFB1048102"/>
      <c r="XFC1048102"/>
      <c r="XFD1048102"/>
    </row>
    <row r="1048103" s="2" customFormat="1" spans="1:16384">
      <c r="A1048103" s="3"/>
      <c r="L1048103" s="113"/>
      <c r="XES1048103"/>
      <c r="XET1048103"/>
      <c r="XEU1048103"/>
      <c r="XEV1048103"/>
      <c r="XEW1048103"/>
      <c r="XEX1048103"/>
      <c r="XEY1048103"/>
      <c r="XEZ1048103"/>
      <c r="XFA1048103"/>
      <c r="XFB1048103"/>
      <c r="XFC1048103"/>
      <c r="XFD1048103"/>
    </row>
    <row r="1048104" s="2" customFormat="1" spans="1:16384">
      <c r="A1048104" s="3"/>
      <c r="L1048104" s="113"/>
      <c r="XES1048104"/>
      <c r="XET1048104"/>
      <c r="XEU1048104"/>
      <c r="XEV1048104"/>
      <c r="XEW1048104"/>
      <c r="XEX1048104"/>
      <c r="XEY1048104"/>
      <c r="XEZ1048104"/>
      <c r="XFA1048104"/>
      <c r="XFB1048104"/>
      <c r="XFC1048104"/>
      <c r="XFD1048104"/>
    </row>
    <row r="1048105" s="2" customFormat="1" spans="1:16384">
      <c r="A1048105" s="3"/>
      <c r="L1048105" s="113"/>
      <c r="XES1048105"/>
      <c r="XET1048105"/>
      <c r="XEU1048105"/>
      <c r="XEV1048105"/>
      <c r="XEW1048105"/>
      <c r="XEX1048105"/>
      <c r="XEY1048105"/>
      <c r="XEZ1048105"/>
      <c r="XFA1048105"/>
      <c r="XFB1048105"/>
      <c r="XFC1048105"/>
      <c r="XFD1048105"/>
    </row>
    <row r="1048106" s="2" customFormat="1" spans="1:16384">
      <c r="A1048106" s="3"/>
      <c r="L1048106" s="113"/>
      <c r="XES1048106"/>
      <c r="XET1048106"/>
      <c r="XEU1048106"/>
      <c r="XEV1048106"/>
      <c r="XEW1048106"/>
      <c r="XEX1048106"/>
      <c r="XEY1048106"/>
      <c r="XEZ1048106"/>
      <c r="XFA1048106"/>
      <c r="XFB1048106"/>
      <c r="XFC1048106"/>
      <c r="XFD1048106"/>
    </row>
    <row r="1048107" s="2" customFormat="1" spans="1:16384">
      <c r="A1048107" s="3"/>
      <c r="L1048107" s="113"/>
      <c r="XES1048107"/>
      <c r="XET1048107"/>
      <c r="XEU1048107"/>
      <c r="XEV1048107"/>
      <c r="XEW1048107"/>
      <c r="XEX1048107"/>
      <c r="XEY1048107"/>
      <c r="XEZ1048107"/>
      <c r="XFA1048107"/>
      <c r="XFB1048107"/>
      <c r="XFC1048107"/>
      <c r="XFD1048107"/>
    </row>
    <row r="1048108" s="2" customFormat="1" spans="1:16384">
      <c r="A1048108" s="3"/>
      <c r="L1048108" s="113"/>
      <c r="XES1048108"/>
      <c r="XET1048108"/>
      <c r="XEU1048108"/>
      <c r="XEV1048108"/>
      <c r="XEW1048108"/>
      <c r="XEX1048108"/>
      <c r="XEY1048108"/>
      <c r="XEZ1048108"/>
      <c r="XFA1048108"/>
      <c r="XFB1048108"/>
      <c r="XFC1048108"/>
      <c r="XFD1048108"/>
    </row>
    <row r="1048109" s="2" customFormat="1" spans="1:16384">
      <c r="A1048109" s="3"/>
      <c r="L1048109" s="113"/>
      <c r="XES1048109"/>
      <c r="XET1048109"/>
      <c r="XEU1048109"/>
      <c r="XEV1048109"/>
      <c r="XEW1048109"/>
      <c r="XEX1048109"/>
      <c r="XEY1048109"/>
      <c r="XEZ1048109"/>
      <c r="XFA1048109"/>
      <c r="XFB1048109"/>
      <c r="XFC1048109"/>
      <c r="XFD1048109"/>
    </row>
    <row r="1048110" s="2" customFormat="1" spans="1:16384">
      <c r="A1048110" s="3"/>
      <c r="L1048110" s="113"/>
      <c r="XES1048110"/>
      <c r="XET1048110"/>
      <c r="XEU1048110"/>
      <c r="XEV1048110"/>
      <c r="XEW1048110"/>
      <c r="XEX1048110"/>
      <c r="XEY1048110"/>
      <c r="XEZ1048110"/>
      <c r="XFA1048110"/>
      <c r="XFB1048110"/>
      <c r="XFC1048110"/>
      <c r="XFD1048110"/>
    </row>
    <row r="1048111" s="2" customFormat="1" spans="1:16384">
      <c r="A1048111" s="3"/>
      <c r="L1048111" s="113"/>
      <c r="XES1048111"/>
      <c r="XET1048111"/>
      <c r="XEU1048111"/>
      <c r="XEV1048111"/>
      <c r="XEW1048111"/>
      <c r="XEX1048111"/>
      <c r="XEY1048111"/>
      <c r="XEZ1048111"/>
      <c r="XFA1048111"/>
      <c r="XFB1048111"/>
      <c r="XFC1048111"/>
      <c r="XFD1048111"/>
    </row>
    <row r="1048112" s="2" customFormat="1" spans="1:16384">
      <c r="A1048112" s="3"/>
      <c r="L1048112" s="113"/>
      <c r="XES1048112"/>
      <c r="XET1048112"/>
      <c r="XEU1048112"/>
      <c r="XEV1048112"/>
      <c r="XEW1048112"/>
      <c r="XEX1048112"/>
      <c r="XEY1048112"/>
      <c r="XEZ1048112"/>
      <c r="XFA1048112"/>
      <c r="XFB1048112"/>
      <c r="XFC1048112"/>
      <c r="XFD1048112"/>
    </row>
    <row r="1048113" s="2" customFormat="1" spans="1:16384">
      <c r="A1048113" s="3"/>
      <c r="L1048113" s="113"/>
      <c r="XES1048113"/>
      <c r="XET1048113"/>
      <c r="XEU1048113"/>
      <c r="XEV1048113"/>
      <c r="XEW1048113"/>
      <c r="XEX1048113"/>
      <c r="XEY1048113"/>
      <c r="XEZ1048113"/>
      <c r="XFA1048113"/>
      <c r="XFB1048113"/>
      <c r="XFC1048113"/>
      <c r="XFD1048113"/>
    </row>
    <row r="1048114" s="2" customFormat="1" spans="1:16384">
      <c r="A1048114" s="3"/>
      <c r="L1048114" s="113"/>
      <c r="XES1048114"/>
      <c r="XET1048114"/>
      <c r="XEU1048114"/>
      <c r="XEV1048114"/>
      <c r="XEW1048114"/>
      <c r="XEX1048114"/>
      <c r="XEY1048114"/>
      <c r="XEZ1048114"/>
      <c r="XFA1048114"/>
      <c r="XFB1048114"/>
      <c r="XFC1048114"/>
      <c r="XFD1048114"/>
    </row>
    <row r="1048115" s="2" customFormat="1" spans="1:16384">
      <c r="A1048115" s="3"/>
      <c r="L1048115" s="113"/>
      <c r="XES1048115"/>
      <c r="XET1048115"/>
      <c r="XEU1048115"/>
      <c r="XEV1048115"/>
      <c r="XEW1048115"/>
      <c r="XEX1048115"/>
      <c r="XEY1048115"/>
      <c r="XEZ1048115"/>
      <c r="XFA1048115"/>
      <c r="XFB1048115"/>
      <c r="XFC1048115"/>
      <c r="XFD1048115"/>
    </row>
    <row r="1048116" s="2" customFormat="1" spans="1:16384">
      <c r="A1048116" s="3"/>
      <c r="L1048116" s="113"/>
      <c r="XES1048116"/>
      <c r="XET1048116"/>
      <c r="XEU1048116"/>
      <c r="XEV1048116"/>
      <c r="XEW1048116"/>
      <c r="XEX1048116"/>
      <c r="XEY1048116"/>
      <c r="XEZ1048116"/>
      <c r="XFA1048116"/>
      <c r="XFB1048116"/>
      <c r="XFC1048116"/>
      <c r="XFD1048116"/>
    </row>
    <row r="1048117" s="2" customFormat="1" spans="1:16384">
      <c r="A1048117" s="3"/>
      <c r="L1048117" s="113"/>
      <c r="XES1048117"/>
      <c r="XET1048117"/>
      <c r="XEU1048117"/>
      <c r="XEV1048117"/>
      <c r="XEW1048117"/>
      <c r="XEX1048117"/>
      <c r="XEY1048117"/>
      <c r="XEZ1048117"/>
      <c r="XFA1048117"/>
      <c r="XFB1048117"/>
      <c r="XFC1048117"/>
      <c r="XFD1048117"/>
    </row>
    <row r="1048118" s="2" customFormat="1" spans="1:16384">
      <c r="A1048118" s="3"/>
      <c r="L1048118" s="113"/>
      <c r="XES1048118"/>
      <c r="XET1048118"/>
      <c r="XEU1048118"/>
      <c r="XEV1048118"/>
      <c r="XEW1048118"/>
      <c r="XEX1048118"/>
      <c r="XEY1048118"/>
      <c r="XEZ1048118"/>
      <c r="XFA1048118"/>
      <c r="XFB1048118"/>
      <c r="XFC1048118"/>
      <c r="XFD1048118"/>
    </row>
    <row r="1048119" s="2" customFormat="1" spans="1:16384">
      <c r="A1048119" s="3"/>
      <c r="L1048119" s="113"/>
      <c r="XES1048119"/>
      <c r="XET1048119"/>
      <c r="XEU1048119"/>
      <c r="XEV1048119"/>
      <c r="XEW1048119"/>
      <c r="XEX1048119"/>
      <c r="XEY1048119"/>
      <c r="XEZ1048119"/>
      <c r="XFA1048119"/>
      <c r="XFB1048119"/>
      <c r="XFC1048119"/>
      <c r="XFD1048119"/>
    </row>
    <row r="1048120" s="2" customFormat="1" spans="1:16384">
      <c r="A1048120" s="3"/>
      <c r="L1048120" s="113"/>
      <c r="XES1048120"/>
      <c r="XET1048120"/>
      <c r="XEU1048120"/>
      <c r="XEV1048120"/>
      <c r="XEW1048120"/>
      <c r="XEX1048120"/>
      <c r="XEY1048120"/>
      <c r="XEZ1048120"/>
      <c r="XFA1048120"/>
      <c r="XFB1048120"/>
      <c r="XFC1048120"/>
      <c r="XFD1048120"/>
    </row>
    <row r="1048121" s="2" customFormat="1" spans="1:16384">
      <c r="A1048121" s="3"/>
      <c r="L1048121" s="113"/>
      <c r="XES1048121"/>
      <c r="XET1048121"/>
      <c r="XEU1048121"/>
      <c r="XEV1048121"/>
      <c r="XEW1048121"/>
      <c r="XEX1048121"/>
      <c r="XEY1048121"/>
      <c r="XEZ1048121"/>
      <c r="XFA1048121"/>
      <c r="XFB1048121"/>
      <c r="XFC1048121"/>
      <c r="XFD1048121"/>
    </row>
    <row r="1048122" s="2" customFormat="1" spans="1:16384">
      <c r="A1048122" s="3"/>
      <c r="L1048122" s="113"/>
      <c r="XES1048122"/>
      <c r="XET1048122"/>
      <c r="XEU1048122"/>
      <c r="XEV1048122"/>
      <c r="XEW1048122"/>
      <c r="XEX1048122"/>
      <c r="XEY1048122"/>
      <c r="XEZ1048122"/>
      <c r="XFA1048122"/>
      <c r="XFB1048122"/>
      <c r="XFC1048122"/>
      <c r="XFD1048122"/>
    </row>
    <row r="1048123" s="2" customFormat="1" spans="1:16384">
      <c r="A1048123" s="3"/>
      <c r="L1048123" s="113"/>
      <c r="XES1048123"/>
      <c r="XET1048123"/>
      <c r="XEU1048123"/>
      <c r="XEV1048123"/>
      <c r="XEW1048123"/>
      <c r="XEX1048123"/>
      <c r="XEY1048123"/>
      <c r="XEZ1048123"/>
      <c r="XFA1048123"/>
      <c r="XFB1048123"/>
      <c r="XFC1048123"/>
      <c r="XFD1048123"/>
    </row>
    <row r="1048124" s="2" customFormat="1" spans="1:16384">
      <c r="A1048124" s="3"/>
      <c r="L1048124" s="113"/>
      <c r="XES1048124"/>
      <c r="XET1048124"/>
      <c r="XEU1048124"/>
      <c r="XEV1048124"/>
      <c r="XEW1048124"/>
      <c r="XEX1048124"/>
      <c r="XEY1048124"/>
      <c r="XEZ1048124"/>
      <c r="XFA1048124"/>
      <c r="XFB1048124"/>
      <c r="XFC1048124"/>
      <c r="XFD1048124"/>
    </row>
    <row r="1048125" s="2" customFormat="1" spans="1:16384">
      <c r="A1048125" s="3"/>
      <c r="L1048125" s="113"/>
      <c r="XES1048125"/>
      <c r="XET1048125"/>
      <c r="XEU1048125"/>
      <c r="XEV1048125"/>
      <c r="XEW1048125"/>
      <c r="XEX1048125"/>
      <c r="XEY1048125"/>
      <c r="XEZ1048125"/>
      <c r="XFA1048125"/>
      <c r="XFB1048125"/>
      <c r="XFC1048125"/>
      <c r="XFD1048125"/>
    </row>
    <row r="1048126" s="2" customFormat="1" spans="1:16384">
      <c r="A1048126" s="3"/>
      <c r="L1048126" s="113"/>
      <c r="XES1048126"/>
      <c r="XET1048126"/>
      <c r="XEU1048126"/>
      <c r="XEV1048126"/>
      <c r="XEW1048126"/>
      <c r="XEX1048126"/>
      <c r="XEY1048126"/>
      <c r="XEZ1048126"/>
      <c r="XFA1048126"/>
      <c r="XFB1048126"/>
      <c r="XFC1048126"/>
      <c r="XFD1048126"/>
    </row>
    <row r="1048127" s="2" customFormat="1" spans="1:16384">
      <c r="A1048127" s="3"/>
      <c r="L1048127" s="113"/>
      <c r="XES1048127"/>
      <c r="XET1048127"/>
      <c r="XEU1048127"/>
      <c r="XEV1048127"/>
      <c r="XEW1048127"/>
      <c r="XEX1048127"/>
      <c r="XEY1048127"/>
      <c r="XEZ1048127"/>
      <c r="XFA1048127"/>
      <c r="XFB1048127"/>
      <c r="XFC1048127"/>
      <c r="XFD1048127"/>
    </row>
    <row r="1048128" s="2" customFormat="1" spans="1:16384">
      <c r="A1048128" s="3"/>
      <c r="L1048128" s="113"/>
      <c r="XES1048128"/>
      <c r="XET1048128"/>
      <c r="XEU1048128"/>
      <c r="XEV1048128"/>
      <c r="XEW1048128"/>
      <c r="XEX1048128"/>
      <c r="XEY1048128"/>
      <c r="XEZ1048128"/>
      <c r="XFA1048128"/>
      <c r="XFB1048128"/>
      <c r="XFC1048128"/>
      <c r="XFD1048128"/>
    </row>
    <row r="1048129" s="2" customFormat="1" spans="1:16384">
      <c r="A1048129" s="3"/>
      <c r="L1048129" s="113"/>
      <c r="XES1048129"/>
      <c r="XET1048129"/>
      <c r="XEU1048129"/>
      <c r="XEV1048129"/>
      <c r="XEW1048129"/>
      <c r="XEX1048129"/>
      <c r="XEY1048129"/>
      <c r="XEZ1048129"/>
      <c r="XFA1048129"/>
      <c r="XFB1048129"/>
      <c r="XFC1048129"/>
      <c r="XFD1048129"/>
    </row>
    <row r="1048130" s="2" customFormat="1" spans="1:16384">
      <c r="A1048130" s="3"/>
      <c r="L1048130" s="113"/>
      <c r="XES1048130"/>
      <c r="XET1048130"/>
      <c r="XEU1048130"/>
      <c r="XEV1048130"/>
      <c r="XEW1048130"/>
      <c r="XEX1048130"/>
      <c r="XEY1048130"/>
      <c r="XEZ1048130"/>
      <c r="XFA1048130"/>
      <c r="XFB1048130"/>
      <c r="XFC1048130"/>
      <c r="XFD1048130"/>
    </row>
    <row r="1048131" s="2" customFormat="1" spans="1:16384">
      <c r="A1048131" s="3"/>
      <c r="L1048131" s="113"/>
      <c r="XES1048131"/>
      <c r="XET1048131"/>
      <c r="XEU1048131"/>
      <c r="XEV1048131"/>
      <c r="XEW1048131"/>
      <c r="XEX1048131"/>
      <c r="XEY1048131"/>
      <c r="XEZ1048131"/>
      <c r="XFA1048131"/>
      <c r="XFB1048131"/>
      <c r="XFC1048131"/>
      <c r="XFD1048131"/>
    </row>
    <row r="1048132" s="2" customFormat="1" spans="1:16384">
      <c r="A1048132" s="3"/>
      <c r="L1048132" s="113"/>
      <c r="XES1048132"/>
      <c r="XET1048132"/>
      <c r="XEU1048132"/>
      <c r="XEV1048132"/>
      <c r="XEW1048132"/>
      <c r="XEX1048132"/>
      <c r="XEY1048132"/>
      <c r="XEZ1048132"/>
      <c r="XFA1048132"/>
      <c r="XFB1048132"/>
      <c r="XFC1048132"/>
      <c r="XFD1048132"/>
    </row>
    <row r="1048133" s="2" customFormat="1" spans="1:16384">
      <c r="A1048133" s="3"/>
      <c r="L1048133" s="113"/>
      <c r="XES1048133"/>
      <c r="XET1048133"/>
      <c r="XEU1048133"/>
      <c r="XEV1048133"/>
      <c r="XEW1048133"/>
      <c r="XEX1048133"/>
      <c r="XEY1048133"/>
      <c r="XEZ1048133"/>
      <c r="XFA1048133"/>
      <c r="XFB1048133"/>
      <c r="XFC1048133"/>
      <c r="XFD1048133"/>
    </row>
    <row r="1048134" s="2" customFormat="1" spans="1:16384">
      <c r="A1048134" s="3"/>
      <c r="L1048134" s="113"/>
      <c r="XES1048134"/>
      <c r="XET1048134"/>
      <c r="XEU1048134"/>
      <c r="XEV1048134"/>
      <c r="XEW1048134"/>
      <c r="XEX1048134"/>
      <c r="XEY1048134"/>
      <c r="XEZ1048134"/>
      <c r="XFA1048134"/>
      <c r="XFB1048134"/>
      <c r="XFC1048134"/>
      <c r="XFD1048134"/>
    </row>
    <row r="1048135" s="2" customFormat="1" spans="1:16384">
      <c r="A1048135" s="3"/>
      <c r="L1048135" s="113"/>
      <c r="XES1048135"/>
      <c r="XET1048135"/>
      <c r="XEU1048135"/>
      <c r="XEV1048135"/>
      <c r="XEW1048135"/>
      <c r="XEX1048135"/>
      <c r="XEY1048135"/>
      <c r="XEZ1048135"/>
      <c r="XFA1048135"/>
      <c r="XFB1048135"/>
      <c r="XFC1048135"/>
      <c r="XFD1048135"/>
    </row>
    <row r="1048136" s="2" customFormat="1" spans="1:16384">
      <c r="A1048136" s="3"/>
      <c r="L1048136" s="113"/>
      <c r="XES1048136"/>
      <c r="XET1048136"/>
      <c r="XEU1048136"/>
      <c r="XEV1048136"/>
      <c r="XEW1048136"/>
      <c r="XEX1048136"/>
      <c r="XEY1048136"/>
      <c r="XEZ1048136"/>
      <c r="XFA1048136"/>
      <c r="XFB1048136"/>
      <c r="XFC1048136"/>
      <c r="XFD1048136"/>
    </row>
    <row r="1048137" s="2" customFormat="1" spans="1:16384">
      <c r="A1048137" s="3"/>
      <c r="L1048137" s="113"/>
      <c r="XES1048137"/>
      <c r="XET1048137"/>
      <c r="XEU1048137"/>
      <c r="XEV1048137"/>
      <c r="XEW1048137"/>
      <c r="XEX1048137"/>
      <c r="XEY1048137"/>
      <c r="XEZ1048137"/>
      <c r="XFA1048137"/>
      <c r="XFB1048137"/>
      <c r="XFC1048137"/>
      <c r="XFD1048137"/>
    </row>
    <row r="1048138" s="2" customFormat="1" spans="1:16384">
      <c r="A1048138" s="3"/>
      <c r="L1048138" s="113"/>
      <c r="XES1048138"/>
      <c r="XET1048138"/>
      <c r="XEU1048138"/>
      <c r="XEV1048138"/>
      <c r="XEW1048138"/>
      <c r="XEX1048138"/>
      <c r="XEY1048138"/>
      <c r="XEZ1048138"/>
      <c r="XFA1048138"/>
      <c r="XFB1048138"/>
      <c r="XFC1048138"/>
      <c r="XFD1048138"/>
    </row>
    <row r="1048139" s="2" customFormat="1" spans="1:16384">
      <c r="A1048139" s="3"/>
      <c r="L1048139" s="113"/>
      <c r="XES1048139"/>
      <c r="XET1048139"/>
      <c r="XEU1048139"/>
      <c r="XEV1048139"/>
      <c r="XEW1048139"/>
      <c r="XEX1048139"/>
      <c r="XEY1048139"/>
      <c r="XEZ1048139"/>
      <c r="XFA1048139"/>
      <c r="XFB1048139"/>
      <c r="XFC1048139"/>
      <c r="XFD1048139"/>
    </row>
    <row r="1048140" s="2" customFormat="1" spans="1:16384">
      <c r="A1048140" s="3"/>
      <c r="L1048140" s="113"/>
      <c r="XES1048140"/>
      <c r="XET1048140"/>
      <c r="XEU1048140"/>
      <c r="XEV1048140"/>
      <c r="XEW1048140"/>
      <c r="XEX1048140"/>
      <c r="XEY1048140"/>
      <c r="XEZ1048140"/>
      <c r="XFA1048140"/>
      <c r="XFB1048140"/>
      <c r="XFC1048140"/>
      <c r="XFD1048140"/>
    </row>
    <row r="1048141" s="2" customFormat="1" spans="1:16384">
      <c r="A1048141" s="3"/>
      <c r="L1048141" s="113"/>
      <c r="XES1048141"/>
      <c r="XET1048141"/>
      <c r="XEU1048141"/>
      <c r="XEV1048141"/>
      <c r="XEW1048141"/>
      <c r="XEX1048141"/>
      <c r="XEY1048141"/>
      <c r="XEZ1048141"/>
      <c r="XFA1048141"/>
      <c r="XFB1048141"/>
      <c r="XFC1048141"/>
      <c r="XFD1048141"/>
    </row>
    <row r="1048142" s="2" customFormat="1" spans="1:16384">
      <c r="A1048142" s="3"/>
      <c r="L1048142" s="113"/>
      <c r="XES1048142"/>
      <c r="XET1048142"/>
      <c r="XEU1048142"/>
      <c r="XEV1048142"/>
      <c r="XEW1048142"/>
      <c r="XEX1048142"/>
      <c r="XEY1048142"/>
      <c r="XEZ1048142"/>
      <c r="XFA1048142"/>
      <c r="XFB1048142"/>
      <c r="XFC1048142"/>
      <c r="XFD1048142"/>
    </row>
    <row r="1048143" s="2" customFormat="1" spans="1:16384">
      <c r="A1048143" s="3"/>
      <c r="L1048143" s="113"/>
      <c r="XES1048143"/>
      <c r="XET1048143"/>
      <c r="XEU1048143"/>
      <c r="XEV1048143"/>
      <c r="XEW1048143"/>
      <c r="XEX1048143"/>
      <c r="XEY1048143"/>
      <c r="XEZ1048143"/>
      <c r="XFA1048143"/>
      <c r="XFB1048143"/>
      <c r="XFC1048143"/>
      <c r="XFD1048143"/>
    </row>
    <row r="1048144" s="2" customFormat="1" spans="1:16384">
      <c r="A1048144" s="3"/>
      <c r="L1048144" s="113"/>
      <c r="XES1048144"/>
      <c r="XET1048144"/>
      <c r="XEU1048144"/>
      <c r="XEV1048144"/>
      <c r="XEW1048144"/>
      <c r="XEX1048144"/>
      <c r="XEY1048144"/>
      <c r="XEZ1048144"/>
      <c r="XFA1048144"/>
      <c r="XFB1048144"/>
      <c r="XFC1048144"/>
      <c r="XFD1048144"/>
    </row>
    <row r="1048145" s="2" customFormat="1" spans="1:16384">
      <c r="A1048145" s="3"/>
      <c r="L1048145" s="113"/>
      <c r="XES1048145"/>
      <c r="XET1048145"/>
      <c r="XEU1048145"/>
      <c r="XEV1048145"/>
      <c r="XEW1048145"/>
      <c r="XEX1048145"/>
      <c r="XEY1048145"/>
      <c r="XEZ1048145"/>
      <c r="XFA1048145"/>
      <c r="XFB1048145"/>
      <c r="XFC1048145"/>
      <c r="XFD1048145"/>
    </row>
    <row r="1048146" s="2" customFormat="1" spans="1:16384">
      <c r="A1048146" s="3"/>
      <c r="L1048146" s="113"/>
      <c r="XES1048146"/>
      <c r="XET1048146"/>
      <c r="XEU1048146"/>
      <c r="XEV1048146"/>
      <c r="XEW1048146"/>
      <c r="XEX1048146"/>
      <c r="XEY1048146"/>
      <c r="XEZ1048146"/>
      <c r="XFA1048146"/>
      <c r="XFB1048146"/>
      <c r="XFC1048146"/>
      <c r="XFD1048146"/>
    </row>
    <row r="1048147" s="2" customFormat="1" spans="1:16384">
      <c r="A1048147" s="3"/>
      <c r="L1048147" s="113"/>
      <c r="XES1048147"/>
      <c r="XET1048147"/>
      <c r="XEU1048147"/>
      <c r="XEV1048147"/>
      <c r="XEW1048147"/>
      <c r="XEX1048147"/>
      <c r="XEY1048147"/>
      <c r="XEZ1048147"/>
      <c r="XFA1048147"/>
      <c r="XFB1048147"/>
      <c r="XFC1048147"/>
      <c r="XFD1048147"/>
    </row>
    <row r="1048148" s="2" customFormat="1" spans="1:16384">
      <c r="A1048148" s="3"/>
      <c r="L1048148" s="113"/>
      <c r="XES1048148"/>
      <c r="XET1048148"/>
      <c r="XEU1048148"/>
      <c r="XEV1048148"/>
      <c r="XEW1048148"/>
      <c r="XEX1048148"/>
      <c r="XEY1048148"/>
      <c r="XEZ1048148"/>
      <c r="XFA1048148"/>
      <c r="XFB1048148"/>
      <c r="XFC1048148"/>
      <c r="XFD1048148"/>
    </row>
    <row r="1048149" s="2" customFormat="1" spans="1:16384">
      <c r="A1048149" s="3"/>
      <c r="L1048149" s="113"/>
      <c r="XES1048149"/>
      <c r="XET1048149"/>
      <c r="XEU1048149"/>
      <c r="XEV1048149"/>
      <c r="XEW1048149"/>
      <c r="XEX1048149"/>
      <c r="XEY1048149"/>
      <c r="XEZ1048149"/>
      <c r="XFA1048149"/>
      <c r="XFB1048149"/>
      <c r="XFC1048149"/>
      <c r="XFD1048149"/>
    </row>
    <row r="1048150" s="2" customFormat="1" spans="1:16384">
      <c r="A1048150" s="3"/>
      <c r="L1048150" s="113"/>
      <c r="XES1048150"/>
      <c r="XET1048150"/>
      <c r="XEU1048150"/>
      <c r="XEV1048150"/>
      <c r="XEW1048150"/>
      <c r="XEX1048150"/>
      <c r="XEY1048150"/>
      <c r="XEZ1048150"/>
      <c r="XFA1048150"/>
      <c r="XFB1048150"/>
      <c r="XFC1048150"/>
      <c r="XFD1048150"/>
    </row>
    <row r="1048151" s="2" customFormat="1" spans="1:16384">
      <c r="A1048151" s="3"/>
      <c r="L1048151" s="113"/>
      <c r="XES1048151"/>
      <c r="XET1048151"/>
      <c r="XEU1048151"/>
      <c r="XEV1048151"/>
      <c r="XEW1048151"/>
      <c r="XEX1048151"/>
      <c r="XEY1048151"/>
      <c r="XEZ1048151"/>
      <c r="XFA1048151"/>
      <c r="XFB1048151"/>
      <c r="XFC1048151"/>
      <c r="XFD1048151"/>
    </row>
    <row r="1048152" s="2" customFormat="1" spans="1:16384">
      <c r="A1048152" s="3"/>
      <c r="L1048152" s="113"/>
      <c r="XES1048152"/>
      <c r="XET1048152"/>
      <c r="XEU1048152"/>
      <c r="XEV1048152"/>
      <c r="XEW1048152"/>
      <c r="XEX1048152"/>
      <c r="XEY1048152"/>
      <c r="XEZ1048152"/>
      <c r="XFA1048152"/>
      <c r="XFB1048152"/>
      <c r="XFC1048152"/>
      <c r="XFD1048152"/>
    </row>
    <row r="1048153" s="2" customFormat="1" spans="1:16384">
      <c r="A1048153" s="3"/>
      <c r="L1048153" s="113"/>
      <c r="XES1048153"/>
      <c r="XET1048153"/>
      <c r="XEU1048153"/>
      <c r="XEV1048153"/>
      <c r="XEW1048153"/>
      <c r="XEX1048153"/>
      <c r="XEY1048153"/>
      <c r="XEZ1048153"/>
      <c r="XFA1048153"/>
      <c r="XFB1048153"/>
      <c r="XFC1048153"/>
      <c r="XFD1048153"/>
    </row>
    <row r="1048154" s="2" customFormat="1" spans="1:16384">
      <c r="A1048154" s="3"/>
      <c r="L1048154" s="113"/>
      <c r="XES1048154"/>
      <c r="XET1048154"/>
      <c r="XEU1048154"/>
      <c r="XEV1048154"/>
      <c r="XEW1048154"/>
      <c r="XEX1048154"/>
      <c r="XEY1048154"/>
      <c r="XEZ1048154"/>
      <c r="XFA1048154"/>
      <c r="XFB1048154"/>
      <c r="XFC1048154"/>
      <c r="XFD1048154"/>
    </row>
    <row r="1048155" s="2" customFormat="1" spans="1:16384">
      <c r="A1048155" s="3"/>
      <c r="L1048155" s="113"/>
      <c r="XES1048155"/>
      <c r="XET1048155"/>
      <c r="XEU1048155"/>
      <c r="XEV1048155"/>
      <c r="XEW1048155"/>
      <c r="XEX1048155"/>
      <c r="XEY1048155"/>
      <c r="XEZ1048155"/>
      <c r="XFA1048155"/>
      <c r="XFB1048155"/>
      <c r="XFC1048155"/>
      <c r="XFD1048155"/>
    </row>
    <row r="1048156" s="2" customFormat="1" spans="1:16384">
      <c r="A1048156" s="3"/>
      <c r="L1048156" s="113"/>
      <c r="XES1048156"/>
      <c r="XET1048156"/>
      <c r="XEU1048156"/>
      <c r="XEV1048156"/>
      <c r="XEW1048156"/>
      <c r="XEX1048156"/>
      <c r="XEY1048156"/>
      <c r="XEZ1048156"/>
      <c r="XFA1048156"/>
      <c r="XFB1048156"/>
      <c r="XFC1048156"/>
      <c r="XFD1048156"/>
    </row>
    <row r="1048157" s="2" customFormat="1" spans="1:16384">
      <c r="A1048157" s="3"/>
      <c r="L1048157" s="113"/>
      <c r="XES1048157"/>
      <c r="XET1048157"/>
      <c r="XEU1048157"/>
      <c r="XEV1048157"/>
      <c r="XEW1048157"/>
      <c r="XEX1048157"/>
      <c r="XEY1048157"/>
      <c r="XEZ1048157"/>
      <c r="XFA1048157"/>
      <c r="XFB1048157"/>
      <c r="XFC1048157"/>
      <c r="XFD1048157"/>
    </row>
    <row r="1048158" s="2" customFormat="1" spans="1:16384">
      <c r="A1048158" s="3"/>
      <c r="L1048158" s="113"/>
      <c r="XES1048158"/>
      <c r="XET1048158"/>
      <c r="XEU1048158"/>
      <c r="XEV1048158"/>
      <c r="XEW1048158"/>
      <c r="XEX1048158"/>
      <c r="XEY1048158"/>
      <c r="XEZ1048158"/>
      <c r="XFA1048158"/>
      <c r="XFB1048158"/>
      <c r="XFC1048158"/>
      <c r="XFD1048158"/>
    </row>
    <row r="1048159" s="2" customFormat="1" spans="1:16384">
      <c r="A1048159" s="3"/>
      <c r="L1048159" s="113"/>
      <c r="XES1048159"/>
      <c r="XET1048159"/>
      <c r="XEU1048159"/>
      <c r="XEV1048159"/>
      <c r="XEW1048159"/>
      <c r="XEX1048159"/>
      <c r="XEY1048159"/>
      <c r="XEZ1048159"/>
      <c r="XFA1048159"/>
      <c r="XFB1048159"/>
      <c r="XFC1048159"/>
      <c r="XFD1048159"/>
    </row>
    <row r="1048160" s="2" customFormat="1" spans="1:16384">
      <c r="A1048160" s="3"/>
      <c r="L1048160" s="113"/>
      <c r="XES1048160"/>
      <c r="XET1048160"/>
      <c r="XEU1048160"/>
      <c r="XEV1048160"/>
      <c r="XEW1048160"/>
      <c r="XEX1048160"/>
      <c r="XEY1048160"/>
      <c r="XEZ1048160"/>
      <c r="XFA1048160"/>
      <c r="XFB1048160"/>
      <c r="XFC1048160"/>
      <c r="XFD1048160"/>
    </row>
    <row r="1048161" s="2" customFormat="1" spans="1:16384">
      <c r="A1048161" s="3"/>
      <c r="L1048161" s="113"/>
      <c r="XES1048161"/>
      <c r="XET1048161"/>
      <c r="XEU1048161"/>
      <c r="XEV1048161"/>
      <c r="XEW1048161"/>
      <c r="XEX1048161"/>
      <c r="XEY1048161"/>
      <c r="XEZ1048161"/>
      <c r="XFA1048161"/>
      <c r="XFB1048161"/>
      <c r="XFC1048161"/>
      <c r="XFD1048161"/>
    </row>
    <row r="1048162" s="2" customFormat="1" spans="1:16384">
      <c r="A1048162" s="3"/>
      <c r="L1048162" s="113"/>
      <c r="XES1048162"/>
      <c r="XET1048162"/>
      <c r="XEU1048162"/>
      <c r="XEV1048162"/>
      <c r="XEW1048162"/>
      <c r="XEX1048162"/>
      <c r="XEY1048162"/>
      <c r="XEZ1048162"/>
      <c r="XFA1048162"/>
      <c r="XFB1048162"/>
      <c r="XFC1048162"/>
      <c r="XFD1048162"/>
    </row>
    <row r="1048163" s="2" customFormat="1" spans="1:16384">
      <c r="A1048163" s="3"/>
      <c r="L1048163" s="113"/>
      <c r="XES1048163"/>
      <c r="XET1048163"/>
      <c r="XEU1048163"/>
      <c r="XEV1048163"/>
      <c r="XEW1048163"/>
      <c r="XEX1048163"/>
      <c r="XEY1048163"/>
      <c r="XEZ1048163"/>
      <c r="XFA1048163"/>
      <c r="XFB1048163"/>
      <c r="XFC1048163"/>
      <c r="XFD1048163"/>
    </row>
    <row r="1048164" s="2" customFormat="1" spans="1:16384">
      <c r="A1048164" s="3"/>
      <c r="L1048164" s="113"/>
      <c r="XES1048164"/>
      <c r="XET1048164"/>
      <c r="XEU1048164"/>
      <c r="XEV1048164"/>
      <c r="XEW1048164"/>
      <c r="XEX1048164"/>
      <c r="XEY1048164"/>
      <c r="XEZ1048164"/>
      <c r="XFA1048164"/>
      <c r="XFB1048164"/>
      <c r="XFC1048164"/>
      <c r="XFD1048164"/>
    </row>
    <row r="1048165" s="2" customFormat="1" spans="1:16384">
      <c r="A1048165" s="3"/>
      <c r="L1048165" s="113"/>
      <c r="XES1048165"/>
      <c r="XET1048165"/>
      <c r="XEU1048165"/>
      <c r="XEV1048165"/>
      <c r="XEW1048165"/>
      <c r="XEX1048165"/>
      <c r="XEY1048165"/>
      <c r="XEZ1048165"/>
      <c r="XFA1048165"/>
      <c r="XFB1048165"/>
      <c r="XFC1048165"/>
      <c r="XFD1048165"/>
    </row>
    <row r="1048166" s="2" customFormat="1" spans="1:16384">
      <c r="A1048166" s="3"/>
      <c r="L1048166" s="113"/>
      <c r="XES1048166"/>
      <c r="XET1048166"/>
      <c r="XEU1048166"/>
      <c r="XEV1048166"/>
      <c r="XEW1048166"/>
      <c r="XEX1048166"/>
      <c r="XEY1048166"/>
      <c r="XEZ1048166"/>
      <c r="XFA1048166"/>
      <c r="XFB1048166"/>
      <c r="XFC1048166"/>
      <c r="XFD1048166"/>
    </row>
    <row r="1048167" s="2" customFormat="1" spans="1:16384">
      <c r="A1048167" s="3"/>
      <c r="L1048167" s="113"/>
      <c r="XES1048167"/>
      <c r="XET1048167"/>
      <c r="XEU1048167"/>
      <c r="XEV1048167"/>
      <c r="XEW1048167"/>
      <c r="XEX1048167"/>
      <c r="XEY1048167"/>
      <c r="XEZ1048167"/>
      <c r="XFA1048167"/>
      <c r="XFB1048167"/>
      <c r="XFC1048167"/>
      <c r="XFD1048167"/>
    </row>
    <row r="1048168" s="2" customFormat="1" spans="1:16384">
      <c r="A1048168" s="3"/>
      <c r="L1048168" s="113"/>
      <c r="XES1048168"/>
      <c r="XET1048168"/>
      <c r="XEU1048168"/>
      <c r="XEV1048168"/>
      <c r="XEW1048168"/>
      <c r="XEX1048168"/>
      <c r="XEY1048168"/>
      <c r="XEZ1048168"/>
      <c r="XFA1048168"/>
      <c r="XFB1048168"/>
      <c r="XFC1048168"/>
      <c r="XFD1048168"/>
    </row>
    <row r="1048169" s="2" customFormat="1" spans="1:16384">
      <c r="A1048169" s="3"/>
      <c r="L1048169" s="113"/>
      <c r="XES1048169"/>
      <c r="XET1048169"/>
      <c r="XEU1048169"/>
      <c r="XEV1048169"/>
      <c r="XEW1048169"/>
      <c r="XEX1048169"/>
      <c r="XEY1048169"/>
      <c r="XEZ1048169"/>
      <c r="XFA1048169"/>
      <c r="XFB1048169"/>
      <c r="XFC1048169"/>
      <c r="XFD1048169"/>
    </row>
    <row r="1048170" s="2" customFormat="1" spans="1:16384">
      <c r="A1048170" s="3"/>
      <c r="L1048170" s="113"/>
      <c r="XES1048170"/>
      <c r="XET1048170"/>
      <c r="XEU1048170"/>
      <c r="XEV1048170"/>
      <c r="XEW1048170"/>
      <c r="XEX1048170"/>
      <c r="XEY1048170"/>
      <c r="XEZ1048170"/>
      <c r="XFA1048170"/>
      <c r="XFB1048170"/>
      <c r="XFC1048170"/>
      <c r="XFD1048170"/>
    </row>
    <row r="1048171" s="2" customFormat="1" spans="1:16384">
      <c r="A1048171" s="3"/>
      <c r="L1048171" s="113"/>
      <c r="XES1048171"/>
      <c r="XET1048171"/>
      <c r="XEU1048171"/>
      <c r="XEV1048171"/>
      <c r="XEW1048171"/>
      <c r="XEX1048171"/>
      <c r="XEY1048171"/>
      <c r="XEZ1048171"/>
      <c r="XFA1048171"/>
      <c r="XFB1048171"/>
      <c r="XFC1048171"/>
      <c r="XFD1048171"/>
    </row>
    <row r="1048172" s="2" customFormat="1" spans="1:16384">
      <c r="A1048172" s="3"/>
      <c r="L1048172" s="113"/>
      <c r="XES1048172"/>
      <c r="XET1048172"/>
      <c r="XEU1048172"/>
      <c r="XEV1048172"/>
      <c r="XEW1048172"/>
      <c r="XEX1048172"/>
      <c r="XEY1048172"/>
      <c r="XEZ1048172"/>
      <c r="XFA1048172"/>
      <c r="XFB1048172"/>
      <c r="XFC1048172"/>
      <c r="XFD1048172"/>
    </row>
    <row r="1048173" s="2" customFormat="1" spans="1:16384">
      <c r="A1048173" s="3"/>
      <c r="L1048173" s="113"/>
      <c r="XES1048173"/>
      <c r="XET1048173"/>
      <c r="XEU1048173"/>
      <c r="XEV1048173"/>
      <c r="XEW1048173"/>
      <c r="XEX1048173"/>
      <c r="XEY1048173"/>
      <c r="XEZ1048173"/>
      <c r="XFA1048173"/>
      <c r="XFB1048173"/>
      <c r="XFC1048173"/>
      <c r="XFD1048173"/>
    </row>
    <row r="1048174" s="2" customFormat="1" spans="1:16384">
      <c r="A1048174" s="3"/>
      <c r="L1048174" s="113"/>
      <c r="XES1048174"/>
      <c r="XET1048174"/>
      <c r="XEU1048174"/>
      <c r="XEV1048174"/>
      <c r="XEW1048174"/>
      <c r="XEX1048174"/>
      <c r="XEY1048174"/>
      <c r="XEZ1048174"/>
      <c r="XFA1048174"/>
      <c r="XFB1048174"/>
      <c r="XFC1048174"/>
      <c r="XFD1048174"/>
    </row>
    <row r="1048175" s="2" customFormat="1" spans="1:16384">
      <c r="A1048175" s="3"/>
      <c r="L1048175" s="113"/>
      <c r="XES1048175"/>
      <c r="XET1048175"/>
      <c r="XEU1048175"/>
      <c r="XEV1048175"/>
      <c r="XEW1048175"/>
      <c r="XEX1048175"/>
      <c r="XEY1048175"/>
      <c r="XEZ1048175"/>
      <c r="XFA1048175"/>
      <c r="XFB1048175"/>
      <c r="XFC1048175"/>
      <c r="XFD1048175"/>
    </row>
    <row r="1048176" s="2" customFormat="1" spans="1:16384">
      <c r="A1048176" s="3"/>
      <c r="L1048176" s="113"/>
      <c r="XES1048176"/>
      <c r="XET1048176"/>
      <c r="XEU1048176"/>
      <c r="XEV1048176"/>
      <c r="XEW1048176"/>
      <c r="XEX1048176"/>
      <c r="XEY1048176"/>
      <c r="XEZ1048176"/>
      <c r="XFA1048176"/>
      <c r="XFB1048176"/>
      <c r="XFC1048176"/>
      <c r="XFD1048176"/>
    </row>
    <row r="1048177" s="2" customFormat="1" spans="1:16384">
      <c r="A1048177" s="3"/>
      <c r="L1048177" s="113"/>
      <c r="XES1048177"/>
      <c r="XET1048177"/>
      <c r="XEU1048177"/>
      <c r="XEV1048177"/>
      <c r="XEW1048177"/>
      <c r="XEX1048177"/>
      <c r="XEY1048177"/>
      <c r="XEZ1048177"/>
      <c r="XFA1048177"/>
      <c r="XFB1048177"/>
      <c r="XFC1048177"/>
      <c r="XFD1048177"/>
    </row>
    <row r="1048178" s="2" customFormat="1" spans="1:16384">
      <c r="A1048178" s="3"/>
      <c r="L1048178" s="113"/>
      <c r="XES1048178"/>
      <c r="XET1048178"/>
      <c r="XEU1048178"/>
      <c r="XEV1048178"/>
      <c r="XEW1048178"/>
      <c r="XEX1048178"/>
      <c r="XEY1048178"/>
      <c r="XEZ1048178"/>
      <c r="XFA1048178"/>
      <c r="XFB1048178"/>
      <c r="XFC1048178"/>
      <c r="XFD1048178"/>
    </row>
    <row r="1048179" s="2" customFormat="1" spans="1:16384">
      <c r="A1048179" s="3"/>
      <c r="L1048179" s="113"/>
      <c r="XES1048179"/>
      <c r="XET1048179"/>
      <c r="XEU1048179"/>
      <c r="XEV1048179"/>
      <c r="XEW1048179"/>
      <c r="XEX1048179"/>
      <c r="XEY1048179"/>
      <c r="XEZ1048179"/>
      <c r="XFA1048179"/>
      <c r="XFB1048179"/>
      <c r="XFC1048179"/>
      <c r="XFD1048179"/>
    </row>
    <row r="1048180" s="2" customFormat="1" spans="1:16384">
      <c r="A1048180" s="3"/>
      <c r="L1048180" s="113"/>
      <c r="XES1048180"/>
      <c r="XET1048180"/>
      <c r="XEU1048180"/>
      <c r="XEV1048180"/>
      <c r="XEW1048180"/>
      <c r="XEX1048180"/>
      <c r="XEY1048180"/>
      <c r="XEZ1048180"/>
      <c r="XFA1048180"/>
      <c r="XFB1048180"/>
      <c r="XFC1048180"/>
      <c r="XFD1048180"/>
    </row>
    <row r="1048181" s="2" customFormat="1" spans="1:16384">
      <c r="A1048181" s="3"/>
      <c r="L1048181" s="113"/>
      <c r="XES1048181"/>
      <c r="XET1048181"/>
      <c r="XEU1048181"/>
      <c r="XEV1048181"/>
      <c r="XEW1048181"/>
      <c r="XEX1048181"/>
      <c r="XEY1048181"/>
      <c r="XEZ1048181"/>
      <c r="XFA1048181"/>
      <c r="XFB1048181"/>
      <c r="XFC1048181"/>
      <c r="XFD1048181"/>
    </row>
    <row r="1048182" s="2" customFormat="1" spans="1:16384">
      <c r="A1048182" s="3"/>
      <c r="L1048182" s="113"/>
      <c r="XES1048182"/>
      <c r="XET1048182"/>
      <c r="XEU1048182"/>
      <c r="XEV1048182"/>
      <c r="XEW1048182"/>
      <c r="XEX1048182"/>
      <c r="XEY1048182"/>
      <c r="XEZ1048182"/>
      <c r="XFA1048182"/>
      <c r="XFB1048182"/>
      <c r="XFC1048182"/>
      <c r="XFD1048182"/>
    </row>
    <row r="1048183" s="2" customFormat="1" spans="1:16384">
      <c r="A1048183" s="3"/>
      <c r="L1048183" s="113"/>
      <c r="XES1048183"/>
      <c r="XET1048183"/>
      <c r="XEU1048183"/>
      <c r="XEV1048183"/>
      <c r="XEW1048183"/>
      <c r="XEX1048183"/>
      <c r="XEY1048183"/>
      <c r="XEZ1048183"/>
      <c r="XFA1048183"/>
      <c r="XFB1048183"/>
      <c r="XFC1048183"/>
      <c r="XFD1048183"/>
    </row>
    <row r="1048184" s="2" customFormat="1" spans="1:16384">
      <c r="A1048184" s="3"/>
      <c r="L1048184" s="113"/>
      <c r="XES1048184"/>
      <c r="XET1048184"/>
      <c r="XEU1048184"/>
      <c r="XEV1048184"/>
      <c r="XEW1048184"/>
      <c r="XEX1048184"/>
      <c r="XEY1048184"/>
      <c r="XEZ1048184"/>
      <c r="XFA1048184"/>
      <c r="XFB1048184"/>
      <c r="XFC1048184"/>
      <c r="XFD1048184"/>
    </row>
    <row r="1048185" s="2" customFormat="1" spans="1:16384">
      <c r="A1048185" s="3"/>
      <c r="L1048185" s="113"/>
      <c r="XES1048185"/>
      <c r="XET1048185"/>
      <c r="XEU1048185"/>
      <c r="XEV1048185"/>
      <c r="XEW1048185"/>
      <c r="XEX1048185"/>
      <c r="XEY1048185"/>
      <c r="XEZ1048185"/>
      <c r="XFA1048185"/>
      <c r="XFB1048185"/>
      <c r="XFC1048185"/>
      <c r="XFD1048185"/>
    </row>
    <row r="1048186" s="2" customFormat="1" spans="1:16384">
      <c r="A1048186" s="3"/>
      <c r="L1048186" s="113"/>
      <c r="XES1048186"/>
      <c r="XET1048186"/>
      <c r="XEU1048186"/>
      <c r="XEV1048186"/>
      <c r="XEW1048186"/>
      <c r="XEX1048186"/>
      <c r="XEY1048186"/>
      <c r="XEZ1048186"/>
      <c r="XFA1048186"/>
      <c r="XFB1048186"/>
      <c r="XFC1048186"/>
      <c r="XFD1048186"/>
    </row>
    <row r="1048187" s="2" customFormat="1" spans="1:16384">
      <c r="A1048187" s="3"/>
      <c r="L1048187" s="113"/>
      <c r="XES1048187"/>
      <c r="XET1048187"/>
      <c r="XEU1048187"/>
      <c r="XEV1048187"/>
      <c r="XEW1048187"/>
      <c r="XEX1048187"/>
      <c r="XEY1048187"/>
      <c r="XEZ1048187"/>
      <c r="XFA1048187"/>
      <c r="XFB1048187"/>
      <c r="XFC1048187"/>
      <c r="XFD1048187"/>
    </row>
    <row r="1048188" s="2" customFormat="1" spans="1:16384">
      <c r="A1048188" s="3"/>
      <c r="L1048188" s="113"/>
      <c r="XES1048188"/>
      <c r="XET1048188"/>
      <c r="XEU1048188"/>
      <c r="XEV1048188"/>
      <c r="XEW1048188"/>
      <c r="XEX1048188"/>
      <c r="XEY1048188"/>
      <c r="XEZ1048188"/>
      <c r="XFA1048188"/>
      <c r="XFB1048188"/>
      <c r="XFC1048188"/>
      <c r="XFD1048188"/>
    </row>
    <row r="1048189" s="2" customFormat="1" spans="1:16384">
      <c r="A1048189" s="3"/>
      <c r="L1048189" s="113"/>
      <c r="XES1048189"/>
      <c r="XET1048189"/>
      <c r="XEU1048189"/>
      <c r="XEV1048189"/>
      <c r="XEW1048189"/>
      <c r="XEX1048189"/>
      <c r="XEY1048189"/>
      <c r="XEZ1048189"/>
      <c r="XFA1048189"/>
      <c r="XFB1048189"/>
      <c r="XFC1048189"/>
      <c r="XFD1048189"/>
    </row>
    <row r="1048190" s="2" customFormat="1" spans="1:16384">
      <c r="A1048190" s="3"/>
      <c r="L1048190" s="113"/>
      <c r="XES1048190"/>
      <c r="XET1048190"/>
      <c r="XEU1048190"/>
      <c r="XEV1048190"/>
      <c r="XEW1048190"/>
      <c r="XEX1048190"/>
      <c r="XEY1048190"/>
      <c r="XEZ1048190"/>
      <c r="XFA1048190"/>
      <c r="XFB1048190"/>
      <c r="XFC1048190"/>
      <c r="XFD1048190"/>
    </row>
    <row r="1048191" s="2" customFormat="1" spans="1:16384">
      <c r="A1048191" s="3"/>
      <c r="L1048191" s="113"/>
      <c r="XES1048191"/>
      <c r="XET1048191"/>
      <c r="XEU1048191"/>
      <c r="XEV1048191"/>
      <c r="XEW1048191"/>
      <c r="XEX1048191"/>
      <c r="XEY1048191"/>
      <c r="XEZ1048191"/>
      <c r="XFA1048191"/>
      <c r="XFB1048191"/>
      <c r="XFC1048191"/>
      <c r="XFD1048191"/>
    </row>
    <row r="1048192" s="1" customFormat="1" spans="1:16384">
      <c r="A1048192" s="3"/>
      <c r="B1048192" s="4"/>
      <c r="C1048192" s="4"/>
      <c r="D1048192" s="5"/>
      <c r="E1048192" s="5"/>
      <c r="F1048192" s="5"/>
      <c r="G1048192" s="5"/>
      <c r="H1048192" s="5"/>
      <c r="I1048192" s="5"/>
      <c r="J1048192" s="5"/>
      <c r="K1048192" s="5"/>
      <c r="L1048192" s="6"/>
      <c r="M1048192" s="5"/>
      <c r="N1048192" s="3"/>
      <c r="O1048192" s="5"/>
      <c r="XES1048192"/>
      <c r="XET1048192"/>
      <c r="XEU1048192"/>
      <c r="XEV1048192"/>
      <c r="XEW1048192"/>
      <c r="XEX1048192"/>
      <c r="XEY1048192"/>
      <c r="XEZ1048192"/>
      <c r="XFA1048192"/>
      <c r="XFB1048192"/>
      <c r="XFC1048192"/>
      <c r="XFD1048192"/>
    </row>
    <row r="1048193" s="1" customFormat="1" spans="1:16384">
      <c r="A1048193" s="3"/>
      <c r="B1048193" s="4"/>
      <c r="C1048193" s="4"/>
      <c r="D1048193" s="5"/>
      <c r="E1048193" s="5"/>
      <c r="F1048193" s="5"/>
      <c r="G1048193" s="5"/>
      <c r="H1048193" s="5"/>
      <c r="I1048193" s="5"/>
      <c r="J1048193" s="5"/>
      <c r="K1048193" s="5"/>
      <c r="L1048193" s="6"/>
      <c r="M1048193" s="5"/>
      <c r="N1048193" s="3"/>
      <c r="O1048193" s="5"/>
      <c r="XES1048193"/>
      <c r="XET1048193"/>
      <c r="XEU1048193"/>
      <c r="XEV1048193"/>
      <c r="XEW1048193"/>
      <c r="XEX1048193"/>
      <c r="XEY1048193"/>
      <c r="XEZ1048193"/>
      <c r="XFA1048193"/>
      <c r="XFB1048193"/>
      <c r="XFC1048193"/>
      <c r="XFD1048193"/>
    </row>
    <row r="1048194" s="1" customFormat="1" spans="1:16384">
      <c r="A1048194" s="3"/>
      <c r="B1048194" s="4"/>
      <c r="C1048194" s="4"/>
      <c r="D1048194" s="5"/>
      <c r="E1048194" s="5"/>
      <c r="F1048194" s="5"/>
      <c r="G1048194" s="5"/>
      <c r="H1048194" s="5"/>
      <c r="I1048194" s="5"/>
      <c r="J1048194" s="5"/>
      <c r="K1048194" s="5"/>
      <c r="L1048194" s="6"/>
      <c r="M1048194" s="5"/>
      <c r="N1048194" s="3"/>
      <c r="O1048194" s="5"/>
      <c r="XES1048194"/>
      <c r="XET1048194"/>
      <c r="XEU1048194"/>
      <c r="XEV1048194"/>
      <c r="XEW1048194"/>
      <c r="XEX1048194"/>
      <c r="XEY1048194"/>
      <c r="XEZ1048194"/>
      <c r="XFA1048194"/>
      <c r="XFB1048194"/>
      <c r="XFC1048194"/>
      <c r="XFD1048194"/>
    </row>
    <row r="1048195" s="1" customFormat="1" spans="1:16384">
      <c r="A1048195" s="3"/>
      <c r="B1048195" s="4"/>
      <c r="C1048195" s="4"/>
      <c r="D1048195" s="5"/>
      <c r="E1048195" s="5"/>
      <c r="F1048195" s="5"/>
      <c r="G1048195" s="5"/>
      <c r="H1048195" s="5"/>
      <c r="I1048195" s="5"/>
      <c r="J1048195" s="5"/>
      <c r="K1048195" s="5"/>
      <c r="L1048195" s="6"/>
      <c r="M1048195" s="5"/>
      <c r="N1048195" s="3"/>
      <c r="O1048195" s="5"/>
      <c r="XES1048195"/>
      <c r="XET1048195"/>
      <c r="XEU1048195"/>
      <c r="XEV1048195"/>
      <c r="XEW1048195"/>
      <c r="XEX1048195"/>
      <c r="XEY1048195"/>
      <c r="XEZ1048195"/>
      <c r="XFA1048195"/>
      <c r="XFB1048195"/>
      <c r="XFC1048195"/>
      <c r="XFD1048195"/>
    </row>
    <row r="1048196" s="1" customFormat="1" spans="1:16384">
      <c r="A1048196" s="3"/>
      <c r="B1048196" s="4"/>
      <c r="C1048196" s="4"/>
      <c r="D1048196" s="5"/>
      <c r="E1048196" s="5"/>
      <c r="F1048196" s="5"/>
      <c r="G1048196" s="5"/>
      <c r="H1048196" s="5"/>
      <c r="I1048196" s="5"/>
      <c r="J1048196" s="5"/>
      <c r="K1048196" s="5"/>
      <c r="L1048196" s="6"/>
      <c r="M1048196" s="5"/>
      <c r="N1048196" s="3"/>
      <c r="O1048196" s="5"/>
      <c r="XES1048196"/>
      <c r="XET1048196"/>
      <c r="XEU1048196"/>
      <c r="XEV1048196"/>
      <c r="XEW1048196"/>
      <c r="XEX1048196"/>
      <c r="XEY1048196"/>
      <c r="XEZ1048196"/>
      <c r="XFA1048196"/>
      <c r="XFB1048196"/>
      <c r="XFC1048196"/>
      <c r="XFD1048196"/>
    </row>
    <row r="1048197" s="1" customFormat="1" spans="1:16384">
      <c r="A1048197" s="3"/>
      <c r="B1048197" s="4"/>
      <c r="C1048197" s="4"/>
      <c r="D1048197" s="5"/>
      <c r="E1048197" s="5"/>
      <c r="F1048197" s="5"/>
      <c r="G1048197" s="5"/>
      <c r="H1048197" s="5"/>
      <c r="I1048197" s="5"/>
      <c r="J1048197" s="5"/>
      <c r="K1048197" s="5"/>
      <c r="L1048197" s="6"/>
      <c r="M1048197" s="5"/>
      <c r="N1048197" s="3"/>
      <c r="O1048197" s="5"/>
      <c r="XES1048197"/>
      <c r="XET1048197"/>
      <c r="XEU1048197"/>
      <c r="XEV1048197"/>
      <c r="XEW1048197"/>
      <c r="XEX1048197"/>
      <c r="XEY1048197"/>
      <c r="XEZ1048197"/>
      <c r="XFA1048197"/>
      <c r="XFB1048197"/>
      <c r="XFC1048197"/>
      <c r="XFD1048197"/>
    </row>
    <row r="1048198" s="1" customFormat="1" spans="1:16384">
      <c r="A1048198" s="3"/>
      <c r="B1048198" s="4"/>
      <c r="C1048198" s="4"/>
      <c r="D1048198" s="5"/>
      <c r="E1048198" s="5"/>
      <c r="F1048198" s="5"/>
      <c r="G1048198" s="5"/>
      <c r="H1048198" s="5"/>
      <c r="I1048198" s="5"/>
      <c r="J1048198" s="5"/>
      <c r="K1048198" s="5"/>
      <c r="L1048198" s="6"/>
      <c r="M1048198" s="5"/>
      <c r="N1048198" s="3"/>
      <c r="O1048198" s="5"/>
      <c r="XES1048198"/>
      <c r="XET1048198"/>
      <c r="XEU1048198"/>
      <c r="XEV1048198"/>
      <c r="XEW1048198"/>
      <c r="XEX1048198"/>
      <c r="XEY1048198"/>
      <c r="XEZ1048198"/>
      <c r="XFA1048198"/>
      <c r="XFB1048198"/>
      <c r="XFC1048198"/>
      <c r="XFD1048198"/>
    </row>
    <row r="1048199" s="1" customFormat="1" spans="1:16384">
      <c r="A1048199" s="3"/>
      <c r="B1048199" s="4"/>
      <c r="C1048199" s="4"/>
      <c r="D1048199" s="5"/>
      <c r="E1048199" s="5"/>
      <c r="F1048199" s="5"/>
      <c r="G1048199" s="5"/>
      <c r="H1048199" s="5"/>
      <c r="I1048199" s="5"/>
      <c r="J1048199" s="5"/>
      <c r="K1048199" s="5"/>
      <c r="L1048199" s="6"/>
      <c r="M1048199" s="5"/>
      <c r="N1048199" s="3"/>
      <c r="O1048199" s="5"/>
      <c r="XES1048199"/>
      <c r="XET1048199"/>
      <c r="XEU1048199"/>
      <c r="XEV1048199"/>
      <c r="XEW1048199"/>
      <c r="XEX1048199"/>
      <c r="XEY1048199"/>
      <c r="XEZ1048199"/>
      <c r="XFA1048199"/>
      <c r="XFB1048199"/>
      <c r="XFC1048199"/>
      <c r="XFD1048199"/>
    </row>
    <row r="1048200" s="1" customFormat="1" spans="1:16384">
      <c r="A1048200" s="3"/>
      <c r="B1048200" s="4"/>
      <c r="C1048200" s="4"/>
      <c r="D1048200" s="5"/>
      <c r="E1048200" s="5"/>
      <c r="F1048200" s="5"/>
      <c r="G1048200" s="5"/>
      <c r="H1048200" s="5"/>
      <c r="I1048200" s="5"/>
      <c r="J1048200" s="5"/>
      <c r="K1048200" s="5"/>
      <c r="L1048200" s="6"/>
      <c r="M1048200" s="5"/>
      <c r="N1048200" s="3"/>
      <c r="O1048200" s="5"/>
      <c r="XES1048200"/>
      <c r="XET1048200"/>
      <c r="XEU1048200"/>
      <c r="XEV1048200"/>
      <c r="XEW1048200"/>
      <c r="XEX1048200"/>
      <c r="XEY1048200"/>
      <c r="XEZ1048200"/>
      <c r="XFA1048200"/>
      <c r="XFB1048200"/>
      <c r="XFC1048200"/>
      <c r="XFD1048200"/>
    </row>
    <row r="1048201" s="1" customFormat="1" spans="1:16384">
      <c r="A1048201" s="3"/>
      <c r="B1048201" s="4"/>
      <c r="C1048201" s="4"/>
      <c r="D1048201" s="5"/>
      <c r="E1048201" s="5"/>
      <c r="F1048201" s="5"/>
      <c r="G1048201" s="5"/>
      <c r="H1048201" s="5"/>
      <c r="I1048201" s="5"/>
      <c r="J1048201" s="5"/>
      <c r="K1048201" s="5"/>
      <c r="L1048201" s="6"/>
      <c r="M1048201" s="5"/>
      <c r="N1048201" s="3"/>
      <c r="O1048201" s="5"/>
      <c r="XES1048201"/>
      <c r="XET1048201"/>
      <c r="XEU1048201"/>
      <c r="XEV1048201"/>
      <c r="XEW1048201"/>
      <c r="XEX1048201"/>
      <c r="XEY1048201"/>
      <c r="XEZ1048201"/>
      <c r="XFA1048201"/>
      <c r="XFB1048201"/>
      <c r="XFC1048201"/>
      <c r="XFD1048201"/>
    </row>
    <row r="1048202" s="1" customFormat="1" spans="1:16384">
      <c r="A1048202" s="3"/>
      <c r="B1048202" s="4"/>
      <c r="C1048202" s="4"/>
      <c r="D1048202" s="5"/>
      <c r="E1048202" s="5"/>
      <c r="F1048202" s="5"/>
      <c r="G1048202" s="5"/>
      <c r="H1048202" s="5"/>
      <c r="I1048202" s="5"/>
      <c r="J1048202" s="5"/>
      <c r="K1048202" s="5"/>
      <c r="L1048202" s="6"/>
      <c r="M1048202" s="5"/>
      <c r="N1048202" s="3"/>
      <c r="O1048202" s="5"/>
      <c r="XES1048202"/>
      <c r="XET1048202"/>
      <c r="XEU1048202"/>
      <c r="XEV1048202"/>
      <c r="XEW1048202"/>
      <c r="XEX1048202"/>
      <c r="XEY1048202"/>
      <c r="XEZ1048202"/>
      <c r="XFA1048202"/>
      <c r="XFB1048202"/>
      <c r="XFC1048202"/>
      <c r="XFD1048202"/>
    </row>
    <row r="1048203" s="1" customFormat="1" spans="1:16384">
      <c r="A1048203" s="3"/>
      <c r="B1048203" s="4"/>
      <c r="C1048203" s="4"/>
      <c r="D1048203" s="5"/>
      <c r="E1048203" s="5"/>
      <c r="F1048203" s="5"/>
      <c r="G1048203" s="5"/>
      <c r="H1048203" s="5"/>
      <c r="I1048203" s="5"/>
      <c r="J1048203" s="5"/>
      <c r="K1048203" s="5"/>
      <c r="L1048203" s="6"/>
      <c r="M1048203" s="5"/>
      <c r="N1048203" s="3"/>
      <c r="O1048203" s="5"/>
      <c r="XES1048203"/>
      <c r="XET1048203"/>
      <c r="XEU1048203"/>
      <c r="XEV1048203"/>
      <c r="XEW1048203"/>
      <c r="XEX1048203"/>
      <c r="XEY1048203"/>
      <c r="XEZ1048203"/>
      <c r="XFA1048203"/>
      <c r="XFB1048203"/>
      <c r="XFC1048203"/>
      <c r="XFD1048203"/>
    </row>
    <row r="1048204" s="1" customFormat="1" spans="1:16384">
      <c r="A1048204" s="3"/>
      <c r="B1048204" s="4"/>
      <c r="C1048204" s="4"/>
      <c r="D1048204" s="5"/>
      <c r="E1048204" s="5"/>
      <c r="F1048204" s="5"/>
      <c r="G1048204" s="5"/>
      <c r="H1048204" s="5"/>
      <c r="I1048204" s="5"/>
      <c r="J1048204" s="5"/>
      <c r="K1048204" s="5"/>
      <c r="L1048204" s="6"/>
      <c r="M1048204" s="5"/>
      <c r="N1048204" s="3"/>
      <c r="O1048204" s="5"/>
      <c r="XES1048204"/>
      <c r="XET1048204"/>
      <c r="XEU1048204"/>
      <c r="XEV1048204"/>
      <c r="XEW1048204"/>
      <c r="XEX1048204"/>
      <c r="XEY1048204"/>
      <c r="XEZ1048204"/>
      <c r="XFA1048204"/>
      <c r="XFB1048204"/>
      <c r="XFC1048204"/>
      <c r="XFD1048204"/>
    </row>
    <row r="1048205" s="1" customFormat="1" spans="1:16384">
      <c r="A1048205" s="3"/>
      <c r="B1048205" s="4"/>
      <c r="C1048205" s="4"/>
      <c r="D1048205" s="5"/>
      <c r="E1048205" s="5"/>
      <c r="F1048205" s="5"/>
      <c r="G1048205" s="5"/>
      <c r="H1048205" s="5"/>
      <c r="I1048205" s="5"/>
      <c r="J1048205" s="5"/>
      <c r="K1048205" s="5"/>
      <c r="L1048205" s="6"/>
      <c r="M1048205" s="5"/>
      <c r="N1048205" s="3"/>
      <c r="O1048205" s="5"/>
      <c r="XES1048205"/>
      <c r="XET1048205"/>
      <c r="XEU1048205"/>
      <c r="XEV1048205"/>
      <c r="XEW1048205"/>
      <c r="XEX1048205"/>
      <c r="XEY1048205"/>
      <c r="XEZ1048205"/>
      <c r="XFA1048205"/>
      <c r="XFB1048205"/>
      <c r="XFC1048205"/>
      <c r="XFD1048205"/>
    </row>
    <row r="1048206" s="1" customFormat="1" spans="1:16384">
      <c r="A1048206" s="3"/>
      <c r="B1048206" s="4"/>
      <c r="C1048206" s="4"/>
      <c r="D1048206" s="5"/>
      <c r="E1048206" s="5"/>
      <c r="F1048206" s="5"/>
      <c r="G1048206" s="5"/>
      <c r="H1048206" s="5"/>
      <c r="I1048206" s="5"/>
      <c r="J1048206" s="5"/>
      <c r="K1048206" s="5"/>
      <c r="L1048206" s="6"/>
      <c r="M1048206" s="5"/>
      <c r="N1048206" s="3"/>
      <c r="O1048206" s="5"/>
      <c r="XES1048206"/>
      <c r="XET1048206"/>
      <c r="XEU1048206"/>
      <c r="XEV1048206"/>
      <c r="XEW1048206"/>
      <c r="XEX1048206"/>
      <c r="XEY1048206"/>
      <c r="XEZ1048206"/>
      <c r="XFA1048206"/>
      <c r="XFB1048206"/>
      <c r="XFC1048206"/>
      <c r="XFD1048206"/>
    </row>
    <row r="1048207" s="1" customFormat="1" spans="1:16384">
      <c r="A1048207" s="3"/>
      <c r="B1048207" s="4"/>
      <c r="C1048207" s="4"/>
      <c r="D1048207" s="5"/>
      <c r="E1048207" s="5"/>
      <c r="F1048207" s="5"/>
      <c r="G1048207" s="5"/>
      <c r="H1048207" s="5"/>
      <c r="I1048207" s="5"/>
      <c r="J1048207" s="5"/>
      <c r="K1048207" s="5"/>
      <c r="L1048207" s="6"/>
      <c r="M1048207" s="5"/>
      <c r="N1048207" s="3"/>
      <c r="O1048207" s="5"/>
      <c r="XES1048207"/>
      <c r="XET1048207"/>
      <c r="XEU1048207"/>
      <c r="XEV1048207"/>
      <c r="XEW1048207"/>
      <c r="XEX1048207"/>
      <c r="XEY1048207"/>
      <c r="XEZ1048207"/>
      <c r="XFA1048207"/>
      <c r="XFB1048207"/>
      <c r="XFC1048207"/>
      <c r="XFD1048207"/>
    </row>
    <row r="1048208" s="1" customFormat="1" spans="1:16384">
      <c r="A1048208" s="3"/>
      <c r="B1048208" s="4"/>
      <c r="C1048208" s="4"/>
      <c r="D1048208" s="5"/>
      <c r="E1048208" s="5"/>
      <c r="F1048208" s="5"/>
      <c r="G1048208" s="5"/>
      <c r="H1048208" s="5"/>
      <c r="I1048208" s="5"/>
      <c r="J1048208" s="5"/>
      <c r="K1048208" s="5"/>
      <c r="L1048208" s="6"/>
      <c r="M1048208" s="5"/>
      <c r="N1048208" s="3"/>
      <c r="O1048208" s="5"/>
      <c r="XES1048208"/>
      <c r="XET1048208"/>
      <c r="XEU1048208"/>
      <c r="XEV1048208"/>
      <c r="XEW1048208"/>
      <c r="XEX1048208"/>
      <c r="XEY1048208"/>
      <c r="XEZ1048208"/>
      <c r="XFA1048208"/>
      <c r="XFB1048208"/>
      <c r="XFC1048208"/>
      <c r="XFD1048208"/>
    </row>
    <row r="1048209" s="1" customFormat="1" spans="1:16384">
      <c r="A1048209" s="3"/>
      <c r="B1048209" s="4"/>
      <c r="C1048209" s="4"/>
      <c r="D1048209" s="5"/>
      <c r="E1048209" s="5"/>
      <c r="F1048209" s="5"/>
      <c r="G1048209" s="5"/>
      <c r="H1048209" s="5"/>
      <c r="I1048209" s="5"/>
      <c r="J1048209" s="5"/>
      <c r="K1048209" s="5"/>
      <c r="L1048209" s="6"/>
      <c r="M1048209" s="5"/>
      <c r="N1048209" s="3"/>
      <c r="O1048209" s="5"/>
      <c r="XES1048209"/>
      <c r="XET1048209"/>
      <c r="XEU1048209"/>
      <c r="XEV1048209"/>
      <c r="XEW1048209"/>
      <c r="XEX1048209"/>
      <c r="XEY1048209"/>
      <c r="XEZ1048209"/>
      <c r="XFA1048209"/>
      <c r="XFB1048209"/>
      <c r="XFC1048209"/>
      <c r="XFD1048209"/>
    </row>
    <row r="1048210" s="1" customFormat="1" spans="1:16384">
      <c r="A1048210" s="3"/>
      <c r="B1048210" s="4"/>
      <c r="C1048210" s="4"/>
      <c r="D1048210" s="5"/>
      <c r="E1048210" s="5"/>
      <c r="F1048210" s="5"/>
      <c r="G1048210" s="5"/>
      <c r="H1048210" s="5"/>
      <c r="I1048210" s="5"/>
      <c r="J1048210" s="5"/>
      <c r="K1048210" s="5"/>
      <c r="L1048210" s="6"/>
      <c r="M1048210" s="5"/>
      <c r="N1048210" s="3"/>
      <c r="O1048210" s="5"/>
      <c r="XES1048210"/>
      <c r="XET1048210"/>
      <c r="XEU1048210"/>
      <c r="XEV1048210"/>
      <c r="XEW1048210"/>
      <c r="XEX1048210"/>
      <c r="XEY1048210"/>
      <c r="XEZ1048210"/>
      <c r="XFA1048210"/>
      <c r="XFB1048210"/>
      <c r="XFC1048210"/>
      <c r="XFD1048210"/>
    </row>
    <row r="1048211" s="1" customFormat="1" spans="1:16384">
      <c r="A1048211" s="3"/>
      <c r="B1048211" s="4"/>
      <c r="C1048211" s="4"/>
      <c r="D1048211" s="5"/>
      <c r="E1048211" s="5"/>
      <c r="F1048211" s="5"/>
      <c r="G1048211" s="5"/>
      <c r="H1048211" s="5"/>
      <c r="I1048211" s="5"/>
      <c r="J1048211" s="5"/>
      <c r="K1048211" s="5"/>
      <c r="L1048211" s="6"/>
      <c r="M1048211" s="5"/>
      <c r="N1048211" s="3"/>
      <c r="O1048211" s="5"/>
      <c r="XES1048211"/>
      <c r="XET1048211"/>
      <c r="XEU1048211"/>
      <c r="XEV1048211"/>
      <c r="XEW1048211"/>
      <c r="XEX1048211"/>
      <c r="XEY1048211"/>
      <c r="XEZ1048211"/>
      <c r="XFA1048211"/>
      <c r="XFB1048211"/>
      <c r="XFC1048211"/>
      <c r="XFD1048211"/>
    </row>
    <row r="1048212" s="1" customFormat="1" spans="1:16384">
      <c r="A1048212" s="3"/>
      <c r="B1048212" s="4"/>
      <c r="C1048212" s="4"/>
      <c r="D1048212" s="5"/>
      <c r="E1048212" s="5"/>
      <c r="F1048212" s="5"/>
      <c r="G1048212" s="5"/>
      <c r="H1048212" s="5"/>
      <c r="I1048212" s="5"/>
      <c r="J1048212" s="5"/>
      <c r="K1048212" s="5"/>
      <c r="L1048212" s="6"/>
      <c r="M1048212" s="5"/>
      <c r="N1048212" s="3"/>
      <c r="O1048212" s="5"/>
      <c r="XES1048212"/>
      <c r="XET1048212"/>
      <c r="XEU1048212"/>
      <c r="XEV1048212"/>
      <c r="XEW1048212"/>
      <c r="XEX1048212"/>
      <c r="XEY1048212"/>
      <c r="XEZ1048212"/>
      <c r="XFA1048212"/>
      <c r="XFB1048212"/>
      <c r="XFC1048212"/>
      <c r="XFD1048212"/>
    </row>
    <row r="1048213" s="1" customFormat="1" spans="1:16384">
      <c r="A1048213" s="3"/>
      <c r="B1048213" s="4"/>
      <c r="C1048213" s="4"/>
      <c r="D1048213" s="5"/>
      <c r="E1048213" s="5"/>
      <c r="F1048213" s="5"/>
      <c r="G1048213" s="5"/>
      <c r="H1048213" s="5"/>
      <c r="I1048213" s="5"/>
      <c r="J1048213" s="5"/>
      <c r="K1048213" s="5"/>
      <c r="L1048213" s="6"/>
      <c r="M1048213" s="5"/>
      <c r="N1048213" s="3"/>
      <c r="O1048213" s="5"/>
      <c r="XES1048213"/>
      <c r="XET1048213"/>
      <c r="XEU1048213"/>
      <c r="XEV1048213"/>
      <c r="XEW1048213"/>
      <c r="XEX1048213"/>
      <c r="XEY1048213"/>
      <c r="XEZ1048213"/>
      <c r="XFA1048213"/>
      <c r="XFB1048213"/>
      <c r="XFC1048213"/>
      <c r="XFD1048213"/>
    </row>
    <row r="1048214" s="1" customFormat="1" spans="1:16384">
      <c r="A1048214" s="3"/>
      <c r="B1048214" s="4"/>
      <c r="C1048214" s="4"/>
      <c r="D1048214" s="5"/>
      <c r="E1048214" s="5"/>
      <c r="F1048214" s="5"/>
      <c r="G1048214" s="5"/>
      <c r="H1048214" s="5"/>
      <c r="I1048214" s="5"/>
      <c r="J1048214" s="5"/>
      <c r="K1048214" s="5"/>
      <c r="L1048214" s="6"/>
      <c r="M1048214" s="5"/>
      <c r="N1048214" s="3"/>
      <c r="O1048214" s="5"/>
      <c r="XES1048214"/>
      <c r="XET1048214"/>
      <c r="XEU1048214"/>
      <c r="XEV1048214"/>
      <c r="XEW1048214"/>
      <c r="XEX1048214"/>
      <c r="XEY1048214"/>
      <c r="XEZ1048214"/>
      <c r="XFA1048214"/>
      <c r="XFB1048214"/>
      <c r="XFC1048214"/>
      <c r="XFD1048214"/>
    </row>
    <row r="1048215" s="1" customFormat="1" spans="1:16384">
      <c r="A1048215" s="3"/>
      <c r="B1048215" s="4"/>
      <c r="C1048215" s="4"/>
      <c r="D1048215" s="5"/>
      <c r="E1048215" s="5"/>
      <c r="F1048215" s="5"/>
      <c r="G1048215" s="5"/>
      <c r="H1048215" s="5"/>
      <c r="I1048215" s="5"/>
      <c r="J1048215" s="5"/>
      <c r="K1048215" s="5"/>
      <c r="L1048215" s="6"/>
      <c r="M1048215" s="5"/>
      <c r="N1048215" s="3"/>
      <c r="O1048215" s="5"/>
      <c r="XES1048215"/>
      <c r="XET1048215"/>
      <c r="XEU1048215"/>
      <c r="XEV1048215"/>
      <c r="XEW1048215"/>
      <c r="XEX1048215"/>
      <c r="XEY1048215"/>
      <c r="XEZ1048215"/>
      <c r="XFA1048215"/>
      <c r="XFB1048215"/>
      <c r="XFC1048215"/>
      <c r="XFD1048215"/>
    </row>
    <row r="1048216" s="1" customFormat="1" spans="1:16384">
      <c r="A1048216" s="3"/>
      <c r="B1048216" s="4"/>
      <c r="C1048216" s="4"/>
      <c r="D1048216" s="5"/>
      <c r="E1048216" s="5"/>
      <c r="F1048216" s="5"/>
      <c r="G1048216" s="5"/>
      <c r="H1048216" s="5"/>
      <c r="I1048216" s="5"/>
      <c r="J1048216" s="5"/>
      <c r="K1048216" s="5"/>
      <c r="L1048216" s="6"/>
      <c r="M1048216" s="5"/>
      <c r="N1048216" s="3"/>
      <c r="O1048216" s="5"/>
      <c r="XES1048216"/>
      <c r="XET1048216"/>
      <c r="XEU1048216"/>
      <c r="XEV1048216"/>
      <c r="XEW1048216"/>
      <c r="XEX1048216"/>
      <c r="XEY1048216"/>
      <c r="XEZ1048216"/>
      <c r="XFA1048216"/>
      <c r="XFB1048216"/>
      <c r="XFC1048216"/>
      <c r="XFD1048216"/>
    </row>
    <row r="1048217" s="1" customFormat="1" spans="1:16384">
      <c r="A1048217" s="3"/>
      <c r="B1048217" s="4"/>
      <c r="C1048217" s="4"/>
      <c r="D1048217" s="5"/>
      <c r="E1048217" s="5"/>
      <c r="F1048217" s="5"/>
      <c r="G1048217" s="5"/>
      <c r="H1048217" s="5"/>
      <c r="I1048217" s="5"/>
      <c r="J1048217" s="5"/>
      <c r="K1048217" s="5"/>
      <c r="L1048217" s="6"/>
      <c r="M1048217" s="5"/>
      <c r="N1048217" s="3"/>
      <c r="O1048217" s="5"/>
      <c r="XES1048217"/>
      <c r="XET1048217"/>
      <c r="XEU1048217"/>
      <c r="XEV1048217"/>
      <c r="XEW1048217"/>
      <c r="XEX1048217"/>
      <c r="XEY1048217"/>
      <c r="XEZ1048217"/>
      <c r="XFA1048217"/>
      <c r="XFB1048217"/>
      <c r="XFC1048217"/>
      <c r="XFD1048217"/>
    </row>
    <row r="1048218" s="1" customFormat="1" spans="1:16384">
      <c r="A1048218" s="3"/>
      <c r="B1048218" s="4"/>
      <c r="C1048218" s="4"/>
      <c r="D1048218" s="5"/>
      <c r="E1048218" s="5"/>
      <c r="F1048218" s="5"/>
      <c r="G1048218" s="5"/>
      <c r="H1048218" s="5"/>
      <c r="I1048218" s="5"/>
      <c r="J1048218" s="5"/>
      <c r="K1048218" s="5"/>
      <c r="L1048218" s="6"/>
      <c r="M1048218" s="5"/>
      <c r="N1048218" s="3"/>
      <c r="O1048218" s="5"/>
      <c r="XES1048218"/>
      <c r="XET1048218"/>
      <c r="XEU1048218"/>
      <c r="XEV1048218"/>
      <c r="XEW1048218"/>
      <c r="XEX1048218"/>
      <c r="XEY1048218"/>
      <c r="XEZ1048218"/>
      <c r="XFA1048218"/>
      <c r="XFB1048218"/>
      <c r="XFC1048218"/>
      <c r="XFD1048218"/>
    </row>
    <row r="1048219" s="1" customFormat="1" spans="1:16384">
      <c r="A1048219" s="3"/>
      <c r="B1048219" s="4"/>
      <c r="C1048219" s="4"/>
      <c r="D1048219" s="5"/>
      <c r="E1048219" s="5"/>
      <c r="F1048219" s="5"/>
      <c r="G1048219" s="5"/>
      <c r="H1048219" s="5"/>
      <c r="I1048219" s="5"/>
      <c r="J1048219" s="5"/>
      <c r="K1048219" s="5"/>
      <c r="L1048219" s="6"/>
      <c r="M1048219" s="5"/>
      <c r="N1048219" s="3"/>
      <c r="O1048219" s="5"/>
      <c r="XES1048219"/>
      <c r="XET1048219"/>
      <c r="XEU1048219"/>
      <c r="XEV1048219"/>
      <c r="XEW1048219"/>
      <c r="XEX1048219"/>
      <c r="XEY1048219"/>
      <c r="XEZ1048219"/>
      <c r="XFA1048219"/>
      <c r="XFB1048219"/>
      <c r="XFC1048219"/>
      <c r="XFD1048219"/>
    </row>
    <row r="1048220" s="1" customFormat="1" spans="1:16384">
      <c r="A1048220" s="3"/>
      <c r="B1048220" s="4"/>
      <c r="C1048220" s="4"/>
      <c r="D1048220" s="5"/>
      <c r="E1048220" s="5"/>
      <c r="F1048220" s="5"/>
      <c r="G1048220" s="5"/>
      <c r="H1048220" s="5"/>
      <c r="I1048220" s="5"/>
      <c r="J1048220" s="5"/>
      <c r="K1048220" s="5"/>
      <c r="L1048220" s="6"/>
      <c r="M1048220" s="5"/>
      <c r="N1048220" s="3"/>
      <c r="O1048220" s="5"/>
      <c r="XES1048220"/>
      <c r="XET1048220"/>
      <c r="XEU1048220"/>
      <c r="XEV1048220"/>
      <c r="XEW1048220"/>
      <c r="XEX1048220"/>
      <c r="XEY1048220"/>
      <c r="XEZ1048220"/>
      <c r="XFA1048220"/>
      <c r="XFB1048220"/>
      <c r="XFC1048220"/>
      <c r="XFD1048220"/>
    </row>
    <row r="1048221" s="1" customFormat="1" spans="1:16384">
      <c r="A1048221" s="3"/>
      <c r="B1048221" s="4"/>
      <c r="C1048221" s="4"/>
      <c r="D1048221" s="5"/>
      <c r="E1048221" s="5"/>
      <c r="F1048221" s="5"/>
      <c r="G1048221" s="5"/>
      <c r="H1048221" s="5"/>
      <c r="I1048221" s="5"/>
      <c r="J1048221" s="5"/>
      <c r="K1048221" s="5"/>
      <c r="L1048221" s="6"/>
      <c r="M1048221" s="5"/>
      <c r="N1048221" s="3"/>
      <c r="O1048221" s="5"/>
      <c r="XES1048221"/>
      <c r="XET1048221"/>
      <c r="XEU1048221"/>
      <c r="XEV1048221"/>
      <c r="XEW1048221"/>
      <c r="XEX1048221"/>
      <c r="XEY1048221"/>
      <c r="XEZ1048221"/>
      <c r="XFA1048221"/>
      <c r="XFB1048221"/>
      <c r="XFC1048221"/>
      <c r="XFD1048221"/>
    </row>
    <row r="1048222" s="1" customFormat="1" spans="1:16384">
      <c r="A1048222" s="3"/>
      <c r="B1048222" s="4"/>
      <c r="C1048222" s="4"/>
      <c r="D1048222" s="5"/>
      <c r="E1048222" s="5"/>
      <c r="F1048222" s="5"/>
      <c r="G1048222" s="5"/>
      <c r="H1048222" s="5"/>
      <c r="I1048222" s="5"/>
      <c r="J1048222" s="5"/>
      <c r="K1048222" s="5"/>
      <c r="L1048222" s="6"/>
      <c r="M1048222" s="5"/>
      <c r="N1048222" s="3"/>
      <c r="O1048222" s="5"/>
      <c r="XES1048222"/>
      <c r="XET1048222"/>
      <c r="XEU1048222"/>
      <c r="XEV1048222"/>
      <c r="XEW1048222"/>
      <c r="XEX1048222"/>
      <c r="XEY1048222"/>
      <c r="XEZ1048222"/>
      <c r="XFA1048222"/>
      <c r="XFB1048222"/>
      <c r="XFC1048222"/>
      <c r="XFD1048222"/>
    </row>
    <row r="1048223" s="1" customFormat="1" spans="1:16384">
      <c r="A1048223" s="3"/>
      <c r="B1048223" s="4"/>
      <c r="C1048223" s="4"/>
      <c r="D1048223" s="5"/>
      <c r="E1048223" s="5"/>
      <c r="F1048223" s="5"/>
      <c r="G1048223" s="5"/>
      <c r="H1048223" s="5"/>
      <c r="I1048223" s="5"/>
      <c r="J1048223" s="5"/>
      <c r="K1048223" s="5"/>
      <c r="L1048223" s="6"/>
      <c r="M1048223" s="5"/>
      <c r="N1048223" s="3"/>
      <c r="O1048223" s="5"/>
      <c r="XES1048223"/>
      <c r="XET1048223"/>
      <c r="XEU1048223"/>
      <c r="XEV1048223"/>
      <c r="XEW1048223"/>
      <c r="XEX1048223"/>
      <c r="XEY1048223"/>
      <c r="XEZ1048223"/>
      <c r="XFA1048223"/>
      <c r="XFB1048223"/>
      <c r="XFC1048223"/>
      <c r="XFD1048223"/>
    </row>
    <row r="1048224" s="1" customFormat="1" spans="1:16384">
      <c r="A1048224" s="3"/>
      <c r="B1048224" s="4"/>
      <c r="C1048224" s="4"/>
      <c r="D1048224" s="5"/>
      <c r="E1048224" s="5"/>
      <c r="F1048224" s="5"/>
      <c r="G1048224" s="5"/>
      <c r="H1048224" s="5"/>
      <c r="I1048224" s="5"/>
      <c r="J1048224" s="5"/>
      <c r="K1048224" s="5"/>
      <c r="L1048224" s="6"/>
      <c r="M1048224" s="5"/>
      <c r="N1048224" s="3"/>
      <c r="O1048224" s="5"/>
      <c r="XES1048224"/>
      <c r="XET1048224"/>
      <c r="XEU1048224"/>
      <c r="XEV1048224"/>
      <c r="XEW1048224"/>
      <c r="XEX1048224"/>
      <c r="XEY1048224"/>
      <c r="XEZ1048224"/>
      <c r="XFA1048224"/>
      <c r="XFB1048224"/>
      <c r="XFC1048224"/>
      <c r="XFD1048224"/>
    </row>
    <row r="1048225" s="1" customFormat="1" spans="1:16384">
      <c r="A1048225" s="3"/>
      <c r="B1048225" s="4"/>
      <c r="C1048225" s="4"/>
      <c r="D1048225" s="5"/>
      <c r="E1048225" s="5"/>
      <c r="F1048225" s="5"/>
      <c r="G1048225" s="5"/>
      <c r="H1048225" s="5"/>
      <c r="I1048225" s="5"/>
      <c r="J1048225" s="5"/>
      <c r="K1048225" s="5"/>
      <c r="L1048225" s="6"/>
      <c r="M1048225" s="5"/>
      <c r="N1048225" s="3"/>
      <c r="O1048225" s="5"/>
      <c r="XES1048225"/>
      <c r="XET1048225"/>
      <c r="XEU1048225"/>
      <c r="XEV1048225"/>
      <c r="XEW1048225"/>
      <c r="XEX1048225"/>
      <c r="XEY1048225"/>
      <c r="XEZ1048225"/>
      <c r="XFA1048225"/>
      <c r="XFB1048225"/>
      <c r="XFC1048225"/>
      <c r="XFD1048225"/>
    </row>
    <row r="1048226" s="1" customFormat="1" spans="1:16384">
      <c r="A1048226" s="3"/>
      <c r="B1048226" s="4"/>
      <c r="C1048226" s="4"/>
      <c r="D1048226" s="5"/>
      <c r="E1048226" s="5"/>
      <c r="F1048226" s="5"/>
      <c r="G1048226" s="5"/>
      <c r="H1048226" s="5"/>
      <c r="I1048226" s="5"/>
      <c r="J1048226" s="5"/>
      <c r="K1048226" s="5"/>
      <c r="L1048226" s="6"/>
      <c r="M1048226" s="5"/>
      <c r="N1048226" s="3"/>
      <c r="O1048226" s="5"/>
      <c r="XES1048226"/>
      <c r="XET1048226"/>
      <c r="XEU1048226"/>
      <c r="XEV1048226"/>
      <c r="XEW1048226"/>
      <c r="XEX1048226"/>
      <c r="XEY1048226"/>
      <c r="XEZ1048226"/>
      <c r="XFA1048226"/>
      <c r="XFB1048226"/>
      <c r="XFC1048226"/>
      <c r="XFD1048226"/>
    </row>
    <row r="1048227" s="1" customFormat="1" spans="1:16384">
      <c r="A1048227" s="3"/>
      <c r="B1048227" s="4"/>
      <c r="C1048227" s="4"/>
      <c r="D1048227" s="5"/>
      <c r="E1048227" s="5"/>
      <c r="F1048227" s="5"/>
      <c r="G1048227" s="5"/>
      <c r="H1048227" s="5"/>
      <c r="I1048227" s="5"/>
      <c r="J1048227" s="5"/>
      <c r="K1048227" s="5"/>
      <c r="L1048227" s="6"/>
      <c r="M1048227" s="5"/>
      <c r="N1048227" s="3"/>
      <c r="O1048227" s="5"/>
      <c r="XES1048227"/>
      <c r="XET1048227"/>
      <c r="XEU1048227"/>
      <c r="XEV1048227"/>
      <c r="XEW1048227"/>
      <c r="XEX1048227"/>
      <c r="XEY1048227"/>
      <c r="XEZ1048227"/>
      <c r="XFA1048227"/>
      <c r="XFB1048227"/>
      <c r="XFC1048227"/>
      <c r="XFD1048227"/>
    </row>
    <row r="1048228" s="1" customFormat="1" spans="1:16384">
      <c r="A1048228" s="3"/>
      <c r="B1048228" s="4"/>
      <c r="C1048228" s="4"/>
      <c r="D1048228" s="5"/>
      <c r="E1048228" s="5"/>
      <c r="F1048228" s="5"/>
      <c r="G1048228" s="5"/>
      <c r="H1048228" s="5"/>
      <c r="I1048228" s="5"/>
      <c r="J1048228" s="5"/>
      <c r="K1048228" s="5"/>
      <c r="L1048228" s="6"/>
      <c r="M1048228" s="5"/>
      <c r="N1048228" s="3"/>
      <c r="O1048228" s="5"/>
      <c r="XES1048228"/>
      <c r="XET1048228"/>
      <c r="XEU1048228"/>
      <c r="XEV1048228"/>
      <c r="XEW1048228"/>
      <c r="XEX1048228"/>
      <c r="XEY1048228"/>
      <c r="XEZ1048228"/>
      <c r="XFA1048228"/>
      <c r="XFB1048228"/>
      <c r="XFC1048228"/>
      <c r="XFD1048228"/>
    </row>
    <row r="1048229" s="1" customFormat="1" spans="1:16384">
      <c r="A1048229" s="3"/>
      <c r="B1048229" s="4"/>
      <c r="C1048229" s="4"/>
      <c r="D1048229" s="5"/>
      <c r="E1048229" s="5"/>
      <c r="F1048229" s="5"/>
      <c r="G1048229" s="5"/>
      <c r="H1048229" s="5"/>
      <c r="I1048229" s="5"/>
      <c r="J1048229" s="5"/>
      <c r="K1048229" s="5"/>
      <c r="L1048229" s="6"/>
      <c r="M1048229" s="5"/>
      <c r="N1048229" s="3"/>
      <c r="O1048229" s="5"/>
      <c r="XES1048229"/>
      <c r="XET1048229"/>
      <c r="XEU1048229"/>
      <c r="XEV1048229"/>
      <c r="XEW1048229"/>
      <c r="XEX1048229"/>
      <c r="XEY1048229"/>
      <c r="XEZ1048229"/>
      <c r="XFA1048229"/>
      <c r="XFB1048229"/>
      <c r="XFC1048229"/>
      <c r="XFD1048229"/>
    </row>
    <row r="1048230" s="1" customFormat="1" spans="1:16384">
      <c r="A1048230" s="3"/>
      <c r="B1048230" s="4"/>
      <c r="C1048230" s="4"/>
      <c r="D1048230" s="5"/>
      <c r="E1048230" s="5"/>
      <c r="F1048230" s="5"/>
      <c r="G1048230" s="5"/>
      <c r="H1048230" s="5"/>
      <c r="I1048230" s="5"/>
      <c r="J1048230" s="5"/>
      <c r="K1048230" s="5"/>
      <c r="L1048230" s="6"/>
      <c r="M1048230" s="5"/>
      <c r="N1048230" s="3"/>
      <c r="O1048230" s="5"/>
      <c r="XES1048230"/>
      <c r="XET1048230"/>
      <c r="XEU1048230"/>
      <c r="XEV1048230"/>
      <c r="XEW1048230"/>
      <c r="XEX1048230"/>
      <c r="XEY1048230"/>
      <c r="XEZ1048230"/>
      <c r="XFA1048230"/>
      <c r="XFB1048230"/>
      <c r="XFC1048230"/>
      <c r="XFD1048230"/>
    </row>
    <row r="1048231" s="1" customFormat="1" spans="1:16384">
      <c r="A1048231" s="3"/>
      <c r="B1048231" s="4"/>
      <c r="C1048231" s="4"/>
      <c r="D1048231" s="5"/>
      <c r="E1048231" s="5"/>
      <c r="F1048231" s="5"/>
      <c r="G1048231" s="5"/>
      <c r="H1048231" s="5"/>
      <c r="I1048231" s="5"/>
      <c r="J1048231" s="5"/>
      <c r="K1048231" s="5"/>
      <c r="L1048231" s="6"/>
      <c r="M1048231" s="5"/>
      <c r="N1048231" s="3"/>
      <c r="O1048231" s="5"/>
      <c r="XES1048231"/>
      <c r="XET1048231"/>
      <c r="XEU1048231"/>
      <c r="XEV1048231"/>
      <c r="XEW1048231"/>
      <c r="XEX1048231"/>
      <c r="XEY1048231"/>
      <c r="XEZ1048231"/>
      <c r="XFA1048231"/>
      <c r="XFB1048231"/>
      <c r="XFC1048231"/>
      <c r="XFD1048231"/>
    </row>
    <row r="1048232" s="1" customFormat="1" spans="1:16384">
      <c r="A1048232" s="3"/>
      <c r="B1048232" s="4"/>
      <c r="C1048232" s="4"/>
      <c r="D1048232" s="5"/>
      <c r="E1048232" s="5"/>
      <c r="F1048232" s="5"/>
      <c r="G1048232" s="5"/>
      <c r="H1048232" s="5"/>
      <c r="I1048232" s="5"/>
      <c r="J1048232" s="5"/>
      <c r="K1048232" s="5"/>
      <c r="L1048232" s="6"/>
      <c r="M1048232" s="5"/>
      <c r="N1048232" s="3"/>
      <c r="O1048232" s="5"/>
      <c r="XES1048232"/>
      <c r="XET1048232"/>
      <c r="XEU1048232"/>
      <c r="XEV1048232"/>
      <c r="XEW1048232"/>
      <c r="XEX1048232"/>
      <c r="XEY1048232"/>
      <c r="XEZ1048232"/>
      <c r="XFA1048232"/>
      <c r="XFB1048232"/>
      <c r="XFC1048232"/>
      <c r="XFD1048232"/>
    </row>
    <row r="1048233" s="1" customFormat="1" spans="1:16384">
      <c r="A1048233" s="3"/>
      <c r="B1048233" s="4"/>
      <c r="C1048233" s="4"/>
      <c r="D1048233" s="5"/>
      <c r="E1048233" s="5"/>
      <c r="F1048233" s="5"/>
      <c r="G1048233" s="5"/>
      <c r="H1048233" s="5"/>
      <c r="I1048233" s="5"/>
      <c r="J1048233" s="5"/>
      <c r="K1048233" s="5"/>
      <c r="L1048233" s="6"/>
      <c r="M1048233" s="5"/>
      <c r="N1048233" s="3"/>
      <c r="O1048233" s="5"/>
      <c r="XES1048233"/>
      <c r="XET1048233"/>
      <c r="XEU1048233"/>
      <c r="XEV1048233"/>
      <c r="XEW1048233"/>
      <c r="XEX1048233"/>
      <c r="XEY1048233"/>
      <c r="XEZ1048233"/>
      <c r="XFA1048233"/>
      <c r="XFB1048233"/>
      <c r="XFC1048233"/>
      <c r="XFD1048233"/>
    </row>
    <row r="1048234" s="1" customFormat="1" spans="1:16384">
      <c r="A1048234" s="3"/>
      <c r="B1048234" s="4"/>
      <c r="C1048234" s="4"/>
      <c r="D1048234" s="5"/>
      <c r="E1048234" s="5"/>
      <c r="F1048234" s="5"/>
      <c r="G1048234" s="5"/>
      <c r="H1048234" s="5"/>
      <c r="I1048234" s="5"/>
      <c r="J1048234" s="5"/>
      <c r="K1048234" s="5"/>
      <c r="L1048234" s="6"/>
      <c r="M1048234" s="5"/>
      <c r="N1048234" s="3"/>
      <c r="O1048234" s="5"/>
      <c r="XES1048234"/>
      <c r="XET1048234"/>
      <c r="XEU1048234"/>
      <c r="XEV1048234"/>
      <c r="XEW1048234"/>
      <c r="XEX1048234"/>
      <c r="XEY1048234"/>
      <c r="XEZ1048234"/>
      <c r="XFA1048234"/>
      <c r="XFB1048234"/>
      <c r="XFC1048234"/>
      <c r="XFD1048234"/>
    </row>
    <row r="1048235" s="1" customFormat="1" spans="1:16384">
      <c r="A1048235" s="3"/>
      <c r="B1048235" s="4"/>
      <c r="C1048235" s="4"/>
      <c r="D1048235" s="5"/>
      <c r="E1048235" s="5"/>
      <c r="F1048235" s="5"/>
      <c r="G1048235" s="5"/>
      <c r="H1048235" s="5"/>
      <c r="I1048235" s="5"/>
      <c r="J1048235" s="5"/>
      <c r="K1048235" s="5"/>
      <c r="L1048235" s="6"/>
      <c r="M1048235" s="5"/>
      <c r="N1048235" s="3"/>
      <c r="O1048235" s="5"/>
      <c r="XES1048235"/>
      <c r="XET1048235"/>
      <c r="XEU1048235"/>
      <c r="XEV1048235"/>
      <c r="XEW1048235"/>
      <c r="XEX1048235"/>
      <c r="XEY1048235"/>
      <c r="XEZ1048235"/>
      <c r="XFA1048235"/>
      <c r="XFB1048235"/>
      <c r="XFC1048235"/>
      <c r="XFD1048235"/>
    </row>
    <row r="1048236" s="1" customFormat="1" spans="1:16384">
      <c r="A1048236" s="3"/>
      <c r="B1048236" s="4"/>
      <c r="C1048236" s="4"/>
      <c r="D1048236" s="5"/>
      <c r="E1048236" s="5"/>
      <c r="F1048236" s="5"/>
      <c r="G1048236" s="5"/>
      <c r="H1048236" s="5"/>
      <c r="I1048236" s="5"/>
      <c r="J1048236" s="5"/>
      <c r="K1048236" s="5"/>
      <c r="L1048236" s="6"/>
      <c r="M1048236" s="5"/>
      <c r="N1048236" s="3"/>
      <c r="O1048236" s="5"/>
      <c r="XES1048236"/>
      <c r="XET1048236"/>
      <c r="XEU1048236"/>
      <c r="XEV1048236"/>
      <c r="XEW1048236"/>
      <c r="XEX1048236"/>
      <c r="XEY1048236"/>
      <c r="XEZ1048236"/>
      <c r="XFA1048236"/>
      <c r="XFB1048236"/>
      <c r="XFC1048236"/>
      <c r="XFD1048236"/>
    </row>
    <row r="1048237" s="1" customFormat="1" spans="1:16384">
      <c r="A1048237" s="3"/>
      <c r="B1048237" s="4"/>
      <c r="C1048237" s="4"/>
      <c r="D1048237" s="5"/>
      <c r="E1048237" s="5"/>
      <c r="F1048237" s="5"/>
      <c r="G1048237" s="5"/>
      <c r="H1048237" s="5"/>
      <c r="I1048237" s="5"/>
      <c r="J1048237" s="5"/>
      <c r="K1048237" s="5"/>
      <c r="L1048237" s="6"/>
      <c r="M1048237" s="5"/>
      <c r="N1048237" s="3"/>
      <c r="O1048237" s="5"/>
      <c r="XES1048237"/>
      <c r="XET1048237"/>
      <c r="XEU1048237"/>
      <c r="XEV1048237"/>
      <c r="XEW1048237"/>
      <c r="XEX1048237"/>
      <c r="XEY1048237"/>
      <c r="XEZ1048237"/>
      <c r="XFA1048237"/>
      <c r="XFB1048237"/>
      <c r="XFC1048237"/>
      <c r="XFD1048237"/>
    </row>
    <row r="1048238" s="1" customFormat="1" spans="1:16384">
      <c r="A1048238" s="3"/>
      <c r="B1048238" s="4"/>
      <c r="C1048238" s="4"/>
      <c r="D1048238" s="5"/>
      <c r="E1048238" s="5"/>
      <c r="F1048238" s="5"/>
      <c r="G1048238" s="5"/>
      <c r="H1048238" s="5"/>
      <c r="I1048238" s="5"/>
      <c r="J1048238" s="5"/>
      <c r="K1048238" s="5"/>
      <c r="L1048238" s="6"/>
      <c r="M1048238" s="5"/>
      <c r="N1048238" s="3"/>
      <c r="O1048238" s="5"/>
      <c r="XES1048238"/>
      <c r="XET1048238"/>
      <c r="XEU1048238"/>
      <c r="XEV1048238"/>
      <c r="XEW1048238"/>
      <c r="XEX1048238"/>
      <c r="XEY1048238"/>
      <c r="XEZ1048238"/>
      <c r="XFA1048238"/>
      <c r="XFB1048238"/>
      <c r="XFC1048238"/>
      <c r="XFD1048238"/>
    </row>
    <row r="1048239" s="1" customFormat="1" spans="1:16384">
      <c r="A1048239" s="3"/>
      <c r="B1048239" s="4"/>
      <c r="C1048239" s="4"/>
      <c r="D1048239" s="5"/>
      <c r="E1048239" s="5"/>
      <c r="F1048239" s="5"/>
      <c r="G1048239" s="5"/>
      <c r="H1048239" s="5"/>
      <c r="I1048239" s="5"/>
      <c r="J1048239" s="5"/>
      <c r="K1048239" s="5"/>
      <c r="L1048239" s="6"/>
      <c r="M1048239" s="5"/>
      <c r="N1048239" s="3"/>
      <c r="O1048239" s="5"/>
      <c r="XES1048239"/>
      <c r="XET1048239"/>
      <c r="XEU1048239"/>
      <c r="XEV1048239"/>
      <c r="XEW1048239"/>
      <c r="XEX1048239"/>
      <c r="XEY1048239"/>
      <c r="XEZ1048239"/>
      <c r="XFA1048239"/>
      <c r="XFB1048239"/>
      <c r="XFC1048239"/>
      <c r="XFD1048239"/>
    </row>
    <row r="1048240" s="1" customFormat="1" spans="1:16384">
      <c r="A1048240" s="3"/>
      <c r="B1048240" s="4"/>
      <c r="C1048240" s="4"/>
      <c r="D1048240" s="5"/>
      <c r="E1048240" s="5"/>
      <c r="F1048240" s="5"/>
      <c r="G1048240" s="5"/>
      <c r="H1048240" s="5"/>
      <c r="I1048240" s="5"/>
      <c r="J1048240" s="5"/>
      <c r="K1048240" s="5"/>
      <c r="L1048240" s="6"/>
      <c r="M1048240" s="5"/>
      <c r="N1048240" s="3"/>
      <c r="O1048240" s="5"/>
      <c r="XES1048240"/>
      <c r="XET1048240"/>
      <c r="XEU1048240"/>
      <c r="XEV1048240"/>
      <c r="XEW1048240"/>
      <c r="XEX1048240"/>
      <c r="XEY1048240"/>
      <c r="XEZ1048240"/>
      <c r="XFA1048240"/>
      <c r="XFB1048240"/>
      <c r="XFC1048240"/>
      <c r="XFD1048240"/>
    </row>
    <row r="1048241" s="1" customFormat="1" spans="1:16384">
      <c r="A1048241" s="3"/>
      <c r="B1048241" s="4"/>
      <c r="C1048241" s="4"/>
      <c r="D1048241" s="5"/>
      <c r="E1048241" s="5"/>
      <c r="F1048241" s="5"/>
      <c r="G1048241" s="5"/>
      <c r="H1048241" s="5"/>
      <c r="I1048241" s="5"/>
      <c r="J1048241" s="5"/>
      <c r="K1048241" s="5"/>
      <c r="L1048241" s="6"/>
      <c r="M1048241" s="5"/>
      <c r="N1048241" s="3"/>
      <c r="O1048241" s="5"/>
      <c r="XES1048241"/>
      <c r="XET1048241"/>
      <c r="XEU1048241"/>
      <c r="XEV1048241"/>
      <c r="XEW1048241"/>
      <c r="XEX1048241"/>
      <c r="XEY1048241"/>
      <c r="XEZ1048241"/>
      <c r="XFA1048241"/>
      <c r="XFB1048241"/>
      <c r="XFC1048241"/>
      <c r="XFD1048241"/>
    </row>
    <row r="1048242" s="1" customFormat="1" spans="1:16384">
      <c r="A1048242" s="3"/>
      <c r="B1048242" s="4"/>
      <c r="C1048242" s="4"/>
      <c r="D1048242" s="5"/>
      <c r="E1048242" s="5"/>
      <c r="F1048242" s="5"/>
      <c r="G1048242" s="5"/>
      <c r="H1048242" s="5"/>
      <c r="I1048242" s="5"/>
      <c r="J1048242" s="5"/>
      <c r="K1048242" s="5"/>
      <c r="L1048242" s="6"/>
      <c r="M1048242" s="5"/>
      <c r="N1048242" s="3"/>
      <c r="O1048242" s="5"/>
      <c r="XES1048242"/>
      <c r="XET1048242"/>
      <c r="XEU1048242"/>
      <c r="XEV1048242"/>
      <c r="XEW1048242"/>
      <c r="XEX1048242"/>
      <c r="XEY1048242"/>
      <c r="XEZ1048242"/>
      <c r="XFA1048242"/>
      <c r="XFB1048242"/>
      <c r="XFC1048242"/>
      <c r="XFD1048242"/>
    </row>
    <row r="1048243" s="1" customFormat="1" spans="1:16384">
      <c r="A1048243" s="3"/>
      <c r="B1048243" s="4"/>
      <c r="C1048243" s="4"/>
      <c r="D1048243" s="5"/>
      <c r="E1048243" s="5"/>
      <c r="F1048243" s="5"/>
      <c r="G1048243" s="5"/>
      <c r="H1048243" s="5"/>
      <c r="I1048243" s="5"/>
      <c r="J1048243" s="5"/>
      <c r="K1048243" s="5"/>
      <c r="L1048243" s="6"/>
      <c r="M1048243" s="5"/>
      <c r="N1048243" s="3"/>
      <c r="O1048243" s="5"/>
      <c r="XES1048243"/>
      <c r="XET1048243"/>
      <c r="XEU1048243"/>
      <c r="XEV1048243"/>
      <c r="XEW1048243"/>
      <c r="XEX1048243"/>
      <c r="XEY1048243"/>
      <c r="XEZ1048243"/>
      <c r="XFA1048243"/>
      <c r="XFB1048243"/>
      <c r="XFC1048243"/>
      <c r="XFD1048243"/>
    </row>
    <row r="1048244" s="1" customFormat="1" spans="1:16384">
      <c r="A1048244" s="3"/>
      <c r="B1048244" s="4"/>
      <c r="C1048244" s="4"/>
      <c r="D1048244" s="5"/>
      <c r="E1048244" s="5"/>
      <c r="F1048244" s="5"/>
      <c r="G1048244" s="5"/>
      <c r="H1048244" s="5"/>
      <c r="I1048244" s="5"/>
      <c r="J1048244" s="5"/>
      <c r="K1048244" s="5"/>
      <c r="L1048244" s="6"/>
      <c r="M1048244" s="5"/>
      <c r="N1048244" s="3"/>
      <c r="O1048244" s="5"/>
      <c r="XES1048244"/>
      <c r="XET1048244"/>
      <c r="XEU1048244"/>
      <c r="XEV1048244"/>
      <c r="XEW1048244"/>
      <c r="XEX1048244"/>
      <c r="XEY1048244"/>
      <c r="XEZ1048244"/>
      <c r="XFA1048244"/>
      <c r="XFB1048244"/>
      <c r="XFC1048244"/>
      <c r="XFD1048244"/>
    </row>
    <row r="1048245" s="1" customFormat="1" spans="1:16384">
      <c r="A1048245" s="3"/>
      <c r="B1048245" s="4"/>
      <c r="C1048245" s="4"/>
      <c r="D1048245" s="5"/>
      <c r="E1048245" s="5"/>
      <c r="F1048245" s="5"/>
      <c r="G1048245" s="5"/>
      <c r="H1048245" s="5"/>
      <c r="I1048245" s="5"/>
      <c r="J1048245" s="5"/>
      <c r="K1048245" s="5"/>
      <c r="L1048245" s="6"/>
      <c r="M1048245" s="5"/>
      <c r="N1048245" s="3"/>
      <c r="O1048245" s="5"/>
      <c r="XES1048245"/>
      <c r="XET1048245"/>
      <c r="XEU1048245"/>
      <c r="XEV1048245"/>
      <c r="XEW1048245"/>
      <c r="XEX1048245"/>
      <c r="XEY1048245"/>
      <c r="XEZ1048245"/>
      <c r="XFA1048245"/>
      <c r="XFB1048245"/>
      <c r="XFC1048245"/>
      <c r="XFD1048245"/>
    </row>
    <row r="1048246" s="1" customFormat="1" spans="1:16384">
      <c r="A1048246" s="3"/>
      <c r="B1048246" s="4"/>
      <c r="C1048246" s="4"/>
      <c r="D1048246" s="5"/>
      <c r="E1048246" s="5"/>
      <c r="F1048246" s="5"/>
      <c r="G1048246" s="5"/>
      <c r="H1048246" s="5"/>
      <c r="I1048246" s="5"/>
      <c r="J1048246" s="5"/>
      <c r="K1048246" s="5"/>
      <c r="L1048246" s="6"/>
      <c r="M1048246" s="5"/>
      <c r="N1048246" s="3"/>
      <c r="O1048246" s="5"/>
      <c r="XES1048246"/>
      <c r="XET1048246"/>
      <c r="XEU1048246"/>
      <c r="XEV1048246"/>
      <c r="XEW1048246"/>
      <c r="XEX1048246"/>
      <c r="XEY1048246"/>
      <c r="XEZ1048246"/>
      <c r="XFA1048246"/>
      <c r="XFB1048246"/>
      <c r="XFC1048246"/>
      <c r="XFD1048246"/>
    </row>
    <row r="1048247" s="1" customFormat="1" spans="1:16384">
      <c r="A1048247" s="3"/>
      <c r="B1048247" s="4"/>
      <c r="C1048247" s="4"/>
      <c r="D1048247" s="5"/>
      <c r="E1048247" s="5"/>
      <c r="F1048247" s="5"/>
      <c r="G1048247" s="5"/>
      <c r="H1048247" s="5"/>
      <c r="I1048247" s="5"/>
      <c r="J1048247" s="5"/>
      <c r="K1048247" s="5"/>
      <c r="L1048247" s="6"/>
      <c r="M1048247" s="5"/>
      <c r="N1048247" s="3"/>
      <c r="O1048247" s="5"/>
      <c r="XES1048247"/>
      <c r="XET1048247"/>
      <c r="XEU1048247"/>
      <c r="XEV1048247"/>
      <c r="XEW1048247"/>
      <c r="XEX1048247"/>
      <c r="XEY1048247"/>
      <c r="XEZ1048247"/>
      <c r="XFA1048247"/>
      <c r="XFB1048247"/>
      <c r="XFC1048247"/>
      <c r="XFD1048247"/>
    </row>
    <row r="1048248" s="1" customFormat="1" spans="1:16384">
      <c r="A1048248" s="3"/>
      <c r="B1048248" s="4"/>
      <c r="C1048248" s="4"/>
      <c r="D1048248" s="5"/>
      <c r="E1048248" s="5"/>
      <c r="F1048248" s="5"/>
      <c r="G1048248" s="5"/>
      <c r="H1048248" s="5"/>
      <c r="I1048248" s="5"/>
      <c r="J1048248" s="5"/>
      <c r="K1048248" s="5"/>
      <c r="L1048248" s="6"/>
      <c r="M1048248" s="5"/>
      <c r="N1048248" s="3"/>
      <c r="O1048248" s="5"/>
      <c r="XES1048248"/>
      <c r="XET1048248"/>
      <c r="XEU1048248"/>
      <c r="XEV1048248"/>
      <c r="XEW1048248"/>
      <c r="XEX1048248"/>
      <c r="XEY1048248"/>
      <c r="XEZ1048248"/>
      <c r="XFA1048248"/>
      <c r="XFB1048248"/>
      <c r="XFC1048248"/>
      <c r="XFD1048248"/>
    </row>
    <row r="1048249" s="1" customFormat="1" spans="1:16384">
      <c r="A1048249" s="3"/>
      <c r="B1048249" s="4"/>
      <c r="C1048249" s="4"/>
      <c r="D1048249" s="5"/>
      <c r="E1048249" s="5"/>
      <c r="F1048249" s="5"/>
      <c r="G1048249" s="5"/>
      <c r="H1048249" s="5"/>
      <c r="I1048249" s="5"/>
      <c r="J1048249" s="5"/>
      <c r="K1048249" s="5"/>
      <c r="L1048249" s="6"/>
      <c r="M1048249" s="5"/>
      <c r="N1048249" s="3"/>
      <c r="O1048249" s="5"/>
      <c r="XES1048249"/>
      <c r="XET1048249"/>
      <c r="XEU1048249"/>
      <c r="XEV1048249"/>
      <c r="XEW1048249"/>
      <c r="XEX1048249"/>
      <c r="XEY1048249"/>
      <c r="XEZ1048249"/>
      <c r="XFA1048249"/>
      <c r="XFB1048249"/>
      <c r="XFC1048249"/>
      <c r="XFD1048249"/>
    </row>
    <row r="1048250" s="1" customFormat="1" spans="1:16384">
      <c r="A1048250" s="3"/>
      <c r="B1048250" s="4"/>
      <c r="C1048250" s="4"/>
      <c r="D1048250" s="5"/>
      <c r="E1048250" s="5"/>
      <c r="F1048250" s="5"/>
      <c r="G1048250" s="5"/>
      <c r="H1048250" s="5"/>
      <c r="I1048250" s="5"/>
      <c r="J1048250" s="5"/>
      <c r="K1048250" s="5"/>
      <c r="L1048250" s="6"/>
      <c r="M1048250" s="5"/>
      <c r="N1048250" s="3"/>
      <c r="O1048250" s="5"/>
      <c r="XES1048250"/>
      <c r="XET1048250"/>
      <c r="XEU1048250"/>
      <c r="XEV1048250"/>
      <c r="XEW1048250"/>
      <c r="XEX1048250"/>
      <c r="XEY1048250"/>
      <c r="XEZ1048250"/>
      <c r="XFA1048250"/>
      <c r="XFB1048250"/>
      <c r="XFC1048250"/>
      <c r="XFD1048250"/>
    </row>
    <row r="1048251" s="1" customFormat="1" spans="1:16384">
      <c r="A1048251" s="3"/>
      <c r="B1048251" s="4"/>
      <c r="C1048251" s="4"/>
      <c r="D1048251" s="5"/>
      <c r="E1048251" s="5"/>
      <c r="F1048251" s="5"/>
      <c r="G1048251" s="5"/>
      <c r="H1048251" s="5"/>
      <c r="I1048251" s="5"/>
      <c r="J1048251" s="5"/>
      <c r="K1048251" s="5"/>
      <c r="L1048251" s="6"/>
      <c r="M1048251" s="5"/>
      <c r="N1048251" s="3"/>
      <c r="O1048251" s="5"/>
      <c r="XES1048251"/>
      <c r="XET1048251"/>
      <c r="XEU1048251"/>
      <c r="XEV1048251"/>
      <c r="XEW1048251"/>
      <c r="XEX1048251"/>
      <c r="XEY1048251"/>
      <c r="XEZ1048251"/>
      <c r="XFA1048251"/>
      <c r="XFB1048251"/>
      <c r="XFC1048251"/>
      <c r="XFD1048251"/>
    </row>
    <row r="1048252" s="1" customFormat="1" spans="1:16384">
      <c r="A1048252" s="3"/>
      <c r="B1048252" s="4"/>
      <c r="C1048252" s="4"/>
      <c r="D1048252" s="5"/>
      <c r="E1048252" s="5"/>
      <c r="F1048252" s="5"/>
      <c r="G1048252" s="5"/>
      <c r="H1048252" s="5"/>
      <c r="I1048252" s="5"/>
      <c r="J1048252" s="5"/>
      <c r="K1048252" s="5"/>
      <c r="L1048252" s="6"/>
      <c r="M1048252" s="5"/>
      <c r="N1048252" s="3"/>
      <c r="O1048252" s="5"/>
      <c r="XES1048252"/>
      <c r="XET1048252"/>
      <c r="XEU1048252"/>
      <c r="XEV1048252"/>
      <c r="XEW1048252"/>
      <c r="XEX1048252"/>
      <c r="XEY1048252"/>
      <c r="XEZ1048252"/>
      <c r="XFA1048252"/>
      <c r="XFB1048252"/>
      <c r="XFC1048252"/>
      <c r="XFD1048252"/>
    </row>
    <row r="1048253" s="1" customFormat="1" spans="1:16384">
      <c r="A1048253" s="3"/>
      <c r="B1048253" s="4"/>
      <c r="C1048253" s="4"/>
      <c r="D1048253" s="5"/>
      <c r="E1048253" s="5"/>
      <c r="F1048253" s="5"/>
      <c r="G1048253" s="5"/>
      <c r="H1048253" s="5"/>
      <c r="I1048253" s="5"/>
      <c r="J1048253" s="5"/>
      <c r="K1048253" s="5"/>
      <c r="L1048253" s="6"/>
      <c r="M1048253" s="5"/>
      <c r="N1048253" s="3"/>
      <c r="O1048253" s="5"/>
      <c r="XES1048253"/>
      <c r="XET1048253"/>
      <c r="XEU1048253"/>
      <c r="XEV1048253"/>
      <c r="XEW1048253"/>
      <c r="XEX1048253"/>
      <c r="XEY1048253"/>
      <c r="XEZ1048253"/>
      <c r="XFA1048253"/>
      <c r="XFB1048253"/>
      <c r="XFC1048253"/>
      <c r="XFD1048253"/>
    </row>
    <row r="1048254" s="1" customFormat="1" spans="1:16384">
      <c r="A1048254" s="3"/>
      <c r="B1048254" s="4"/>
      <c r="C1048254" s="4"/>
      <c r="D1048254" s="5"/>
      <c r="E1048254" s="5"/>
      <c r="F1048254" s="5"/>
      <c r="G1048254" s="5"/>
      <c r="H1048254" s="5"/>
      <c r="I1048254" s="5"/>
      <c r="J1048254" s="5"/>
      <c r="K1048254" s="5"/>
      <c r="L1048254" s="6"/>
      <c r="M1048254" s="5"/>
      <c r="N1048254" s="3"/>
      <c r="O1048254" s="5"/>
      <c r="XES1048254"/>
      <c r="XET1048254"/>
      <c r="XEU1048254"/>
      <c r="XEV1048254"/>
      <c r="XEW1048254"/>
      <c r="XEX1048254"/>
      <c r="XEY1048254"/>
      <c r="XEZ1048254"/>
      <c r="XFA1048254"/>
      <c r="XFB1048254"/>
      <c r="XFC1048254"/>
      <c r="XFD1048254"/>
    </row>
    <row r="1048255" s="1" customFormat="1" spans="1:16384">
      <c r="A1048255" s="3"/>
      <c r="B1048255" s="4"/>
      <c r="C1048255" s="4"/>
      <c r="D1048255" s="5"/>
      <c r="E1048255" s="5"/>
      <c r="F1048255" s="5"/>
      <c r="G1048255" s="5"/>
      <c r="H1048255" s="5"/>
      <c r="I1048255" s="5"/>
      <c r="J1048255" s="5"/>
      <c r="K1048255" s="5"/>
      <c r="L1048255" s="6"/>
      <c r="M1048255" s="5"/>
      <c r="N1048255" s="3"/>
      <c r="O1048255" s="5"/>
      <c r="XES1048255"/>
      <c r="XET1048255"/>
      <c r="XEU1048255"/>
      <c r="XEV1048255"/>
      <c r="XEW1048255"/>
      <c r="XEX1048255"/>
      <c r="XEY1048255"/>
      <c r="XEZ1048255"/>
      <c r="XFA1048255"/>
      <c r="XFB1048255"/>
      <c r="XFC1048255"/>
      <c r="XFD1048255"/>
    </row>
    <row r="1048256" s="1" customFormat="1" spans="1:16384">
      <c r="A1048256" s="3"/>
      <c r="B1048256" s="4"/>
      <c r="C1048256" s="4"/>
      <c r="D1048256" s="5"/>
      <c r="E1048256" s="5"/>
      <c r="F1048256" s="5"/>
      <c r="G1048256" s="5"/>
      <c r="H1048256" s="5"/>
      <c r="I1048256" s="5"/>
      <c r="J1048256" s="5"/>
      <c r="K1048256" s="5"/>
      <c r="L1048256" s="6"/>
      <c r="M1048256" s="5"/>
      <c r="N1048256" s="3"/>
      <c r="O1048256" s="5"/>
      <c r="XES1048256"/>
      <c r="XET1048256"/>
      <c r="XEU1048256"/>
      <c r="XEV1048256"/>
      <c r="XEW1048256"/>
      <c r="XEX1048256"/>
      <c r="XEY1048256"/>
      <c r="XEZ1048256"/>
      <c r="XFA1048256"/>
      <c r="XFB1048256"/>
      <c r="XFC1048256"/>
      <c r="XFD1048256"/>
    </row>
    <row r="1048257" s="1" customFormat="1" spans="1:16384">
      <c r="A1048257" s="3"/>
      <c r="B1048257" s="4"/>
      <c r="C1048257" s="4"/>
      <c r="D1048257" s="5"/>
      <c r="E1048257" s="5"/>
      <c r="F1048257" s="5"/>
      <c r="G1048257" s="5"/>
      <c r="H1048257" s="5"/>
      <c r="I1048257" s="5"/>
      <c r="J1048257" s="5"/>
      <c r="K1048257" s="5"/>
      <c r="L1048257" s="6"/>
      <c r="M1048257" s="5"/>
      <c r="N1048257" s="3"/>
      <c r="O1048257" s="5"/>
      <c r="XES1048257"/>
      <c r="XET1048257"/>
      <c r="XEU1048257"/>
      <c r="XEV1048257"/>
      <c r="XEW1048257"/>
      <c r="XEX1048257"/>
      <c r="XEY1048257"/>
      <c r="XEZ1048257"/>
      <c r="XFA1048257"/>
      <c r="XFB1048257"/>
      <c r="XFC1048257"/>
      <c r="XFD1048257"/>
    </row>
    <row r="1048258" s="1" customFormat="1" spans="1:16384">
      <c r="A1048258" s="3"/>
      <c r="B1048258" s="4"/>
      <c r="C1048258" s="4"/>
      <c r="D1048258" s="5"/>
      <c r="E1048258" s="5"/>
      <c r="F1048258" s="5"/>
      <c r="G1048258" s="5"/>
      <c r="H1048258" s="5"/>
      <c r="I1048258" s="5"/>
      <c r="J1048258" s="5"/>
      <c r="K1048258" s="5"/>
      <c r="L1048258" s="6"/>
      <c r="M1048258" s="5"/>
      <c r="N1048258" s="3"/>
      <c r="O1048258" s="5"/>
      <c r="XES1048258"/>
      <c r="XET1048258"/>
      <c r="XEU1048258"/>
      <c r="XEV1048258"/>
      <c r="XEW1048258"/>
      <c r="XEX1048258"/>
      <c r="XEY1048258"/>
      <c r="XEZ1048258"/>
      <c r="XFA1048258"/>
      <c r="XFB1048258"/>
      <c r="XFC1048258"/>
      <c r="XFD1048258"/>
    </row>
    <row r="1048259" s="1" customFormat="1" spans="1:16384">
      <c r="A1048259" s="3"/>
      <c r="B1048259" s="4"/>
      <c r="C1048259" s="4"/>
      <c r="D1048259" s="5"/>
      <c r="E1048259" s="5"/>
      <c r="F1048259" s="5"/>
      <c r="G1048259" s="5"/>
      <c r="H1048259" s="5"/>
      <c r="I1048259" s="5"/>
      <c r="J1048259" s="5"/>
      <c r="K1048259" s="5"/>
      <c r="L1048259" s="6"/>
      <c r="M1048259" s="5"/>
      <c r="N1048259" s="3"/>
      <c r="O1048259" s="5"/>
      <c r="XES1048259"/>
      <c r="XET1048259"/>
      <c r="XEU1048259"/>
      <c r="XEV1048259"/>
      <c r="XEW1048259"/>
      <c r="XEX1048259"/>
      <c r="XEY1048259"/>
      <c r="XEZ1048259"/>
      <c r="XFA1048259"/>
      <c r="XFB1048259"/>
      <c r="XFC1048259"/>
      <c r="XFD1048259"/>
    </row>
    <row r="1048260" s="1" customFormat="1" spans="1:16384">
      <c r="A1048260" s="3"/>
      <c r="B1048260" s="4"/>
      <c r="C1048260" s="4"/>
      <c r="D1048260" s="5"/>
      <c r="E1048260" s="5"/>
      <c r="F1048260" s="5"/>
      <c r="G1048260" s="5"/>
      <c r="H1048260" s="5"/>
      <c r="I1048260" s="5"/>
      <c r="J1048260" s="5"/>
      <c r="K1048260" s="5"/>
      <c r="L1048260" s="6"/>
      <c r="M1048260" s="5"/>
      <c r="N1048260" s="3"/>
      <c r="O1048260" s="5"/>
      <c r="XES1048260"/>
      <c r="XET1048260"/>
      <c r="XEU1048260"/>
      <c r="XEV1048260"/>
      <c r="XEW1048260"/>
      <c r="XEX1048260"/>
      <c r="XEY1048260"/>
      <c r="XEZ1048260"/>
      <c r="XFA1048260"/>
      <c r="XFB1048260"/>
      <c r="XFC1048260"/>
      <c r="XFD1048260"/>
    </row>
    <row r="1048261" s="1" customFormat="1" spans="1:16384">
      <c r="A1048261" s="3"/>
      <c r="B1048261" s="4"/>
      <c r="C1048261" s="4"/>
      <c r="D1048261" s="5"/>
      <c r="E1048261" s="5"/>
      <c r="F1048261" s="5"/>
      <c r="G1048261" s="5"/>
      <c r="H1048261" s="5"/>
      <c r="I1048261" s="5"/>
      <c r="J1048261" s="5"/>
      <c r="K1048261" s="5"/>
      <c r="L1048261" s="6"/>
      <c r="M1048261" s="5"/>
      <c r="N1048261" s="3"/>
      <c r="O1048261" s="5"/>
      <c r="XES1048261"/>
      <c r="XET1048261"/>
      <c r="XEU1048261"/>
      <c r="XEV1048261"/>
      <c r="XEW1048261"/>
      <c r="XEX1048261"/>
      <c r="XEY1048261"/>
      <c r="XEZ1048261"/>
      <c r="XFA1048261"/>
      <c r="XFB1048261"/>
      <c r="XFC1048261"/>
      <c r="XFD1048261"/>
    </row>
    <row r="1048262" s="1" customFormat="1" spans="1:16384">
      <c r="A1048262" s="3"/>
      <c r="B1048262" s="4"/>
      <c r="C1048262" s="4"/>
      <c r="D1048262" s="5"/>
      <c r="E1048262" s="5"/>
      <c r="F1048262" s="5"/>
      <c r="G1048262" s="5"/>
      <c r="H1048262" s="5"/>
      <c r="I1048262" s="5"/>
      <c r="J1048262" s="5"/>
      <c r="K1048262" s="5"/>
      <c r="L1048262" s="6"/>
      <c r="M1048262" s="5"/>
      <c r="N1048262" s="3"/>
      <c r="O1048262" s="5"/>
      <c r="XES1048262"/>
      <c r="XET1048262"/>
      <c r="XEU1048262"/>
      <c r="XEV1048262"/>
      <c r="XEW1048262"/>
      <c r="XEX1048262"/>
      <c r="XEY1048262"/>
      <c r="XEZ1048262"/>
      <c r="XFA1048262"/>
      <c r="XFB1048262"/>
      <c r="XFC1048262"/>
      <c r="XFD1048262"/>
    </row>
    <row r="1048263" s="1" customFormat="1" spans="1:16384">
      <c r="A1048263" s="3"/>
      <c r="B1048263" s="4"/>
      <c r="C1048263" s="4"/>
      <c r="D1048263" s="5"/>
      <c r="E1048263" s="5"/>
      <c r="F1048263" s="5"/>
      <c r="G1048263" s="5"/>
      <c r="H1048263" s="5"/>
      <c r="I1048263" s="5"/>
      <c r="J1048263" s="5"/>
      <c r="K1048263" s="5"/>
      <c r="L1048263" s="6"/>
      <c r="M1048263" s="5"/>
      <c r="N1048263" s="3"/>
      <c r="O1048263" s="5"/>
      <c r="XES1048263"/>
      <c r="XET1048263"/>
      <c r="XEU1048263"/>
      <c r="XEV1048263"/>
      <c r="XEW1048263"/>
      <c r="XEX1048263"/>
      <c r="XEY1048263"/>
      <c r="XEZ1048263"/>
      <c r="XFA1048263"/>
      <c r="XFB1048263"/>
      <c r="XFC1048263"/>
      <c r="XFD1048263"/>
    </row>
    <row r="1048264" s="1" customFormat="1" spans="1:16384">
      <c r="A1048264" s="3"/>
      <c r="B1048264" s="4"/>
      <c r="C1048264" s="4"/>
      <c r="D1048264" s="5"/>
      <c r="E1048264" s="5"/>
      <c r="F1048264" s="5"/>
      <c r="G1048264" s="5"/>
      <c r="H1048264" s="5"/>
      <c r="I1048264" s="5"/>
      <c r="J1048264" s="5"/>
      <c r="K1048264" s="5"/>
      <c r="L1048264" s="6"/>
      <c r="M1048264" s="5"/>
      <c r="N1048264" s="3"/>
      <c r="O1048264" s="5"/>
      <c r="XES1048264"/>
      <c r="XET1048264"/>
      <c r="XEU1048264"/>
      <c r="XEV1048264"/>
      <c r="XEW1048264"/>
      <c r="XEX1048264"/>
      <c r="XEY1048264"/>
      <c r="XEZ1048264"/>
      <c r="XFA1048264"/>
      <c r="XFB1048264"/>
      <c r="XFC1048264"/>
      <c r="XFD1048264"/>
    </row>
    <row r="1048265" s="1" customFormat="1" spans="1:16384">
      <c r="A1048265" s="3"/>
      <c r="B1048265" s="4"/>
      <c r="C1048265" s="4"/>
      <c r="D1048265" s="5"/>
      <c r="E1048265" s="5"/>
      <c r="F1048265" s="5"/>
      <c r="G1048265" s="5"/>
      <c r="H1048265" s="5"/>
      <c r="I1048265" s="5"/>
      <c r="J1048265" s="5"/>
      <c r="K1048265" s="5"/>
      <c r="L1048265" s="6"/>
      <c r="M1048265" s="5"/>
      <c r="N1048265" s="3"/>
      <c r="O1048265" s="5"/>
      <c r="XES1048265"/>
      <c r="XET1048265"/>
      <c r="XEU1048265"/>
      <c r="XEV1048265"/>
      <c r="XEW1048265"/>
      <c r="XEX1048265"/>
      <c r="XEY1048265"/>
      <c r="XEZ1048265"/>
      <c r="XFA1048265"/>
      <c r="XFB1048265"/>
      <c r="XFC1048265"/>
      <c r="XFD1048265"/>
    </row>
    <row r="1048266" s="1" customFormat="1" spans="1:16384">
      <c r="A1048266" s="3"/>
      <c r="B1048266" s="4"/>
      <c r="C1048266" s="4"/>
      <c r="D1048266" s="5"/>
      <c r="E1048266" s="5"/>
      <c r="F1048266" s="5"/>
      <c r="G1048266" s="5"/>
      <c r="H1048266" s="5"/>
      <c r="I1048266" s="5"/>
      <c r="J1048266" s="5"/>
      <c r="K1048266" s="5"/>
      <c r="L1048266" s="6"/>
      <c r="M1048266" s="5"/>
      <c r="N1048266" s="3"/>
      <c r="O1048266" s="5"/>
      <c r="XES1048266"/>
      <c r="XET1048266"/>
      <c r="XEU1048266"/>
      <c r="XEV1048266"/>
      <c r="XEW1048266"/>
      <c r="XEX1048266"/>
      <c r="XEY1048266"/>
      <c r="XEZ1048266"/>
      <c r="XFA1048266"/>
      <c r="XFB1048266"/>
      <c r="XFC1048266"/>
      <c r="XFD1048266"/>
    </row>
    <row r="1048267" s="1" customFormat="1" spans="1:16384">
      <c r="A1048267" s="3"/>
      <c r="B1048267" s="4"/>
      <c r="C1048267" s="4"/>
      <c r="D1048267" s="5"/>
      <c r="E1048267" s="5"/>
      <c r="F1048267" s="5"/>
      <c r="G1048267" s="5"/>
      <c r="H1048267" s="5"/>
      <c r="I1048267" s="5"/>
      <c r="J1048267" s="5"/>
      <c r="K1048267" s="5"/>
      <c r="L1048267" s="6"/>
      <c r="M1048267" s="5"/>
      <c r="N1048267" s="3"/>
      <c r="O1048267" s="5"/>
      <c r="XES1048267"/>
      <c r="XET1048267"/>
      <c r="XEU1048267"/>
      <c r="XEV1048267"/>
      <c r="XEW1048267"/>
      <c r="XEX1048267"/>
      <c r="XEY1048267"/>
      <c r="XEZ1048267"/>
      <c r="XFA1048267"/>
      <c r="XFB1048267"/>
      <c r="XFC1048267"/>
      <c r="XFD1048267"/>
    </row>
    <row r="1048268" s="1" customFormat="1" spans="1:16384">
      <c r="A1048268" s="3"/>
      <c r="B1048268" s="4"/>
      <c r="C1048268" s="4"/>
      <c r="D1048268" s="5"/>
      <c r="E1048268" s="5"/>
      <c r="F1048268" s="5"/>
      <c r="G1048268" s="5"/>
      <c r="H1048268" s="5"/>
      <c r="I1048268" s="5"/>
      <c r="J1048268" s="5"/>
      <c r="K1048268" s="5"/>
      <c r="L1048268" s="6"/>
      <c r="M1048268" s="5"/>
      <c r="N1048268" s="3"/>
      <c r="O1048268" s="5"/>
      <c r="XES1048268"/>
      <c r="XET1048268"/>
      <c r="XEU1048268"/>
      <c r="XEV1048268"/>
      <c r="XEW1048268"/>
      <c r="XEX1048268"/>
      <c r="XEY1048268"/>
      <c r="XEZ1048268"/>
      <c r="XFA1048268"/>
      <c r="XFB1048268"/>
      <c r="XFC1048268"/>
      <c r="XFD1048268"/>
    </row>
    <row r="1048269" s="1" customFormat="1" spans="1:16384">
      <c r="A1048269" s="3"/>
      <c r="B1048269" s="4"/>
      <c r="C1048269" s="4"/>
      <c r="D1048269" s="5"/>
      <c r="E1048269" s="5"/>
      <c r="F1048269" s="5"/>
      <c r="G1048269" s="5"/>
      <c r="H1048269" s="5"/>
      <c r="I1048269" s="5"/>
      <c r="J1048269" s="5"/>
      <c r="K1048269" s="5"/>
      <c r="L1048269" s="6"/>
      <c r="M1048269" s="5"/>
      <c r="N1048269" s="3"/>
      <c r="O1048269" s="5"/>
      <c r="XES1048269"/>
      <c r="XET1048269"/>
      <c r="XEU1048269"/>
      <c r="XEV1048269"/>
      <c r="XEW1048269"/>
      <c r="XEX1048269"/>
      <c r="XEY1048269"/>
      <c r="XEZ1048269"/>
      <c r="XFA1048269"/>
      <c r="XFB1048269"/>
      <c r="XFC1048269"/>
      <c r="XFD1048269"/>
    </row>
    <row r="1048270" s="1" customFormat="1" spans="1:16384">
      <c r="A1048270" s="3"/>
      <c r="B1048270" s="4"/>
      <c r="C1048270" s="4"/>
      <c r="D1048270" s="5"/>
      <c r="E1048270" s="5"/>
      <c r="F1048270" s="5"/>
      <c r="G1048270" s="5"/>
      <c r="H1048270" s="5"/>
      <c r="I1048270" s="5"/>
      <c r="J1048270" s="5"/>
      <c r="K1048270" s="5"/>
      <c r="L1048270" s="6"/>
      <c r="M1048270" s="5"/>
      <c r="N1048270" s="3"/>
      <c r="O1048270" s="5"/>
      <c r="XES1048270"/>
      <c r="XET1048270"/>
      <c r="XEU1048270"/>
      <c r="XEV1048270"/>
      <c r="XEW1048270"/>
      <c r="XEX1048270"/>
      <c r="XEY1048270"/>
      <c r="XEZ1048270"/>
      <c r="XFA1048270"/>
      <c r="XFB1048270"/>
      <c r="XFC1048270"/>
      <c r="XFD1048270"/>
    </row>
    <row r="1048271" s="1" customFormat="1" spans="1:16384">
      <c r="A1048271" s="3"/>
      <c r="B1048271" s="4"/>
      <c r="C1048271" s="4"/>
      <c r="D1048271" s="5"/>
      <c r="E1048271" s="5"/>
      <c r="F1048271" s="5"/>
      <c r="G1048271" s="5"/>
      <c r="H1048271" s="5"/>
      <c r="I1048271" s="5"/>
      <c r="J1048271" s="5"/>
      <c r="K1048271" s="5"/>
      <c r="L1048271" s="6"/>
      <c r="M1048271" s="5"/>
      <c r="N1048271" s="3"/>
      <c r="O1048271" s="5"/>
      <c r="XES1048271"/>
      <c r="XET1048271"/>
      <c r="XEU1048271"/>
      <c r="XEV1048271"/>
      <c r="XEW1048271"/>
      <c r="XEX1048271"/>
      <c r="XEY1048271"/>
      <c r="XEZ1048271"/>
      <c r="XFA1048271"/>
      <c r="XFB1048271"/>
      <c r="XFC1048271"/>
      <c r="XFD1048271"/>
    </row>
    <row r="1048272" s="1" customFormat="1" spans="1:16384">
      <c r="A1048272" s="3"/>
      <c r="B1048272" s="4"/>
      <c r="C1048272" s="4"/>
      <c r="D1048272" s="5"/>
      <c r="E1048272" s="5"/>
      <c r="F1048272" s="5"/>
      <c r="G1048272" s="5"/>
      <c r="H1048272" s="5"/>
      <c r="I1048272" s="5"/>
      <c r="J1048272" s="5"/>
      <c r="K1048272" s="5"/>
      <c r="L1048272" s="6"/>
      <c r="M1048272" s="5"/>
      <c r="N1048272" s="3"/>
      <c r="O1048272" s="5"/>
      <c r="XES1048272"/>
      <c r="XET1048272"/>
      <c r="XEU1048272"/>
      <c r="XEV1048272"/>
      <c r="XEW1048272"/>
      <c r="XEX1048272"/>
      <c r="XEY1048272"/>
      <c r="XEZ1048272"/>
      <c r="XFA1048272"/>
      <c r="XFB1048272"/>
      <c r="XFC1048272"/>
      <c r="XFD1048272"/>
    </row>
    <row r="1048273" s="1" customFormat="1" spans="1:16384">
      <c r="A1048273" s="3"/>
      <c r="B1048273" s="4"/>
      <c r="C1048273" s="4"/>
      <c r="D1048273" s="5"/>
      <c r="E1048273" s="5"/>
      <c r="F1048273" s="5"/>
      <c r="G1048273" s="5"/>
      <c r="H1048273" s="5"/>
      <c r="I1048273" s="5"/>
      <c r="J1048273" s="5"/>
      <c r="K1048273" s="5"/>
      <c r="L1048273" s="6"/>
      <c r="M1048273" s="5"/>
      <c r="N1048273" s="3"/>
      <c r="O1048273" s="5"/>
      <c r="XES1048273"/>
      <c r="XET1048273"/>
      <c r="XEU1048273"/>
      <c r="XEV1048273"/>
      <c r="XEW1048273"/>
      <c r="XEX1048273"/>
      <c r="XEY1048273"/>
      <c r="XEZ1048273"/>
      <c r="XFA1048273"/>
      <c r="XFB1048273"/>
      <c r="XFC1048273"/>
      <c r="XFD1048273"/>
    </row>
    <row r="1048274" s="1" customFormat="1" spans="1:16384">
      <c r="A1048274" s="3"/>
      <c r="B1048274" s="4"/>
      <c r="C1048274" s="4"/>
      <c r="D1048274" s="5"/>
      <c r="E1048274" s="5"/>
      <c r="F1048274" s="5"/>
      <c r="G1048274" s="5"/>
      <c r="H1048274" s="5"/>
      <c r="I1048274" s="5"/>
      <c r="J1048274" s="5"/>
      <c r="K1048274" s="5"/>
      <c r="L1048274" s="6"/>
      <c r="M1048274" s="5"/>
      <c r="N1048274" s="3"/>
      <c r="O1048274" s="5"/>
      <c r="XES1048274"/>
      <c r="XET1048274"/>
      <c r="XEU1048274"/>
      <c r="XEV1048274"/>
      <c r="XEW1048274"/>
      <c r="XEX1048274"/>
      <c r="XEY1048274"/>
      <c r="XEZ1048274"/>
      <c r="XFA1048274"/>
      <c r="XFB1048274"/>
      <c r="XFC1048274"/>
      <c r="XFD1048274"/>
    </row>
    <row r="1048275" s="1" customFormat="1" spans="1:16384">
      <c r="A1048275" s="3"/>
      <c r="B1048275" s="4"/>
      <c r="C1048275" s="4"/>
      <c r="D1048275" s="5"/>
      <c r="E1048275" s="5"/>
      <c r="F1048275" s="5"/>
      <c r="G1048275" s="5"/>
      <c r="H1048275" s="5"/>
      <c r="I1048275" s="5"/>
      <c r="J1048275" s="5"/>
      <c r="K1048275" s="5"/>
      <c r="L1048275" s="6"/>
      <c r="M1048275" s="5"/>
      <c r="N1048275" s="3"/>
      <c r="O1048275" s="5"/>
      <c r="XES1048275"/>
      <c r="XET1048275"/>
      <c r="XEU1048275"/>
      <c r="XEV1048275"/>
      <c r="XEW1048275"/>
      <c r="XEX1048275"/>
      <c r="XEY1048275"/>
      <c r="XEZ1048275"/>
      <c r="XFA1048275"/>
      <c r="XFB1048275"/>
      <c r="XFC1048275"/>
      <c r="XFD1048275"/>
    </row>
    <row r="1048276" s="1" customFormat="1" spans="1:16384">
      <c r="A1048276" s="3"/>
      <c r="B1048276" s="4"/>
      <c r="C1048276" s="4"/>
      <c r="D1048276" s="5"/>
      <c r="E1048276" s="5"/>
      <c r="F1048276" s="5"/>
      <c r="G1048276" s="5"/>
      <c r="H1048276" s="5"/>
      <c r="I1048276" s="5"/>
      <c r="J1048276" s="5"/>
      <c r="K1048276" s="5"/>
      <c r="L1048276" s="6"/>
      <c r="M1048276" s="5"/>
      <c r="N1048276" s="3"/>
      <c r="O1048276" s="5"/>
      <c r="XES1048276"/>
      <c r="XET1048276"/>
      <c r="XEU1048276"/>
      <c r="XEV1048276"/>
      <c r="XEW1048276"/>
      <c r="XEX1048276"/>
      <c r="XEY1048276"/>
      <c r="XEZ1048276"/>
      <c r="XFA1048276"/>
      <c r="XFB1048276"/>
      <c r="XFC1048276"/>
      <c r="XFD1048276"/>
    </row>
    <row r="1048277" s="1" customFormat="1" spans="1:16384">
      <c r="A1048277" s="3"/>
      <c r="B1048277" s="4"/>
      <c r="C1048277" s="4"/>
      <c r="D1048277" s="5"/>
      <c r="E1048277" s="5"/>
      <c r="F1048277" s="5"/>
      <c r="G1048277" s="5"/>
      <c r="H1048277" s="5"/>
      <c r="I1048277" s="5"/>
      <c r="J1048277" s="5"/>
      <c r="K1048277" s="5"/>
      <c r="L1048277" s="6"/>
      <c r="M1048277" s="5"/>
      <c r="N1048277" s="3"/>
      <c r="O1048277" s="5"/>
      <c r="XES1048277"/>
      <c r="XET1048277"/>
      <c r="XEU1048277"/>
      <c r="XEV1048277"/>
      <c r="XEW1048277"/>
      <c r="XEX1048277"/>
      <c r="XEY1048277"/>
      <c r="XEZ1048277"/>
      <c r="XFA1048277"/>
      <c r="XFB1048277"/>
      <c r="XFC1048277"/>
      <c r="XFD1048277"/>
    </row>
    <row r="1048278" s="1" customFormat="1" spans="1:16384">
      <c r="A1048278" s="3"/>
      <c r="B1048278" s="4"/>
      <c r="C1048278" s="4"/>
      <c r="D1048278" s="5"/>
      <c r="E1048278" s="5"/>
      <c r="F1048278" s="5"/>
      <c r="G1048278" s="5"/>
      <c r="H1048278" s="5"/>
      <c r="I1048278" s="5"/>
      <c r="J1048278" s="5"/>
      <c r="K1048278" s="5"/>
      <c r="L1048278" s="6"/>
      <c r="M1048278" s="5"/>
      <c r="N1048278" s="3"/>
      <c r="O1048278" s="5"/>
      <c r="XES1048278"/>
      <c r="XET1048278"/>
      <c r="XEU1048278"/>
      <c r="XEV1048278"/>
      <c r="XEW1048278"/>
      <c r="XEX1048278"/>
      <c r="XEY1048278"/>
      <c r="XEZ1048278"/>
      <c r="XFA1048278"/>
      <c r="XFB1048278"/>
      <c r="XFC1048278"/>
      <c r="XFD1048278"/>
    </row>
    <row r="1048279" s="1" customFormat="1" spans="1:16384">
      <c r="A1048279" s="3"/>
      <c r="B1048279" s="4"/>
      <c r="C1048279" s="4"/>
      <c r="D1048279" s="5"/>
      <c r="E1048279" s="5"/>
      <c r="F1048279" s="5"/>
      <c r="G1048279" s="5"/>
      <c r="H1048279" s="5"/>
      <c r="I1048279" s="5"/>
      <c r="J1048279" s="5"/>
      <c r="K1048279" s="5"/>
      <c r="L1048279" s="6"/>
      <c r="M1048279" s="5"/>
      <c r="N1048279" s="3"/>
      <c r="O1048279" s="5"/>
      <c r="XES1048279"/>
      <c r="XET1048279"/>
      <c r="XEU1048279"/>
      <c r="XEV1048279"/>
      <c r="XEW1048279"/>
      <c r="XEX1048279"/>
      <c r="XEY1048279"/>
      <c r="XEZ1048279"/>
      <c r="XFA1048279"/>
      <c r="XFB1048279"/>
      <c r="XFC1048279"/>
      <c r="XFD1048279"/>
    </row>
    <row r="1048280" s="1" customFormat="1" spans="1:16384">
      <c r="A1048280" s="3"/>
      <c r="B1048280" s="4"/>
      <c r="C1048280" s="4"/>
      <c r="D1048280" s="5"/>
      <c r="E1048280" s="5"/>
      <c r="F1048280" s="5"/>
      <c r="G1048280" s="5"/>
      <c r="H1048280" s="5"/>
      <c r="I1048280" s="5"/>
      <c r="J1048280" s="5"/>
      <c r="K1048280" s="5"/>
      <c r="L1048280" s="6"/>
      <c r="M1048280" s="5"/>
      <c r="N1048280" s="3"/>
      <c r="O1048280" s="5"/>
      <c r="XES1048280"/>
      <c r="XET1048280"/>
      <c r="XEU1048280"/>
      <c r="XEV1048280"/>
      <c r="XEW1048280"/>
      <c r="XEX1048280"/>
      <c r="XEY1048280"/>
      <c r="XEZ1048280"/>
      <c r="XFA1048280"/>
      <c r="XFB1048280"/>
      <c r="XFC1048280"/>
      <c r="XFD1048280"/>
    </row>
    <row r="1048281" s="1" customFormat="1" spans="1:16384">
      <c r="A1048281" s="3"/>
      <c r="B1048281" s="4"/>
      <c r="C1048281" s="4"/>
      <c r="D1048281" s="5"/>
      <c r="E1048281" s="5"/>
      <c r="F1048281" s="5"/>
      <c r="G1048281" s="5"/>
      <c r="H1048281" s="5"/>
      <c r="I1048281" s="5"/>
      <c r="J1048281" s="5"/>
      <c r="K1048281" s="5"/>
      <c r="L1048281" s="6"/>
      <c r="M1048281" s="5"/>
      <c r="N1048281" s="3"/>
      <c r="O1048281" s="5"/>
      <c r="XES1048281"/>
      <c r="XET1048281"/>
      <c r="XEU1048281"/>
      <c r="XEV1048281"/>
      <c r="XEW1048281"/>
      <c r="XEX1048281"/>
      <c r="XEY1048281"/>
      <c r="XEZ1048281"/>
      <c r="XFA1048281"/>
      <c r="XFB1048281"/>
      <c r="XFC1048281"/>
      <c r="XFD1048281"/>
    </row>
    <row r="1048282" s="1" customFormat="1" spans="1:16384">
      <c r="A1048282" s="3"/>
      <c r="B1048282" s="4"/>
      <c r="C1048282" s="4"/>
      <c r="D1048282" s="5"/>
      <c r="E1048282" s="5"/>
      <c r="F1048282" s="5"/>
      <c r="G1048282" s="5"/>
      <c r="H1048282" s="5"/>
      <c r="I1048282" s="5"/>
      <c r="J1048282" s="5"/>
      <c r="K1048282" s="5"/>
      <c r="L1048282" s="6"/>
      <c r="M1048282" s="5"/>
      <c r="N1048282" s="3"/>
      <c r="O1048282" s="5"/>
      <c r="XES1048282"/>
      <c r="XET1048282"/>
      <c r="XEU1048282"/>
      <c r="XEV1048282"/>
      <c r="XEW1048282"/>
      <c r="XEX1048282"/>
      <c r="XEY1048282"/>
      <c r="XEZ1048282"/>
      <c r="XFA1048282"/>
      <c r="XFB1048282"/>
      <c r="XFC1048282"/>
      <c r="XFD1048282"/>
    </row>
    <row r="1048283" s="1" customFormat="1" spans="1:16384">
      <c r="A1048283" s="3"/>
      <c r="B1048283" s="4"/>
      <c r="C1048283" s="4"/>
      <c r="D1048283" s="5"/>
      <c r="E1048283" s="5"/>
      <c r="F1048283" s="5"/>
      <c r="G1048283" s="5"/>
      <c r="H1048283" s="5"/>
      <c r="I1048283" s="5"/>
      <c r="J1048283" s="5"/>
      <c r="K1048283" s="5"/>
      <c r="L1048283" s="6"/>
      <c r="M1048283" s="5"/>
      <c r="N1048283" s="3"/>
      <c r="O1048283" s="5"/>
      <c r="XES1048283"/>
      <c r="XET1048283"/>
      <c r="XEU1048283"/>
      <c r="XEV1048283"/>
      <c r="XEW1048283"/>
      <c r="XEX1048283"/>
      <c r="XEY1048283"/>
      <c r="XEZ1048283"/>
      <c r="XFA1048283"/>
      <c r="XFB1048283"/>
      <c r="XFC1048283"/>
      <c r="XFD1048283"/>
    </row>
    <row r="1048284" s="1" customFormat="1" spans="1:16384">
      <c r="A1048284" s="3"/>
      <c r="B1048284" s="4"/>
      <c r="C1048284" s="4"/>
      <c r="D1048284" s="5"/>
      <c r="E1048284" s="5"/>
      <c r="F1048284" s="5"/>
      <c r="G1048284" s="5"/>
      <c r="H1048284" s="5"/>
      <c r="I1048284" s="5"/>
      <c r="J1048284" s="5"/>
      <c r="K1048284" s="5"/>
      <c r="L1048284" s="6"/>
      <c r="M1048284" s="5"/>
      <c r="N1048284" s="3"/>
      <c r="O1048284" s="5"/>
      <c r="XES1048284"/>
      <c r="XET1048284"/>
      <c r="XEU1048284"/>
      <c r="XEV1048284"/>
      <c r="XEW1048284"/>
      <c r="XEX1048284"/>
      <c r="XEY1048284"/>
      <c r="XEZ1048284"/>
      <c r="XFA1048284"/>
      <c r="XFB1048284"/>
      <c r="XFC1048284"/>
      <c r="XFD1048284"/>
    </row>
    <row r="1048285" s="1" customFormat="1" spans="1:16384">
      <c r="A1048285" s="3"/>
      <c r="B1048285" s="4"/>
      <c r="C1048285" s="4"/>
      <c r="D1048285" s="5"/>
      <c r="E1048285" s="5"/>
      <c r="F1048285" s="5"/>
      <c r="G1048285" s="5"/>
      <c r="H1048285" s="5"/>
      <c r="I1048285" s="5"/>
      <c r="J1048285" s="5"/>
      <c r="K1048285" s="5"/>
      <c r="L1048285" s="6"/>
      <c r="M1048285" s="5"/>
      <c r="N1048285" s="3"/>
      <c r="O1048285" s="5"/>
      <c r="XES1048285"/>
      <c r="XET1048285"/>
      <c r="XEU1048285"/>
      <c r="XEV1048285"/>
      <c r="XEW1048285"/>
      <c r="XEX1048285"/>
      <c r="XEY1048285"/>
      <c r="XEZ1048285"/>
      <c r="XFA1048285"/>
      <c r="XFB1048285"/>
      <c r="XFC1048285"/>
      <c r="XFD1048285"/>
    </row>
    <row r="1048286" s="1" customFormat="1" spans="1:16384">
      <c r="A1048286" s="3"/>
      <c r="B1048286" s="4"/>
      <c r="C1048286" s="4"/>
      <c r="D1048286" s="5"/>
      <c r="E1048286" s="5"/>
      <c r="F1048286" s="5"/>
      <c r="G1048286" s="5"/>
      <c r="H1048286" s="5"/>
      <c r="I1048286" s="5"/>
      <c r="J1048286" s="5"/>
      <c r="K1048286" s="5"/>
      <c r="L1048286" s="6"/>
      <c r="M1048286" s="5"/>
      <c r="N1048286" s="3"/>
      <c r="O1048286" s="5"/>
      <c r="XES1048286"/>
      <c r="XET1048286"/>
      <c r="XEU1048286"/>
      <c r="XEV1048286"/>
      <c r="XEW1048286"/>
      <c r="XEX1048286"/>
      <c r="XEY1048286"/>
      <c r="XEZ1048286"/>
      <c r="XFA1048286"/>
      <c r="XFB1048286"/>
      <c r="XFC1048286"/>
      <c r="XFD1048286"/>
    </row>
    <row r="1048287" s="1" customFormat="1" spans="1:16384">
      <c r="A1048287" s="3"/>
      <c r="B1048287" s="4"/>
      <c r="C1048287" s="4"/>
      <c r="D1048287" s="5"/>
      <c r="E1048287" s="5"/>
      <c r="F1048287" s="5"/>
      <c r="G1048287" s="5"/>
      <c r="H1048287" s="5"/>
      <c r="I1048287" s="5"/>
      <c r="J1048287" s="5"/>
      <c r="K1048287" s="5"/>
      <c r="L1048287" s="6"/>
      <c r="M1048287" s="5"/>
      <c r="N1048287" s="3"/>
      <c r="O1048287" s="5"/>
      <c r="XES1048287"/>
      <c r="XET1048287"/>
      <c r="XEU1048287"/>
      <c r="XEV1048287"/>
      <c r="XEW1048287"/>
      <c r="XEX1048287"/>
      <c r="XEY1048287"/>
      <c r="XEZ1048287"/>
      <c r="XFA1048287"/>
      <c r="XFB1048287"/>
      <c r="XFC1048287"/>
      <c r="XFD1048287"/>
    </row>
    <row r="1048288" s="1" customFormat="1" spans="1:16384">
      <c r="A1048288" s="3"/>
      <c r="B1048288" s="4"/>
      <c r="C1048288" s="4"/>
      <c r="D1048288" s="5"/>
      <c r="E1048288" s="5"/>
      <c r="F1048288" s="5"/>
      <c r="G1048288" s="5"/>
      <c r="H1048288" s="5"/>
      <c r="I1048288" s="5"/>
      <c r="J1048288" s="5"/>
      <c r="K1048288" s="5"/>
      <c r="L1048288" s="6"/>
      <c r="M1048288" s="5"/>
      <c r="N1048288" s="3"/>
      <c r="O1048288" s="5"/>
      <c r="XES1048288"/>
      <c r="XET1048288"/>
      <c r="XEU1048288"/>
      <c r="XEV1048288"/>
      <c r="XEW1048288"/>
      <c r="XEX1048288"/>
      <c r="XEY1048288"/>
      <c r="XEZ1048288"/>
      <c r="XFA1048288"/>
      <c r="XFB1048288"/>
      <c r="XFC1048288"/>
      <c r="XFD1048288"/>
    </row>
    <row r="1048289" s="1" customFormat="1" spans="1:16384">
      <c r="A1048289" s="3"/>
      <c r="B1048289" s="4"/>
      <c r="C1048289" s="4"/>
      <c r="D1048289" s="5"/>
      <c r="E1048289" s="5"/>
      <c r="F1048289" s="5"/>
      <c r="G1048289" s="5"/>
      <c r="H1048289" s="5"/>
      <c r="I1048289" s="5"/>
      <c r="J1048289" s="5"/>
      <c r="K1048289" s="5"/>
      <c r="L1048289" s="6"/>
      <c r="M1048289" s="5"/>
      <c r="N1048289" s="3"/>
      <c r="O1048289" s="5"/>
      <c r="XES1048289"/>
      <c r="XET1048289"/>
      <c r="XEU1048289"/>
      <c r="XEV1048289"/>
      <c r="XEW1048289"/>
      <c r="XEX1048289"/>
      <c r="XEY1048289"/>
      <c r="XEZ1048289"/>
      <c r="XFA1048289"/>
      <c r="XFB1048289"/>
      <c r="XFC1048289"/>
      <c r="XFD1048289"/>
    </row>
    <row r="1048290" s="1" customFormat="1" spans="1:16384">
      <c r="A1048290" s="3"/>
      <c r="B1048290" s="4"/>
      <c r="C1048290" s="4"/>
      <c r="D1048290" s="5"/>
      <c r="E1048290" s="5"/>
      <c r="F1048290" s="5"/>
      <c r="G1048290" s="5"/>
      <c r="H1048290" s="5"/>
      <c r="I1048290" s="5"/>
      <c r="J1048290" s="5"/>
      <c r="K1048290" s="5"/>
      <c r="L1048290" s="6"/>
      <c r="M1048290" s="5"/>
      <c r="N1048290" s="3"/>
      <c r="O1048290" s="5"/>
      <c r="XES1048290"/>
      <c r="XET1048290"/>
      <c r="XEU1048290"/>
      <c r="XEV1048290"/>
      <c r="XEW1048290"/>
      <c r="XEX1048290"/>
      <c r="XEY1048290"/>
      <c r="XEZ1048290"/>
      <c r="XFA1048290"/>
      <c r="XFB1048290"/>
      <c r="XFC1048290"/>
      <c r="XFD1048290"/>
    </row>
    <row r="1048291" s="1" customFormat="1" spans="1:16384">
      <c r="A1048291" s="3"/>
      <c r="B1048291" s="4"/>
      <c r="C1048291" s="4"/>
      <c r="D1048291" s="5"/>
      <c r="E1048291" s="5"/>
      <c r="F1048291" s="5"/>
      <c r="G1048291" s="5"/>
      <c r="H1048291" s="5"/>
      <c r="I1048291" s="5"/>
      <c r="J1048291" s="5"/>
      <c r="K1048291" s="5"/>
      <c r="L1048291" s="6"/>
      <c r="M1048291" s="5"/>
      <c r="N1048291" s="3"/>
      <c r="O1048291" s="5"/>
      <c r="XES1048291"/>
      <c r="XET1048291"/>
      <c r="XEU1048291"/>
      <c r="XEV1048291"/>
      <c r="XEW1048291"/>
      <c r="XEX1048291"/>
      <c r="XEY1048291"/>
      <c r="XEZ1048291"/>
      <c r="XFA1048291"/>
      <c r="XFB1048291"/>
      <c r="XFC1048291"/>
      <c r="XFD1048291"/>
    </row>
    <row r="1048292" s="1" customFormat="1" spans="1:16384">
      <c r="A1048292" s="3"/>
      <c r="B1048292" s="4"/>
      <c r="C1048292" s="4"/>
      <c r="D1048292" s="5"/>
      <c r="E1048292" s="5"/>
      <c r="F1048292" s="5"/>
      <c r="G1048292" s="5"/>
      <c r="H1048292" s="5"/>
      <c r="I1048292" s="5"/>
      <c r="J1048292" s="5"/>
      <c r="K1048292" s="5"/>
      <c r="L1048292" s="6"/>
      <c r="M1048292" s="5"/>
      <c r="N1048292" s="3"/>
      <c r="O1048292" s="5"/>
      <c r="XES1048292"/>
      <c r="XET1048292"/>
      <c r="XEU1048292"/>
      <c r="XEV1048292"/>
      <c r="XEW1048292"/>
      <c r="XEX1048292"/>
      <c r="XEY1048292"/>
      <c r="XEZ1048292"/>
      <c r="XFA1048292"/>
      <c r="XFB1048292"/>
      <c r="XFC1048292"/>
      <c r="XFD1048292"/>
    </row>
    <row r="1048293" s="1" customFormat="1" spans="1:16384">
      <c r="A1048293" s="3"/>
      <c r="B1048293" s="4"/>
      <c r="C1048293" s="4"/>
      <c r="D1048293" s="5"/>
      <c r="E1048293" s="5"/>
      <c r="F1048293" s="5"/>
      <c r="G1048293" s="5"/>
      <c r="H1048293" s="5"/>
      <c r="I1048293" s="5"/>
      <c r="J1048293" s="5"/>
      <c r="K1048293" s="5"/>
      <c r="L1048293" s="6"/>
      <c r="M1048293" s="5"/>
      <c r="N1048293" s="3"/>
      <c r="O1048293" s="5"/>
      <c r="XES1048293"/>
      <c r="XET1048293"/>
      <c r="XEU1048293"/>
      <c r="XEV1048293"/>
      <c r="XEW1048293"/>
      <c r="XEX1048293"/>
      <c r="XEY1048293"/>
      <c r="XEZ1048293"/>
      <c r="XFA1048293"/>
      <c r="XFB1048293"/>
      <c r="XFC1048293"/>
      <c r="XFD1048293"/>
    </row>
    <row r="1048294" s="1" customFormat="1" spans="1:16384">
      <c r="A1048294" s="3"/>
      <c r="B1048294" s="4"/>
      <c r="C1048294" s="4"/>
      <c r="D1048294" s="5"/>
      <c r="E1048294" s="5"/>
      <c r="F1048294" s="5"/>
      <c r="G1048294" s="5"/>
      <c r="H1048294" s="5"/>
      <c r="I1048294" s="5"/>
      <c r="J1048294" s="5"/>
      <c r="K1048294" s="5"/>
      <c r="L1048294" s="6"/>
      <c r="M1048294" s="5"/>
      <c r="N1048294" s="3"/>
      <c r="O1048294" s="5"/>
      <c r="XES1048294"/>
      <c r="XET1048294"/>
      <c r="XEU1048294"/>
      <c r="XEV1048294"/>
      <c r="XEW1048294"/>
      <c r="XEX1048294"/>
      <c r="XEY1048294"/>
      <c r="XEZ1048294"/>
      <c r="XFA1048294"/>
      <c r="XFB1048294"/>
      <c r="XFC1048294"/>
      <c r="XFD1048294"/>
    </row>
    <row r="1048295" s="1" customFormat="1" spans="1:16384">
      <c r="A1048295" s="3"/>
      <c r="B1048295" s="4"/>
      <c r="C1048295" s="4"/>
      <c r="D1048295" s="5"/>
      <c r="E1048295" s="5"/>
      <c r="F1048295" s="5"/>
      <c r="G1048295" s="5"/>
      <c r="H1048295" s="5"/>
      <c r="I1048295" s="5"/>
      <c r="J1048295" s="5"/>
      <c r="K1048295" s="5"/>
      <c r="L1048295" s="6"/>
      <c r="M1048295" s="5"/>
      <c r="N1048295" s="3"/>
      <c r="O1048295" s="5"/>
      <c r="XES1048295"/>
      <c r="XET1048295"/>
      <c r="XEU1048295"/>
      <c r="XEV1048295"/>
      <c r="XEW1048295"/>
      <c r="XEX1048295"/>
      <c r="XEY1048295"/>
      <c r="XEZ1048295"/>
      <c r="XFA1048295"/>
      <c r="XFB1048295"/>
      <c r="XFC1048295"/>
      <c r="XFD1048295"/>
    </row>
    <row r="1048296" s="1" customFormat="1" spans="1:16384">
      <c r="A1048296" s="3"/>
      <c r="B1048296" s="4"/>
      <c r="C1048296" s="4"/>
      <c r="D1048296" s="5"/>
      <c r="E1048296" s="5"/>
      <c r="F1048296" s="5"/>
      <c r="G1048296" s="5"/>
      <c r="H1048296" s="5"/>
      <c r="I1048296" s="5"/>
      <c r="J1048296" s="5"/>
      <c r="K1048296" s="5"/>
      <c r="L1048296" s="6"/>
      <c r="M1048296" s="5"/>
      <c r="N1048296" s="3"/>
      <c r="O1048296" s="5"/>
      <c r="XES1048296"/>
      <c r="XET1048296"/>
      <c r="XEU1048296"/>
      <c r="XEV1048296"/>
      <c r="XEW1048296"/>
      <c r="XEX1048296"/>
      <c r="XEY1048296"/>
      <c r="XEZ1048296"/>
      <c r="XFA1048296"/>
      <c r="XFB1048296"/>
      <c r="XFC1048296"/>
      <c r="XFD1048296"/>
    </row>
    <row r="1048297" s="1" customFormat="1" spans="1:16384">
      <c r="A1048297" s="3"/>
      <c r="B1048297" s="4"/>
      <c r="C1048297" s="4"/>
      <c r="D1048297" s="5"/>
      <c r="E1048297" s="5"/>
      <c r="F1048297" s="5"/>
      <c r="G1048297" s="5"/>
      <c r="H1048297" s="5"/>
      <c r="I1048297" s="5"/>
      <c r="J1048297" s="5"/>
      <c r="K1048297" s="5"/>
      <c r="L1048297" s="6"/>
      <c r="M1048297" s="5"/>
      <c r="N1048297" s="3"/>
      <c r="O1048297" s="5"/>
      <c r="XES1048297"/>
      <c r="XET1048297"/>
      <c r="XEU1048297"/>
      <c r="XEV1048297"/>
      <c r="XEW1048297"/>
      <c r="XEX1048297"/>
      <c r="XEY1048297"/>
      <c r="XEZ1048297"/>
      <c r="XFA1048297"/>
      <c r="XFB1048297"/>
      <c r="XFC1048297"/>
      <c r="XFD1048297"/>
    </row>
    <row r="1048298" s="1" customFormat="1" spans="1:16384">
      <c r="A1048298" s="3"/>
      <c r="B1048298" s="4"/>
      <c r="C1048298" s="4"/>
      <c r="D1048298" s="5"/>
      <c r="E1048298" s="5"/>
      <c r="F1048298" s="5"/>
      <c r="G1048298" s="5"/>
      <c r="H1048298" s="5"/>
      <c r="I1048298" s="5"/>
      <c r="J1048298" s="5"/>
      <c r="K1048298" s="5"/>
      <c r="L1048298" s="6"/>
      <c r="M1048298" s="5"/>
      <c r="N1048298" s="3"/>
      <c r="O1048298" s="5"/>
      <c r="XES1048298"/>
      <c r="XET1048298"/>
      <c r="XEU1048298"/>
      <c r="XEV1048298"/>
      <c r="XEW1048298"/>
      <c r="XEX1048298"/>
      <c r="XEY1048298"/>
      <c r="XEZ1048298"/>
      <c r="XFA1048298"/>
      <c r="XFB1048298"/>
      <c r="XFC1048298"/>
      <c r="XFD1048298"/>
    </row>
    <row r="1048299" s="1" customFormat="1" spans="1:16384">
      <c r="A1048299" s="3"/>
      <c r="B1048299" s="4"/>
      <c r="C1048299" s="4"/>
      <c r="D1048299" s="5"/>
      <c r="E1048299" s="5"/>
      <c r="F1048299" s="5"/>
      <c r="G1048299" s="5"/>
      <c r="H1048299" s="5"/>
      <c r="I1048299" s="5"/>
      <c r="J1048299" s="5"/>
      <c r="K1048299" s="5"/>
      <c r="L1048299" s="6"/>
      <c r="M1048299" s="5"/>
      <c r="N1048299" s="3"/>
      <c r="O1048299" s="5"/>
      <c r="XES1048299"/>
      <c r="XET1048299"/>
      <c r="XEU1048299"/>
      <c r="XEV1048299"/>
      <c r="XEW1048299"/>
      <c r="XEX1048299"/>
      <c r="XEY1048299"/>
      <c r="XEZ1048299"/>
      <c r="XFA1048299"/>
      <c r="XFB1048299"/>
      <c r="XFC1048299"/>
      <c r="XFD1048299"/>
    </row>
    <row r="1048300" s="1" customFormat="1" spans="1:16384">
      <c r="A1048300" s="3"/>
      <c r="B1048300" s="4"/>
      <c r="C1048300" s="4"/>
      <c r="D1048300" s="5"/>
      <c r="E1048300" s="5"/>
      <c r="F1048300" s="5"/>
      <c r="G1048300" s="5"/>
      <c r="H1048300" s="5"/>
      <c r="I1048300" s="5"/>
      <c r="J1048300" s="5"/>
      <c r="K1048300" s="5"/>
      <c r="L1048300" s="6"/>
      <c r="M1048300" s="5"/>
      <c r="N1048300" s="3"/>
      <c r="O1048300" s="5"/>
      <c r="XES1048300"/>
      <c r="XET1048300"/>
      <c r="XEU1048300"/>
      <c r="XEV1048300"/>
      <c r="XEW1048300"/>
      <c r="XEX1048300"/>
      <c r="XEY1048300"/>
      <c r="XEZ1048300"/>
      <c r="XFA1048300"/>
      <c r="XFB1048300"/>
      <c r="XFC1048300"/>
      <c r="XFD1048300"/>
    </row>
    <row r="1048301" s="1" customFormat="1" spans="1:16384">
      <c r="A1048301" s="3"/>
      <c r="B1048301" s="4"/>
      <c r="C1048301" s="4"/>
      <c r="D1048301" s="5"/>
      <c r="E1048301" s="5"/>
      <c r="F1048301" s="5"/>
      <c r="G1048301" s="5"/>
      <c r="H1048301" s="5"/>
      <c r="I1048301" s="5"/>
      <c r="J1048301" s="5"/>
      <c r="K1048301" s="5"/>
      <c r="L1048301" s="6"/>
      <c r="M1048301" s="5"/>
      <c r="N1048301" s="3"/>
      <c r="O1048301" s="5"/>
      <c r="XES1048301"/>
      <c r="XET1048301"/>
      <c r="XEU1048301"/>
      <c r="XEV1048301"/>
      <c r="XEW1048301"/>
      <c r="XEX1048301"/>
      <c r="XEY1048301"/>
      <c r="XEZ1048301"/>
      <c r="XFA1048301"/>
      <c r="XFB1048301"/>
      <c r="XFC1048301"/>
      <c r="XFD1048301"/>
    </row>
    <row r="1048302" s="1" customFormat="1" spans="1:16384">
      <c r="A1048302" s="3"/>
      <c r="B1048302" s="4"/>
      <c r="C1048302" s="4"/>
      <c r="D1048302" s="5"/>
      <c r="E1048302" s="5"/>
      <c r="F1048302" s="5"/>
      <c r="G1048302" s="5"/>
      <c r="H1048302" s="5"/>
      <c r="I1048302" s="5"/>
      <c r="J1048302" s="5"/>
      <c r="K1048302" s="5"/>
      <c r="L1048302" s="6"/>
      <c r="M1048302" s="5"/>
      <c r="N1048302" s="3"/>
      <c r="O1048302" s="5"/>
      <c r="XES1048302"/>
      <c r="XET1048302"/>
      <c r="XEU1048302"/>
      <c r="XEV1048302"/>
      <c r="XEW1048302"/>
      <c r="XEX1048302"/>
      <c r="XEY1048302"/>
      <c r="XEZ1048302"/>
      <c r="XFA1048302"/>
      <c r="XFB1048302"/>
      <c r="XFC1048302"/>
      <c r="XFD1048302"/>
    </row>
    <row r="1048303" s="1" customFormat="1" spans="1:16384">
      <c r="A1048303" s="3"/>
      <c r="B1048303" s="4"/>
      <c r="C1048303" s="4"/>
      <c r="D1048303" s="5"/>
      <c r="E1048303" s="5"/>
      <c r="F1048303" s="5"/>
      <c r="G1048303" s="5"/>
      <c r="H1048303" s="5"/>
      <c r="I1048303" s="5"/>
      <c r="J1048303" s="5"/>
      <c r="K1048303" s="5"/>
      <c r="L1048303" s="6"/>
      <c r="M1048303" s="5"/>
      <c r="N1048303" s="3"/>
      <c r="O1048303" s="5"/>
      <c r="XES1048303"/>
      <c r="XET1048303"/>
      <c r="XEU1048303"/>
      <c r="XEV1048303"/>
      <c r="XEW1048303"/>
      <c r="XEX1048303"/>
      <c r="XEY1048303"/>
      <c r="XEZ1048303"/>
      <c r="XFA1048303"/>
      <c r="XFB1048303"/>
      <c r="XFC1048303"/>
      <c r="XFD1048303"/>
    </row>
    <row r="1048304" s="1" customFormat="1" spans="1:16384">
      <c r="A1048304" s="3"/>
      <c r="B1048304" s="4"/>
      <c r="C1048304" s="4"/>
      <c r="D1048304" s="5"/>
      <c r="E1048304" s="5"/>
      <c r="F1048304" s="5"/>
      <c r="G1048304" s="5"/>
      <c r="H1048304" s="5"/>
      <c r="I1048304" s="5"/>
      <c r="J1048304" s="5"/>
      <c r="K1048304" s="5"/>
      <c r="L1048304" s="6"/>
      <c r="M1048304" s="5"/>
      <c r="N1048304" s="3"/>
      <c r="O1048304" s="5"/>
      <c r="XES1048304"/>
      <c r="XET1048304"/>
      <c r="XEU1048304"/>
      <c r="XEV1048304"/>
      <c r="XEW1048304"/>
      <c r="XEX1048304"/>
      <c r="XEY1048304"/>
      <c r="XEZ1048304"/>
      <c r="XFA1048304"/>
      <c r="XFB1048304"/>
      <c r="XFC1048304"/>
      <c r="XFD1048304"/>
    </row>
    <row r="1048305" s="1" customFormat="1" spans="1:16384">
      <c r="A1048305" s="3"/>
      <c r="B1048305" s="4"/>
      <c r="C1048305" s="4"/>
      <c r="D1048305" s="5"/>
      <c r="E1048305" s="5"/>
      <c r="F1048305" s="5"/>
      <c r="G1048305" s="5"/>
      <c r="H1048305" s="5"/>
      <c r="I1048305" s="5"/>
      <c r="J1048305" s="5"/>
      <c r="K1048305" s="5"/>
      <c r="L1048305" s="6"/>
      <c r="M1048305" s="5"/>
      <c r="N1048305" s="3"/>
      <c r="O1048305" s="5"/>
      <c r="XES1048305"/>
      <c r="XET1048305"/>
      <c r="XEU1048305"/>
      <c r="XEV1048305"/>
      <c r="XEW1048305"/>
      <c r="XEX1048305"/>
      <c r="XEY1048305"/>
      <c r="XEZ1048305"/>
      <c r="XFA1048305"/>
      <c r="XFB1048305"/>
      <c r="XFC1048305"/>
      <c r="XFD1048305"/>
    </row>
    <row r="1048306" s="1" customFormat="1" spans="1:16384">
      <c r="A1048306" s="3"/>
      <c r="B1048306" s="4"/>
      <c r="C1048306" s="4"/>
      <c r="D1048306" s="5"/>
      <c r="E1048306" s="5"/>
      <c r="F1048306" s="5"/>
      <c r="G1048306" s="5"/>
      <c r="H1048306" s="5"/>
      <c r="I1048306" s="5"/>
      <c r="J1048306" s="5"/>
      <c r="K1048306" s="5"/>
      <c r="L1048306" s="6"/>
      <c r="M1048306" s="5"/>
      <c r="N1048306" s="3"/>
      <c r="O1048306" s="5"/>
      <c r="XES1048306"/>
      <c r="XET1048306"/>
      <c r="XEU1048306"/>
      <c r="XEV1048306"/>
      <c r="XEW1048306"/>
      <c r="XEX1048306"/>
      <c r="XEY1048306"/>
      <c r="XEZ1048306"/>
      <c r="XFA1048306"/>
      <c r="XFB1048306"/>
      <c r="XFC1048306"/>
      <c r="XFD1048306"/>
    </row>
    <row r="1048307" s="1" customFormat="1" spans="1:16384">
      <c r="A1048307" s="3"/>
      <c r="B1048307" s="4"/>
      <c r="C1048307" s="4"/>
      <c r="D1048307" s="5"/>
      <c r="E1048307" s="5"/>
      <c r="F1048307" s="5"/>
      <c r="G1048307" s="5"/>
      <c r="H1048307" s="5"/>
      <c r="I1048307" s="5"/>
      <c r="J1048307" s="5"/>
      <c r="K1048307" s="5"/>
      <c r="L1048307" s="6"/>
      <c r="M1048307" s="5"/>
      <c r="N1048307" s="3"/>
      <c r="O1048307" s="5"/>
      <c r="XES1048307"/>
      <c r="XET1048307"/>
      <c r="XEU1048307"/>
      <c r="XEV1048307"/>
      <c r="XEW1048307"/>
      <c r="XEX1048307"/>
      <c r="XEY1048307"/>
      <c r="XEZ1048307"/>
      <c r="XFA1048307"/>
      <c r="XFB1048307"/>
      <c r="XFC1048307"/>
      <c r="XFD1048307"/>
    </row>
    <row r="1048308" s="1" customFormat="1" spans="1:16384">
      <c r="A1048308" s="3"/>
      <c r="B1048308" s="4"/>
      <c r="C1048308" s="4"/>
      <c r="D1048308" s="5"/>
      <c r="E1048308" s="5"/>
      <c r="F1048308" s="5"/>
      <c r="G1048308" s="5"/>
      <c r="H1048308" s="5"/>
      <c r="I1048308" s="5"/>
      <c r="J1048308" s="5"/>
      <c r="K1048308" s="5"/>
      <c r="L1048308" s="6"/>
      <c r="M1048308" s="5"/>
      <c r="N1048308" s="3"/>
      <c r="O1048308" s="5"/>
      <c r="XES1048308"/>
      <c r="XET1048308"/>
      <c r="XEU1048308"/>
      <c r="XEV1048308"/>
      <c r="XEW1048308"/>
      <c r="XEX1048308"/>
      <c r="XEY1048308"/>
      <c r="XEZ1048308"/>
      <c r="XFA1048308"/>
      <c r="XFB1048308"/>
      <c r="XFC1048308"/>
      <c r="XFD1048308"/>
    </row>
    <row r="1048309" s="1" customFormat="1" spans="1:16384">
      <c r="A1048309" s="3"/>
      <c r="B1048309" s="4"/>
      <c r="C1048309" s="4"/>
      <c r="D1048309" s="5"/>
      <c r="E1048309" s="5"/>
      <c r="F1048309" s="5"/>
      <c r="G1048309" s="5"/>
      <c r="H1048309" s="5"/>
      <c r="I1048309" s="5"/>
      <c r="J1048309" s="5"/>
      <c r="K1048309" s="5"/>
      <c r="L1048309" s="6"/>
      <c r="M1048309" s="5"/>
      <c r="N1048309" s="3"/>
      <c r="O1048309" s="5"/>
      <c r="XES1048309"/>
      <c r="XET1048309"/>
      <c r="XEU1048309"/>
      <c r="XEV1048309"/>
      <c r="XEW1048309"/>
      <c r="XEX1048309"/>
      <c r="XEY1048309"/>
      <c r="XEZ1048309"/>
      <c r="XFA1048309"/>
      <c r="XFB1048309"/>
      <c r="XFC1048309"/>
      <c r="XFD1048309"/>
    </row>
    <row r="1048310" s="1" customFormat="1" spans="1:16384">
      <c r="A1048310" s="3"/>
      <c r="B1048310" s="4"/>
      <c r="C1048310" s="4"/>
      <c r="D1048310" s="5"/>
      <c r="E1048310" s="5"/>
      <c r="F1048310" s="5"/>
      <c r="G1048310" s="5"/>
      <c r="H1048310" s="5"/>
      <c r="I1048310" s="5"/>
      <c r="J1048310" s="5"/>
      <c r="K1048310" s="5"/>
      <c r="L1048310" s="6"/>
      <c r="M1048310" s="5"/>
      <c r="N1048310" s="3"/>
      <c r="O1048310" s="5"/>
      <c r="XES1048310"/>
      <c r="XET1048310"/>
      <c r="XEU1048310"/>
      <c r="XEV1048310"/>
      <c r="XEW1048310"/>
      <c r="XEX1048310"/>
      <c r="XEY1048310"/>
      <c r="XEZ1048310"/>
      <c r="XFA1048310"/>
      <c r="XFB1048310"/>
      <c r="XFC1048310"/>
      <c r="XFD1048310"/>
    </row>
    <row r="1048311" s="1" customFormat="1" spans="1:16384">
      <c r="A1048311" s="3"/>
      <c r="B1048311" s="4"/>
      <c r="C1048311" s="4"/>
      <c r="D1048311" s="5"/>
      <c r="E1048311" s="5"/>
      <c r="F1048311" s="5"/>
      <c r="G1048311" s="5"/>
      <c r="H1048311" s="5"/>
      <c r="I1048311" s="5"/>
      <c r="J1048311" s="5"/>
      <c r="K1048311" s="5"/>
      <c r="L1048311" s="6"/>
      <c r="M1048311" s="5"/>
      <c r="N1048311" s="3"/>
      <c r="O1048311" s="5"/>
      <c r="XES1048311"/>
      <c r="XET1048311"/>
      <c r="XEU1048311"/>
      <c r="XEV1048311"/>
      <c r="XEW1048311"/>
      <c r="XEX1048311"/>
      <c r="XEY1048311"/>
      <c r="XEZ1048311"/>
      <c r="XFA1048311"/>
      <c r="XFB1048311"/>
      <c r="XFC1048311"/>
      <c r="XFD1048311"/>
    </row>
    <row r="1048312" s="1" customFormat="1" spans="1:16384">
      <c r="A1048312" s="3"/>
      <c r="B1048312" s="4"/>
      <c r="C1048312" s="4"/>
      <c r="D1048312" s="5"/>
      <c r="E1048312" s="5"/>
      <c r="F1048312" s="5"/>
      <c r="G1048312" s="5"/>
      <c r="H1048312" s="5"/>
      <c r="I1048312" s="5"/>
      <c r="J1048312" s="5"/>
      <c r="K1048312" s="5"/>
      <c r="L1048312" s="6"/>
      <c r="M1048312" s="5"/>
      <c r="N1048312" s="3"/>
      <c r="O1048312" s="5"/>
      <c r="XES1048312"/>
      <c r="XET1048312"/>
      <c r="XEU1048312"/>
      <c r="XEV1048312"/>
      <c r="XEW1048312"/>
      <c r="XEX1048312"/>
      <c r="XEY1048312"/>
      <c r="XEZ1048312"/>
      <c r="XFA1048312"/>
      <c r="XFB1048312"/>
      <c r="XFC1048312"/>
      <c r="XFD1048312"/>
    </row>
    <row r="1048313" s="1" customFormat="1" spans="1:16384">
      <c r="A1048313" s="3"/>
      <c r="B1048313" s="4"/>
      <c r="C1048313" s="4"/>
      <c r="D1048313" s="5"/>
      <c r="E1048313" s="5"/>
      <c r="F1048313" s="5"/>
      <c r="G1048313" s="5"/>
      <c r="H1048313" s="5"/>
      <c r="I1048313" s="5"/>
      <c r="J1048313" s="5"/>
      <c r="K1048313" s="5"/>
      <c r="L1048313" s="6"/>
      <c r="M1048313" s="5"/>
      <c r="N1048313" s="3"/>
      <c r="O1048313" s="5"/>
      <c r="XES1048313"/>
      <c r="XET1048313"/>
      <c r="XEU1048313"/>
      <c r="XEV1048313"/>
      <c r="XEW1048313"/>
      <c r="XEX1048313"/>
      <c r="XEY1048313"/>
      <c r="XEZ1048313"/>
      <c r="XFA1048313"/>
      <c r="XFB1048313"/>
      <c r="XFC1048313"/>
      <c r="XFD1048313"/>
    </row>
    <row r="1048314" s="1" customFormat="1" spans="1:16384">
      <c r="A1048314" s="3"/>
      <c r="B1048314" s="4"/>
      <c r="C1048314" s="4"/>
      <c r="D1048314" s="5"/>
      <c r="E1048314" s="5"/>
      <c r="F1048314" s="5"/>
      <c r="G1048314" s="5"/>
      <c r="H1048314" s="5"/>
      <c r="I1048314" s="5"/>
      <c r="J1048314" s="5"/>
      <c r="K1048314" s="5"/>
      <c r="L1048314" s="6"/>
      <c r="M1048314" s="5"/>
      <c r="N1048314" s="3"/>
      <c r="O1048314" s="5"/>
      <c r="XES1048314"/>
      <c r="XET1048314"/>
      <c r="XEU1048314"/>
      <c r="XEV1048314"/>
      <c r="XEW1048314"/>
      <c r="XEX1048314"/>
      <c r="XEY1048314"/>
      <c r="XEZ1048314"/>
      <c r="XFA1048314"/>
      <c r="XFB1048314"/>
      <c r="XFC1048314"/>
      <c r="XFD1048314"/>
    </row>
    <row r="1048315" s="1" customFormat="1" spans="1:16384">
      <c r="A1048315" s="3"/>
      <c r="B1048315" s="4"/>
      <c r="C1048315" s="4"/>
      <c r="D1048315" s="5"/>
      <c r="E1048315" s="5"/>
      <c r="F1048315" s="5"/>
      <c r="G1048315" s="5"/>
      <c r="H1048315" s="5"/>
      <c r="I1048315" s="5"/>
      <c r="J1048315" s="5"/>
      <c r="K1048315" s="5"/>
      <c r="L1048315" s="6"/>
      <c r="M1048315" s="5"/>
      <c r="N1048315" s="3"/>
      <c r="O1048315" s="5"/>
      <c r="XES1048315"/>
      <c r="XET1048315"/>
      <c r="XEU1048315"/>
      <c r="XEV1048315"/>
      <c r="XEW1048315"/>
      <c r="XEX1048315"/>
      <c r="XEY1048315"/>
      <c r="XEZ1048315"/>
      <c r="XFA1048315"/>
      <c r="XFB1048315"/>
      <c r="XFC1048315"/>
      <c r="XFD1048315"/>
    </row>
    <row r="1048316" s="1" customFormat="1" spans="1:16384">
      <c r="A1048316" s="3"/>
      <c r="B1048316" s="4"/>
      <c r="C1048316" s="4"/>
      <c r="D1048316" s="5"/>
      <c r="E1048316" s="5"/>
      <c r="F1048316" s="5"/>
      <c r="G1048316" s="5"/>
      <c r="H1048316" s="5"/>
      <c r="I1048316" s="5"/>
      <c r="J1048316" s="5"/>
      <c r="K1048316" s="5"/>
      <c r="L1048316" s="6"/>
      <c r="M1048316" s="5"/>
      <c r="N1048316" s="3"/>
      <c r="O1048316" s="5"/>
      <c r="XES1048316"/>
      <c r="XET1048316"/>
      <c r="XEU1048316"/>
      <c r="XEV1048316"/>
      <c r="XEW1048316"/>
      <c r="XEX1048316"/>
      <c r="XEY1048316"/>
      <c r="XEZ1048316"/>
      <c r="XFA1048316"/>
      <c r="XFB1048316"/>
      <c r="XFC1048316"/>
      <c r="XFD1048316"/>
    </row>
    <row r="1048317" s="1" customFormat="1" spans="1:16384">
      <c r="A1048317" s="3"/>
      <c r="B1048317" s="4"/>
      <c r="C1048317" s="4"/>
      <c r="D1048317" s="5"/>
      <c r="E1048317" s="5"/>
      <c r="F1048317" s="5"/>
      <c r="G1048317" s="5"/>
      <c r="H1048317" s="5"/>
      <c r="I1048317" s="5"/>
      <c r="J1048317" s="5"/>
      <c r="K1048317" s="5"/>
      <c r="L1048317" s="6"/>
      <c r="M1048317" s="5"/>
      <c r="N1048317" s="3"/>
      <c r="O1048317" s="5"/>
      <c r="XES1048317"/>
      <c r="XET1048317"/>
      <c r="XEU1048317"/>
      <c r="XEV1048317"/>
      <c r="XEW1048317"/>
      <c r="XEX1048317"/>
      <c r="XEY1048317"/>
      <c r="XEZ1048317"/>
      <c r="XFA1048317"/>
      <c r="XFB1048317"/>
      <c r="XFC1048317"/>
      <c r="XFD1048317"/>
    </row>
    <row r="1048318" s="1" customFormat="1" spans="1:16384">
      <c r="A1048318" s="3"/>
      <c r="B1048318" s="4"/>
      <c r="C1048318" s="4"/>
      <c r="D1048318" s="5"/>
      <c r="E1048318" s="5"/>
      <c r="F1048318" s="5"/>
      <c r="G1048318" s="5"/>
      <c r="H1048318" s="5"/>
      <c r="I1048318" s="5"/>
      <c r="J1048318" s="5"/>
      <c r="K1048318" s="5"/>
      <c r="L1048318" s="6"/>
      <c r="M1048318" s="5"/>
      <c r="N1048318" s="3"/>
      <c r="O1048318" s="5"/>
      <c r="XES1048318"/>
      <c r="XET1048318"/>
      <c r="XEU1048318"/>
      <c r="XEV1048318"/>
      <c r="XEW1048318"/>
      <c r="XEX1048318"/>
      <c r="XEY1048318"/>
      <c r="XEZ1048318"/>
      <c r="XFA1048318"/>
      <c r="XFB1048318"/>
      <c r="XFC1048318"/>
      <c r="XFD1048318"/>
    </row>
    <row r="1048319" s="1" customFormat="1" spans="1:16384">
      <c r="A1048319" s="3"/>
      <c r="B1048319" s="4"/>
      <c r="C1048319" s="4"/>
      <c r="D1048319" s="5"/>
      <c r="E1048319" s="5"/>
      <c r="F1048319" s="5"/>
      <c r="G1048319" s="5"/>
      <c r="H1048319" s="5"/>
      <c r="I1048319" s="5"/>
      <c r="J1048319" s="5"/>
      <c r="K1048319" s="5"/>
      <c r="L1048319" s="6"/>
      <c r="M1048319" s="5"/>
      <c r="N1048319" s="3"/>
      <c r="O1048319" s="5"/>
      <c r="XES1048319"/>
      <c r="XET1048319"/>
      <c r="XEU1048319"/>
      <c r="XEV1048319"/>
      <c r="XEW1048319"/>
      <c r="XEX1048319"/>
      <c r="XEY1048319"/>
      <c r="XEZ1048319"/>
      <c r="XFA1048319"/>
      <c r="XFB1048319"/>
      <c r="XFC1048319"/>
      <c r="XFD1048319"/>
    </row>
    <row r="1048320" s="1" customFormat="1" spans="1:16384">
      <c r="A1048320" s="3"/>
      <c r="B1048320" s="4"/>
      <c r="C1048320" s="4"/>
      <c r="D1048320" s="5"/>
      <c r="E1048320" s="5"/>
      <c r="F1048320" s="5"/>
      <c r="G1048320" s="5"/>
      <c r="H1048320" s="5"/>
      <c r="I1048320" s="5"/>
      <c r="J1048320" s="5"/>
      <c r="K1048320" s="5"/>
      <c r="L1048320" s="6"/>
      <c r="M1048320" s="5"/>
      <c r="N1048320" s="3"/>
      <c r="O1048320" s="5"/>
      <c r="XES1048320"/>
      <c r="XET1048320"/>
      <c r="XEU1048320"/>
      <c r="XEV1048320"/>
      <c r="XEW1048320"/>
      <c r="XEX1048320"/>
      <c r="XEY1048320"/>
      <c r="XEZ1048320"/>
      <c r="XFA1048320"/>
      <c r="XFB1048320"/>
      <c r="XFC1048320"/>
      <c r="XFD1048320"/>
    </row>
    <row r="1048321" s="1" customFormat="1" spans="1:16384">
      <c r="A1048321" s="3"/>
      <c r="B1048321" s="4"/>
      <c r="C1048321" s="4"/>
      <c r="D1048321" s="5"/>
      <c r="E1048321" s="5"/>
      <c r="F1048321" s="5"/>
      <c r="G1048321" s="5"/>
      <c r="H1048321" s="5"/>
      <c r="I1048321" s="5"/>
      <c r="J1048321" s="5"/>
      <c r="K1048321" s="5"/>
      <c r="L1048321" s="6"/>
      <c r="M1048321" s="5"/>
      <c r="N1048321" s="3"/>
      <c r="O1048321" s="5"/>
      <c r="XES1048321"/>
      <c r="XET1048321"/>
      <c r="XEU1048321"/>
      <c r="XEV1048321"/>
      <c r="XEW1048321"/>
      <c r="XEX1048321"/>
      <c r="XEY1048321"/>
      <c r="XEZ1048321"/>
      <c r="XFA1048321"/>
      <c r="XFB1048321"/>
      <c r="XFC1048321"/>
      <c r="XFD1048321"/>
    </row>
    <row r="1048322" s="1" customFormat="1" spans="1:16384">
      <c r="A1048322" s="3"/>
      <c r="B1048322" s="4"/>
      <c r="C1048322" s="4"/>
      <c r="D1048322" s="5"/>
      <c r="E1048322" s="5"/>
      <c r="F1048322" s="5"/>
      <c r="G1048322" s="5"/>
      <c r="H1048322" s="5"/>
      <c r="I1048322" s="5"/>
      <c r="J1048322" s="5"/>
      <c r="K1048322" s="5"/>
      <c r="L1048322" s="6"/>
      <c r="M1048322" s="5"/>
      <c r="N1048322" s="3"/>
      <c r="O1048322" s="5"/>
      <c r="XES1048322"/>
      <c r="XET1048322"/>
      <c r="XEU1048322"/>
      <c r="XEV1048322"/>
      <c r="XEW1048322"/>
      <c r="XEX1048322"/>
      <c r="XEY1048322"/>
      <c r="XEZ1048322"/>
      <c r="XFA1048322"/>
      <c r="XFB1048322"/>
      <c r="XFC1048322"/>
      <c r="XFD1048322"/>
    </row>
    <row r="1048323" s="1" customFormat="1" spans="1:16384">
      <c r="A1048323" s="3"/>
      <c r="B1048323" s="4"/>
      <c r="C1048323" s="4"/>
      <c r="D1048323" s="5"/>
      <c r="E1048323" s="5"/>
      <c r="F1048323" s="5"/>
      <c r="G1048323" s="5"/>
      <c r="H1048323" s="5"/>
      <c r="I1048323" s="5"/>
      <c r="J1048323" s="5"/>
      <c r="K1048323" s="5"/>
      <c r="L1048323" s="6"/>
      <c r="M1048323" s="5"/>
      <c r="N1048323" s="3"/>
      <c r="O1048323" s="5"/>
      <c r="XES1048323"/>
      <c r="XET1048323"/>
      <c r="XEU1048323"/>
      <c r="XEV1048323"/>
      <c r="XEW1048323"/>
      <c r="XEX1048323"/>
      <c r="XEY1048323"/>
      <c r="XEZ1048323"/>
      <c r="XFA1048323"/>
      <c r="XFB1048323"/>
      <c r="XFC1048323"/>
      <c r="XFD1048323"/>
    </row>
    <row r="1048324" s="1" customFormat="1" spans="1:16384">
      <c r="A1048324" s="3"/>
      <c r="B1048324" s="4"/>
      <c r="C1048324" s="4"/>
      <c r="D1048324" s="5"/>
      <c r="E1048324" s="5"/>
      <c r="F1048324" s="5"/>
      <c r="G1048324" s="5"/>
      <c r="H1048324" s="5"/>
      <c r="I1048324" s="5"/>
      <c r="J1048324" s="5"/>
      <c r="K1048324" s="5"/>
      <c r="L1048324" s="6"/>
      <c r="M1048324" s="5"/>
      <c r="N1048324" s="3"/>
      <c r="O1048324" s="5"/>
      <c r="XES1048324"/>
      <c r="XET1048324"/>
      <c r="XEU1048324"/>
      <c r="XEV1048324"/>
      <c r="XEW1048324"/>
      <c r="XEX1048324"/>
      <c r="XEY1048324"/>
      <c r="XEZ1048324"/>
      <c r="XFA1048324"/>
      <c r="XFB1048324"/>
      <c r="XFC1048324"/>
      <c r="XFD1048324"/>
    </row>
    <row r="1048325" s="1" customFormat="1" spans="1:16384">
      <c r="A1048325" s="3"/>
      <c r="B1048325" s="4"/>
      <c r="C1048325" s="4"/>
      <c r="D1048325" s="5"/>
      <c r="E1048325" s="5"/>
      <c r="F1048325" s="5"/>
      <c r="G1048325" s="5"/>
      <c r="H1048325" s="5"/>
      <c r="I1048325" s="5"/>
      <c r="J1048325" s="5"/>
      <c r="K1048325" s="5"/>
      <c r="L1048325" s="6"/>
      <c r="M1048325" s="5"/>
      <c r="N1048325" s="3"/>
      <c r="O1048325" s="5"/>
      <c r="XES1048325"/>
      <c r="XET1048325"/>
      <c r="XEU1048325"/>
      <c r="XEV1048325"/>
      <c r="XEW1048325"/>
      <c r="XEX1048325"/>
      <c r="XEY1048325"/>
      <c r="XEZ1048325"/>
      <c r="XFA1048325"/>
      <c r="XFB1048325"/>
      <c r="XFC1048325"/>
      <c r="XFD1048325"/>
    </row>
    <row r="1048326" s="1" customFormat="1" spans="1:16384">
      <c r="A1048326" s="3"/>
      <c r="B1048326" s="4"/>
      <c r="C1048326" s="4"/>
      <c r="D1048326" s="5"/>
      <c r="E1048326" s="5"/>
      <c r="F1048326" s="5"/>
      <c r="G1048326" s="5"/>
      <c r="H1048326" s="5"/>
      <c r="I1048326" s="5"/>
      <c r="J1048326" s="5"/>
      <c r="K1048326" s="5"/>
      <c r="L1048326" s="6"/>
      <c r="M1048326" s="5"/>
      <c r="N1048326" s="3"/>
      <c r="O1048326" s="5"/>
      <c r="XES1048326"/>
      <c r="XET1048326"/>
      <c r="XEU1048326"/>
      <c r="XEV1048326"/>
      <c r="XEW1048326"/>
      <c r="XEX1048326"/>
      <c r="XEY1048326"/>
      <c r="XEZ1048326"/>
      <c r="XFA1048326"/>
      <c r="XFB1048326"/>
      <c r="XFC1048326"/>
      <c r="XFD1048326"/>
    </row>
    <row r="1048327" s="1" customFormat="1" spans="1:16384">
      <c r="A1048327" s="3"/>
      <c r="B1048327" s="4"/>
      <c r="C1048327" s="4"/>
      <c r="D1048327" s="5"/>
      <c r="E1048327" s="5"/>
      <c r="F1048327" s="5"/>
      <c r="G1048327" s="5"/>
      <c r="H1048327" s="5"/>
      <c r="I1048327" s="5"/>
      <c r="J1048327" s="5"/>
      <c r="K1048327" s="5"/>
      <c r="L1048327" s="6"/>
      <c r="M1048327" s="5"/>
      <c r="N1048327" s="3"/>
      <c r="O1048327" s="5"/>
      <c r="XES1048327"/>
      <c r="XET1048327"/>
      <c r="XEU1048327"/>
      <c r="XEV1048327"/>
      <c r="XEW1048327"/>
      <c r="XEX1048327"/>
      <c r="XEY1048327"/>
      <c r="XEZ1048327"/>
      <c r="XFA1048327"/>
      <c r="XFB1048327"/>
      <c r="XFC1048327"/>
      <c r="XFD1048327"/>
    </row>
    <row r="1048328" s="1" customFormat="1" spans="1:16384">
      <c r="A1048328" s="3"/>
      <c r="B1048328" s="4"/>
      <c r="C1048328" s="4"/>
      <c r="D1048328" s="5"/>
      <c r="E1048328" s="5"/>
      <c r="F1048328" s="5"/>
      <c r="G1048328" s="5"/>
      <c r="H1048328" s="5"/>
      <c r="I1048328" s="5"/>
      <c r="J1048328" s="5"/>
      <c r="K1048328" s="5"/>
      <c r="L1048328" s="6"/>
      <c r="M1048328" s="5"/>
      <c r="N1048328" s="3"/>
      <c r="O1048328" s="5"/>
      <c r="XES1048328"/>
      <c r="XET1048328"/>
      <c r="XEU1048328"/>
      <c r="XEV1048328"/>
      <c r="XEW1048328"/>
      <c r="XEX1048328"/>
      <c r="XEY1048328"/>
      <c r="XEZ1048328"/>
      <c r="XFA1048328"/>
      <c r="XFB1048328"/>
      <c r="XFC1048328"/>
      <c r="XFD1048328"/>
    </row>
    <row r="1048329" s="1" customFormat="1" spans="1:16384">
      <c r="A1048329" s="3"/>
      <c r="B1048329" s="4"/>
      <c r="C1048329" s="4"/>
      <c r="D1048329" s="5"/>
      <c r="E1048329" s="5"/>
      <c r="F1048329" s="5"/>
      <c r="G1048329" s="5"/>
      <c r="H1048329" s="5"/>
      <c r="I1048329" s="5"/>
      <c r="J1048329" s="5"/>
      <c r="K1048329" s="5"/>
      <c r="L1048329" s="6"/>
      <c r="M1048329" s="5"/>
      <c r="N1048329" s="3"/>
      <c r="O1048329" s="5"/>
      <c r="XES1048329"/>
      <c r="XET1048329"/>
      <c r="XEU1048329"/>
      <c r="XEV1048329"/>
      <c r="XEW1048329"/>
      <c r="XEX1048329"/>
      <c r="XEY1048329"/>
      <c r="XEZ1048329"/>
      <c r="XFA1048329"/>
      <c r="XFB1048329"/>
      <c r="XFC1048329"/>
      <c r="XFD1048329"/>
    </row>
    <row r="1048330" s="1" customFormat="1" spans="1:16384">
      <c r="A1048330" s="3"/>
      <c r="B1048330" s="4"/>
      <c r="C1048330" s="4"/>
      <c r="D1048330" s="5"/>
      <c r="E1048330" s="5"/>
      <c r="F1048330" s="5"/>
      <c r="G1048330" s="5"/>
      <c r="H1048330" s="5"/>
      <c r="I1048330" s="5"/>
      <c r="J1048330" s="5"/>
      <c r="K1048330" s="5"/>
      <c r="L1048330" s="6"/>
      <c r="M1048330" s="5"/>
      <c r="N1048330" s="3"/>
      <c r="O1048330" s="5"/>
      <c r="XES1048330"/>
      <c r="XET1048330"/>
      <c r="XEU1048330"/>
      <c r="XEV1048330"/>
      <c r="XEW1048330"/>
      <c r="XEX1048330"/>
      <c r="XEY1048330"/>
      <c r="XEZ1048330"/>
      <c r="XFA1048330"/>
      <c r="XFB1048330"/>
      <c r="XFC1048330"/>
      <c r="XFD1048330"/>
    </row>
    <row r="1048331" s="1" customFormat="1" spans="1:16384">
      <c r="A1048331" s="3"/>
      <c r="B1048331" s="4"/>
      <c r="C1048331" s="4"/>
      <c r="D1048331" s="5"/>
      <c r="E1048331" s="5"/>
      <c r="F1048331" s="5"/>
      <c r="G1048331" s="5"/>
      <c r="H1048331" s="5"/>
      <c r="I1048331" s="5"/>
      <c r="J1048331" s="5"/>
      <c r="K1048331" s="5"/>
      <c r="L1048331" s="6"/>
      <c r="M1048331" s="5"/>
      <c r="N1048331" s="3"/>
      <c r="O1048331" s="5"/>
      <c r="XES1048331"/>
      <c r="XET1048331"/>
      <c r="XEU1048331"/>
      <c r="XEV1048331"/>
      <c r="XEW1048331"/>
      <c r="XEX1048331"/>
      <c r="XEY1048331"/>
      <c r="XEZ1048331"/>
      <c r="XFA1048331"/>
      <c r="XFB1048331"/>
      <c r="XFC1048331"/>
      <c r="XFD1048331"/>
    </row>
    <row r="1048332" s="1" customFormat="1" spans="1:16384">
      <c r="A1048332" s="3"/>
      <c r="B1048332" s="4"/>
      <c r="C1048332" s="4"/>
      <c r="D1048332" s="5"/>
      <c r="E1048332" s="5"/>
      <c r="F1048332" s="5"/>
      <c r="G1048332" s="5"/>
      <c r="H1048332" s="5"/>
      <c r="I1048332" s="5"/>
      <c r="J1048332" s="5"/>
      <c r="K1048332" s="5"/>
      <c r="L1048332" s="6"/>
      <c r="M1048332" s="5"/>
      <c r="N1048332" s="3"/>
      <c r="O1048332" s="5"/>
      <c r="XES1048332"/>
      <c r="XET1048332"/>
      <c r="XEU1048332"/>
      <c r="XEV1048332"/>
      <c r="XEW1048332"/>
      <c r="XEX1048332"/>
      <c r="XEY1048332"/>
      <c r="XEZ1048332"/>
      <c r="XFA1048332"/>
      <c r="XFB1048332"/>
      <c r="XFC1048332"/>
      <c r="XFD1048332"/>
    </row>
    <row r="1048333" s="1" customFormat="1" spans="1:16384">
      <c r="A1048333" s="3"/>
      <c r="B1048333" s="4"/>
      <c r="C1048333" s="4"/>
      <c r="D1048333" s="5"/>
      <c r="E1048333" s="5"/>
      <c r="F1048333" s="5"/>
      <c r="G1048333" s="5"/>
      <c r="H1048333" s="5"/>
      <c r="I1048333" s="5"/>
      <c r="J1048333" s="5"/>
      <c r="K1048333" s="5"/>
      <c r="L1048333" s="6"/>
      <c r="M1048333" s="5"/>
      <c r="N1048333" s="3"/>
      <c r="O1048333" s="5"/>
      <c r="XES1048333"/>
      <c r="XET1048333"/>
      <c r="XEU1048333"/>
      <c r="XEV1048333"/>
      <c r="XEW1048333"/>
      <c r="XEX1048333"/>
      <c r="XEY1048333"/>
      <c r="XEZ1048333"/>
      <c r="XFA1048333"/>
      <c r="XFB1048333"/>
      <c r="XFC1048333"/>
      <c r="XFD1048333"/>
    </row>
    <row r="1048334" s="1" customFormat="1" spans="1:16384">
      <c r="A1048334" s="3"/>
      <c r="B1048334" s="4"/>
      <c r="C1048334" s="4"/>
      <c r="D1048334" s="5"/>
      <c r="E1048334" s="5"/>
      <c r="F1048334" s="5"/>
      <c r="G1048334" s="5"/>
      <c r="H1048334" s="5"/>
      <c r="I1048334" s="5"/>
      <c r="J1048334" s="5"/>
      <c r="K1048334" s="5"/>
      <c r="L1048334" s="6"/>
      <c r="M1048334" s="5"/>
      <c r="N1048334" s="3"/>
      <c r="O1048334" s="5"/>
      <c r="XES1048334"/>
      <c r="XET1048334"/>
      <c r="XEU1048334"/>
      <c r="XEV1048334"/>
      <c r="XEW1048334"/>
      <c r="XEX1048334"/>
      <c r="XEY1048334"/>
      <c r="XEZ1048334"/>
      <c r="XFA1048334"/>
      <c r="XFB1048334"/>
      <c r="XFC1048334"/>
      <c r="XFD1048334"/>
    </row>
    <row r="1048335" s="1" customFormat="1" spans="1:16384">
      <c r="A1048335" s="3"/>
      <c r="B1048335" s="4"/>
      <c r="C1048335" s="4"/>
      <c r="D1048335" s="5"/>
      <c r="E1048335" s="5"/>
      <c r="F1048335" s="5"/>
      <c r="G1048335" s="5"/>
      <c r="H1048335" s="5"/>
      <c r="I1048335" s="5"/>
      <c r="J1048335" s="5"/>
      <c r="K1048335" s="5"/>
      <c r="L1048335" s="6"/>
      <c r="M1048335" s="5"/>
      <c r="N1048335" s="3"/>
      <c r="O1048335" s="5"/>
      <c r="XES1048335"/>
      <c r="XET1048335"/>
      <c r="XEU1048335"/>
      <c r="XEV1048335"/>
      <c r="XEW1048335"/>
      <c r="XEX1048335"/>
      <c r="XEY1048335"/>
      <c r="XEZ1048335"/>
      <c r="XFA1048335"/>
      <c r="XFB1048335"/>
      <c r="XFC1048335"/>
      <c r="XFD1048335"/>
    </row>
    <row r="1048336" s="1" customFormat="1" spans="1:16384">
      <c r="A1048336" s="3"/>
      <c r="B1048336" s="4"/>
      <c r="C1048336" s="4"/>
      <c r="D1048336" s="5"/>
      <c r="E1048336" s="5"/>
      <c r="F1048336" s="5"/>
      <c r="G1048336" s="5"/>
      <c r="H1048336" s="5"/>
      <c r="I1048336" s="5"/>
      <c r="J1048336" s="5"/>
      <c r="K1048336" s="5"/>
      <c r="L1048336" s="6"/>
      <c r="M1048336" s="5"/>
      <c r="N1048336" s="3"/>
      <c r="O1048336" s="5"/>
      <c r="XES1048336"/>
      <c r="XET1048336"/>
      <c r="XEU1048336"/>
      <c r="XEV1048336"/>
      <c r="XEW1048336"/>
      <c r="XEX1048336"/>
      <c r="XEY1048336"/>
      <c r="XEZ1048336"/>
      <c r="XFA1048336"/>
      <c r="XFB1048336"/>
      <c r="XFC1048336"/>
      <c r="XFD1048336"/>
    </row>
    <row r="1048337" s="1" customFormat="1" spans="1:16384">
      <c r="A1048337" s="3"/>
      <c r="B1048337" s="4"/>
      <c r="C1048337" s="4"/>
      <c r="D1048337" s="5"/>
      <c r="E1048337" s="5"/>
      <c r="F1048337" s="5"/>
      <c r="G1048337" s="5"/>
      <c r="H1048337" s="5"/>
      <c r="I1048337" s="5"/>
      <c r="J1048337" s="5"/>
      <c r="K1048337" s="5"/>
      <c r="L1048337" s="6"/>
      <c r="M1048337" s="5"/>
      <c r="N1048337" s="3"/>
      <c r="O1048337" s="5"/>
      <c r="XES1048337"/>
      <c r="XET1048337"/>
      <c r="XEU1048337"/>
      <c r="XEV1048337"/>
      <c r="XEW1048337"/>
      <c r="XEX1048337"/>
      <c r="XEY1048337"/>
      <c r="XEZ1048337"/>
      <c r="XFA1048337"/>
      <c r="XFB1048337"/>
      <c r="XFC1048337"/>
      <c r="XFD1048337"/>
    </row>
    <row r="1048338" s="1" customFormat="1" spans="1:16384">
      <c r="A1048338" s="3"/>
      <c r="B1048338" s="4"/>
      <c r="C1048338" s="4"/>
      <c r="D1048338" s="5"/>
      <c r="E1048338" s="5"/>
      <c r="F1048338" s="5"/>
      <c r="G1048338" s="5"/>
      <c r="H1048338" s="5"/>
      <c r="I1048338" s="5"/>
      <c r="J1048338" s="5"/>
      <c r="K1048338" s="5"/>
      <c r="L1048338" s="6"/>
      <c r="M1048338" s="5"/>
      <c r="N1048338" s="3"/>
      <c r="O1048338" s="5"/>
      <c r="XES1048338"/>
      <c r="XET1048338"/>
      <c r="XEU1048338"/>
      <c r="XEV1048338"/>
      <c r="XEW1048338"/>
      <c r="XEX1048338"/>
      <c r="XEY1048338"/>
      <c r="XEZ1048338"/>
      <c r="XFA1048338"/>
      <c r="XFB1048338"/>
      <c r="XFC1048338"/>
      <c r="XFD1048338"/>
    </row>
    <row r="1048339" s="1" customFormat="1" spans="1:16384">
      <c r="A1048339" s="3"/>
      <c r="B1048339" s="4"/>
      <c r="C1048339" s="4"/>
      <c r="D1048339" s="5"/>
      <c r="E1048339" s="5"/>
      <c r="F1048339" s="5"/>
      <c r="G1048339" s="5"/>
      <c r="H1048339" s="5"/>
      <c r="I1048339" s="5"/>
      <c r="J1048339" s="5"/>
      <c r="K1048339" s="5"/>
      <c r="L1048339" s="6"/>
      <c r="M1048339" s="5"/>
      <c r="N1048339" s="3"/>
      <c r="O1048339" s="5"/>
      <c r="XES1048339"/>
      <c r="XET1048339"/>
      <c r="XEU1048339"/>
      <c r="XEV1048339"/>
      <c r="XEW1048339"/>
      <c r="XEX1048339"/>
      <c r="XEY1048339"/>
      <c r="XEZ1048339"/>
      <c r="XFA1048339"/>
      <c r="XFB1048339"/>
      <c r="XFC1048339"/>
      <c r="XFD1048339"/>
    </row>
    <row r="1048340" s="1" customFormat="1" spans="1:16384">
      <c r="A1048340" s="3"/>
      <c r="B1048340" s="4"/>
      <c r="C1048340" s="4"/>
      <c r="D1048340" s="5"/>
      <c r="E1048340" s="5"/>
      <c r="F1048340" s="5"/>
      <c r="G1048340" s="5"/>
      <c r="H1048340" s="5"/>
      <c r="I1048340" s="5"/>
      <c r="J1048340" s="5"/>
      <c r="K1048340" s="5"/>
      <c r="L1048340" s="6"/>
      <c r="M1048340" s="5"/>
      <c r="N1048340" s="3"/>
      <c r="O1048340" s="5"/>
      <c r="XES1048340"/>
      <c r="XET1048340"/>
      <c r="XEU1048340"/>
      <c r="XEV1048340"/>
      <c r="XEW1048340"/>
      <c r="XEX1048340"/>
      <c r="XEY1048340"/>
      <c r="XEZ1048340"/>
      <c r="XFA1048340"/>
      <c r="XFB1048340"/>
      <c r="XFC1048340"/>
      <c r="XFD1048340"/>
    </row>
    <row r="1048341" s="1" customFormat="1" spans="1:16384">
      <c r="A1048341" s="3"/>
      <c r="B1048341" s="4"/>
      <c r="C1048341" s="4"/>
      <c r="D1048341" s="5"/>
      <c r="E1048341" s="5"/>
      <c r="F1048341" s="5"/>
      <c r="G1048341" s="5"/>
      <c r="H1048341" s="5"/>
      <c r="I1048341" s="5"/>
      <c r="J1048341" s="5"/>
      <c r="K1048341" s="5"/>
      <c r="L1048341" s="6"/>
      <c r="M1048341" s="5"/>
      <c r="N1048341" s="3"/>
      <c r="O1048341" s="5"/>
      <c r="XES1048341"/>
      <c r="XET1048341"/>
      <c r="XEU1048341"/>
      <c r="XEV1048341"/>
      <c r="XEW1048341"/>
      <c r="XEX1048341"/>
      <c r="XEY1048341"/>
      <c r="XEZ1048341"/>
      <c r="XFA1048341"/>
      <c r="XFB1048341"/>
      <c r="XFC1048341"/>
      <c r="XFD1048341"/>
    </row>
    <row r="1048342" s="1" customFormat="1" spans="1:16384">
      <c r="A1048342" s="3"/>
      <c r="B1048342" s="4"/>
      <c r="C1048342" s="4"/>
      <c r="D1048342" s="5"/>
      <c r="E1048342" s="5"/>
      <c r="F1048342" s="5"/>
      <c r="G1048342" s="5"/>
      <c r="H1048342" s="5"/>
      <c r="I1048342" s="5"/>
      <c r="J1048342" s="5"/>
      <c r="K1048342" s="5"/>
      <c r="L1048342" s="6"/>
      <c r="M1048342" s="5"/>
      <c r="N1048342" s="3"/>
      <c r="O1048342" s="5"/>
      <c r="XES1048342"/>
      <c r="XET1048342"/>
      <c r="XEU1048342"/>
      <c r="XEV1048342"/>
      <c r="XEW1048342"/>
      <c r="XEX1048342"/>
      <c r="XEY1048342"/>
      <c r="XEZ1048342"/>
      <c r="XFA1048342"/>
      <c r="XFB1048342"/>
      <c r="XFC1048342"/>
      <c r="XFD1048342"/>
    </row>
    <row r="1048343" s="1" customFormat="1" spans="1:16384">
      <c r="A1048343" s="3"/>
      <c r="B1048343" s="4"/>
      <c r="C1048343" s="4"/>
      <c r="D1048343" s="5"/>
      <c r="E1048343" s="5"/>
      <c r="F1048343" s="5"/>
      <c r="G1048343" s="5"/>
      <c r="H1048343" s="5"/>
      <c r="I1048343" s="5"/>
      <c r="J1048343" s="5"/>
      <c r="K1048343" s="5"/>
      <c r="L1048343" s="6"/>
      <c r="M1048343" s="5"/>
      <c r="N1048343" s="3"/>
      <c r="O1048343" s="5"/>
      <c r="XES1048343"/>
      <c r="XET1048343"/>
      <c r="XEU1048343"/>
      <c r="XEV1048343"/>
      <c r="XEW1048343"/>
      <c r="XEX1048343"/>
      <c r="XEY1048343"/>
      <c r="XEZ1048343"/>
      <c r="XFA1048343"/>
      <c r="XFB1048343"/>
      <c r="XFC1048343"/>
      <c r="XFD1048343"/>
    </row>
    <row r="1048344" s="1" customFormat="1" spans="1:16384">
      <c r="A1048344" s="3"/>
      <c r="B1048344" s="4"/>
      <c r="C1048344" s="4"/>
      <c r="D1048344" s="5"/>
      <c r="E1048344" s="5"/>
      <c r="F1048344" s="5"/>
      <c r="G1048344" s="5"/>
      <c r="H1048344" s="5"/>
      <c r="I1048344" s="5"/>
      <c r="J1048344" s="5"/>
      <c r="K1048344" s="5"/>
      <c r="L1048344" s="6"/>
      <c r="M1048344" s="5"/>
      <c r="N1048344" s="3"/>
      <c r="O1048344" s="5"/>
      <c r="XES1048344"/>
      <c r="XET1048344"/>
      <c r="XEU1048344"/>
      <c r="XEV1048344"/>
      <c r="XEW1048344"/>
      <c r="XEX1048344"/>
      <c r="XEY1048344"/>
      <c r="XEZ1048344"/>
      <c r="XFA1048344"/>
      <c r="XFB1048344"/>
      <c r="XFC1048344"/>
      <c r="XFD1048344"/>
    </row>
    <row r="1048345" s="1" customFormat="1" spans="1:16384">
      <c r="A1048345" s="3"/>
      <c r="B1048345" s="4"/>
      <c r="C1048345" s="4"/>
      <c r="D1048345" s="5"/>
      <c r="E1048345" s="5"/>
      <c r="F1048345" s="5"/>
      <c r="G1048345" s="5"/>
      <c r="H1048345" s="5"/>
      <c r="I1048345" s="5"/>
      <c r="J1048345" s="5"/>
      <c r="K1048345" s="5"/>
      <c r="L1048345" s="6"/>
      <c r="M1048345" s="5"/>
      <c r="N1048345" s="3"/>
      <c r="O1048345" s="5"/>
      <c r="XES1048345"/>
      <c r="XET1048345"/>
      <c r="XEU1048345"/>
      <c r="XEV1048345"/>
      <c r="XEW1048345"/>
      <c r="XEX1048345"/>
      <c r="XEY1048345"/>
      <c r="XEZ1048345"/>
      <c r="XFA1048345"/>
      <c r="XFB1048345"/>
      <c r="XFC1048345"/>
      <c r="XFD1048345"/>
    </row>
    <row r="1048346" s="1" customFormat="1" spans="1:16384">
      <c r="A1048346" s="3"/>
      <c r="B1048346" s="4"/>
      <c r="C1048346" s="4"/>
      <c r="D1048346" s="5"/>
      <c r="E1048346" s="5"/>
      <c r="F1048346" s="5"/>
      <c r="G1048346" s="5"/>
      <c r="H1048346" s="5"/>
      <c r="I1048346" s="5"/>
      <c r="J1048346" s="5"/>
      <c r="K1048346" s="5"/>
      <c r="L1048346" s="6"/>
      <c r="M1048346" s="5"/>
      <c r="N1048346" s="3"/>
      <c r="O1048346" s="5"/>
      <c r="XES1048346"/>
      <c r="XET1048346"/>
      <c r="XEU1048346"/>
      <c r="XEV1048346"/>
      <c r="XEW1048346"/>
      <c r="XEX1048346"/>
      <c r="XEY1048346"/>
      <c r="XEZ1048346"/>
      <c r="XFA1048346"/>
      <c r="XFB1048346"/>
      <c r="XFC1048346"/>
      <c r="XFD1048346"/>
    </row>
    <row r="1048347" s="1" customFormat="1" spans="1:16384">
      <c r="A1048347" s="3"/>
      <c r="B1048347" s="4"/>
      <c r="C1048347" s="4"/>
      <c r="D1048347" s="5"/>
      <c r="E1048347" s="5"/>
      <c r="F1048347" s="5"/>
      <c r="G1048347" s="5"/>
      <c r="H1048347" s="5"/>
      <c r="I1048347" s="5"/>
      <c r="J1048347" s="5"/>
      <c r="K1048347" s="5"/>
      <c r="L1048347" s="6"/>
      <c r="M1048347" s="5"/>
      <c r="N1048347" s="3"/>
      <c r="O1048347" s="5"/>
      <c r="XES1048347"/>
      <c r="XET1048347"/>
      <c r="XEU1048347"/>
      <c r="XEV1048347"/>
      <c r="XEW1048347"/>
      <c r="XEX1048347"/>
      <c r="XEY1048347"/>
      <c r="XEZ1048347"/>
      <c r="XFA1048347"/>
      <c r="XFB1048347"/>
      <c r="XFC1048347"/>
      <c r="XFD1048347"/>
    </row>
    <row r="1048348" s="1" customFormat="1" spans="1:16384">
      <c r="A1048348" s="3"/>
      <c r="B1048348" s="4"/>
      <c r="C1048348" s="4"/>
      <c r="D1048348" s="5"/>
      <c r="E1048348" s="5"/>
      <c r="F1048348" s="5"/>
      <c r="G1048348" s="5"/>
      <c r="H1048348" s="5"/>
      <c r="I1048348" s="5"/>
      <c r="J1048348" s="5"/>
      <c r="K1048348" s="5"/>
      <c r="L1048348" s="6"/>
      <c r="M1048348" s="5"/>
      <c r="N1048348" s="3"/>
      <c r="O1048348" s="5"/>
      <c r="XES1048348"/>
      <c r="XET1048348"/>
      <c r="XEU1048348"/>
      <c r="XEV1048348"/>
      <c r="XEW1048348"/>
      <c r="XEX1048348"/>
      <c r="XEY1048348"/>
      <c r="XEZ1048348"/>
      <c r="XFA1048348"/>
      <c r="XFB1048348"/>
      <c r="XFC1048348"/>
      <c r="XFD1048348"/>
    </row>
    <row r="1048349" s="1" customFormat="1" spans="1:16384">
      <c r="A1048349" s="3"/>
      <c r="B1048349" s="4"/>
      <c r="C1048349" s="4"/>
      <c r="D1048349" s="5"/>
      <c r="E1048349" s="5"/>
      <c r="F1048349" s="5"/>
      <c r="G1048349" s="5"/>
      <c r="H1048349" s="5"/>
      <c r="I1048349" s="5"/>
      <c r="J1048349" s="5"/>
      <c r="K1048349" s="5"/>
      <c r="L1048349" s="6"/>
      <c r="M1048349" s="5"/>
      <c r="N1048349" s="3"/>
      <c r="O1048349" s="5"/>
      <c r="XES1048349"/>
      <c r="XET1048349"/>
      <c r="XEU1048349"/>
      <c r="XEV1048349"/>
      <c r="XEW1048349"/>
      <c r="XEX1048349"/>
      <c r="XEY1048349"/>
      <c r="XEZ1048349"/>
      <c r="XFA1048349"/>
      <c r="XFB1048349"/>
      <c r="XFC1048349"/>
      <c r="XFD1048349"/>
    </row>
    <row r="1048350" s="1" customFormat="1" spans="1:16384">
      <c r="A1048350" s="3"/>
      <c r="B1048350" s="4"/>
      <c r="C1048350" s="4"/>
      <c r="D1048350" s="5"/>
      <c r="E1048350" s="5"/>
      <c r="F1048350" s="5"/>
      <c r="G1048350" s="5"/>
      <c r="H1048350" s="5"/>
      <c r="I1048350" s="5"/>
      <c r="J1048350" s="5"/>
      <c r="K1048350" s="5"/>
      <c r="L1048350" s="6"/>
      <c r="M1048350" s="5"/>
      <c r="N1048350" s="3"/>
      <c r="O1048350" s="5"/>
      <c r="XES1048350"/>
      <c r="XET1048350"/>
      <c r="XEU1048350"/>
      <c r="XEV1048350"/>
      <c r="XEW1048350"/>
      <c r="XEX1048350"/>
      <c r="XEY1048350"/>
      <c r="XEZ1048350"/>
      <c r="XFA1048350"/>
      <c r="XFB1048350"/>
      <c r="XFC1048350"/>
      <c r="XFD1048350"/>
    </row>
    <row r="1048351" s="1" customFormat="1" spans="1:16384">
      <c r="A1048351" s="3"/>
      <c r="B1048351" s="4"/>
      <c r="C1048351" s="4"/>
      <c r="D1048351" s="5"/>
      <c r="E1048351" s="5"/>
      <c r="F1048351" s="5"/>
      <c r="G1048351" s="5"/>
      <c r="H1048351" s="5"/>
      <c r="I1048351" s="5"/>
      <c r="J1048351" s="5"/>
      <c r="K1048351" s="5"/>
      <c r="L1048351" s="6"/>
      <c r="M1048351" s="5"/>
      <c r="N1048351" s="3"/>
      <c r="O1048351" s="5"/>
      <c r="XES1048351"/>
      <c r="XET1048351"/>
      <c r="XEU1048351"/>
      <c r="XEV1048351"/>
      <c r="XEW1048351"/>
      <c r="XEX1048351"/>
      <c r="XEY1048351"/>
      <c r="XEZ1048351"/>
      <c r="XFA1048351"/>
      <c r="XFB1048351"/>
      <c r="XFC1048351"/>
      <c r="XFD1048351"/>
    </row>
    <row r="1048352" s="1" customFormat="1" spans="1:16384">
      <c r="A1048352" s="3"/>
      <c r="B1048352" s="4"/>
      <c r="C1048352" s="4"/>
      <c r="D1048352" s="5"/>
      <c r="E1048352" s="5"/>
      <c r="F1048352" s="5"/>
      <c r="G1048352" s="5"/>
      <c r="H1048352" s="5"/>
      <c r="I1048352" s="5"/>
      <c r="J1048352" s="5"/>
      <c r="K1048352" s="5"/>
      <c r="L1048352" s="6"/>
      <c r="M1048352" s="5"/>
      <c r="N1048352" s="3"/>
      <c r="O1048352" s="5"/>
      <c r="XES1048352"/>
      <c r="XET1048352"/>
      <c r="XEU1048352"/>
      <c r="XEV1048352"/>
      <c r="XEW1048352"/>
      <c r="XEX1048352"/>
      <c r="XEY1048352"/>
      <c r="XEZ1048352"/>
      <c r="XFA1048352"/>
      <c r="XFB1048352"/>
      <c r="XFC1048352"/>
      <c r="XFD1048352"/>
    </row>
    <row r="1048353" s="1" customFormat="1" spans="1:16384">
      <c r="A1048353" s="3"/>
      <c r="B1048353" s="4"/>
      <c r="C1048353" s="4"/>
      <c r="D1048353" s="5"/>
      <c r="E1048353" s="5"/>
      <c r="F1048353" s="5"/>
      <c r="G1048353" s="5"/>
      <c r="H1048353" s="5"/>
      <c r="I1048353" s="5"/>
      <c r="J1048353" s="5"/>
      <c r="K1048353" s="5"/>
      <c r="L1048353" s="6"/>
      <c r="M1048353" s="5"/>
      <c r="N1048353" s="3"/>
      <c r="O1048353" s="5"/>
      <c r="XES1048353"/>
      <c r="XET1048353"/>
      <c r="XEU1048353"/>
      <c r="XEV1048353"/>
      <c r="XEW1048353"/>
      <c r="XEX1048353"/>
      <c r="XEY1048353"/>
      <c r="XEZ1048353"/>
      <c r="XFA1048353"/>
      <c r="XFB1048353"/>
      <c r="XFC1048353"/>
      <c r="XFD1048353"/>
    </row>
    <row r="1048354" s="1" customFormat="1" spans="1:16384">
      <c r="A1048354" s="3"/>
      <c r="B1048354" s="4"/>
      <c r="C1048354" s="4"/>
      <c r="D1048354" s="5"/>
      <c r="E1048354" s="5"/>
      <c r="F1048354" s="5"/>
      <c r="G1048354" s="5"/>
      <c r="H1048354" s="5"/>
      <c r="I1048354" s="5"/>
      <c r="J1048354" s="5"/>
      <c r="K1048354" s="5"/>
      <c r="L1048354" s="6"/>
      <c r="M1048354" s="5"/>
      <c r="N1048354" s="3"/>
      <c r="O1048354" s="5"/>
      <c r="XES1048354"/>
      <c r="XET1048354"/>
      <c r="XEU1048354"/>
      <c r="XEV1048354"/>
      <c r="XEW1048354"/>
      <c r="XEX1048354"/>
      <c r="XEY1048354"/>
      <c r="XEZ1048354"/>
      <c r="XFA1048354"/>
      <c r="XFB1048354"/>
      <c r="XFC1048354"/>
      <c r="XFD1048354"/>
    </row>
    <row r="1048355" s="1" customFormat="1" spans="1:16384">
      <c r="A1048355" s="3"/>
      <c r="B1048355" s="4"/>
      <c r="C1048355" s="4"/>
      <c r="D1048355" s="5"/>
      <c r="E1048355" s="5"/>
      <c r="F1048355" s="5"/>
      <c r="G1048355" s="5"/>
      <c r="H1048355" s="5"/>
      <c r="I1048355" s="5"/>
      <c r="J1048355" s="5"/>
      <c r="K1048355" s="5"/>
      <c r="L1048355" s="6"/>
      <c r="M1048355" s="5"/>
      <c r="N1048355" s="3"/>
      <c r="O1048355" s="5"/>
      <c r="XES1048355"/>
      <c r="XET1048355"/>
      <c r="XEU1048355"/>
      <c r="XEV1048355"/>
      <c r="XEW1048355"/>
      <c r="XEX1048355"/>
      <c r="XEY1048355"/>
      <c r="XEZ1048355"/>
      <c r="XFA1048355"/>
      <c r="XFB1048355"/>
      <c r="XFC1048355"/>
      <c r="XFD1048355"/>
    </row>
    <row r="1048356" s="1" customFormat="1" spans="1:16384">
      <c r="A1048356" s="3"/>
      <c r="B1048356" s="4"/>
      <c r="C1048356" s="4"/>
      <c r="D1048356" s="5"/>
      <c r="E1048356" s="5"/>
      <c r="F1048356" s="5"/>
      <c r="G1048356" s="5"/>
      <c r="H1048356" s="5"/>
      <c r="I1048356" s="5"/>
      <c r="J1048356" s="5"/>
      <c r="K1048356" s="5"/>
      <c r="L1048356" s="6"/>
      <c r="M1048356" s="5"/>
      <c r="N1048356" s="3"/>
      <c r="O1048356" s="5"/>
      <c r="XES1048356"/>
      <c r="XET1048356"/>
      <c r="XEU1048356"/>
      <c r="XEV1048356"/>
      <c r="XEW1048356"/>
      <c r="XEX1048356"/>
      <c r="XEY1048356"/>
      <c r="XEZ1048356"/>
      <c r="XFA1048356"/>
      <c r="XFB1048356"/>
      <c r="XFC1048356"/>
      <c r="XFD1048356"/>
    </row>
    <row r="1048357" s="1" customFormat="1" spans="1:16384">
      <c r="A1048357" s="3"/>
      <c r="B1048357" s="4"/>
      <c r="C1048357" s="4"/>
      <c r="D1048357" s="5"/>
      <c r="E1048357" s="5"/>
      <c r="F1048357" s="5"/>
      <c r="G1048357" s="5"/>
      <c r="H1048357" s="5"/>
      <c r="I1048357" s="5"/>
      <c r="J1048357" s="5"/>
      <c r="K1048357" s="5"/>
      <c r="L1048357" s="6"/>
      <c r="M1048357" s="5"/>
      <c r="N1048357" s="3"/>
      <c r="O1048357" s="5"/>
      <c r="XES1048357"/>
      <c r="XET1048357"/>
      <c r="XEU1048357"/>
      <c r="XEV1048357"/>
      <c r="XEW1048357"/>
      <c r="XEX1048357"/>
      <c r="XEY1048357"/>
      <c r="XEZ1048357"/>
      <c r="XFA1048357"/>
      <c r="XFB1048357"/>
      <c r="XFC1048357"/>
      <c r="XFD1048357"/>
    </row>
    <row r="1048358" s="1" customFormat="1" spans="1:16384">
      <c r="A1048358" s="3"/>
      <c r="B1048358" s="4"/>
      <c r="C1048358" s="4"/>
      <c r="D1048358" s="5"/>
      <c r="E1048358" s="5"/>
      <c r="F1048358" s="5"/>
      <c r="G1048358" s="5"/>
      <c r="H1048358" s="5"/>
      <c r="I1048358" s="5"/>
      <c r="J1048358" s="5"/>
      <c r="K1048358" s="5"/>
      <c r="L1048358" s="6"/>
      <c r="M1048358" s="5"/>
      <c r="N1048358" s="3"/>
      <c r="O1048358" s="5"/>
      <c r="XES1048358"/>
      <c r="XET1048358"/>
      <c r="XEU1048358"/>
      <c r="XEV1048358"/>
      <c r="XEW1048358"/>
      <c r="XEX1048358"/>
      <c r="XEY1048358"/>
      <c r="XEZ1048358"/>
      <c r="XFA1048358"/>
      <c r="XFB1048358"/>
      <c r="XFC1048358"/>
      <c r="XFD1048358"/>
    </row>
    <row r="1048359" s="1" customFormat="1" spans="1:16384">
      <c r="A1048359" s="3"/>
      <c r="B1048359" s="4"/>
      <c r="C1048359" s="4"/>
      <c r="D1048359" s="5"/>
      <c r="E1048359" s="5"/>
      <c r="F1048359" s="5"/>
      <c r="G1048359" s="5"/>
      <c r="H1048359" s="5"/>
      <c r="I1048359" s="5"/>
      <c r="J1048359" s="5"/>
      <c r="K1048359" s="5"/>
      <c r="L1048359" s="6"/>
      <c r="M1048359" s="5"/>
      <c r="N1048359" s="3"/>
      <c r="O1048359" s="5"/>
      <c r="XES1048359"/>
      <c r="XET1048359"/>
      <c r="XEU1048359"/>
      <c r="XEV1048359"/>
      <c r="XEW1048359"/>
      <c r="XEX1048359"/>
      <c r="XEY1048359"/>
      <c r="XEZ1048359"/>
      <c r="XFA1048359"/>
      <c r="XFB1048359"/>
      <c r="XFC1048359"/>
      <c r="XFD1048359"/>
    </row>
    <row r="1048360" s="1" customFormat="1" spans="1:16384">
      <c r="A1048360" s="3"/>
      <c r="B1048360" s="4"/>
      <c r="C1048360" s="4"/>
      <c r="D1048360" s="5"/>
      <c r="E1048360" s="5"/>
      <c r="F1048360" s="5"/>
      <c r="G1048360" s="5"/>
      <c r="H1048360" s="5"/>
      <c r="I1048360" s="5"/>
      <c r="J1048360" s="5"/>
      <c r="K1048360" s="5"/>
      <c r="L1048360" s="6"/>
      <c r="M1048360" s="5"/>
      <c r="N1048360" s="3"/>
      <c r="O1048360" s="5"/>
      <c r="XES1048360"/>
      <c r="XET1048360"/>
      <c r="XEU1048360"/>
      <c r="XEV1048360"/>
      <c r="XEW1048360"/>
      <c r="XEX1048360"/>
      <c r="XEY1048360"/>
      <c r="XEZ1048360"/>
      <c r="XFA1048360"/>
      <c r="XFB1048360"/>
      <c r="XFC1048360"/>
      <c r="XFD1048360"/>
    </row>
    <row r="1048361" s="1" customFormat="1" spans="1:16384">
      <c r="A1048361" s="3"/>
      <c r="B1048361" s="4"/>
      <c r="C1048361" s="4"/>
      <c r="D1048361" s="5"/>
      <c r="E1048361" s="5"/>
      <c r="F1048361" s="5"/>
      <c r="G1048361" s="5"/>
      <c r="H1048361" s="5"/>
      <c r="I1048361" s="5"/>
      <c r="J1048361" s="5"/>
      <c r="K1048361" s="5"/>
      <c r="L1048361" s="6"/>
      <c r="M1048361" s="5"/>
      <c r="N1048361" s="3"/>
      <c r="O1048361" s="5"/>
      <c r="XES1048361"/>
      <c r="XET1048361"/>
      <c r="XEU1048361"/>
      <c r="XEV1048361"/>
      <c r="XEW1048361"/>
      <c r="XEX1048361"/>
      <c r="XEY1048361"/>
      <c r="XEZ1048361"/>
      <c r="XFA1048361"/>
      <c r="XFB1048361"/>
      <c r="XFC1048361"/>
      <c r="XFD1048361"/>
    </row>
    <row r="1048362" s="1" customFormat="1" spans="1:16384">
      <c r="A1048362" s="3"/>
      <c r="B1048362" s="4"/>
      <c r="C1048362" s="4"/>
      <c r="D1048362" s="5"/>
      <c r="E1048362" s="5"/>
      <c r="F1048362" s="5"/>
      <c r="G1048362" s="5"/>
      <c r="H1048362" s="5"/>
      <c r="I1048362" s="5"/>
      <c r="J1048362" s="5"/>
      <c r="K1048362" s="5"/>
      <c r="L1048362" s="6"/>
      <c r="M1048362" s="5"/>
      <c r="N1048362" s="3"/>
      <c r="O1048362" s="5"/>
      <c r="XES1048362"/>
      <c r="XET1048362"/>
      <c r="XEU1048362"/>
      <c r="XEV1048362"/>
      <c r="XEW1048362"/>
      <c r="XEX1048362"/>
      <c r="XEY1048362"/>
      <c r="XEZ1048362"/>
      <c r="XFA1048362"/>
      <c r="XFB1048362"/>
      <c r="XFC1048362"/>
      <c r="XFD1048362"/>
    </row>
    <row r="1048363" s="1" customFormat="1" spans="1:16384">
      <c r="A1048363" s="3"/>
      <c r="B1048363" s="4"/>
      <c r="C1048363" s="4"/>
      <c r="D1048363" s="5"/>
      <c r="E1048363" s="5"/>
      <c r="F1048363" s="5"/>
      <c r="G1048363" s="5"/>
      <c r="H1048363" s="5"/>
      <c r="I1048363" s="5"/>
      <c r="J1048363" s="5"/>
      <c r="K1048363" s="5"/>
      <c r="L1048363" s="6"/>
      <c r="M1048363" s="5"/>
      <c r="N1048363" s="3"/>
      <c r="O1048363" s="5"/>
      <c r="XES1048363"/>
      <c r="XET1048363"/>
      <c r="XEU1048363"/>
      <c r="XEV1048363"/>
      <c r="XEW1048363"/>
      <c r="XEX1048363"/>
      <c r="XEY1048363"/>
      <c r="XEZ1048363"/>
      <c r="XFA1048363"/>
      <c r="XFB1048363"/>
      <c r="XFC1048363"/>
      <c r="XFD1048363"/>
    </row>
    <row r="1048364" s="1" customFormat="1" spans="1:16384">
      <c r="A1048364" s="3"/>
      <c r="B1048364" s="4"/>
      <c r="C1048364" s="4"/>
      <c r="D1048364" s="5"/>
      <c r="E1048364" s="5"/>
      <c r="F1048364" s="5"/>
      <c r="G1048364" s="5"/>
      <c r="H1048364" s="5"/>
      <c r="I1048364" s="5"/>
      <c r="J1048364" s="5"/>
      <c r="K1048364" s="5"/>
      <c r="L1048364" s="6"/>
      <c r="M1048364" s="5"/>
      <c r="N1048364" s="3"/>
      <c r="O1048364" s="5"/>
      <c r="XES1048364"/>
      <c r="XET1048364"/>
      <c r="XEU1048364"/>
      <c r="XEV1048364"/>
      <c r="XEW1048364"/>
      <c r="XEX1048364"/>
      <c r="XEY1048364"/>
      <c r="XEZ1048364"/>
      <c r="XFA1048364"/>
      <c r="XFB1048364"/>
      <c r="XFC1048364"/>
      <c r="XFD1048364"/>
    </row>
    <row r="1048365" s="1" customFormat="1" spans="1:16384">
      <c r="A1048365" s="3"/>
      <c r="B1048365" s="4"/>
      <c r="C1048365" s="4"/>
      <c r="D1048365" s="5"/>
      <c r="E1048365" s="5"/>
      <c r="F1048365" s="5"/>
      <c r="G1048365" s="5"/>
      <c r="H1048365" s="5"/>
      <c r="I1048365" s="5"/>
      <c r="J1048365" s="5"/>
      <c r="K1048365" s="5"/>
      <c r="L1048365" s="6"/>
      <c r="M1048365" s="5"/>
      <c r="N1048365" s="3"/>
      <c r="O1048365" s="5"/>
      <c r="XES1048365"/>
      <c r="XET1048365"/>
      <c r="XEU1048365"/>
      <c r="XEV1048365"/>
      <c r="XEW1048365"/>
      <c r="XEX1048365"/>
      <c r="XEY1048365"/>
      <c r="XEZ1048365"/>
      <c r="XFA1048365"/>
      <c r="XFB1048365"/>
      <c r="XFC1048365"/>
      <c r="XFD1048365"/>
    </row>
    <row r="1048366" s="1" customFormat="1" spans="1:16384">
      <c r="A1048366" s="3"/>
      <c r="B1048366" s="4"/>
      <c r="C1048366" s="4"/>
      <c r="D1048366" s="5"/>
      <c r="E1048366" s="5"/>
      <c r="F1048366" s="5"/>
      <c r="G1048366" s="5"/>
      <c r="H1048366" s="5"/>
      <c r="I1048366" s="5"/>
      <c r="J1048366" s="5"/>
      <c r="K1048366" s="5"/>
      <c r="L1048366" s="6"/>
      <c r="M1048366" s="5"/>
      <c r="N1048366" s="3"/>
      <c r="O1048366" s="5"/>
      <c r="XES1048366"/>
      <c r="XET1048366"/>
      <c r="XEU1048366"/>
      <c r="XEV1048366"/>
      <c r="XEW1048366"/>
      <c r="XEX1048366"/>
      <c r="XEY1048366"/>
      <c r="XEZ1048366"/>
      <c r="XFA1048366"/>
      <c r="XFB1048366"/>
      <c r="XFC1048366"/>
      <c r="XFD1048366"/>
    </row>
    <row r="1048367" s="1" customFormat="1" spans="1:16384">
      <c r="A1048367" s="3"/>
      <c r="B1048367" s="4"/>
      <c r="C1048367" s="4"/>
      <c r="D1048367" s="5"/>
      <c r="E1048367" s="5"/>
      <c r="F1048367" s="5"/>
      <c r="G1048367" s="5"/>
      <c r="H1048367" s="5"/>
      <c r="I1048367" s="5"/>
      <c r="J1048367" s="5"/>
      <c r="K1048367" s="5"/>
      <c r="L1048367" s="6"/>
      <c r="M1048367" s="5"/>
      <c r="N1048367" s="3"/>
      <c r="O1048367" s="5"/>
      <c r="XES1048367"/>
      <c r="XET1048367"/>
      <c r="XEU1048367"/>
      <c r="XEV1048367"/>
      <c r="XEW1048367"/>
      <c r="XEX1048367"/>
      <c r="XEY1048367"/>
      <c r="XEZ1048367"/>
      <c r="XFA1048367"/>
      <c r="XFB1048367"/>
      <c r="XFC1048367"/>
      <c r="XFD1048367"/>
    </row>
    <row r="1048368" s="1" customFormat="1" spans="1:16384">
      <c r="A1048368" s="3"/>
      <c r="B1048368" s="4"/>
      <c r="C1048368" s="4"/>
      <c r="D1048368" s="5"/>
      <c r="E1048368" s="5"/>
      <c r="F1048368" s="5"/>
      <c r="G1048368" s="5"/>
      <c r="H1048368" s="5"/>
      <c r="I1048368" s="5"/>
      <c r="J1048368" s="5"/>
      <c r="K1048368" s="5"/>
      <c r="L1048368" s="6"/>
      <c r="M1048368" s="5"/>
      <c r="N1048368" s="3"/>
      <c r="O1048368" s="5"/>
      <c r="XES1048368"/>
      <c r="XET1048368"/>
      <c r="XEU1048368"/>
      <c r="XEV1048368"/>
      <c r="XEW1048368"/>
      <c r="XEX1048368"/>
      <c r="XEY1048368"/>
      <c r="XEZ1048368"/>
      <c r="XFA1048368"/>
      <c r="XFB1048368"/>
      <c r="XFC1048368"/>
      <c r="XFD1048368"/>
    </row>
    <row r="1048369" s="1" customFormat="1" spans="1:16384">
      <c r="A1048369" s="3"/>
      <c r="B1048369" s="4"/>
      <c r="C1048369" s="4"/>
      <c r="D1048369" s="5"/>
      <c r="E1048369" s="5"/>
      <c r="F1048369" s="5"/>
      <c r="G1048369" s="5"/>
      <c r="H1048369" s="5"/>
      <c r="I1048369" s="5"/>
      <c r="J1048369" s="5"/>
      <c r="K1048369" s="5"/>
      <c r="L1048369" s="6"/>
      <c r="M1048369" s="5"/>
      <c r="N1048369" s="3"/>
      <c r="O1048369" s="5"/>
      <c r="XES1048369"/>
      <c r="XET1048369"/>
      <c r="XEU1048369"/>
      <c r="XEV1048369"/>
      <c r="XEW1048369"/>
      <c r="XEX1048369"/>
      <c r="XEY1048369"/>
      <c r="XEZ1048369"/>
      <c r="XFA1048369"/>
      <c r="XFB1048369"/>
      <c r="XFC1048369"/>
      <c r="XFD1048369"/>
    </row>
    <row r="1048370" s="1" customFormat="1" spans="1:16384">
      <c r="A1048370" s="3"/>
      <c r="B1048370" s="4"/>
      <c r="C1048370" s="4"/>
      <c r="D1048370" s="5"/>
      <c r="E1048370" s="5"/>
      <c r="F1048370" s="5"/>
      <c r="G1048370" s="5"/>
      <c r="H1048370" s="5"/>
      <c r="I1048370" s="5"/>
      <c r="J1048370" s="5"/>
      <c r="K1048370" s="5"/>
      <c r="L1048370" s="6"/>
      <c r="M1048370" s="5"/>
      <c r="N1048370" s="3"/>
      <c r="O1048370" s="5"/>
      <c r="XES1048370"/>
      <c r="XET1048370"/>
      <c r="XEU1048370"/>
      <c r="XEV1048370"/>
      <c r="XEW1048370"/>
      <c r="XEX1048370"/>
      <c r="XEY1048370"/>
      <c r="XEZ1048370"/>
      <c r="XFA1048370"/>
      <c r="XFB1048370"/>
      <c r="XFC1048370"/>
      <c r="XFD1048370"/>
    </row>
    <row r="1048371" s="1" customFormat="1" spans="1:16384">
      <c r="A1048371" s="3"/>
      <c r="B1048371" s="4"/>
      <c r="C1048371" s="4"/>
      <c r="D1048371" s="5"/>
      <c r="E1048371" s="5"/>
      <c r="F1048371" s="5"/>
      <c r="G1048371" s="5"/>
      <c r="H1048371" s="5"/>
      <c r="I1048371" s="5"/>
      <c r="J1048371" s="5"/>
      <c r="K1048371" s="5"/>
      <c r="L1048371" s="6"/>
      <c r="M1048371" s="5"/>
      <c r="N1048371" s="3"/>
      <c r="O1048371" s="5"/>
      <c r="XES1048371"/>
      <c r="XET1048371"/>
      <c r="XEU1048371"/>
      <c r="XEV1048371"/>
      <c r="XEW1048371"/>
      <c r="XEX1048371"/>
      <c r="XEY1048371"/>
      <c r="XEZ1048371"/>
      <c r="XFA1048371"/>
      <c r="XFB1048371"/>
      <c r="XFC1048371"/>
      <c r="XFD1048371"/>
    </row>
    <row r="1048372" s="1" customFormat="1" spans="1:16384">
      <c r="A1048372" s="3"/>
      <c r="B1048372" s="4"/>
      <c r="C1048372" s="4"/>
      <c r="D1048372" s="5"/>
      <c r="E1048372" s="5"/>
      <c r="F1048372" s="5"/>
      <c r="G1048372" s="5"/>
      <c r="H1048372" s="5"/>
      <c r="I1048372" s="5"/>
      <c r="J1048372" s="5"/>
      <c r="K1048372" s="5"/>
      <c r="L1048372" s="6"/>
      <c r="M1048372" s="5"/>
      <c r="N1048372" s="3"/>
      <c r="O1048372" s="5"/>
      <c r="XES1048372"/>
      <c r="XET1048372"/>
      <c r="XEU1048372"/>
      <c r="XEV1048372"/>
      <c r="XEW1048372"/>
      <c r="XEX1048372"/>
      <c r="XEY1048372"/>
      <c r="XEZ1048372"/>
      <c r="XFA1048372"/>
      <c r="XFB1048372"/>
      <c r="XFC1048372"/>
      <c r="XFD1048372"/>
    </row>
    <row r="1048373" s="1" customFormat="1" spans="1:16384">
      <c r="A1048373" s="3"/>
      <c r="B1048373" s="4"/>
      <c r="C1048373" s="4"/>
      <c r="D1048373" s="5"/>
      <c r="E1048373" s="5"/>
      <c r="F1048373" s="5"/>
      <c r="G1048373" s="5"/>
      <c r="H1048373" s="5"/>
      <c r="I1048373" s="5"/>
      <c r="J1048373" s="5"/>
      <c r="K1048373" s="5"/>
      <c r="L1048373" s="6"/>
      <c r="M1048373" s="5"/>
      <c r="N1048373" s="3"/>
      <c r="O1048373" s="5"/>
      <c r="XES1048373"/>
      <c r="XET1048373"/>
      <c r="XEU1048373"/>
      <c r="XEV1048373"/>
      <c r="XEW1048373"/>
      <c r="XEX1048373"/>
      <c r="XEY1048373"/>
      <c r="XEZ1048373"/>
      <c r="XFA1048373"/>
      <c r="XFB1048373"/>
      <c r="XFC1048373"/>
      <c r="XFD1048373"/>
    </row>
    <row r="1048374" s="1" customFormat="1" spans="1:16384">
      <c r="A1048374" s="3"/>
      <c r="B1048374" s="4"/>
      <c r="C1048374" s="4"/>
      <c r="D1048374" s="5"/>
      <c r="E1048374" s="5"/>
      <c r="F1048374" s="5"/>
      <c r="G1048374" s="5"/>
      <c r="H1048374" s="5"/>
      <c r="I1048374" s="5"/>
      <c r="J1048374" s="5"/>
      <c r="K1048374" s="5"/>
      <c r="L1048374" s="6"/>
      <c r="M1048374" s="5"/>
      <c r="N1048374" s="3"/>
      <c r="O1048374" s="5"/>
      <c r="XES1048374"/>
      <c r="XET1048374"/>
      <c r="XEU1048374"/>
      <c r="XEV1048374"/>
      <c r="XEW1048374"/>
      <c r="XEX1048374"/>
      <c r="XEY1048374"/>
      <c r="XEZ1048374"/>
      <c r="XFA1048374"/>
      <c r="XFB1048374"/>
      <c r="XFC1048374"/>
      <c r="XFD1048374"/>
    </row>
    <row r="1048375" s="1" customFormat="1" spans="1:16384">
      <c r="A1048375" s="3"/>
      <c r="B1048375" s="4"/>
      <c r="C1048375" s="4"/>
      <c r="D1048375" s="5"/>
      <c r="E1048375" s="5"/>
      <c r="F1048375" s="5"/>
      <c r="G1048375" s="5"/>
      <c r="H1048375" s="5"/>
      <c r="I1048375" s="5"/>
      <c r="J1048375" s="5"/>
      <c r="K1048375" s="5"/>
      <c r="L1048375" s="6"/>
      <c r="M1048375" s="5"/>
      <c r="N1048375" s="3"/>
      <c r="O1048375" s="5"/>
      <c r="XES1048375"/>
      <c r="XET1048375"/>
      <c r="XEU1048375"/>
      <c r="XEV1048375"/>
      <c r="XEW1048375"/>
      <c r="XEX1048375"/>
      <c r="XEY1048375"/>
      <c r="XEZ1048375"/>
      <c r="XFA1048375"/>
      <c r="XFB1048375"/>
      <c r="XFC1048375"/>
      <c r="XFD1048375"/>
    </row>
    <row r="1048376" s="1" customFormat="1" spans="1:16384">
      <c r="A1048376" s="3"/>
      <c r="B1048376" s="4"/>
      <c r="C1048376" s="4"/>
      <c r="D1048376" s="5"/>
      <c r="E1048376" s="5"/>
      <c r="F1048376" s="5"/>
      <c r="G1048376" s="5"/>
      <c r="H1048376" s="5"/>
      <c r="I1048376" s="5"/>
      <c r="J1048376" s="5"/>
      <c r="K1048376" s="5"/>
      <c r="L1048376" s="6"/>
      <c r="M1048376" s="5"/>
      <c r="N1048376" s="3"/>
      <c r="O1048376" s="5"/>
      <c r="XES1048376"/>
      <c r="XET1048376"/>
      <c r="XEU1048376"/>
      <c r="XEV1048376"/>
      <c r="XEW1048376"/>
      <c r="XEX1048376"/>
      <c r="XEY1048376"/>
      <c r="XEZ1048376"/>
      <c r="XFA1048376"/>
      <c r="XFB1048376"/>
      <c r="XFC1048376"/>
      <c r="XFD1048376"/>
    </row>
    <row r="1048377" s="1" customFormat="1" spans="1:16384">
      <c r="A1048377" s="3"/>
      <c r="B1048377" s="4"/>
      <c r="C1048377" s="4"/>
      <c r="D1048377" s="5"/>
      <c r="E1048377" s="5"/>
      <c r="F1048377" s="5"/>
      <c r="G1048377" s="5"/>
      <c r="H1048377" s="5"/>
      <c r="I1048377" s="5"/>
      <c r="J1048377" s="5"/>
      <c r="K1048377" s="5"/>
      <c r="L1048377" s="6"/>
      <c r="M1048377" s="5"/>
      <c r="N1048377" s="3"/>
      <c r="O1048377" s="5"/>
      <c r="XES1048377"/>
      <c r="XET1048377"/>
      <c r="XEU1048377"/>
      <c r="XEV1048377"/>
      <c r="XEW1048377"/>
      <c r="XEX1048377"/>
      <c r="XEY1048377"/>
      <c r="XEZ1048377"/>
      <c r="XFA1048377"/>
      <c r="XFB1048377"/>
      <c r="XFC1048377"/>
      <c r="XFD1048377"/>
    </row>
    <row r="1048378" s="1" customFormat="1" spans="1:16384">
      <c r="A1048378" s="3"/>
      <c r="B1048378" s="4"/>
      <c r="C1048378" s="4"/>
      <c r="D1048378" s="5"/>
      <c r="E1048378" s="5"/>
      <c r="F1048378" s="5"/>
      <c r="G1048378" s="5"/>
      <c r="H1048378" s="5"/>
      <c r="I1048378" s="5"/>
      <c r="J1048378" s="5"/>
      <c r="K1048378" s="5"/>
      <c r="L1048378" s="6"/>
      <c r="M1048378" s="5"/>
      <c r="N1048378" s="3"/>
      <c r="O1048378" s="5"/>
      <c r="XES1048378"/>
      <c r="XET1048378"/>
      <c r="XEU1048378"/>
      <c r="XEV1048378"/>
      <c r="XEW1048378"/>
      <c r="XEX1048378"/>
      <c r="XEY1048378"/>
      <c r="XEZ1048378"/>
      <c r="XFA1048378"/>
      <c r="XFB1048378"/>
      <c r="XFC1048378"/>
      <c r="XFD1048378"/>
    </row>
    <row r="1048379" s="1" customFormat="1" spans="1:16384">
      <c r="A1048379" s="3"/>
      <c r="B1048379" s="4"/>
      <c r="C1048379" s="4"/>
      <c r="D1048379" s="5"/>
      <c r="E1048379" s="5"/>
      <c r="F1048379" s="5"/>
      <c r="G1048379" s="5"/>
      <c r="H1048379" s="5"/>
      <c r="I1048379" s="5"/>
      <c r="J1048379" s="5"/>
      <c r="K1048379" s="5"/>
      <c r="L1048379" s="6"/>
      <c r="M1048379" s="5"/>
      <c r="N1048379" s="3"/>
      <c r="O1048379" s="5"/>
      <c r="XES1048379"/>
      <c r="XET1048379"/>
      <c r="XEU1048379"/>
      <c r="XEV1048379"/>
      <c r="XEW1048379"/>
      <c r="XEX1048379"/>
      <c r="XEY1048379"/>
      <c r="XEZ1048379"/>
      <c r="XFA1048379"/>
      <c r="XFB1048379"/>
      <c r="XFC1048379"/>
      <c r="XFD1048379"/>
    </row>
    <row r="1048380" s="1" customFormat="1" spans="1:16384">
      <c r="A1048380" s="3"/>
      <c r="B1048380" s="4"/>
      <c r="C1048380" s="4"/>
      <c r="D1048380" s="5"/>
      <c r="E1048380" s="5"/>
      <c r="F1048380" s="5"/>
      <c r="G1048380" s="5"/>
      <c r="H1048380" s="5"/>
      <c r="I1048380" s="5"/>
      <c r="J1048380" s="5"/>
      <c r="K1048380" s="5"/>
      <c r="L1048380" s="6"/>
      <c r="M1048380" s="5"/>
      <c r="N1048380" s="3"/>
      <c r="O1048380" s="5"/>
      <c r="XES1048380"/>
      <c r="XET1048380"/>
      <c r="XEU1048380"/>
      <c r="XEV1048380"/>
      <c r="XEW1048380"/>
      <c r="XEX1048380"/>
      <c r="XEY1048380"/>
      <c r="XEZ1048380"/>
      <c r="XFA1048380"/>
      <c r="XFB1048380"/>
      <c r="XFC1048380"/>
      <c r="XFD1048380"/>
    </row>
    <row r="1048381" s="1" customFormat="1" spans="1:16384">
      <c r="A1048381" s="3"/>
      <c r="B1048381" s="4"/>
      <c r="C1048381" s="4"/>
      <c r="D1048381" s="5"/>
      <c r="E1048381" s="5"/>
      <c r="F1048381" s="5"/>
      <c r="G1048381" s="5"/>
      <c r="H1048381" s="5"/>
      <c r="I1048381" s="5"/>
      <c r="J1048381" s="5"/>
      <c r="K1048381" s="5"/>
      <c r="L1048381" s="6"/>
      <c r="M1048381" s="5"/>
      <c r="N1048381" s="3"/>
      <c r="O1048381" s="5"/>
      <c r="XES1048381"/>
      <c r="XET1048381"/>
      <c r="XEU1048381"/>
      <c r="XEV1048381"/>
      <c r="XEW1048381"/>
      <c r="XEX1048381"/>
      <c r="XEY1048381"/>
      <c r="XEZ1048381"/>
      <c r="XFA1048381"/>
      <c r="XFB1048381"/>
      <c r="XFC1048381"/>
      <c r="XFD1048381"/>
    </row>
    <row r="1048382" s="1" customFormat="1" spans="1:16384">
      <c r="A1048382" s="3"/>
      <c r="B1048382" s="4"/>
      <c r="C1048382" s="4"/>
      <c r="D1048382" s="5"/>
      <c r="E1048382" s="5"/>
      <c r="F1048382" s="5"/>
      <c r="G1048382" s="5"/>
      <c r="H1048382" s="5"/>
      <c r="I1048382" s="5"/>
      <c r="J1048382" s="5"/>
      <c r="K1048382" s="5"/>
      <c r="L1048382" s="6"/>
      <c r="M1048382" s="5"/>
      <c r="N1048382" s="3"/>
      <c r="O1048382" s="5"/>
      <c r="XES1048382"/>
      <c r="XET1048382"/>
      <c r="XEU1048382"/>
      <c r="XEV1048382"/>
      <c r="XEW1048382"/>
      <c r="XEX1048382"/>
      <c r="XEY1048382"/>
      <c r="XEZ1048382"/>
      <c r="XFA1048382"/>
      <c r="XFB1048382"/>
      <c r="XFC1048382"/>
      <c r="XFD1048382"/>
    </row>
    <row r="1048383" s="1" customFormat="1" spans="1:16384">
      <c r="A1048383" s="3"/>
      <c r="B1048383" s="4"/>
      <c r="C1048383" s="4"/>
      <c r="D1048383" s="5"/>
      <c r="E1048383" s="5"/>
      <c r="F1048383" s="5"/>
      <c r="G1048383" s="5"/>
      <c r="H1048383" s="5"/>
      <c r="I1048383" s="5"/>
      <c r="J1048383" s="5"/>
      <c r="K1048383" s="5"/>
      <c r="L1048383" s="6"/>
      <c r="M1048383" s="5"/>
      <c r="N1048383" s="3"/>
      <c r="O1048383" s="5"/>
      <c r="XES1048383"/>
      <c r="XET1048383"/>
      <c r="XEU1048383"/>
      <c r="XEV1048383"/>
      <c r="XEW1048383"/>
      <c r="XEX1048383"/>
      <c r="XEY1048383"/>
      <c r="XEZ1048383"/>
      <c r="XFA1048383"/>
      <c r="XFB1048383"/>
      <c r="XFC1048383"/>
      <c r="XFD1048383"/>
    </row>
    <row r="1048384" s="1" customFormat="1" spans="1:16384">
      <c r="A1048384" s="3"/>
      <c r="B1048384" s="4"/>
      <c r="C1048384" s="4"/>
      <c r="D1048384" s="5"/>
      <c r="E1048384" s="5"/>
      <c r="F1048384" s="5"/>
      <c r="G1048384" s="5"/>
      <c r="H1048384" s="5"/>
      <c r="I1048384" s="5"/>
      <c r="J1048384" s="5"/>
      <c r="K1048384" s="5"/>
      <c r="L1048384" s="6"/>
      <c r="M1048384" s="5"/>
      <c r="N1048384" s="3"/>
      <c r="O1048384" s="5"/>
      <c r="XES1048384"/>
      <c r="XET1048384"/>
      <c r="XEU1048384"/>
      <c r="XEV1048384"/>
      <c r="XEW1048384"/>
      <c r="XEX1048384"/>
      <c r="XEY1048384"/>
      <c r="XEZ1048384"/>
      <c r="XFA1048384"/>
      <c r="XFB1048384"/>
      <c r="XFC1048384"/>
      <c r="XFD1048384"/>
    </row>
    <row r="1048385" s="1" customFormat="1" spans="1:16384">
      <c r="A1048385" s="3"/>
      <c r="B1048385" s="4"/>
      <c r="C1048385" s="4"/>
      <c r="D1048385" s="5"/>
      <c r="E1048385" s="5"/>
      <c r="F1048385" s="5"/>
      <c r="G1048385" s="5"/>
      <c r="H1048385" s="5"/>
      <c r="I1048385" s="5"/>
      <c r="J1048385" s="5"/>
      <c r="K1048385" s="5"/>
      <c r="L1048385" s="6"/>
      <c r="M1048385" s="5"/>
      <c r="N1048385" s="3"/>
      <c r="O1048385" s="5"/>
      <c r="XES1048385"/>
      <c r="XET1048385"/>
      <c r="XEU1048385"/>
      <c r="XEV1048385"/>
      <c r="XEW1048385"/>
      <c r="XEX1048385"/>
      <c r="XEY1048385"/>
      <c r="XEZ1048385"/>
      <c r="XFA1048385"/>
      <c r="XFB1048385"/>
      <c r="XFC1048385"/>
      <c r="XFD1048385"/>
    </row>
    <row r="1048386" s="1" customFormat="1" spans="1:16384">
      <c r="A1048386" s="3"/>
      <c r="B1048386" s="4"/>
      <c r="C1048386" s="4"/>
      <c r="D1048386" s="5"/>
      <c r="E1048386" s="5"/>
      <c r="F1048386" s="5"/>
      <c r="G1048386" s="5"/>
      <c r="H1048386" s="5"/>
      <c r="I1048386" s="5"/>
      <c r="J1048386" s="5"/>
      <c r="K1048386" s="5"/>
      <c r="L1048386" s="6"/>
      <c r="M1048386" s="5"/>
      <c r="N1048386" s="3"/>
      <c r="O1048386" s="5"/>
      <c r="XES1048386"/>
      <c r="XET1048386"/>
      <c r="XEU1048386"/>
      <c r="XEV1048386"/>
      <c r="XEW1048386"/>
      <c r="XEX1048386"/>
      <c r="XEY1048386"/>
      <c r="XEZ1048386"/>
      <c r="XFA1048386"/>
      <c r="XFB1048386"/>
      <c r="XFC1048386"/>
      <c r="XFD1048386"/>
    </row>
    <row r="1048387" s="1" customFormat="1" spans="1:16384">
      <c r="A1048387" s="3"/>
      <c r="B1048387" s="4"/>
      <c r="C1048387" s="4"/>
      <c r="D1048387" s="5"/>
      <c r="E1048387" s="5"/>
      <c r="F1048387" s="5"/>
      <c r="G1048387" s="5"/>
      <c r="H1048387" s="5"/>
      <c r="I1048387" s="5"/>
      <c r="J1048387" s="5"/>
      <c r="K1048387" s="5"/>
      <c r="L1048387" s="6"/>
      <c r="M1048387" s="5"/>
      <c r="N1048387" s="3"/>
      <c r="O1048387" s="5"/>
      <c r="XES1048387"/>
      <c r="XET1048387"/>
      <c r="XEU1048387"/>
      <c r="XEV1048387"/>
      <c r="XEW1048387"/>
      <c r="XEX1048387"/>
      <c r="XEY1048387"/>
      <c r="XEZ1048387"/>
      <c r="XFA1048387"/>
      <c r="XFB1048387"/>
      <c r="XFC1048387"/>
      <c r="XFD1048387"/>
    </row>
    <row r="1048388" s="1" customFormat="1" spans="1:16384">
      <c r="A1048388" s="3"/>
      <c r="B1048388" s="4"/>
      <c r="C1048388" s="4"/>
      <c r="D1048388" s="5"/>
      <c r="E1048388" s="5"/>
      <c r="F1048388" s="5"/>
      <c r="G1048388" s="5"/>
      <c r="H1048388" s="5"/>
      <c r="I1048388" s="5"/>
      <c r="J1048388" s="5"/>
      <c r="K1048388" s="5"/>
      <c r="L1048388" s="6"/>
      <c r="M1048388" s="5"/>
      <c r="N1048388" s="3"/>
      <c r="O1048388" s="5"/>
      <c r="XES1048388"/>
      <c r="XET1048388"/>
      <c r="XEU1048388"/>
      <c r="XEV1048388"/>
      <c r="XEW1048388"/>
      <c r="XEX1048388"/>
      <c r="XEY1048388"/>
      <c r="XEZ1048388"/>
      <c r="XFA1048388"/>
      <c r="XFB1048388"/>
      <c r="XFC1048388"/>
      <c r="XFD1048388"/>
    </row>
    <row r="1048389" s="1" customFormat="1" spans="1:16384">
      <c r="A1048389" s="3"/>
      <c r="B1048389" s="4"/>
      <c r="C1048389" s="4"/>
      <c r="D1048389" s="5"/>
      <c r="E1048389" s="5"/>
      <c r="F1048389" s="5"/>
      <c r="G1048389" s="5"/>
      <c r="H1048389" s="5"/>
      <c r="I1048389" s="5"/>
      <c r="J1048389" s="5"/>
      <c r="K1048389" s="5"/>
      <c r="L1048389" s="6"/>
      <c r="M1048389" s="5"/>
      <c r="N1048389" s="3"/>
      <c r="O1048389" s="5"/>
      <c r="XES1048389"/>
      <c r="XET1048389"/>
      <c r="XEU1048389"/>
      <c r="XEV1048389"/>
      <c r="XEW1048389"/>
      <c r="XEX1048389"/>
      <c r="XEY1048389"/>
      <c r="XEZ1048389"/>
      <c r="XFA1048389"/>
      <c r="XFB1048389"/>
      <c r="XFC1048389"/>
      <c r="XFD1048389"/>
    </row>
    <row r="1048390" s="1" customFormat="1" spans="1:16384">
      <c r="A1048390" s="3"/>
      <c r="B1048390" s="4"/>
      <c r="C1048390" s="4"/>
      <c r="D1048390" s="5"/>
      <c r="E1048390" s="5"/>
      <c r="F1048390" s="5"/>
      <c r="G1048390" s="5"/>
      <c r="H1048390" s="5"/>
      <c r="I1048390" s="5"/>
      <c r="J1048390" s="5"/>
      <c r="K1048390" s="5"/>
      <c r="L1048390" s="6"/>
      <c r="M1048390" s="5"/>
      <c r="N1048390" s="3"/>
      <c r="O1048390" s="5"/>
      <c r="XES1048390"/>
      <c r="XET1048390"/>
      <c r="XEU1048390"/>
      <c r="XEV1048390"/>
      <c r="XEW1048390"/>
      <c r="XEX1048390"/>
      <c r="XEY1048390"/>
      <c r="XEZ1048390"/>
      <c r="XFA1048390"/>
      <c r="XFB1048390"/>
      <c r="XFC1048390"/>
      <c r="XFD1048390"/>
    </row>
    <row r="1048391" s="1" customFormat="1" spans="1:16384">
      <c r="A1048391" s="3"/>
      <c r="B1048391" s="4"/>
      <c r="C1048391" s="4"/>
      <c r="D1048391" s="5"/>
      <c r="E1048391" s="5"/>
      <c r="F1048391" s="5"/>
      <c r="G1048391" s="5"/>
      <c r="H1048391" s="5"/>
      <c r="I1048391" s="5"/>
      <c r="J1048391" s="5"/>
      <c r="K1048391" s="5"/>
      <c r="L1048391" s="6"/>
      <c r="M1048391" s="5"/>
      <c r="N1048391" s="3"/>
      <c r="O1048391" s="5"/>
      <c r="XES1048391"/>
      <c r="XET1048391"/>
      <c r="XEU1048391"/>
      <c r="XEV1048391"/>
      <c r="XEW1048391"/>
      <c r="XEX1048391"/>
      <c r="XEY1048391"/>
      <c r="XEZ1048391"/>
      <c r="XFA1048391"/>
      <c r="XFB1048391"/>
      <c r="XFC1048391"/>
      <c r="XFD1048391"/>
    </row>
    <row r="1048392" s="1" customFormat="1" spans="1:16384">
      <c r="A1048392" s="3"/>
      <c r="B1048392" s="4"/>
      <c r="C1048392" s="4"/>
      <c r="D1048392" s="5"/>
      <c r="E1048392" s="5"/>
      <c r="F1048392" s="5"/>
      <c r="G1048392" s="5"/>
      <c r="H1048392" s="5"/>
      <c r="I1048392" s="5"/>
      <c r="J1048392" s="5"/>
      <c r="K1048392" s="5"/>
      <c r="L1048392" s="6"/>
      <c r="M1048392" s="5"/>
      <c r="N1048392" s="3"/>
      <c r="O1048392" s="5"/>
      <c r="XES1048392"/>
      <c r="XET1048392"/>
      <c r="XEU1048392"/>
      <c r="XEV1048392"/>
      <c r="XEW1048392"/>
      <c r="XEX1048392"/>
      <c r="XEY1048392"/>
      <c r="XEZ1048392"/>
      <c r="XFA1048392"/>
      <c r="XFB1048392"/>
      <c r="XFC1048392"/>
      <c r="XFD1048392"/>
    </row>
    <row r="1048393" s="1" customFormat="1" spans="1:16384">
      <c r="A1048393" s="3"/>
      <c r="B1048393" s="4"/>
      <c r="C1048393" s="4"/>
      <c r="D1048393" s="5"/>
      <c r="E1048393" s="5"/>
      <c r="F1048393" s="5"/>
      <c r="G1048393" s="5"/>
      <c r="H1048393" s="5"/>
      <c r="I1048393" s="5"/>
      <c r="J1048393" s="5"/>
      <c r="K1048393" s="5"/>
      <c r="L1048393" s="6"/>
      <c r="M1048393" s="5"/>
      <c r="N1048393" s="3"/>
      <c r="O1048393" s="5"/>
      <c r="XES1048393"/>
      <c r="XET1048393"/>
      <c r="XEU1048393"/>
      <c r="XEV1048393"/>
      <c r="XEW1048393"/>
      <c r="XEX1048393"/>
      <c r="XEY1048393"/>
      <c r="XEZ1048393"/>
      <c r="XFA1048393"/>
      <c r="XFB1048393"/>
      <c r="XFC1048393"/>
      <c r="XFD1048393"/>
    </row>
    <row r="1048394" s="1" customFormat="1" spans="1:16384">
      <c r="A1048394" s="3"/>
      <c r="B1048394" s="4"/>
      <c r="C1048394" s="4"/>
      <c r="D1048394" s="5"/>
      <c r="E1048394" s="5"/>
      <c r="F1048394" s="5"/>
      <c r="G1048394" s="5"/>
      <c r="H1048394" s="5"/>
      <c r="I1048394" s="5"/>
      <c r="J1048394" s="5"/>
      <c r="K1048394" s="5"/>
      <c r="L1048394" s="6"/>
      <c r="M1048394" s="5"/>
      <c r="N1048394" s="3"/>
      <c r="O1048394" s="5"/>
      <c r="XES1048394"/>
      <c r="XET1048394"/>
      <c r="XEU1048394"/>
      <c r="XEV1048394"/>
      <c r="XEW1048394"/>
      <c r="XEX1048394"/>
      <c r="XEY1048394"/>
      <c r="XEZ1048394"/>
      <c r="XFA1048394"/>
      <c r="XFB1048394"/>
      <c r="XFC1048394"/>
      <c r="XFD1048394"/>
    </row>
    <row r="1048395" s="1" customFormat="1" spans="1:16384">
      <c r="A1048395" s="3"/>
      <c r="B1048395" s="4"/>
      <c r="C1048395" s="4"/>
      <c r="D1048395" s="5"/>
      <c r="E1048395" s="5"/>
      <c r="F1048395" s="5"/>
      <c r="G1048395" s="5"/>
      <c r="H1048395" s="5"/>
      <c r="I1048395" s="5"/>
      <c r="J1048395" s="5"/>
      <c r="K1048395" s="5"/>
      <c r="L1048395" s="6"/>
      <c r="M1048395" s="5"/>
      <c r="N1048395" s="3"/>
      <c r="O1048395" s="5"/>
      <c r="XES1048395"/>
      <c r="XET1048395"/>
      <c r="XEU1048395"/>
      <c r="XEV1048395"/>
      <c r="XEW1048395"/>
      <c r="XEX1048395"/>
      <c r="XEY1048395"/>
      <c r="XEZ1048395"/>
      <c r="XFA1048395"/>
      <c r="XFB1048395"/>
      <c r="XFC1048395"/>
      <c r="XFD1048395"/>
    </row>
    <row r="1048396" s="1" customFormat="1" spans="1:16384">
      <c r="A1048396" s="3"/>
      <c r="B1048396" s="4"/>
      <c r="C1048396" s="4"/>
      <c r="D1048396" s="5"/>
      <c r="E1048396" s="5"/>
      <c r="F1048396" s="5"/>
      <c r="G1048396" s="5"/>
      <c r="H1048396" s="5"/>
      <c r="I1048396" s="5"/>
      <c r="J1048396" s="5"/>
      <c r="K1048396" s="5"/>
      <c r="L1048396" s="6"/>
      <c r="M1048396" s="5"/>
      <c r="N1048396" s="3"/>
      <c r="O1048396" s="5"/>
      <c r="XES1048396"/>
      <c r="XET1048396"/>
      <c r="XEU1048396"/>
      <c r="XEV1048396"/>
      <c r="XEW1048396"/>
      <c r="XEX1048396"/>
      <c r="XEY1048396"/>
      <c r="XEZ1048396"/>
      <c r="XFA1048396"/>
      <c r="XFB1048396"/>
      <c r="XFC1048396"/>
      <c r="XFD1048396"/>
    </row>
    <row r="1048397" s="1" customFormat="1" spans="1:16384">
      <c r="A1048397" s="3"/>
      <c r="B1048397" s="4"/>
      <c r="C1048397" s="4"/>
      <c r="D1048397" s="5"/>
      <c r="E1048397" s="5"/>
      <c r="F1048397" s="5"/>
      <c r="G1048397" s="5"/>
      <c r="H1048397" s="5"/>
      <c r="I1048397" s="5"/>
      <c r="J1048397" s="5"/>
      <c r="K1048397" s="5"/>
      <c r="L1048397" s="6"/>
      <c r="M1048397" s="5"/>
      <c r="N1048397" s="3"/>
      <c r="O1048397" s="5"/>
      <c r="XES1048397"/>
      <c r="XET1048397"/>
      <c r="XEU1048397"/>
      <c r="XEV1048397"/>
      <c r="XEW1048397"/>
      <c r="XEX1048397"/>
      <c r="XEY1048397"/>
      <c r="XEZ1048397"/>
      <c r="XFA1048397"/>
      <c r="XFB1048397"/>
      <c r="XFC1048397"/>
      <c r="XFD1048397"/>
    </row>
    <row r="1048398" s="1" customFormat="1" spans="1:16384">
      <c r="A1048398" s="3"/>
      <c r="B1048398" s="4"/>
      <c r="C1048398" s="4"/>
      <c r="D1048398" s="5"/>
      <c r="E1048398" s="5"/>
      <c r="F1048398" s="5"/>
      <c r="G1048398" s="5"/>
      <c r="H1048398" s="5"/>
      <c r="I1048398" s="5"/>
      <c r="J1048398" s="5"/>
      <c r="K1048398" s="5"/>
      <c r="L1048398" s="6"/>
      <c r="M1048398" s="5"/>
      <c r="N1048398" s="3"/>
      <c r="O1048398" s="5"/>
      <c r="XES1048398"/>
      <c r="XET1048398"/>
      <c r="XEU1048398"/>
      <c r="XEV1048398"/>
      <c r="XEW1048398"/>
      <c r="XEX1048398"/>
      <c r="XEY1048398"/>
      <c r="XEZ1048398"/>
      <c r="XFA1048398"/>
      <c r="XFB1048398"/>
      <c r="XFC1048398"/>
      <c r="XFD1048398"/>
    </row>
    <row r="1048399" s="1" customFormat="1" spans="1:16384">
      <c r="A1048399" s="3"/>
      <c r="B1048399" s="4"/>
      <c r="C1048399" s="4"/>
      <c r="D1048399" s="5"/>
      <c r="E1048399" s="5"/>
      <c r="F1048399" s="5"/>
      <c r="G1048399" s="5"/>
      <c r="H1048399" s="5"/>
      <c r="I1048399" s="5"/>
      <c r="J1048399" s="5"/>
      <c r="K1048399" s="5"/>
      <c r="L1048399" s="6"/>
      <c r="M1048399" s="5"/>
      <c r="N1048399" s="3"/>
      <c r="O1048399" s="5"/>
      <c r="XES1048399"/>
      <c r="XET1048399"/>
      <c r="XEU1048399"/>
      <c r="XEV1048399"/>
      <c r="XEW1048399"/>
      <c r="XEX1048399"/>
      <c r="XEY1048399"/>
      <c r="XEZ1048399"/>
      <c r="XFA1048399"/>
      <c r="XFB1048399"/>
      <c r="XFC1048399"/>
      <c r="XFD1048399"/>
    </row>
    <row r="1048400" s="1" customFormat="1" spans="1:16384">
      <c r="A1048400" s="3"/>
      <c r="B1048400" s="4"/>
      <c r="C1048400" s="4"/>
      <c r="D1048400" s="5"/>
      <c r="E1048400" s="5"/>
      <c r="F1048400" s="5"/>
      <c r="G1048400" s="5"/>
      <c r="H1048400" s="5"/>
      <c r="I1048400" s="5"/>
      <c r="J1048400" s="5"/>
      <c r="K1048400" s="5"/>
      <c r="L1048400" s="6"/>
      <c r="M1048400" s="5"/>
      <c r="N1048400" s="3"/>
      <c r="O1048400" s="5"/>
      <c r="XES1048400"/>
      <c r="XET1048400"/>
      <c r="XEU1048400"/>
      <c r="XEV1048400"/>
      <c r="XEW1048400"/>
      <c r="XEX1048400"/>
      <c r="XEY1048400"/>
      <c r="XEZ1048400"/>
      <c r="XFA1048400"/>
      <c r="XFB1048400"/>
      <c r="XFC1048400"/>
      <c r="XFD1048400"/>
    </row>
    <row r="1048401" s="1" customFormat="1" spans="1:16384">
      <c r="A1048401" s="3"/>
      <c r="B1048401" s="4"/>
      <c r="C1048401" s="4"/>
      <c r="D1048401" s="5"/>
      <c r="E1048401" s="5"/>
      <c r="F1048401" s="5"/>
      <c r="G1048401" s="5"/>
      <c r="H1048401" s="5"/>
      <c r="I1048401" s="5"/>
      <c r="J1048401" s="5"/>
      <c r="K1048401" s="5"/>
      <c r="L1048401" s="6"/>
      <c r="M1048401" s="5"/>
      <c r="N1048401" s="3"/>
      <c r="O1048401" s="5"/>
      <c r="XES1048401"/>
      <c r="XET1048401"/>
      <c r="XEU1048401"/>
      <c r="XEV1048401"/>
      <c r="XEW1048401"/>
      <c r="XEX1048401"/>
      <c r="XEY1048401"/>
      <c r="XEZ1048401"/>
      <c r="XFA1048401"/>
      <c r="XFB1048401"/>
      <c r="XFC1048401"/>
      <c r="XFD1048401"/>
    </row>
    <row r="1048402" s="1" customFormat="1" spans="1:16384">
      <c r="A1048402" s="3"/>
      <c r="B1048402" s="4"/>
      <c r="C1048402" s="4"/>
      <c r="D1048402" s="5"/>
      <c r="E1048402" s="5"/>
      <c r="F1048402" s="5"/>
      <c r="G1048402" s="5"/>
      <c r="H1048402" s="5"/>
      <c r="I1048402" s="5"/>
      <c r="J1048402" s="5"/>
      <c r="K1048402" s="5"/>
      <c r="L1048402" s="6"/>
      <c r="M1048402" s="5"/>
      <c r="N1048402" s="3"/>
      <c r="O1048402" s="5"/>
      <c r="XES1048402"/>
      <c r="XET1048402"/>
      <c r="XEU1048402"/>
      <c r="XEV1048402"/>
      <c r="XEW1048402"/>
      <c r="XEX1048402"/>
      <c r="XEY1048402"/>
      <c r="XEZ1048402"/>
      <c r="XFA1048402"/>
      <c r="XFB1048402"/>
      <c r="XFC1048402"/>
      <c r="XFD1048402"/>
    </row>
    <row r="1048403" s="1" customFormat="1" spans="1:16384">
      <c r="A1048403" s="3"/>
      <c r="B1048403" s="4"/>
      <c r="C1048403" s="4"/>
      <c r="D1048403" s="5"/>
      <c r="E1048403" s="5"/>
      <c r="F1048403" s="5"/>
      <c r="G1048403" s="5"/>
      <c r="H1048403" s="5"/>
      <c r="I1048403" s="5"/>
      <c r="J1048403" s="5"/>
      <c r="K1048403" s="5"/>
      <c r="L1048403" s="6"/>
      <c r="M1048403" s="5"/>
      <c r="N1048403" s="3"/>
      <c r="O1048403" s="5"/>
      <c r="XES1048403"/>
      <c r="XET1048403"/>
      <c r="XEU1048403"/>
      <c r="XEV1048403"/>
      <c r="XEW1048403"/>
      <c r="XEX1048403"/>
      <c r="XEY1048403"/>
      <c r="XEZ1048403"/>
      <c r="XFA1048403"/>
      <c r="XFB1048403"/>
      <c r="XFC1048403"/>
      <c r="XFD1048403"/>
    </row>
    <row r="1048404" s="1" customFormat="1" spans="1:16384">
      <c r="A1048404" s="3"/>
      <c r="B1048404" s="4"/>
      <c r="C1048404" s="4"/>
      <c r="D1048404" s="5"/>
      <c r="E1048404" s="5"/>
      <c r="F1048404" s="5"/>
      <c r="G1048404" s="5"/>
      <c r="H1048404" s="5"/>
      <c r="I1048404" s="5"/>
      <c r="J1048404" s="5"/>
      <c r="K1048404" s="5"/>
      <c r="L1048404" s="6"/>
      <c r="M1048404" s="5"/>
      <c r="N1048404" s="3"/>
      <c r="O1048404" s="5"/>
      <c r="XES1048404"/>
      <c r="XET1048404"/>
      <c r="XEU1048404"/>
      <c r="XEV1048404"/>
      <c r="XEW1048404"/>
      <c r="XEX1048404"/>
      <c r="XEY1048404"/>
      <c r="XEZ1048404"/>
      <c r="XFA1048404"/>
      <c r="XFB1048404"/>
      <c r="XFC1048404"/>
      <c r="XFD1048404"/>
    </row>
    <row r="1048405" s="1" customFormat="1" spans="1:16384">
      <c r="A1048405" s="3"/>
      <c r="B1048405" s="4"/>
      <c r="C1048405" s="4"/>
      <c r="D1048405" s="5"/>
      <c r="E1048405" s="5"/>
      <c r="F1048405" s="5"/>
      <c r="G1048405" s="5"/>
      <c r="H1048405" s="5"/>
      <c r="I1048405" s="5"/>
      <c r="J1048405" s="5"/>
      <c r="K1048405" s="5"/>
      <c r="L1048405" s="6"/>
      <c r="M1048405" s="5"/>
      <c r="N1048405" s="3"/>
      <c r="O1048405" s="5"/>
      <c r="XES1048405"/>
      <c r="XET1048405"/>
      <c r="XEU1048405"/>
      <c r="XEV1048405"/>
      <c r="XEW1048405"/>
      <c r="XEX1048405"/>
      <c r="XEY1048405"/>
      <c r="XEZ1048405"/>
      <c r="XFA1048405"/>
      <c r="XFB1048405"/>
      <c r="XFC1048405"/>
      <c r="XFD1048405"/>
    </row>
    <row r="1048406" s="1" customFormat="1" spans="1:16384">
      <c r="A1048406" s="3"/>
      <c r="B1048406" s="4"/>
      <c r="C1048406" s="4"/>
      <c r="D1048406" s="5"/>
      <c r="E1048406" s="5"/>
      <c r="F1048406" s="5"/>
      <c r="G1048406" s="5"/>
      <c r="H1048406" s="5"/>
      <c r="I1048406" s="5"/>
      <c r="J1048406" s="5"/>
      <c r="K1048406" s="5"/>
      <c r="L1048406" s="6"/>
      <c r="M1048406" s="5"/>
      <c r="N1048406" s="3"/>
      <c r="O1048406" s="5"/>
      <c r="XES1048406"/>
      <c r="XET1048406"/>
      <c r="XEU1048406"/>
      <c r="XEV1048406"/>
      <c r="XEW1048406"/>
      <c r="XEX1048406"/>
      <c r="XEY1048406"/>
      <c r="XEZ1048406"/>
      <c r="XFA1048406"/>
      <c r="XFB1048406"/>
      <c r="XFC1048406"/>
      <c r="XFD1048406"/>
    </row>
    <row r="1048407" s="1" customFormat="1" spans="1:16384">
      <c r="A1048407" s="3"/>
      <c r="B1048407" s="4"/>
      <c r="C1048407" s="4"/>
      <c r="D1048407" s="5"/>
      <c r="E1048407" s="5"/>
      <c r="F1048407" s="5"/>
      <c r="G1048407" s="5"/>
      <c r="H1048407" s="5"/>
      <c r="I1048407" s="5"/>
      <c r="J1048407" s="5"/>
      <c r="K1048407" s="5"/>
      <c r="L1048407" s="6"/>
      <c r="M1048407" s="5"/>
      <c r="N1048407" s="3"/>
      <c r="O1048407" s="5"/>
      <c r="XES1048407"/>
      <c r="XET1048407"/>
      <c r="XEU1048407"/>
      <c r="XEV1048407"/>
      <c r="XEW1048407"/>
      <c r="XEX1048407"/>
      <c r="XEY1048407"/>
      <c r="XEZ1048407"/>
      <c r="XFA1048407"/>
      <c r="XFB1048407"/>
      <c r="XFC1048407"/>
      <c r="XFD1048407"/>
    </row>
    <row r="1048408" customFormat="1"/>
    <row r="1048409" customFormat="1"/>
    <row r="1048410" customFormat="1"/>
    <row r="1048411" customFormat="1"/>
    <row r="1048412" customFormat="1"/>
    <row r="1048413" customFormat="1"/>
    <row r="1048414" customFormat="1"/>
    <row r="1048415" customFormat="1"/>
    <row r="1048416" customFormat="1"/>
    <row r="1048417" customFormat="1"/>
    <row r="1048418" customFormat="1"/>
    <row r="1048419" customFormat="1"/>
    <row r="1048420" customFormat="1"/>
    <row r="1048421" customFormat="1"/>
    <row r="1048422" customFormat="1"/>
    <row r="1048423" customFormat="1"/>
    <row r="1048424" customFormat="1"/>
    <row r="1048425" customFormat="1"/>
    <row r="1048426" customFormat="1"/>
    <row r="1048427" customFormat="1"/>
    <row r="1048428" customFormat="1"/>
    <row r="1048429" customFormat="1"/>
    <row r="1048430" customFormat="1"/>
    <row r="1048431" customFormat="1"/>
    <row r="1048432" customFormat="1"/>
    <row r="1048433" customFormat="1"/>
    <row r="1048434" customFormat="1"/>
    <row r="1048435" customFormat="1"/>
    <row r="1048436" customFormat="1"/>
    <row r="1048437" customFormat="1"/>
    <row r="1048438" customFormat="1"/>
    <row r="1048439" customFormat="1"/>
    <row r="1048440" customFormat="1"/>
    <row r="1048441" customFormat="1"/>
    <row r="1048442" customFormat="1"/>
    <row r="1048443" customFormat="1"/>
    <row r="1048444" customFormat="1"/>
    <row r="1048445" customFormat="1"/>
    <row r="1048446" customFormat="1"/>
    <row r="1048447" customFormat="1"/>
    <row r="1048448" customFormat="1"/>
    <row r="1048449" customFormat="1"/>
    <row r="1048450" customFormat="1"/>
    <row r="1048451" customFormat="1"/>
    <row r="1048452" customFormat="1"/>
    <row r="1048453" customFormat="1"/>
    <row r="1048454" customFormat="1"/>
    <row r="1048455" customFormat="1"/>
    <row r="1048456" customFormat="1"/>
    <row r="1048457" customFormat="1"/>
    <row r="1048458" customFormat="1"/>
    <row r="1048459" customFormat="1"/>
    <row r="1048460" customFormat="1"/>
    <row r="1048461" customFormat="1"/>
    <row r="1048462" customFormat="1"/>
    <row r="1048463" customFormat="1"/>
    <row r="1048464" customFormat="1"/>
    <row r="1048465" customFormat="1"/>
    <row r="1048466" customFormat="1"/>
    <row r="1048467" customFormat="1"/>
    <row r="1048468" customFormat="1"/>
    <row r="1048469" customFormat="1"/>
    <row r="1048470" customFormat="1"/>
    <row r="1048471" customFormat="1"/>
    <row r="1048472" customFormat="1"/>
    <row r="1048473" customFormat="1"/>
    <row r="1048474" customFormat="1"/>
    <row r="1048475" customFormat="1"/>
    <row r="1048476" customFormat="1"/>
    <row r="1048477" customFormat="1"/>
    <row r="1048478" customFormat="1"/>
    <row r="1048479" customFormat="1"/>
    <row r="1048480" customFormat="1"/>
    <row r="1048481" customFormat="1"/>
    <row r="1048482" customFormat="1"/>
    <row r="1048483" customFormat="1"/>
    <row r="1048484" customFormat="1"/>
    <row r="1048485" customFormat="1"/>
    <row r="1048486" customFormat="1"/>
    <row r="1048487" customFormat="1"/>
    <row r="1048488" customFormat="1"/>
    <row r="1048489" customFormat="1"/>
    <row r="1048490" customFormat="1"/>
    <row r="1048491" customFormat="1"/>
    <row r="1048492" customFormat="1"/>
    <row r="1048493" customFormat="1"/>
    <row r="1048494" customFormat="1"/>
    <row r="1048495" customFormat="1"/>
    <row r="1048496" customFormat="1"/>
    <row r="1048497" customFormat="1"/>
    <row r="1048498" customFormat="1"/>
    <row r="1048499" customFormat="1"/>
    <row r="1048500" customFormat="1"/>
    <row r="1048501" customFormat="1"/>
    <row r="1048502" customFormat="1"/>
    <row r="1048503" customFormat="1"/>
    <row r="1048504" customFormat="1"/>
    <row r="1048505" customFormat="1"/>
    <row r="1048506" customFormat="1"/>
    <row r="1048507" customFormat="1"/>
    <row r="1048508" customFormat="1"/>
    <row r="1048509" customFormat="1"/>
    <row r="1048510" customFormat="1"/>
    <row r="1048511" customFormat="1"/>
    <row r="1048512" customFormat="1"/>
    <row r="1048513" customFormat="1"/>
    <row r="1048514" customFormat="1"/>
    <row r="1048515" customFormat="1"/>
    <row r="1048516" customFormat="1"/>
    <row r="1048517" customFormat="1"/>
    <row r="1048518" customFormat="1"/>
    <row r="1048519" customFormat="1"/>
    <row r="1048520" customFormat="1"/>
    <row r="1048521" customFormat="1"/>
    <row r="1048522" customFormat="1"/>
    <row r="1048523" customFormat="1"/>
    <row r="1048524" customFormat="1"/>
    <row r="1048525" customFormat="1"/>
    <row r="1048526" customFormat="1"/>
    <row r="1048527" customFormat="1"/>
    <row r="1048528" customFormat="1"/>
    <row r="1048529" customFormat="1"/>
    <row r="1048530" customFormat="1"/>
    <row r="1048531" customFormat="1"/>
    <row r="1048532" customFormat="1"/>
    <row r="1048533" customFormat="1"/>
    <row r="1048534" customFormat="1"/>
    <row r="1048535" customFormat="1"/>
    <row r="1048536" customFormat="1"/>
    <row r="1048537" customFormat="1"/>
    <row r="1048538" customFormat="1"/>
    <row r="1048539" customFormat="1"/>
    <row r="1048540" customFormat="1"/>
    <row r="1048541" customFormat="1"/>
    <row r="1048542" customFormat="1"/>
    <row r="1048543" customFormat="1"/>
    <row r="1048544" customFormat="1"/>
    <row r="1048545" customFormat="1"/>
    <row r="1048546" customFormat="1"/>
    <row r="1048547" customFormat="1"/>
    <row r="1048548" customFormat="1"/>
    <row r="1048549" customFormat="1"/>
    <row r="1048550" customFormat="1"/>
    <row r="1048551" customFormat="1"/>
    <row r="1048552" customFormat="1"/>
    <row r="1048553" customFormat="1"/>
    <row r="1048554" customFormat="1"/>
    <row r="1048555" customFormat="1"/>
    <row r="1048556" customFormat="1"/>
    <row r="1048557" customFormat="1"/>
    <row r="1048558" customFormat="1"/>
    <row r="1048559" customFormat="1"/>
    <row r="1048560" customFormat="1"/>
    <row r="1048561" customFormat="1"/>
    <row r="1048562" customFormat="1"/>
    <row r="1048563" customFormat="1"/>
    <row r="1048564" customFormat="1"/>
    <row r="1048565" customFormat="1"/>
    <row r="1048566" customFormat="1"/>
    <row r="1048567" customFormat="1"/>
    <row r="1048568" customFormat="1"/>
    <row r="1048569" customFormat="1"/>
    <row r="1048570" customFormat="1"/>
    <row r="1048571" customFormat="1"/>
    <row r="1048572" customFormat="1"/>
    <row r="1048573" customFormat="1"/>
    <row r="1048574" customFormat="1"/>
    <row r="1048575" customFormat="1"/>
    <row r="1048576" customFormat="1"/>
  </sheetData>
  <mergeCells count="38">
    <mergeCell ref="A1:A2"/>
    <mergeCell ref="A3:A6"/>
    <mergeCell ref="A14:A16"/>
    <mergeCell ref="A17:A20"/>
    <mergeCell ref="A21:A23"/>
    <mergeCell ref="B1:B2"/>
    <mergeCell ref="B3:B6"/>
    <mergeCell ref="B14:B16"/>
    <mergeCell ref="B17:B20"/>
    <mergeCell ref="B21:B23"/>
    <mergeCell ref="C1:C2"/>
    <mergeCell ref="C3:C6"/>
    <mergeCell ref="C14:C16"/>
    <mergeCell ref="C17:C20"/>
    <mergeCell ref="C21:C23"/>
    <mergeCell ref="D3:D6"/>
    <mergeCell ref="D14:D16"/>
    <mergeCell ref="D17:D20"/>
    <mergeCell ref="D21:D23"/>
    <mergeCell ref="E1:E2"/>
    <mergeCell ref="F1:F2"/>
    <mergeCell ref="G1:G2"/>
    <mergeCell ref="H1:H2"/>
    <mergeCell ref="I1:I2"/>
    <mergeCell ref="J1:J2"/>
    <mergeCell ref="K1:K2"/>
    <mergeCell ref="K3:K6"/>
    <mergeCell ref="K14:K16"/>
    <mergeCell ref="K17:K20"/>
    <mergeCell ref="K21:K23"/>
    <mergeCell ref="L1:L2"/>
    <mergeCell ref="L3:L6"/>
    <mergeCell ref="L14:L16"/>
    <mergeCell ref="L17:L20"/>
    <mergeCell ref="L21:L23"/>
    <mergeCell ref="M1:M2"/>
    <mergeCell ref="N1:N2"/>
    <mergeCell ref="O1:O2"/>
  </mergeCells>
  <pageMargins left="0.7" right="0.7" top="0.75" bottom="0.75" header="0.3" footer="0.3"/>
  <pageSetup paperSize="9" orientation="portrait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A1048360"/>
  <sheetViews>
    <sheetView workbookViewId="0">
      <selection activeCell="J8" sqref="J8"/>
    </sheetView>
  </sheetViews>
  <sheetFormatPr defaultColWidth="9" defaultRowHeight="13.5"/>
  <cols>
    <col min="1" max="1" width="9" style="3"/>
    <col min="2" max="2" width="25.25" style="4" customWidth="1"/>
    <col min="3" max="3" width="22.375" style="4" customWidth="1"/>
    <col min="4" max="9" width="13.5" style="5" customWidth="1"/>
    <col min="10" max="10" width="15.375" style="5" customWidth="1"/>
    <col min="11" max="11" width="9" style="5"/>
    <col min="12" max="12" width="9" style="6"/>
    <col min="13" max="13" width="18.25" style="5" customWidth="1"/>
    <col min="14" max="14" width="18.25" style="5" hidden="1" customWidth="1"/>
    <col min="15" max="15" width="9" style="3" hidden="1" customWidth="1"/>
    <col min="16" max="16" width="14.75" style="3" customWidth="1"/>
    <col min="17" max="17" width="12.625" style="5"/>
    <col min="18" max="21" width="9" style="5" hidden="1" customWidth="1"/>
    <col min="22" max="22" width="9" style="7" hidden="1" customWidth="1"/>
    <col min="23" max="24" width="9" style="5" hidden="1" customWidth="1"/>
    <col min="25" max="25" width="9" style="8" hidden="1" customWidth="1"/>
    <col min="26" max="27" width="9" style="1" hidden="1" customWidth="1"/>
    <col min="28" max="16384" width="9" style="1"/>
  </cols>
  <sheetData>
    <row r="1" s="1" customFormat="1" ht="31" customHeight="1" spans="1:27">
      <c r="A1" s="9" t="s">
        <v>0</v>
      </c>
      <c r="B1" s="10" t="s">
        <v>1</v>
      </c>
      <c r="C1" s="10" t="s">
        <v>262</v>
      </c>
      <c r="D1" s="11" t="s">
        <v>3</v>
      </c>
      <c r="E1" s="12" t="s">
        <v>263</v>
      </c>
      <c r="F1" s="12" t="s">
        <v>10</v>
      </c>
      <c r="G1" s="12" t="s">
        <v>9</v>
      </c>
      <c r="H1" s="12" t="s">
        <v>264</v>
      </c>
      <c r="I1" s="12" t="s">
        <v>9</v>
      </c>
      <c r="J1" s="11" t="s">
        <v>265</v>
      </c>
      <c r="K1" s="45" t="s">
        <v>4</v>
      </c>
      <c r="L1" s="46" t="s">
        <v>266</v>
      </c>
      <c r="M1" s="47" t="s">
        <v>5</v>
      </c>
      <c r="N1" s="45" t="s">
        <v>6</v>
      </c>
      <c r="O1" s="45" t="s">
        <v>11</v>
      </c>
      <c r="P1" s="45" t="s">
        <v>12</v>
      </c>
      <c r="Q1" s="45" t="s">
        <v>13</v>
      </c>
      <c r="R1" s="75" t="s">
        <v>308</v>
      </c>
      <c r="S1" s="76" t="s">
        <v>263</v>
      </c>
      <c r="T1" s="77" t="s">
        <v>309</v>
      </c>
      <c r="U1" s="8" t="s">
        <v>310</v>
      </c>
      <c r="V1" s="8"/>
      <c r="W1" s="8"/>
      <c r="X1" s="8"/>
      <c r="Y1" s="8" t="s">
        <v>8</v>
      </c>
      <c r="Z1" s="8"/>
      <c r="AA1" s="5" t="s">
        <v>9</v>
      </c>
    </row>
    <row r="2" s="1" customFormat="1" ht="18.75" spans="1:27">
      <c r="A2" s="13"/>
      <c r="B2" s="10"/>
      <c r="C2" s="10"/>
      <c r="D2" s="11" t="s">
        <v>3</v>
      </c>
      <c r="E2" s="14"/>
      <c r="F2" s="14"/>
      <c r="G2" s="14"/>
      <c r="H2" s="14"/>
      <c r="I2" s="14"/>
      <c r="J2" s="11"/>
      <c r="K2" s="45"/>
      <c r="L2" s="48"/>
      <c r="M2" s="49"/>
      <c r="N2" s="45"/>
      <c r="O2" s="45"/>
      <c r="P2" s="45"/>
      <c r="Q2" s="45"/>
      <c r="R2" s="75"/>
      <c r="S2" s="76"/>
      <c r="T2" s="77"/>
      <c r="U2" s="8" t="s">
        <v>311</v>
      </c>
      <c r="V2" s="8" t="s">
        <v>312</v>
      </c>
      <c r="W2" s="8" t="s">
        <v>313</v>
      </c>
      <c r="X2" s="8"/>
      <c r="Y2" s="8"/>
      <c r="Z2" s="8"/>
      <c r="AA2" s="5"/>
    </row>
    <row r="3" s="1" customFormat="1" ht="20.25" spans="1:27">
      <c r="A3" s="15">
        <v>1</v>
      </c>
      <c r="B3" s="16" t="s">
        <v>314</v>
      </c>
      <c r="C3" s="17" t="s">
        <v>271</v>
      </c>
      <c r="D3" s="18" t="s">
        <v>315</v>
      </c>
      <c r="E3" s="18">
        <f>VLOOKUP(D3,[1]产品重要度分析!E:O,11,0)</f>
        <v>1000</v>
      </c>
      <c r="F3" s="18">
        <v>10</v>
      </c>
      <c r="G3" s="18">
        <f t="shared" ref="G3:G66" si="0">E3/(3600/10)</f>
        <v>2.77777777777778</v>
      </c>
      <c r="H3" s="18">
        <v>1.5</v>
      </c>
      <c r="I3" s="18">
        <f t="shared" ref="I3:I66" si="1">G3+H3</f>
        <v>4.27777777777778</v>
      </c>
      <c r="J3" s="11"/>
      <c r="K3" s="50">
        <v>1</v>
      </c>
      <c r="L3" s="51">
        <v>2</v>
      </c>
      <c r="M3" s="50"/>
      <c r="N3" s="16" t="s">
        <v>89</v>
      </c>
      <c r="O3" s="18">
        <v>3</v>
      </c>
      <c r="P3" s="15" t="s">
        <v>22</v>
      </c>
      <c r="Q3" s="15">
        <v>110</v>
      </c>
      <c r="R3" s="75"/>
      <c r="S3" s="76"/>
      <c r="T3" s="77"/>
      <c r="U3" s="8"/>
      <c r="V3" s="8"/>
      <c r="W3" s="8"/>
      <c r="X3" s="8"/>
      <c r="Y3" s="8"/>
      <c r="Z3" s="8"/>
      <c r="AA3" s="5"/>
    </row>
    <row r="4" s="1" customFormat="1" ht="20.25" spans="1:27">
      <c r="A4" s="15"/>
      <c r="B4" s="16"/>
      <c r="C4" s="19"/>
      <c r="D4" s="18"/>
      <c r="E4" s="18">
        <v>1000</v>
      </c>
      <c r="F4" s="18">
        <v>10</v>
      </c>
      <c r="G4" s="18">
        <f t="shared" si="0"/>
        <v>2.77777777777778</v>
      </c>
      <c r="H4" s="18">
        <v>1.5</v>
      </c>
      <c r="I4" s="18">
        <f t="shared" si="1"/>
        <v>4.27777777777778</v>
      </c>
      <c r="J4" s="11"/>
      <c r="K4" s="52"/>
      <c r="L4" s="53"/>
      <c r="M4" s="52"/>
      <c r="N4" s="16"/>
      <c r="O4" s="18"/>
      <c r="P4" s="15" t="s">
        <v>23</v>
      </c>
      <c r="Q4" s="15">
        <v>260</v>
      </c>
      <c r="R4" s="75"/>
      <c r="S4" s="76"/>
      <c r="T4" s="77"/>
      <c r="U4" s="8"/>
      <c r="V4" s="8"/>
      <c r="W4" s="8"/>
      <c r="X4" s="8"/>
      <c r="Y4" s="8"/>
      <c r="Z4" s="8"/>
      <c r="AA4" s="5"/>
    </row>
    <row r="5" s="1" customFormat="1" ht="20.25" spans="1:27">
      <c r="A5" s="9">
        <v>2</v>
      </c>
      <c r="B5" s="20" t="s">
        <v>267</v>
      </c>
      <c r="C5" s="21" t="s">
        <v>268</v>
      </c>
      <c r="D5" s="22" t="s">
        <v>269</v>
      </c>
      <c r="E5" s="18">
        <v>10000</v>
      </c>
      <c r="F5" s="18">
        <v>10</v>
      </c>
      <c r="G5" s="18">
        <f t="shared" si="0"/>
        <v>27.7777777777778</v>
      </c>
      <c r="H5" s="18">
        <v>1.5</v>
      </c>
      <c r="I5" s="18">
        <f t="shared" si="1"/>
        <v>29.2777777777778</v>
      </c>
      <c r="J5" s="11"/>
      <c r="K5" s="50">
        <v>1</v>
      </c>
      <c r="L5" s="54">
        <v>4</v>
      </c>
      <c r="M5" s="52"/>
      <c r="N5" s="50" t="s">
        <v>316</v>
      </c>
      <c r="O5" s="18"/>
      <c r="P5" s="55" t="s">
        <v>22</v>
      </c>
      <c r="Q5" s="15">
        <v>160</v>
      </c>
      <c r="R5" s="75"/>
      <c r="S5" s="76"/>
      <c r="T5" s="77"/>
      <c r="U5" s="8"/>
      <c r="V5" s="8"/>
      <c r="W5" s="8"/>
      <c r="X5" s="8"/>
      <c r="Y5" s="8"/>
      <c r="Z5" s="8"/>
      <c r="AA5" s="5"/>
    </row>
    <row r="6" s="1" customFormat="1" ht="20.25" spans="1:27">
      <c r="A6" s="23"/>
      <c r="B6" s="20"/>
      <c r="C6" s="21"/>
      <c r="D6" s="24"/>
      <c r="E6" s="18">
        <f>VLOOKUP(D5,[1]产品重要度分析!E:O,11,0)</f>
        <v>10000</v>
      </c>
      <c r="F6" s="18">
        <v>10</v>
      </c>
      <c r="G6" s="18">
        <f t="shared" si="0"/>
        <v>27.7777777777778</v>
      </c>
      <c r="H6" s="18">
        <v>1.5</v>
      </c>
      <c r="I6" s="18">
        <f t="shared" si="1"/>
        <v>29.2777777777778</v>
      </c>
      <c r="J6" s="11"/>
      <c r="K6" s="56"/>
      <c r="L6" s="54"/>
      <c r="M6" s="52"/>
      <c r="N6" s="56"/>
      <c r="O6" s="18"/>
      <c r="P6" s="55" t="s">
        <v>24</v>
      </c>
      <c r="Q6" s="15">
        <v>160</v>
      </c>
      <c r="R6" s="75"/>
      <c r="S6" s="76"/>
      <c r="T6" s="77"/>
      <c r="U6" s="8"/>
      <c r="V6" s="8"/>
      <c r="W6" s="8"/>
      <c r="X6" s="8"/>
      <c r="Y6" s="8"/>
      <c r="Z6" s="8"/>
      <c r="AA6" s="5"/>
    </row>
    <row r="7" s="1" customFormat="1" ht="20.25" spans="1:27">
      <c r="A7" s="23"/>
      <c r="B7" s="20"/>
      <c r="C7" s="21"/>
      <c r="D7" s="24"/>
      <c r="E7" s="18">
        <v>10000</v>
      </c>
      <c r="F7" s="18">
        <v>10</v>
      </c>
      <c r="G7" s="18">
        <f t="shared" si="0"/>
        <v>27.7777777777778</v>
      </c>
      <c r="H7" s="18">
        <v>1.5</v>
      </c>
      <c r="I7" s="18">
        <f t="shared" si="1"/>
        <v>29.2777777777778</v>
      </c>
      <c r="J7" s="11"/>
      <c r="K7" s="56"/>
      <c r="L7" s="54"/>
      <c r="M7" s="52"/>
      <c r="N7" s="56"/>
      <c r="O7" s="18"/>
      <c r="P7" s="55" t="s">
        <v>23</v>
      </c>
      <c r="Q7" s="15">
        <v>160</v>
      </c>
      <c r="R7" s="75"/>
      <c r="S7" s="76"/>
      <c r="T7" s="77"/>
      <c r="U7" s="8"/>
      <c r="V7" s="8"/>
      <c r="W7" s="8"/>
      <c r="X7" s="8"/>
      <c r="Y7" s="8"/>
      <c r="Z7" s="8"/>
      <c r="AA7" s="5"/>
    </row>
    <row r="8" s="1" customFormat="1" ht="20.25" spans="1:27">
      <c r="A8" s="13"/>
      <c r="B8" s="20"/>
      <c r="C8" s="25"/>
      <c r="D8" s="26"/>
      <c r="E8" s="18">
        <v>10000</v>
      </c>
      <c r="F8" s="18">
        <v>10</v>
      </c>
      <c r="G8" s="18">
        <f t="shared" si="0"/>
        <v>27.7777777777778</v>
      </c>
      <c r="H8" s="18">
        <v>1.5</v>
      </c>
      <c r="I8" s="18">
        <f t="shared" si="1"/>
        <v>29.2777777777778</v>
      </c>
      <c r="J8" s="11"/>
      <c r="K8" s="52"/>
      <c r="L8" s="53"/>
      <c r="M8" s="52"/>
      <c r="N8" s="52"/>
      <c r="O8" s="18"/>
      <c r="P8" s="55" t="s">
        <v>24</v>
      </c>
      <c r="Q8" s="15">
        <v>160</v>
      </c>
      <c r="R8" s="75"/>
      <c r="S8" s="76"/>
      <c r="T8" s="77"/>
      <c r="U8" s="8"/>
      <c r="V8" s="8"/>
      <c r="W8" s="8"/>
      <c r="X8" s="8"/>
      <c r="Y8" s="8"/>
      <c r="Z8" s="8"/>
      <c r="AA8" s="5"/>
    </row>
    <row r="9" s="1" customFormat="1" ht="20.25" spans="1:27">
      <c r="A9" s="15">
        <v>4</v>
      </c>
      <c r="B9" s="27" t="s">
        <v>270</v>
      </c>
      <c r="C9" s="28" t="s">
        <v>271</v>
      </c>
      <c r="D9" s="27" t="s">
        <v>272</v>
      </c>
      <c r="E9" s="18">
        <f>VLOOKUP(D9,[1]产品重要度分析!E:O,11,0)</f>
        <v>1500</v>
      </c>
      <c r="F9" s="18">
        <v>10</v>
      </c>
      <c r="G9" s="18">
        <f t="shared" si="0"/>
        <v>4.16666666666667</v>
      </c>
      <c r="H9" s="18">
        <v>1.5</v>
      </c>
      <c r="I9" s="18">
        <f t="shared" si="1"/>
        <v>5.66666666666667</v>
      </c>
      <c r="J9" s="57"/>
      <c r="K9" s="29">
        <v>1</v>
      </c>
      <c r="L9" s="58">
        <v>2</v>
      </c>
      <c r="M9" s="29"/>
      <c r="N9" s="29" t="s">
        <v>317</v>
      </c>
      <c r="O9" s="29" t="s">
        <v>318</v>
      </c>
      <c r="P9" s="59" t="s">
        <v>273</v>
      </c>
      <c r="Q9" s="15">
        <v>160</v>
      </c>
      <c r="R9" s="75"/>
      <c r="S9" s="76"/>
      <c r="T9" s="77"/>
      <c r="U9" s="8"/>
      <c r="V9" s="8"/>
      <c r="W9" s="8"/>
      <c r="X9" s="8"/>
      <c r="Y9" s="8"/>
      <c r="Z9" s="8"/>
      <c r="AA9" s="5"/>
    </row>
    <row r="10" s="1" customFormat="1" ht="20.25" spans="1:27">
      <c r="A10" s="15">
        <v>5</v>
      </c>
      <c r="B10" s="29" t="s">
        <v>274</v>
      </c>
      <c r="C10" s="28" t="s">
        <v>271</v>
      </c>
      <c r="D10" s="29" t="s">
        <v>275</v>
      </c>
      <c r="E10" s="18">
        <f>VLOOKUP(D10,[1]产品重要度分析!E:O,11,0)</f>
        <v>1500</v>
      </c>
      <c r="F10" s="18">
        <v>10</v>
      </c>
      <c r="G10" s="18">
        <f t="shared" si="0"/>
        <v>4.16666666666667</v>
      </c>
      <c r="H10" s="18">
        <v>1.5</v>
      </c>
      <c r="I10" s="18">
        <f t="shared" si="1"/>
        <v>5.66666666666667</v>
      </c>
      <c r="J10" s="57"/>
      <c r="K10" s="29">
        <v>1</v>
      </c>
      <c r="L10" s="58">
        <v>2</v>
      </c>
      <c r="M10" s="29"/>
      <c r="N10" s="60" t="s">
        <v>319</v>
      </c>
      <c r="O10" s="29" t="s">
        <v>320</v>
      </c>
      <c r="P10" s="59" t="s">
        <v>273</v>
      </c>
      <c r="Q10" s="15">
        <v>160</v>
      </c>
      <c r="R10" s="75"/>
      <c r="S10" s="76"/>
      <c r="T10" s="77"/>
      <c r="U10" s="8"/>
      <c r="V10" s="8"/>
      <c r="W10" s="8"/>
      <c r="X10" s="8"/>
      <c r="Y10" s="8"/>
      <c r="Z10" s="8"/>
      <c r="AA10" s="5"/>
    </row>
    <row r="11" s="1" customFormat="1" ht="20.25" spans="1:27">
      <c r="A11" s="15">
        <v>6</v>
      </c>
      <c r="B11" s="27" t="s">
        <v>276</v>
      </c>
      <c r="C11" s="28" t="s">
        <v>271</v>
      </c>
      <c r="D11" s="27" t="s">
        <v>277</v>
      </c>
      <c r="E11" s="18">
        <f>VLOOKUP(D11,[1]产品重要度分析!E:O,11,0)</f>
        <v>1500</v>
      </c>
      <c r="F11" s="18">
        <v>10</v>
      </c>
      <c r="G11" s="18">
        <f t="shared" si="0"/>
        <v>4.16666666666667</v>
      </c>
      <c r="H11" s="18">
        <v>1.5</v>
      </c>
      <c r="I11" s="18">
        <f t="shared" si="1"/>
        <v>5.66666666666667</v>
      </c>
      <c r="J11" s="57"/>
      <c r="K11" s="29">
        <v>1</v>
      </c>
      <c r="L11" s="58">
        <v>2</v>
      </c>
      <c r="M11" s="29"/>
      <c r="N11" s="61"/>
      <c r="O11" s="27" t="s">
        <v>320</v>
      </c>
      <c r="P11" s="59" t="s">
        <v>273</v>
      </c>
      <c r="Q11" s="15">
        <v>160</v>
      </c>
      <c r="R11" s="75"/>
      <c r="S11" s="76"/>
      <c r="T11" s="77"/>
      <c r="U11" s="8"/>
      <c r="V11" s="8"/>
      <c r="W11" s="8"/>
      <c r="X11" s="8"/>
      <c r="Y11" s="8"/>
      <c r="Z11" s="8"/>
      <c r="AA11" s="5"/>
    </row>
    <row r="12" s="1" customFormat="1" ht="20.25" spans="1:27">
      <c r="A12" s="15">
        <v>7</v>
      </c>
      <c r="B12" s="30" t="s">
        <v>278</v>
      </c>
      <c r="C12" s="28" t="s">
        <v>271</v>
      </c>
      <c r="D12" s="27" t="s">
        <v>279</v>
      </c>
      <c r="E12" s="18">
        <f>VLOOKUP(D12,[1]产品重要度分析!E:O,11,0)</f>
        <v>1500</v>
      </c>
      <c r="F12" s="18">
        <v>10</v>
      </c>
      <c r="G12" s="18">
        <f t="shared" si="0"/>
        <v>4.16666666666667</v>
      </c>
      <c r="H12" s="18">
        <v>1.5</v>
      </c>
      <c r="I12" s="18">
        <f t="shared" si="1"/>
        <v>5.66666666666667</v>
      </c>
      <c r="J12" s="57"/>
      <c r="K12" s="29">
        <v>1</v>
      </c>
      <c r="L12" s="58">
        <v>1</v>
      </c>
      <c r="M12" s="29"/>
      <c r="N12" s="29" t="s">
        <v>166</v>
      </c>
      <c r="O12" s="29">
        <v>6</v>
      </c>
      <c r="P12" s="62" t="s">
        <v>22</v>
      </c>
      <c r="Q12" s="15">
        <v>160</v>
      </c>
      <c r="R12" s="75"/>
      <c r="S12" s="76"/>
      <c r="T12" s="77"/>
      <c r="U12" s="8"/>
      <c r="V12" s="8"/>
      <c r="W12" s="8"/>
      <c r="X12" s="8"/>
      <c r="Y12" s="8"/>
      <c r="Z12" s="8"/>
      <c r="AA12" s="5"/>
    </row>
    <row r="13" s="1" customFormat="1" ht="20.25" spans="1:27">
      <c r="A13" s="15">
        <v>8</v>
      </c>
      <c r="B13" s="30" t="s">
        <v>321</v>
      </c>
      <c r="C13" s="31" t="s">
        <v>271</v>
      </c>
      <c r="D13" s="30" t="s">
        <v>322</v>
      </c>
      <c r="E13" s="18">
        <f>VLOOKUP(D13,[1]产品重要度分析!E:O,11,0)</f>
        <v>1000</v>
      </c>
      <c r="F13" s="18">
        <v>10</v>
      </c>
      <c r="G13" s="18">
        <f t="shared" si="0"/>
        <v>2.77777777777778</v>
      </c>
      <c r="H13" s="18">
        <v>1.5</v>
      </c>
      <c r="I13" s="18">
        <f t="shared" si="1"/>
        <v>4.27777777777778</v>
      </c>
      <c r="J13" s="57"/>
      <c r="K13" s="29" t="s">
        <v>323</v>
      </c>
      <c r="L13" s="63">
        <v>2</v>
      </c>
      <c r="M13" s="29"/>
      <c r="N13" s="62" t="s">
        <v>316</v>
      </c>
      <c r="O13" s="64">
        <v>2</v>
      </c>
      <c r="P13" s="62" t="s">
        <v>22</v>
      </c>
      <c r="Q13" s="62">
        <v>260</v>
      </c>
      <c r="R13" s="75"/>
      <c r="S13" s="76"/>
      <c r="T13" s="77"/>
      <c r="U13" s="8"/>
      <c r="V13" s="8"/>
      <c r="W13" s="8"/>
      <c r="X13" s="8"/>
      <c r="Y13" s="8"/>
      <c r="Z13" s="8"/>
      <c r="AA13" s="5"/>
    </row>
    <row r="14" s="1" customFormat="1" ht="20.25" spans="1:27">
      <c r="A14" s="15"/>
      <c r="B14" s="32"/>
      <c r="C14" s="25"/>
      <c r="D14" s="33"/>
      <c r="E14" s="18">
        <v>1000</v>
      </c>
      <c r="F14" s="18">
        <v>10</v>
      </c>
      <c r="G14" s="18">
        <f t="shared" si="0"/>
        <v>2.77777777777778</v>
      </c>
      <c r="H14" s="18">
        <v>1.5</v>
      </c>
      <c r="I14" s="18">
        <f t="shared" si="1"/>
        <v>4.27777777777778</v>
      </c>
      <c r="J14" s="57"/>
      <c r="K14" s="29"/>
      <c r="L14" s="65"/>
      <c r="M14" s="29"/>
      <c r="N14" s="62"/>
      <c r="O14" s="62"/>
      <c r="P14" s="62" t="s">
        <v>23</v>
      </c>
      <c r="Q14" s="62">
        <v>260</v>
      </c>
      <c r="R14" s="75"/>
      <c r="S14" s="76"/>
      <c r="T14" s="77"/>
      <c r="U14" s="8"/>
      <c r="V14" s="8"/>
      <c r="W14" s="8"/>
      <c r="X14" s="8"/>
      <c r="Y14" s="8"/>
      <c r="Z14" s="8"/>
      <c r="AA14" s="5"/>
    </row>
    <row r="15" s="1" customFormat="1" ht="14.25" spans="1:27">
      <c r="A15" s="15">
        <v>9</v>
      </c>
      <c r="B15" s="34" t="s">
        <v>270</v>
      </c>
      <c r="C15" s="35" t="s">
        <v>271</v>
      </c>
      <c r="D15" s="35" t="s">
        <v>272</v>
      </c>
      <c r="E15" s="18">
        <f>VLOOKUP(D15,[1]产品重要度分析!E:O,11,0)</f>
        <v>1500</v>
      </c>
      <c r="F15" s="18">
        <v>10</v>
      </c>
      <c r="G15" s="18">
        <f t="shared" si="0"/>
        <v>4.16666666666667</v>
      </c>
      <c r="H15" s="18">
        <v>1.5</v>
      </c>
      <c r="I15" s="18">
        <f t="shared" si="1"/>
        <v>5.66666666666667</v>
      </c>
      <c r="J15" s="35" t="e">
        <v>#N/A</v>
      </c>
      <c r="K15" s="18">
        <v>1</v>
      </c>
      <c r="L15" s="66">
        <v>2</v>
      </c>
      <c r="M15" s="18"/>
      <c r="N15" s="18" t="s">
        <v>317</v>
      </c>
      <c r="O15" s="67" t="s">
        <v>318</v>
      </c>
      <c r="P15" s="68" t="s">
        <v>273</v>
      </c>
      <c r="Q15" s="15">
        <v>260</v>
      </c>
      <c r="R15" s="5">
        <v>15</v>
      </c>
      <c r="S15" s="5">
        <v>1500</v>
      </c>
      <c r="T15" s="5"/>
      <c r="U15" s="5">
        <v>3</v>
      </c>
      <c r="V15" s="7">
        <v>3</v>
      </c>
      <c r="W15" s="78">
        <v>4</v>
      </c>
      <c r="X15" s="5">
        <v>5</v>
      </c>
      <c r="Y15" s="8">
        <v>0.5</v>
      </c>
      <c r="Z15" s="1">
        <v>1.5</v>
      </c>
      <c r="AA15" s="1">
        <v>7.75</v>
      </c>
    </row>
    <row r="16" s="1" customFormat="1" ht="14.25" spans="1:27">
      <c r="A16" s="15">
        <v>10</v>
      </c>
      <c r="B16" s="18" t="s">
        <v>274</v>
      </c>
      <c r="C16" s="35" t="s">
        <v>271</v>
      </c>
      <c r="D16" s="18" t="s">
        <v>275</v>
      </c>
      <c r="E16" s="18">
        <f>VLOOKUP(D16,[1]产品重要度分析!E:O,11,0)</f>
        <v>1500</v>
      </c>
      <c r="F16" s="18">
        <v>10</v>
      </c>
      <c r="G16" s="18">
        <f t="shared" si="0"/>
        <v>4.16666666666667</v>
      </c>
      <c r="H16" s="18">
        <v>1.5</v>
      </c>
      <c r="I16" s="18">
        <f t="shared" si="1"/>
        <v>5.66666666666667</v>
      </c>
      <c r="J16" s="18" t="e">
        <v>#N/A</v>
      </c>
      <c r="K16" s="18"/>
      <c r="L16" s="66">
        <v>2</v>
      </c>
      <c r="M16" s="18"/>
      <c r="N16" s="18" t="s">
        <v>319</v>
      </c>
      <c r="O16" s="67" t="s">
        <v>320</v>
      </c>
      <c r="P16" s="68" t="s">
        <v>273</v>
      </c>
      <c r="Q16" s="15">
        <v>260</v>
      </c>
      <c r="R16" s="5">
        <v>10</v>
      </c>
      <c r="S16" s="5">
        <v>1500</v>
      </c>
      <c r="T16" s="5"/>
      <c r="U16" s="5">
        <v>3</v>
      </c>
      <c r="V16" s="7">
        <v>4</v>
      </c>
      <c r="W16" s="78">
        <v>4</v>
      </c>
      <c r="X16" s="5">
        <v>5</v>
      </c>
      <c r="Y16" s="8">
        <v>0.5</v>
      </c>
      <c r="Z16" s="1">
        <v>1.5</v>
      </c>
      <c r="AA16" s="1">
        <v>5.66666666666667</v>
      </c>
    </row>
    <row r="17" s="1" customFormat="1" ht="14.25" spans="1:27">
      <c r="A17" s="15">
        <v>11</v>
      </c>
      <c r="B17" s="35" t="s">
        <v>276</v>
      </c>
      <c r="C17" s="35" t="s">
        <v>271</v>
      </c>
      <c r="D17" s="35" t="s">
        <v>277</v>
      </c>
      <c r="E17" s="18">
        <f>VLOOKUP(D17,[1]产品重要度分析!E:O,11,0)</f>
        <v>1500</v>
      </c>
      <c r="F17" s="18">
        <v>10</v>
      </c>
      <c r="G17" s="18">
        <f t="shared" si="0"/>
        <v>4.16666666666667</v>
      </c>
      <c r="H17" s="18">
        <v>1.5</v>
      </c>
      <c r="I17" s="18">
        <f t="shared" si="1"/>
        <v>5.66666666666667</v>
      </c>
      <c r="J17" s="35" t="e">
        <v>#N/A</v>
      </c>
      <c r="K17" s="18">
        <v>1</v>
      </c>
      <c r="L17" s="66">
        <v>2</v>
      </c>
      <c r="M17" s="18"/>
      <c r="N17" s="18"/>
      <c r="O17" s="67"/>
      <c r="P17" s="68" t="s">
        <v>273</v>
      </c>
      <c r="Q17" s="15">
        <v>260</v>
      </c>
      <c r="R17" s="5">
        <v>10</v>
      </c>
      <c r="S17" s="5">
        <v>1500</v>
      </c>
      <c r="T17" s="5"/>
      <c r="U17" s="5">
        <v>3</v>
      </c>
      <c r="V17" s="7">
        <v>4</v>
      </c>
      <c r="W17" s="78">
        <v>4</v>
      </c>
      <c r="X17" s="5">
        <v>5</v>
      </c>
      <c r="Y17" s="8">
        <v>0.5</v>
      </c>
      <c r="Z17" s="1">
        <v>1.5</v>
      </c>
      <c r="AA17" s="1">
        <v>5.66666666666667</v>
      </c>
    </row>
    <row r="18" s="1" customFormat="1" ht="14.25" spans="1:27">
      <c r="A18" s="15">
        <v>12</v>
      </c>
      <c r="B18" s="35" t="s">
        <v>278</v>
      </c>
      <c r="C18" s="35" t="s">
        <v>271</v>
      </c>
      <c r="D18" s="35" t="s">
        <v>279</v>
      </c>
      <c r="E18" s="18">
        <f>VLOOKUP(D18,[1]产品重要度分析!E:O,11,0)</f>
        <v>1500</v>
      </c>
      <c r="F18" s="18">
        <v>10</v>
      </c>
      <c r="G18" s="18">
        <f t="shared" si="0"/>
        <v>4.16666666666667</v>
      </c>
      <c r="H18" s="18">
        <v>1.5</v>
      </c>
      <c r="I18" s="18">
        <f t="shared" si="1"/>
        <v>5.66666666666667</v>
      </c>
      <c r="J18" s="35" t="e">
        <v>#N/A</v>
      </c>
      <c r="K18" s="18">
        <v>1</v>
      </c>
      <c r="L18" s="66">
        <v>1</v>
      </c>
      <c r="M18" s="18"/>
      <c r="N18" s="18" t="s">
        <v>166</v>
      </c>
      <c r="O18" s="67">
        <v>6</v>
      </c>
      <c r="P18" s="55" t="s">
        <v>22</v>
      </c>
      <c r="Q18" s="15">
        <v>260</v>
      </c>
      <c r="R18" s="5">
        <v>15</v>
      </c>
      <c r="S18" s="5">
        <v>1500</v>
      </c>
      <c r="T18" s="5"/>
      <c r="U18" s="5">
        <v>3</v>
      </c>
      <c r="V18" s="7">
        <v>2</v>
      </c>
      <c r="W18" s="78">
        <v>4</v>
      </c>
      <c r="X18" s="5">
        <v>5</v>
      </c>
      <c r="Y18" s="8">
        <v>0.5</v>
      </c>
      <c r="Z18" s="1">
        <v>1.5</v>
      </c>
      <c r="AA18" s="1">
        <v>7.75</v>
      </c>
    </row>
    <row r="19" s="1" customFormat="1" ht="14.25" spans="1:27">
      <c r="A19" s="9">
        <v>13</v>
      </c>
      <c r="B19" s="20" t="s">
        <v>324</v>
      </c>
      <c r="C19" s="36" t="s">
        <v>325</v>
      </c>
      <c r="D19" s="37" t="s">
        <v>326</v>
      </c>
      <c r="E19" s="18">
        <v>1000</v>
      </c>
      <c r="F19" s="18">
        <v>10</v>
      </c>
      <c r="G19" s="18">
        <f t="shared" si="0"/>
        <v>2.77777777777778</v>
      </c>
      <c r="H19" s="18">
        <v>1.5</v>
      </c>
      <c r="I19" s="18">
        <f t="shared" si="1"/>
        <v>4.27777777777778</v>
      </c>
      <c r="J19" s="15" t="e">
        <v>#N/A</v>
      </c>
      <c r="K19" s="15" t="s">
        <v>30</v>
      </c>
      <c r="L19" s="69">
        <v>8</v>
      </c>
      <c r="M19" s="15"/>
      <c r="N19" s="15" t="s">
        <v>89</v>
      </c>
      <c r="O19" s="55">
        <v>1.5</v>
      </c>
      <c r="P19" s="68"/>
      <c r="Q19" s="15"/>
      <c r="R19" s="5">
        <v>10</v>
      </c>
      <c r="S19" s="5">
        <v>100</v>
      </c>
      <c r="T19" s="5"/>
      <c r="U19" s="5">
        <v>4</v>
      </c>
      <c r="V19" s="7">
        <v>4</v>
      </c>
      <c r="W19" s="78">
        <v>4</v>
      </c>
      <c r="X19" s="5">
        <v>0.333333333333333</v>
      </c>
      <c r="Y19" s="8">
        <v>0.5</v>
      </c>
      <c r="Z19" s="1">
        <v>1</v>
      </c>
      <c r="AA19" s="1">
        <v>1.27777777777778</v>
      </c>
    </row>
    <row r="20" s="1" customFormat="1" ht="14.25" spans="1:27">
      <c r="A20" s="23"/>
      <c r="B20" s="20"/>
      <c r="C20" s="36"/>
      <c r="D20" s="37"/>
      <c r="E20" s="18">
        <v>1000</v>
      </c>
      <c r="F20" s="18">
        <v>10</v>
      </c>
      <c r="G20" s="18">
        <f t="shared" si="0"/>
        <v>2.77777777777778</v>
      </c>
      <c r="H20" s="18">
        <v>1.5</v>
      </c>
      <c r="I20" s="18">
        <f t="shared" si="1"/>
        <v>4.27777777777778</v>
      </c>
      <c r="J20" s="15"/>
      <c r="K20" s="15"/>
      <c r="L20" s="70"/>
      <c r="M20" s="15"/>
      <c r="N20" s="15"/>
      <c r="O20" s="55"/>
      <c r="P20" s="68" t="s">
        <v>327</v>
      </c>
      <c r="Q20" s="15">
        <v>260</v>
      </c>
      <c r="R20" s="5">
        <v>10</v>
      </c>
      <c r="S20" s="5">
        <v>100</v>
      </c>
      <c r="T20" s="5"/>
      <c r="U20" s="5">
        <v>4</v>
      </c>
      <c r="V20" s="7"/>
      <c r="W20" s="78">
        <v>4</v>
      </c>
      <c r="X20" s="5">
        <v>0.333333333333333</v>
      </c>
      <c r="Y20" s="8">
        <v>0.5</v>
      </c>
      <c r="Z20" s="1">
        <v>1</v>
      </c>
      <c r="AA20" s="1">
        <v>1.27777777777778</v>
      </c>
    </row>
    <row r="21" s="1" customFormat="1" ht="14.25" spans="1:27">
      <c r="A21" s="23"/>
      <c r="B21" s="20"/>
      <c r="C21" s="36"/>
      <c r="D21" s="37"/>
      <c r="E21" s="18">
        <v>1000</v>
      </c>
      <c r="F21" s="18">
        <v>10</v>
      </c>
      <c r="G21" s="18">
        <f t="shared" si="0"/>
        <v>2.77777777777778</v>
      </c>
      <c r="H21" s="18">
        <v>1.5</v>
      </c>
      <c r="I21" s="18">
        <f t="shared" si="1"/>
        <v>4.27777777777778</v>
      </c>
      <c r="J21" s="15"/>
      <c r="K21" s="15"/>
      <c r="L21" s="70"/>
      <c r="M21" s="15"/>
      <c r="N21" s="15"/>
      <c r="O21" s="55"/>
      <c r="P21" s="68" t="s">
        <v>328</v>
      </c>
      <c r="Q21" s="15">
        <v>260</v>
      </c>
      <c r="R21" s="5">
        <v>10</v>
      </c>
      <c r="S21" s="5">
        <v>100</v>
      </c>
      <c r="T21" s="5"/>
      <c r="U21" s="5">
        <v>4</v>
      </c>
      <c r="V21" s="7"/>
      <c r="W21" s="78">
        <v>4</v>
      </c>
      <c r="X21" s="5">
        <v>0.333333333333333</v>
      </c>
      <c r="Y21" s="8">
        <v>0.5</v>
      </c>
      <c r="Z21" s="1">
        <v>1</v>
      </c>
      <c r="AA21" s="1">
        <v>1.27777777777778</v>
      </c>
    </row>
    <row r="22" s="1" customFormat="1" ht="14.25" spans="1:27">
      <c r="A22" s="23"/>
      <c r="B22" s="20"/>
      <c r="C22" s="36"/>
      <c r="D22" s="37"/>
      <c r="E22" s="18">
        <v>1000</v>
      </c>
      <c r="F22" s="18">
        <v>10</v>
      </c>
      <c r="G22" s="18">
        <f t="shared" si="0"/>
        <v>2.77777777777778</v>
      </c>
      <c r="H22" s="18">
        <v>1.5</v>
      </c>
      <c r="I22" s="18">
        <f t="shared" si="1"/>
        <v>4.27777777777778</v>
      </c>
      <c r="J22" s="15"/>
      <c r="K22" s="15"/>
      <c r="L22" s="70"/>
      <c r="M22" s="15"/>
      <c r="N22" s="15"/>
      <c r="O22" s="55"/>
      <c r="P22" s="68" t="s">
        <v>84</v>
      </c>
      <c r="Q22" s="15">
        <v>260</v>
      </c>
      <c r="R22" s="5">
        <v>10</v>
      </c>
      <c r="S22" s="5">
        <v>100</v>
      </c>
      <c r="T22" s="5"/>
      <c r="U22" s="5">
        <v>4</v>
      </c>
      <c r="V22" s="7"/>
      <c r="W22" s="78">
        <v>4</v>
      </c>
      <c r="X22" s="5">
        <v>0.333333333333333</v>
      </c>
      <c r="Y22" s="8">
        <v>0.5</v>
      </c>
      <c r="Z22" s="1">
        <v>1</v>
      </c>
      <c r="AA22" s="1">
        <v>1.27777777777778</v>
      </c>
    </row>
    <row r="23" s="1" customFormat="1" ht="14.25" spans="1:27">
      <c r="A23" s="23"/>
      <c r="B23" s="20"/>
      <c r="C23" s="36"/>
      <c r="D23" s="37"/>
      <c r="E23" s="18">
        <v>1000</v>
      </c>
      <c r="F23" s="18">
        <v>10</v>
      </c>
      <c r="G23" s="18">
        <f t="shared" si="0"/>
        <v>2.77777777777778</v>
      </c>
      <c r="H23" s="18">
        <v>1.5</v>
      </c>
      <c r="I23" s="18">
        <f t="shared" si="1"/>
        <v>4.27777777777778</v>
      </c>
      <c r="J23" s="15"/>
      <c r="K23" s="15"/>
      <c r="L23" s="70"/>
      <c r="M23" s="15"/>
      <c r="N23" s="15"/>
      <c r="O23" s="55"/>
      <c r="P23" s="68" t="s">
        <v>329</v>
      </c>
      <c r="Q23" s="15">
        <v>260</v>
      </c>
      <c r="R23" s="5">
        <v>10</v>
      </c>
      <c r="S23" s="5">
        <v>100</v>
      </c>
      <c r="T23" s="5"/>
      <c r="U23" s="5">
        <v>4</v>
      </c>
      <c r="V23" s="7"/>
      <c r="W23" s="78">
        <v>4</v>
      </c>
      <c r="X23" s="5">
        <v>0.333333333333333</v>
      </c>
      <c r="Y23" s="8">
        <v>0.5</v>
      </c>
      <c r="Z23" s="1">
        <v>1</v>
      </c>
      <c r="AA23" s="1">
        <v>1.27777777777778</v>
      </c>
    </row>
    <row r="24" s="1" customFormat="1" ht="14.25" spans="1:27">
      <c r="A24" s="23"/>
      <c r="B24" s="20"/>
      <c r="C24" s="36"/>
      <c r="D24" s="37"/>
      <c r="E24" s="18">
        <v>1000</v>
      </c>
      <c r="F24" s="18">
        <v>10</v>
      </c>
      <c r="G24" s="18">
        <f t="shared" si="0"/>
        <v>2.77777777777778</v>
      </c>
      <c r="H24" s="18">
        <v>1.5</v>
      </c>
      <c r="I24" s="18">
        <f t="shared" si="1"/>
        <v>4.27777777777778</v>
      </c>
      <c r="J24" s="15"/>
      <c r="K24" s="15"/>
      <c r="L24" s="70"/>
      <c r="M24" s="15"/>
      <c r="N24" s="15"/>
      <c r="O24" s="55"/>
      <c r="P24" s="68" t="s">
        <v>330</v>
      </c>
      <c r="Q24" s="15">
        <v>260</v>
      </c>
      <c r="R24" s="5">
        <v>10</v>
      </c>
      <c r="S24" s="5">
        <v>100</v>
      </c>
      <c r="T24" s="5"/>
      <c r="U24" s="5">
        <v>4</v>
      </c>
      <c r="V24" s="7"/>
      <c r="W24" s="78">
        <v>4</v>
      </c>
      <c r="X24" s="5">
        <v>0.333333333333333</v>
      </c>
      <c r="Y24" s="8">
        <v>0.5</v>
      </c>
      <c r="Z24" s="1">
        <v>1</v>
      </c>
      <c r="AA24" s="1">
        <v>1.27777777777778</v>
      </c>
    </row>
    <row r="25" s="1" customFormat="1" ht="14.25" spans="1:27">
      <c r="A25" s="23"/>
      <c r="B25" s="20"/>
      <c r="C25" s="36"/>
      <c r="D25" s="37"/>
      <c r="E25" s="18">
        <v>1000</v>
      </c>
      <c r="F25" s="18">
        <v>10</v>
      </c>
      <c r="G25" s="18">
        <f t="shared" si="0"/>
        <v>2.77777777777778</v>
      </c>
      <c r="H25" s="18">
        <v>1.5</v>
      </c>
      <c r="I25" s="18">
        <f t="shared" si="1"/>
        <v>4.27777777777778</v>
      </c>
      <c r="J25" s="15"/>
      <c r="K25" s="15"/>
      <c r="L25" s="70"/>
      <c r="M25" s="15"/>
      <c r="N25" s="15"/>
      <c r="O25" s="55"/>
      <c r="P25" s="68" t="s">
        <v>331</v>
      </c>
      <c r="Q25" s="15">
        <v>260</v>
      </c>
      <c r="R25" s="5">
        <v>10</v>
      </c>
      <c r="S25" s="5">
        <v>100</v>
      </c>
      <c r="T25" s="5"/>
      <c r="U25" s="5">
        <v>4</v>
      </c>
      <c r="V25" s="7"/>
      <c r="W25" s="78">
        <v>4</v>
      </c>
      <c r="X25" s="5">
        <v>0.333333333333333</v>
      </c>
      <c r="Y25" s="8">
        <v>0.5</v>
      </c>
      <c r="Z25" s="1">
        <v>1</v>
      </c>
      <c r="AA25" s="1">
        <v>1.27777777777778</v>
      </c>
    </row>
    <row r="26" s="1" customFormat="1" ht="14.25" spans="1:27">
      <c r="A26" s="13"/>
      <c r="B26" s="20"/>
      <c r="C26" s="36"/>
      <c r="D26" s="37"/>
      <c r="E26" s="18">
        <v>1000</v>
      </c>
      <c r="F26" s="18">
        <v>10</v>
      </c>
      <c r="G26" s="18">
        <f t="shared" si="0"/>
        <v>2.77777777777778</v>
      </c>
      <c r="H26" s="18">
        <v>1.5</v>
      </c>
      <c r="I26" s="18">
        <f t="shared" si="1"/>
        <v>4.27777777777778</v>
      </c>
      <c r="J26" s="15"/>
      <c r="K26" s="15"/>
      <c r="L26" s="71"/>
      <c r="M26" s="15"/>
      <c r="N26" s="15"/>
      <c r="O26" s="55"/>
      <c r="P26" s="55" t="s">
        <v>160</v>
      </c>
      <c r="Q26" s="15">
        <v>260</v>
      </c>
      <c r="R26" s="5">
        <v>10</v>
      </c>
      <c r="S26" s="5">
        <v>100</v>
      </c>
      <c r="T26" s="5"/>
      <c r="U26" s="5">
        <v>4</v>
      </c>
      <c r="V26" s="7"/>
      <c r="W26" s="78">
        <v>4</v>
      </c>
      <c r="X26" s="5">
        <v>0.333333333333333</v>
      </c>
      <c r="Y26" s="8">
        <v>0.5</v>
      </c>
      <c r="Z26" s="1">
        <v>1</v>
      </c>
      <c r="AA26" s="1">
        <v>1.27777777777778</v>
      </c>
    </row>
    <row r="27" s="1" customFormat="1" ht="14.25" spans="1:27">
      <c r="A27" s="9">
        <v>14</v>
      </c>
      <c r="B27" s="20" t="s">
        <v>57</v>
      </c>
      <c r="C27" s="36" t="s">
        <v>332</v>
      </c>
      <c r="D27" s="37" t="s">
        <v>58</v>
      </c>
      <c r="E27" s="18">
        <v>1000</v>
      </c>
      <c r="F27" s="18">
        <v>10</v>
      </c>
      <c r="G27" s="18">
        <f t="shared" si="0"/>
        <v>2.77777777777778</v>
      </c>
      <c r="H27" s="18">
        <v>1.5</v>
      </c>
      <c r="I27" s="18">
        <f t="shared" si="1"/>
        <v>4.27777777777778</v>
      </c>
      <c r="J27" s="15" t="e">
        <v>#N/A</v>
      </c>
      <c r="K27" s="15" t="s">
        <v>30</v>
      </c>
      <c r="L27" s="69">
        <v>4</v>
      </c>
      <c r="M27" s="15"/>
      <c r="N27" s="15" t="s">
        <v>38</v>
      </c>
      <c r="O27" s="55">
        <v>3.5</v>
      </c>
      <c r="P27" s="72" t="s">
        <v>59</v>
      </c>
      <c r="Q27" s="15">
        <v>260</v>
      </c>
      <c r="R27" s="5">
        <v>10</v>
      </c>
      <c r="S27" s="5">
        <v>100</v>
      </c>
      <c r="T27" s="5"/>
      <c r="U27" s="5">
        <v>4</v>
      </c>
      <c r="V27" s="7">
        <v>4</v>
      </c>
      <c r="W27" s="78">
        <v>4</v>
      </c>
      <c r="X27" s="5">
        <v>0.333333333333333</v>
      </c>
      <c r="Y27" s="8">
        <v>0.5</v>
      </c>
      <c r="Z27" s="1">
        <v>1</v>
      </c>
      <c r="AA27" s="1">
        <v>1.27777777777778</v>
      </c>
    </row>
    <row r="28" s="1" customFormat="1" ht="14.25" spans="1:27">
      <c r="A28" s="23"/>
      <c r="B28" s="20"/>
      <c r="C28" s="36"/>
      <c r="D28" s="37"/>
      <c r="E28" s="18">
        <v>1000</v>
      </c>
      <c r="F28" s="18">
        <v>10</v>
      </c>
      <c r="G28" s="18">
        <f t="shared" si="0"/>
        <v>2.77777777777778</v>
      </c>
      <c r="H28" s="18">
        <v>1.5</v>
      </c>
      <c r="I28" s="18">
        <f t="shared" si="1"/>
        <v>4.27777777777778</v>
      </c>
      <c r="J28" s="15"/>
      <c r="K28" s="15"/>
      <c r="L28" s="70"/>
      <c r="M28" s="15"/>
      <c r="N28" s="15"/>
      <c r="O28" s="55"/>
      <c r="P28" s="72" t="s">
        <v>60</v>
      </c>
      <c r="Q28" s="15">
        <v>400</v>
      </c>
      <c r="R28" s="5">
        <v>10</v>
      </c>
      <c r="S28" s="5">
        <v>100</v>
      </c>
      <c r="T28" s="5"/>
      <c r="U28" s="5">
        <v>4</v>
      </c>
      <c r="V28" s="7"/>
      <c r="W28" s="78">
        <v>4</v>
      </c>
      <c r="X28" s="5">
        <v>0.333333333333333</v>
      </c>
      <c r="Y28" s="8">
        <v>0.5</v>
      </c>
      <c r="Z28" s="1">
        <v>1</v>
      </c>
      <c r="AA28" s="1">
        <v>1.27777777777778</v>
      </c>
    </row>
    <row r="29" s="1" customFormat="1" ht="14.25" spans="1:27">
      <c r="A29" s="23"/>
      <c r="B29" s="20"/>
      <c r="C29" s="36"/>
      <c r="D29" s="37"/>
      <c r="E29" s="18">
        <v>1000</v>
      </c>
      <c r="F29" s="18">
        <v>10</v>
      </c>
      <c r="G29" s="18">
        <f t="shared" si="0"/>
        <v>2.77777777777778</v>
      </c>
      <c r="H29" s="18">
        <v>1.5</v>
      </c>
      <c r="I29" s="18">
        <f t="shared" si="1"/>
        <v>4.27777777777778</v>
      </c>
      <c r="J29" s="15"/>
      <c r="K29" s="15"/>
      <c r="L29" s="70"/>
      <c r="M29" s="15"/>
      <c r="N29" s="15"/>
      <c r="O29" s="55"/>
      <c r="P29" s="72" t="s">
        <v>62</v>
      </c>
      <c r="Q29" s="15">
        <v>260</v>
      </c>
      <c r="R29" s="5">
        <v>10</v>
      </c>
      <c r="S29" s="5">
        <v>100</v>
      </c>
      <c r="T29" s="5"/>
      <c r="U29" s="5">
        <v>4</v>
      </c>
      <c r="V29" s="7"/>
      <c r="W29" s="78">
        <v>4</v>
      </c>
      <c r="X29" s="5">
        <v>0.333333333333333</v>
      </c>
      <c r="Y29" s="8">
        <v>0.5</v>
      </c>
      <c r="Z29" s="1">
        <v>1</v>
      </c>
      <c r="AA29" s="1">
        <v>1.27777777777778</v>
      </c>
    </row>
    <row r="30" s="1" customFormat="1" ht="14.25" spans="1:27">
      <c r="A30" s="13"/>
      <c r="B30" s="20"/>
      <c r="C30" s="36"/>
      <c r="D30" s="37"/>
      <c r="E30" s="18">
        <v>1000</v>
      </c>
      <c r="F30" s="18">
        <v>10</v>
      </c>
      <c r="G30" s="18">
        <f t="shared" si="0"/>
        <v>2.77777777777778</v>
      </c>
      <c r="H30" s="18">
        <v>1.5</v>
      </c>
      <c r="I30" s="18">
        <f t="shared" si="1"/>
        <v>4.27777777777778</v>
      </c>
      <c r="J30" s="15"/>
      <c r="K30" s="15"/>
      <c r="L30" s="71"/>
      <c r="M30" s="15"/>
      <c r="N30" s="15"/>
      <c r="O30" s="55"/>
      <c r="P30" s="72" t="s">
        <v>56</v>
      </c>
      <c r="Q30" s="15">
        <v>260</v>
      </c>
      <c r="R30" s="5">
        <v>10</v>
      </c>
      <c r="S30" s="5">
        <v>100</v>
      </c>
      <c r="T30" s="5"/>
      <c r="U30" s="5">
        <v>4</v>
      </c>
      <c r="V30" s="7"/>
      <c r="W30" s="78">
        <v>4</v>
      </c>
      <c r="X30" s="5">
        <v>0.333333333333333</v>
      </c>
      <c r="Y30" s="8">
        <v>0.5</v>
      </c>
      <c r="Z30" s="1">
        <v>1</v>
      </c>
      <c r="AA30" s="1">
        <v>1.27777777777778</v>
      </c>
    </row>
    <row r="31" s="1" customFormat="1" ht="14.25" spans="1:27">
      <c r="A31" s="9">
        <v>15</v>
      </c>
      <c r="B31" s="20" t="s">
        <v>28</v>
      </c>
      <c r="C31" s="36" t="s">
        <v>325</v>
      </c>
      <c r="D31" s="37" t="s">
        <v>29</v>
      </c>
      <c r="E31" s="18">
        <v>1000</v>
      </c>
      <c r="F31" s="18">
        <v>10</v>
      </c>
      <c r="G31" s="18">
        <f t="shared" si="0"/>
        <v>2.77777777777778</v>
      </c>
      <c r="H31" s="18">
        <v>1.5</v>
      </c>
      <c r="I31" s="18">
        <f t="shared" si="1"/>
        <v>4.27777777777778</v>
      </c>
      <c r="J31" s="15" t="e">
        <v>#N/A</v>
      </c>
      <c r="K31" s="15" t="s">
        <v>30</v>
      </c>
      <c r="L31" s="69">
        <v>6</v>
      </c>
      <c r="M31" s="15"/>
      <c r="N31" s="15" t="s">
        <v>38</v>
      </c>
      <c r="O31" s="55">
        <v>2</v>
      </c>
      <c r="P31" s="73" t="s">
        <v>59</v>
      </c>
      <c r="Q31" s="15">
        <v>260</v>
      </c>
      <c r="R31" s="5">
        <v>10</v>
      </c>
      <c r="S31" s="5">
        <v>100</v>
      </c>
      <c r="T31" s="5"/>
      <c r="U31" s="5">
        <v>4</v>
      </c>
      <c r="V31" s="7">
        <v>4</v>
      </c>
      <c r="W31" s="78">
        <v>4</v>
      </c>
      <c r="X31" s="5">
        <v>0.333333333333333</v>
      </c>
      <c r="Y31" s="8">
        <v>0.5</v>
      </c>
      <c r="Z31" s="1">
        <v>1</v>
      </c>
      <c r="AA31" s="1">
        <v>1.27777777777778</v>
      </c>
    </row>
    <row r="32" s="1" customFormat="1" ht="14.25" spans="1:27">
      <c r="A32" s="23"/>
      <c r="B32" s="20"/>
      <c r="C32" s="36"/>
      <c r="D32" s="37"/>
      <c r="E32" s="18">
        <v>1000</v>
      </c>
      <c r="F32" s="18">
        <v>10</v>
      </c>
      <c r="G32" s="18">
        <f t="shared" si="0"/>
        <v>2.77777777777778</v>
      </c>
      <c r="H32" s="18">
        <v>1.5</v>
      </c>
      <c r="I32" s="18">
        <f t="shared" si="1"/>
        <v>4.27777777777778</v>
      </c>
      <c r="J32" s="15"/>
      <c r="K32" s="15"/>
      <c r="L32" s="70"/>
      <c r="M32" s="15"/>
      <c r="N32" s="15"/>
      <c r="O32" s="55"/>
      <c r="P32" s="73" t="s">
        <v>107</v>
      </c>
      <c r="Q32" s="15">
        <v>260</v>
      </c>
      <c r="R32" s="5">
        <v>10</v>
      </c>
      <c r="S32" s="5">
        <v>100</v>
      </c>
      <c r="T32" s="5"/>
      <c r="U32" s="5">
        <v>4</v>
      </c>
      <c r="V32" s="7"/>
      <c r="W32" s="78">
        <v>4</v>
      </c>
      <c r="X32" s="5">
        <v>0.333333333333333</v>
      </c>
      <c r="Y32" s="8">
        <v>0.5</v>
      </c>
      <c r="Z32" s="1">
        <v>1</v>
      </c>
      <c r="AA32" s="1">
        <v>1.27777777777778</v>
      </c>
    </row>
    <row r="33" s="1" customFormat="1" ht="14.25" spans="1:27">
      <c r="A33" s="23"/>
      <c r="B33" s="20"/>
      <c r="C33" s="36"/>
      <c r="D33" s="37"/>
      <c r="E33" s="18">
        <v>1000</v>
      </c>
      <c r="F33" s="18">
        <v>10</v>
      </c>
      <c r="G33" s="18">
        <f t="shared" si="0"/>
        <v>2.77777777777778</v>
      </c>
      <c r="H33" s="18">
        <v>1.5</v>
      </c>
      <c r="I33" s="18">
        <f t="shared" si="1"/>
        <v>4.27777777777778</v>
      </c>
      <c r="J33" s="15"/>
      <c r="K33" s="15"/>
      <c r="L33" s="70"/>
      <c r="M33" s="15"/>
      <c r="N33" s="15"/>
      <c r="O33" s="55"/>
      <c r="P33" s="73" t="s">
        <v>333</v>
      </c>
      <c r="Q33" s="15">
        <v>260</v>
      </c>
      <c r="R33" s="5">
        <v>10</v>
      </c>
      <c r="S33" s="5">
        <v>100</v>
      </c>
      <c r="T33" s="5"/>
      <c r="U33" s="5">
        <v>4</v>
      </c>
      <c r="V33" s="7"/>
      <c r="W33" s="78">
        <v>4</v>
      </c>
      <c r="X33" s="5">
        <v>0.333333333333333</v>
      </c>
      <c r="Y33" s="8">
        <v>0.5</v>
      </c>
      <c r="Z33" s="1">
        <v>1</v>
      </c>
      <c r="AA33" s="1">
        <v>1.27777777777778</v>
      </c>
    </row>
    <row r="34" s="1" customFormat="1" ht="14.25" spans="1:27">
      <c r="A34" s="23"/>
      <c r="B34" s="20"/>
      <c r="C34" s="36"/>
      <c r="D34" s="37"/>
      <c r="E34" s="18">
        <v>1000</v>
      </c>
      <c r="F34" s="18">
        <v>10</v>
      </c>
      <c r="G34" s="18">
        <f t="shared" si="0"/>
        <v>2.77777777777778</v>
      </c>
      <c r="H34" s="18">
        <v>1.5</v>
      </c>
      <c r="I34" s="18">
        <f t="shared" si="1"/>
        <v>4.27777777777778</v>
      </c>
      <c r="J34" s="15"/>
      <c r="K34" s="15"/>
      <c r="L34" s="70"/>
      <c r="M34" s="15"/>
      <c r="N34" s="15"/>
      <c r="O34" s="55"/>
      <c r="P34" s="73" t="s">
        <v>334</v>
      </c>
      <c r="Q34" s="15">
        <v>260</v>
      </c>
      <c r="R34" s="5">
        <v>10</v>
      </c>
      <c r="S34" s="5">
        <v>100</v>
      </c>
      <c r="T34" s="5"/>
      <c r="U34" s="5">
        <v>4</v>
      </c>
      <c r="V34" s="7"/>
      <c r="W34" s="78">
        <v>4</v>
      </c>
      <c r="X34" s="5">
        <v>0.333333333333333</v>
      </c>
      <c r="Y34" s="8">
        <v>0.5</v>
      </c>
      <c r="Z34" s="1">
        <v>1</v>
      </c>
      <c r="AA34" s="1">
        <v>1.27777777777778</v>
      </c>
    </row>
    <row r="35" s="1" customFormat="1" ht="14.25" spans="1:27">
      <c r="A35" s="23"/>
      <c r="B35" s="20"/>
      <c r="C35" s="36"/>
      <c r="D35" s="37"/>
      <c r="E35" s="18">
        <v>1000</v>
      </c>
      <c r="F35" s="18">
        <v>10</v>
      </c>
      <c r="G35" s="18">
        <f t="shared" si="0"/>
        <v>2.77777777777778</v>
      </c>
      <c r="H35" s="18">
        <v>1.5</v>
      </c>
      <c r="I35" s="18">
        <f t="shared" si="1"/>
        <v>4.27777777777778</v>
      </c>
      <c r="J35" s="15"/>
      <c r="K35" s="15"/>
      <c r="L35" s="70"/>
      <c r="M35" s="15"/>
      <c r="N35" s="15"/>
      <c r="O35" s="55"/>
      <c r="P35" s="73" t="s">
        <v>335</v>
      </c>
      <c r="Q35" s="15">
        <v>260</v>
      </c>
      <c r="R35" s="5">
        <v>10</v>
      </c>
      <c r="S35" s="5">
        <v>100</v>
      </c>
      <c r="T35" s="5"/>
      <c r="U35" s="5">
        <v>4</v>
      </c>
      <c r="V35" s="7"/>
      <c r="W35" s="78">
        <v>4</v>
      </c>
      <c r="X35" s="5">
        <v>0.333333333333333</v>
      </c>
      <c r="Y35" s="8">
        <v>0.5</v>
      </c>
      <c r="Z35" s="1">
        <v>1</v>
      </c>
      <c r="AA35" s="1">
        <v>1.27777777777778</v>
      </c>
    </row>
    <row r="36" s="1" customFormat="1" ht="14.25" spans="1:27">
      <c r="A36" s="13"/>
      <c r="B36" s="20"/>
      <c r="C36" s="36"/>
      <c r="D36" s="37"/>
      <c r="E36" s="18">
        <v>1000</v>
      </c>
      <c r="F36" s="18">
        <v>10</v>
      </c>
      <c r="G36" s="18">
        <f t="shared" si="0"/>
        <v>2.77777777777778</v>
      </c>
      <c r="H36" s="18">
        <v>1.5</v>
      </c>
      <c r="I36" s="18">
        <f t="shared" si="1"/>
        <v>4.27777777777778</v>
      </c>
      <c r="J36" s="15"/>
      <c r="K36" s="15"/>
      <c r="L36" s="71"/>
      <c r="M36" s="15"/>
      <c r="N36" s="15"/>
      <c r="O36" s="55"/>
      <c r="P36" s="73" t="s">
        <v>336</v>
      </c>
      <c r="Q36" s="15">
        <v>260</v>
      </c>
      <c r="R36" s="5">
        <v>10</v>
      </c>
      <c r="S36" s="5">
        <v>100</v>
      </c>
      <c r="T36" s="5"/>
      <c r="U36" s="5">
        <v>4</v>
      </c>
      <c r="V36" s="7">
        <v>4</v>
      </c>
      <c r="W36" s="78">
        <v>4</v>
      </c>
      <c r="X36" s="5">
        <v>0.333333333333333</v>
      </c>
      <c r="Y36" s="8">
        <v>0.5</v>
      </c>
      <c r="Z36" s="1">
        <v>1</v>
      </c>
      <c r="AA36" s="1">
        <v>1.27777777777778</v>
      </c>
    </row>
    <row r="37" s="1" customFormat="1" ht="14.25" spans="1:27">
      <c r="A37" s="9">
        <v>16</v>
      </c>
      <c r="B37" s="20" t="s">
        <v>337</v>
      </c>
      <c r="C37" s="36" t="s">
        <v>338</v>
      </c>
      <c r="D37" s="38" t="s">
        <v>339</v>
      </c>
      <c r="E37" s="18">
        <v>1000</v>
      </c>
      <c r="F37" s="18">
        <v>10</v>
      </c>
      <c r="G37" s="18">
        <f t="shared" si="0"/>
        <v>2.77777777777778</v>
      </c>
      <c r="H37" s="18">
        <v>1.5</v>
      </c>
      <c r="I37" s="18">
        <f t="shared" si="1"/>
        <v>4.27777777777778</v>
      </c>
      <c r="J37" s="15" t="e">
        <v>#N/A</v>
      </c>
      <c r="K37" s="15" t="s">
        <v>30</v>
      </c>
      <c r="L37" s="69">
        <v>8</v>
      </c>
      <c r="M37" s="15"/>
      <c r="N37" s="15" t="s">
        <v>38</v>
      </c>
      <c r="O37" s="55">
        <v>1.6</v>
      </c>
      <c r="P37" s="68" t="s">
        <v>340</v>
      </c>
      <c r="Q37" s="15">
        <v>260</v>
      </c>
      <c r="R37" s="5">
        <v>10</v>
      </c>
      <c r="S37" s="5">
        <v>100</v>
      </c>
      <c r="T37" s="5"/>
      <c r="U37" s="5">
        <v>4</v>
      </c>
      <c r="V37" s="7"/>
      <c r="W37" s="78">
        <v>4</v>
      </c>
      <c r="X37" s="5">
        <v>0.333333333333333</v>
      </c>
      <c r="Y37" s="8">
        <v>0.5</v>
      </c>
      <c r="Z37" s="1">
        <v>1</v>
      </c>
      <c r="AA37" s="1">
        <v>1.27777777777778</v>
      </c>
    </row>
    <row r="38" s="1" customFormat="1" ht="14.25" spans="1:27">
      <c r="A38" s="23"/>
      <c r="B38" s="20"/>
      <c r="C38" s="36"/>
      <c r="D38" s="38"/>
      <c r="E38" s="18">
        <v>1000</v>
      </c>
      <c r="F38" s="18">
        <v>10</v>
      </c>
      <c r="G38" s="18">
        <f t="shared" si="0"/>
        <v>2.77777777777778</v>
      </c>
      <c r="H38" s="18">
        <v>1.5</v>
      </c>
      <c r="I38" s="18">
        <f t="shared" si="1"/>
        <v>4.27777777777778</v>
      </c>
      <c r="J38" s="15"/>
      <c r="K38" s="15"/>
      <c r="L38" s="70"/>
      <c r="M38" s="15"/>
      <c r="N38" s="15"/>
      <c r="O38" s="55"/>
      <c r="P38" s="68" t="s">
        <v>91</v>
      </c>
      <c r="Q38" s="15">
        <v>260</v>
      </c>
      <c r="R38" s="5">
        <v>10</v>
      </c>
      <c r="S38" s="5">
        <v>100</v>
      </c>
      <c r="T38" s="5"/>
      <c r="U38" s="5">
        <v>4</v>
      </c>
      <c r="V38" s="7"/>
      <c r="W38" s="78">
        <v>4</v>
      </c>
      <c r="X38" s="5">
        <v>0.333333333333333</v>
      </c>
      <c r="Y38" s="8">
        <v>0.5</v>
      </c>
      <c r="Z38" s="1">
        <v>1</v>
      </c>
      <c r="AA38" s="1">
        <v>1.27777777777778</v>
      </c>
    </row>
    <row r="39" s="1" customFormat="1" ht="14.25" spans="1:27">
      <c r="A39" s="23"/>
      <c r="B39" s="20"/>
      <c r="C39" s="36"/>
      <c r="D39" s="38"/>
      <c r="E39" s="18">
        <v>1000</v>
      </c>
      <c r="F39" s="18">
        <v>10</v>
      </c>
      <c r="G39" s="18">
        <f t="shared" si="0"/>
        <v>2.77777777777778</v>
      </c>
      <c r="H39" s="18">
        <v>1.5</v>
      </c>
      <c r="I39" s="18">
        <f t="shared" si="1"/>
        <v>4.27777777777778</v>
      </c>
      <c r="J39" s="15"/>
      <c r="K39" s="15"/>
      <c r="L39" s="70"/>
      <c r="M39" s="15"/>
      <c r="N39" s="15"/>
      <c r="O39" s="55"/>
      <c r="P39" s="68" t="s">
        <v>341</v>
      </c>
      <c r="Q39" s="15">
        <v>260</v>
      </c>
      <c r="R39" s="5">
        <v>10</v>
      </c>
      <c r="S39" s="5">
        <v>100</v>
      </c>
      <c r="T39" s="5"/>
      <c r="U39" s="5">
        <v>4</v>
      </c>
      <c r="V39" s="7"/>
      <c r="W39" s="78">
        <v>4</v>
      </c>
      <c r="X39" s="5">
        <v>0.333333333333333</v>
      </c>
      <c r="Y39" s="8">
        <v>0.5</v>
      </c>
      <c r="Z39" s="1">
        <v>1</v>
      </c>
      <c r="AA39" s="1">
        <v>1.27777777777778</v>
      </c>
    </row>
    <row r="40" s="1" customFormat="1" ht="14.25" spans="1:27">
      <c r="A40" s="23"/>
      <c r="B40" s="20"/>
      <c r="C40" s="36"/>
      <c r="D40" s="38"/>
      <c r="E40" s="18">
        <v>1000</v>
      </c>
      <c r="F40" s="18">
        <v>10</v>
      </c>
      <c r="G40" s="18">
        <f t="shared" si="0"/>
        <v>2.77777777777778</v>
      </c>
      <c r="H40" s="18">
        <v>1.5</v>
      </c>
      <c r="I40" s="18">
        <f t="shared" si="1"/>
        <v>4.27777777777778</v>
      </c>
      <c r="J40" s="15"/>
      <c r="K40" s="15"/>
      <c r="L40" s="70"/>
      <c r="M40" s="15"/>
      <c r="N40" s="15"/>
      <c r="O40" s="55"/>
      <c r="P40" s="68" t="s">
        <v>84</v>
      </c>
      <c r="Q40" s="15">
        <v>260</v>
      </c>
      <c r="R40" s="5">
        <v>10</v>
      </c>
      <c r="S40" s="5">
        <v>100</v>
      </c>
      <c r="T40" s="5"/>
      <c r="U40" s="5">
        <v>4</v>
      </c>
      <c r="V40" s="7"/>
      <c r="W40" s="78">
        <v>4</v>
      </c>
      <c r="X40" s="5">
        <v>0.333333333333333</v>
      </c>
      <c r="Y40" s="8">
        <v>0.5</v>
      </c>
      <c r="Z40" s="1">
        <v>1</v>
      </c>
      <c r="AA40" s="1">
        <v>1.27777777777778</v>
      </c>
    </row>
    <row r="41" s="1" customFormat="1" ht="14.25" spans="1:27">
      <c r="A41" s="23"/>
      <c r="B41" s="20"/>
      <c r="C41" s="36"/>
      <c r="D41" s="38"/>
      <c r="E41" s="18">
        <v>1000</v>
      </c>
      <c r="F41" s="18">
        <v>10</v>
      </c>
      <c r="G41" s="18">
        <f t="shared" si="0"/>
        <v>2.77777777777778</v>
      </c>
      <c r="H41" s="18">
        <v>1.5</v>
      </c>
      <c r="I41" s="18">
        <f t="shared" si="1"/>
        <v>4.27777777777778</v>
      </c>
      <c r="J41" s="15"/>
      <c r="K41" s="15"/>
      <c r="L41" s="70"/>
      <c r="M41" s="15"/>
      <c r="N41" s="15"/>
      <c r="O41" s="55"/>
      <c r="P41" s="68" t="s">
        <v>342</v>
      </c>
      <c r="Q41" s="15">
        <v>260</v>
      </c>
      <c r="R41" s="5">
        <v>10</v>
      </c>
      <c r="S41" s="5">
        <v>100</v>
      </c>
      <c r="T41" s="5"/>
      <c r="U41" s="5">
        <v>4</v>
      </c>
      <c r="V41" s="7"/>
      <c r="W41" s="78">
        <v>4</v>
      </c>
      <c r="X41" s="5">
        <v>0.333333333333333</v>
      </c>
      <c r="Y41" s="8">
        <v>0.5</v>
      </c>
      <c r="Z41" s="1">
        <v>1</v>
      </c>
      <c r="AA41" s="1">
        <v>1.27777777777778</v>
      </c>
    </row>
    <row r="42" s="1" customFormat="1" ht="14.25" spans="1:27">
      <c r="A42" s="23"/>
      <c r="B42" s="20"/>
      <c r="C42" s="36"/>
      <c r="D42" s="38"/>
      <c r="E42" s="18">
        <v>1000</v>
      </c>
      <c r="F42" s="18">
        <v>10</v>
      </c>
      <c r="G42" s="18">
        <f t="shared" si="0"/>
        <v>2.77777777777778</v>
      </c>
      <c r="H42" s="18">
        <v>1.5</v>
      </c>
      <c r="I42" s="18">
        <f t="shared" si="1"/>
        <v>4.27777777777778</v>
      </c>
      <c r="J42" s="15"/>
      <c r="K42" s="15"/>
      <c r="L42" s="70"/>
      <c r="M42" s="15"/>
      <c r="N42" s="15"/>
      <c r="O42" s="55"/>
      <c r="P42" s="68" t="s">
        <v>142</v>
      </c>
      <c r="Q42" s="15">
        <v>260</v>
      </c>
      <c r="R42" s="5">
        <v>10</v>
      </c>
      <c r="S42" s="5">
        <v>100</v>
      </c>
      <c r="T42" s="5"/>
      <c r="U42" s="5">
        <v>4</v>
      </c>
      <c r="V42" s="7"/>
      <c r="W42" s="78">
        <v>4</v>
      </c>
      <c r="X42" s="5">
        <v>0.333333333333333</v>
      </c>
      <c r="Y42" s="8">
        <v>0.5</v>
      </c>
      <c r="Z42" s="1">
        <v>1</v>
      </c>
      <c r="AA42" s="1">
        <v>1.27777777777778</v>
      </c>
    </row>
    <row r="43" s="1" customFormat="1" ht="14.25" spans="1:27">
      <c r="A43" s="23"/>
      <c r="B43" s="20"/>
      <c r="C43" s="36"/>
      <c r="D43" s="38"/>
      <c r="E43" s="18">
        <v>1000</v>
      </c>
      <c r="F43" s="18">
        <v>10</v>
      </c>
      <c r="G43" s="18">
        <f t="shared" si="0"/>
        <v>2.77777777777778</v>
      </c>
      <c r="H43" s="18">
        <v>1.5</v>
      </c>
      <c r="I43" s="18">
        <f t="shared" si="1"/>
        <v>4.27777777777778</v>
      </c>
      <c r="J43" s="15"/>
      <c r="K43" s="15"/>
      <c r="L43" s="70"/>
      <c r="M43" s="15"/>
      <c r="N43" s="15"/>
      <c r="O43" s="55"/>
      <c r="P43" s="68" t="s">
        <v>343</v>
      </c>
      <c r="Q43" s="15">
        <v>260</v>
      </c>
      <c r="R43" s="5">
        <v>10</v>
      </c>
      <c r="S43" s="5">
        <v>100</v>
      </c>
      <c r="T43" s="5"/>
      <c r="U43" s="5">
        <v>4</v>
      </c>
      <c r="V43" s="7"/>
      <c r="W43" s="78">
        <v>4</v>
      </c>
      <c r="X43" s="5">
        <v>0.333333333333333</v>
      </c>
      <c r="Y43" s="8">
        <v>0.5</v>
      </c>
      <c r="Z43" s="1">
        <v>1</v>
      </c>
      <c r="AA43" s="1">
        <v>1.27777777777778</v>
      </c>
    </row>
    <row r="44" s="1" customFormat="1" ht="14.25" spans="1:27">
      <c r="A44" s="13"/>
      <c r="B44" s="20"/>
      <c r="C44" s="36"/>
      <c r="D44" s="38"/>
      <c r="E44" s="18">
        <v>1000</v>
      </c>
      <c r="F44" s="18">
        <v>10</v>
      </c>
      <c r="G44" s="18">
        <f t="shared" si="0"/>
        <v>2.77777777777778</v>
      </c>
      <c r="H44" s="18">
        <v>1.5</v>
      </c>
      <c r="I44" s="18">
        <f t="shared" si="1"/>
        <v>4.27777777777778</v>
      </c>
      <c r="J44" s="15"/>
      <c r="K44" s="15"/>
      <c r="L44" s="71"/>
      <c r="M44" s="15"/>
      <c r="N44" s="15"/>
      <c r="O44" s="55"/>
      <c r="P44" s="68" t="s">
        <v>344</v>
      </c>
      <c r="Q44" s="15">
        <v>260</v>
      </c>
      <c r="R44" s="5">
        <v>10</v>
      </c>
      <c r="S44" s="5">
        <v>100</v>
      </c>
      <c r="T44" s="5"/>
      <c r="U44" s="5">
        <v>4</v>
      </c>
      <c r="V44" s="7"/>
      <c r="W44" s="78">
        <v>4</v>
      </c>
      <c r="X44" s="5">
        <v>0.333333333333333</v>
      </c>
      <c r="Y44" s="8">
        <v>0.5</v>
      </c>
      <c r="Z44" s="1">
        <v>1</v>
      </c>
      <c r="AA44" s="1">
        <v>1.27777777777778</v>
      </c>
    </row>
    <row r="45" s="1" customFormat="1" ht="14.25" spans="1:27">
      <c r="A45" s="15">
        <v>17</v>
      </c>
      <c r="B45" s="39" t="s">
        <v>345</v>
      </c>
      <c r="C45" s="40" t="s">
        <v>346</v>
      </c>
      <c r="D45" s="37" t="s">
        <v>347</v>
      </c>
      <c r="E45" s="18">
        <v>1000</v>
      </c>
      <c r="F45" s="18">
        <v>10</v>
      </c>
      <c r="G45" s="18">
        <f t="shared" si="0"/>
        <v>2.77777777777778</v>
      </c>
      <c r="H45" s="18">
        <v>1.5</v>
      </c>
      <c r="I45" s="18">
        <f t="shared" si="1"/>
        <v>4.27777777777778</v>
      </c>
      <c r="J45" s="15" t="e">
        <v>#N/A</v>
      </c>
      <c r="K45" s="15" t="s">
        <v>30</v>
      </c>
      <c r="L45" s="74">
        <v>1</v>
      </c>
      <c r="M45" s="15"/>
      <c r="N45" s="15" t="s">
        <v>65</v>
      </c>
      <c r="O45" s="55">
        <v>1.6</v>
      </c>
      <c r="P45" s="55" t="s">
        <v>340</v>
      </c>
      <c r="Q45" s="15">
        <v>260</v>
      </c>
      <c r="R45" s="5">
        <v>10</v>
      </c>
      <c r="S45" s="5">
        <v>100</v>
      </c>
      <c r="T45" s="5"/>
      <c r="U45" s="5">
        <v>4</v>
      </c>
      <c r="V45" s="7"/>
      <c r="W45" s="78">
        <v>4</v>
      </c>
      <c r="X45" s="5">
        <v>0.333333333333333</v>
      </c>
      <c r="Y45" s="8">
        <v>0.5</v>
      </c>
      <c r="Z45" s="1">
        <v>1</v>
      </c>
      <c r="AA45" s="1">
        <v>1.27777777777778</v>
      </c>
    </row>
    <row r="46" s="1" customFormat="1" ht="14.25" spans="1:27">
      <c r="A46" s="9">
        <v>18</v>
      </c>
      <c r="B46" s="20" t="s">
        <v>348</v>
      </c>
      <c r="C46" s="36" t="s">
        <v>349</v>
      </c>
      <c r="D46" s="38" t="s">
        <v>350</v>
      </c>
      <c r="E46" s="18">
        <v>1000</v>
      </c>
      <c r="F46" s="18">
        <v>10</v>
      </c>
      <c r="G46" s="18">
        <f t="shared" si="0"/>
        <v>2.77777777777778</v>
      </c>
      <c r="H46" s="18">
        <v>1.5</v>
      </c>
      <c r="I46" s="18">
        <f t="shared" si="1"/>
        <v>4.27777777777778</v>
      </c>
      <c r="J46" s="15" t="e">
        <v>#N/A</v>
      </c>
      <c r="K46" s="15" t="s">
        <v>30</v>
      </c>
      <c r="L46" s="69">
        <v>7</v>
      </c>
      <c r="M46" s="15"/>
      <c r="N46" s="15" t="s">
        <v>65</v>
      </c>
      <c r="O46" s="55">
        <v>1.6</v>
      </c>
      <c r="P46" s="68" t="s">
        <v>351</v>
      </c>
      <c r="Q46" s="15">
        <v>260</v>
      </c>
      <c r="R46" s="5">
        <v>10</v>
      </c>
      <c r="S46" s="5">
        <v>100</v>
      </c>
      <c r="T46" s="5"/>
      <c r="U46" s="5">
        <v>4</v>
      </c>
      <c r="V46" s="7">
        <v>4</v>
      </c>
      <c r="W46" s="78">
        <v>4</v>
      </c>
      <c r="X46" s="5">
        <v>0.333333333333333</v>
      </c>
      <c r="Y46" s="8">
        <v>0.5</v>
      </c>
      <c r="Z46" s="1">
        <v>1</v>
      </c>
      <c r="AA46" s="1">
        <v>1.27777777777778</v>
      </c>
    </row>
    <row r="47" s="1" customFormat="1" ht="14.25" spans="1:27">
      <c r="A47" s="23"/>
      <c r="B47" s="20"/>
      <c r="C47" s="36"/>
      <c r="D47" s="38"/>
      <c r="E47" s="18">
        <v>1000</v>
      </c>
      <c r="F47" s="18">
        <v>10</v>
      </c>
      <c r="G47" s="18">
        <f t="shared" si="0"/>
        <v>2.77777777777778</v>
      </c>
      <c r="H47" s="18">
        <v>1.5</v>
      </c>
      <c r="I47" s="18">
        <f t="shared" si="1"/>
        <v>4.27777777777778</v>
      </c>
      <c r="J47" s="15"/>
      <c r="K47" s="15"/>
      <c r="L47" s="70"/>
      <c r="M47" s="15"/>
      <c r="N47" s="15"/>
      <c r="O47" s="55"/>
      <c r="P47" s="68" t="s">
        <v>82</v>
      </c>
      <c r="Q47" s="15">
        <v>260</v>
      </c>
      <c r="R47" s="5">
        <v>10</v>
      </c>
      <c r="S47" s="5">
        <v>100</v>
      </c>
      <c r="T47" s="5"/>
      <c r="U47" s="5">
        <v>4</v>
      </c>
      <c r="V47" s="7"/>
      <c r="W47" s="78">
        <v>4</v>
      </c>
      <c r="X47" s="5">
        <v>0.333333333333333</v>
      </c>
      <c r="Y47" s="8">
        <v>0.5</v>
      </c>
      <c r="Z47" s="1">
        <v>1</v>
      </c>
      <c r="AA47" s="1">
        <v>1.27777777777778</v>
      </c>
    </row>
    <row r="48" s="1" customFormat="1" ht="14.25" spans="1:27">
      <c r="A48" s="23"/>
      <c r="B48" s="20"/>
      <c r="C48" s="36"/>
      <c r="D48" s="38"/>
      <c r="E48" s="18">
        <v>1000</v>
      </c>
      <c r="F48" s="18">
        <v>10</v>
      </c>
      <c r="G48" s="18">
        <f t="shared" si="0"/>
        <v>2.77777777777778</v>
      </c>
      <c r="H48" s="18">
        <v>1.5</v>
      </c>
      <c r="I48" s="18">
        <f t="shared" si="1"/>
        <v>4.27777777777778</v>
      </c>
      <c r="J48" s="15"/>
      <c r="K48" s="15"/>
      <c r="L48" s="70"/>
      <c r="M48" s="15"/>
      <c r="N48" s="15"/>
      <c r="O48" s="55"/>
      <c r="P48" s="68" t="s">
        <v>352</v>
      </c>
      <c r="Q48" s="15">
        <v>260</v>
      </c>
      <c r="R48" s="5">
        <v>10</v>
      </c>
      <c r="S48" s="5">
        <v>100</v>
      </c>
      <c r="T48" s="5"/>
      <c r="U48" s="5">
        <v>4</v>
      </c>
      <c r="V48" s="7"/>
      <c r="W48" s="78">
        <v>4</v>
      </c>
      <c r="X48" s="5">
        <v>0.333333333333333</v>
      </c>
      <c r="Y48" s="8">
        <v>0.5</v>
      </c>
      <c r="Z48" s="1">
        <v>1</v>
      </c>
      <c r="AA48" s="1">
        <v>1.27777777777778</v>
      </c>
    </row>
    <row r="49" s="1" customFormat="1" ht="14.25" spans="1:27">
      <c r="A49" s="23"/>
      <c r="B49" s="20"/>
      <c r="C49" s="36"/>
      <c r="D49" s="38"/>
      <c r="E49" s="18">
        <v>1000</v>
      </c>
      <c r="F49" s="18">
        <v>10</v>
      </c>
      <c r="G49" s="18">
        <f t="shared" si="0"/>
        <v>2.77777777777778</v>
      </c>
      <c r="H49" s="18">
        <v>1.5</v>
      </c>
      <c r="I49" s="18">
        <f t="shared" si="1"/>
        <v>4.27777777777778</v>
      </c>
      <c r="J49" s="15"/>
      <c r="K49" s="15"/>
      <c r="L49" s="70"/>
      <c r="M49" s="15"/>
      <c r="N49" s="15"/>
      <c r="O49" s="55"/>
      <c r="P49" s="68" t="s">
        <v>353</v>
      </c>
      <c r="Q49" s="15">
        <v>260</v>
      </c>
      <c r="R49" s="5">
        <v>10</v>
      </c>
      <c r="S49" s="5">
        <v>100</v>
      </c>
      <c r="T49" s="5"/>
      <c r="U49" s="5">
        <v>4</v>
      </c>
      <c r="V49" s="7"/>
      <c r="W49" s="78">
        <v>4</v>
      </c>
      <c r="X49" s="5">
        <v>0.333333333333333</v>
      </c>
      <c r="Y49" s="8">
        <v>0.5</v>
      </c>
      <c r="Z49" s="1">
        <v>1</v>
      </c>
      <c r="AA49" s="1">
        <v>1.27777777777778</v>
      </c>
    </row>
    <row r="50" s="1" customFormat="1" ht="14.25" spans="1:27">
      <c r="A50" s="23"/>
      <c r="B50" s="20"/>
      <c r="C50" s="36"/>
      <c r="D50" s="38"/>
      <c r="E50" s="18">
        <v>1000</v>
      </c>
      <c r="F50" s="18">
        <v>10</v>
      </c>
      <c r="G50" s="18">
        <f t="shared" si="0"/>
        <v>2.77777777777778</v>
      </c>
      <c r="H50" s="18">
        <v>1.5</v>
      </c>
      <c r="I50" s="18">
        <f t="shared" si="1"/>
        <v>4.27777777777778</v>
      </c>
      <c r="J50" s="15"/>
      <c r="K50" s="15"/>
      <c r="L50" s="70"/>
      <c r="M50" s="15"/>
      <c r="N50" s="15"/>
      <c r="O50" s="55"/>
      <c r="P50" s="68" t="s">
        <v>85</v>
      </c>
      <c r="Q50" s="15">
        <v>260</v>
      </c>
      <c r="R50" s="5">
        <v>10</v>
      </c>
      <c r="S50" s="5">
        <v>100</v>
      </c>
      <c r="T50" s="5"/>
      <c r="U50" s="5">
        <v>4</v>
      </c>
      <c r="V50" s="7"/>
      <c r="W50" s="78">
        <v>4</v>
      </c>
      <c r="X50" s="5">
        <v>0.333333333333333</v>
      </c>
      <c r="Y50" s="8">
        <v>0.5</v>
      </c>
      <c r="Z50" s="1">
        <v>1</v>
      </c>
      <c r="AA50" s="1">
        <v>1.27777777777778</v>
      </c>
    </row>
    <row r="51" s="1" customFormat="1" ht="14.25" spans="1:27">
      <c r="A51" s="23"/>
      <c r="B51" s="20"/>
      <c r="C51" s="36"/>
      <c r="D51" s="38"/>
      <c r="E51" s="18">
        <v>1000</v>
      </c>
      <c r="F51" s="18">
        <v>10</v>
      </c>
      <c r="G51" s="18">
        <f t="shared" si="0"/>
        <v>2.77777777777778</v>
      </c>
      <c r="H51" s="18">
        <v>1.5</v>
      </c>
      <c r="I51" s="18">
        <f t="shared" si="1"/>
        <v>4.27777777777778</v>
      </c>
      <c r="J51" s="15"/>
      <c r="K51" s="15"/>
      <c r="L51" s="70"/>
      <c r="M51" s="15"/>
      <c r="N51" s="15"/>
      <c r="O51" s="55"/>
      <c r="P51" s="68" t="s">
        <v>354</v>
      </c>
      <c r="Q51" s="15">
        <v>260</v>
      </c>
      <c r="R51" s="5">
        <v>10</v>
      </c>
      <c r="S51" s="5">
        <v>100</v>
      </c>
      <c r="T51" s="5"/>
      <c r="U51" s="5">
        <v>4</v>
      </c>
      <c r="V51" s="7"/>
      <c r="W51" s="78">
        <v>4</v>
      </c>
      <c r="X51" s="5">
        <v>0.333333333333333</v>
      </c>
      <c r="Y51" s="8">
        <v>0.5</v>
      </c>
      <c r="Z51" s="1">
        <v>1</v>
      </c>
      <c r="AA51" s="1">
        <v>1.27777777777778</v>
      </c>
    </row>
    <row r="52" s="1" customFormat="1" ht="14.25" spans="1:27">
      <c r="A52" s="13"/>
      <c r="B52" s="20"/>
      <c r="C52" s="36"/>
      <c r="D52" s="38"/>
      <c r="E52" s="18">
        <v>1000</v>
      </c>
      <c r="F52" s="18">
        <v>10</v>
      </c>
      <c r="G52" s="18">
        <f t="shared" si="0"/>
        <v>2.77777777777778</v>
      </c>
      <c r="H52" s="18">
        <v>1.5</v>
      </c>
      <c r="I52" s="18">
        <f t="shared" si="1"/>
        <v>4.27777777777778</v>
      </c>
      <c r="J52" s="15"/>
      <c r="K52" s="15"/>
      <c r="L52" s="71"/>
      <c r="M52" s="15"/>
      <c r="N52" s="15"/>
      <c r="O52" s="55"/>
      <c r="P52" s="68" t="s">
        <v>355</v>
      </c>
      <c r="Q52" s="15">
        <v>260</v>
      </c>
      <c r="R52" s="5">
        <v>10</v>
      </c>
      <c r="S52" s="5">
        <v>100</v>
      </c>
      <c r="T52" s="5"/>
      <c r="U52" s="5">
        <v>4</v>
      </c>
      <c r="V52" s="7"/>
      <c r="W52" s="78">
        <v>4</v>
      </c>
      <c r="X52" s="5">
        <v>0.333333333333333</v>
      </c>
      <c r="Y52" s="8">
        <v>0.5</v>
      </c>
      <c r="Z52" s="1">
        <v>1</v>
      </c>
      <c r="AA52" s="1">
        <v>1.27777777777778</v>
      </c>
    </row>
    <row r="53" s="1" customFormat="1" ht="14.25" spans="1:27">
      <c r="A53" s="9">
        <v>19</v>
      </c>
      <c r="B53" s="39" t="s">
        <v>109</v>
      </c>
      <c r="C53" s="36" t="s">
        <v>356</v>
      </c>
      <c r="D53" s="37" t="s">
        <v>110</v>
      </c>
      <c r="E53" s="18">
        <v>1000</v>
      </c>
      <c r="F53" s="18">
        <v>10</v>
      </c>
      <c r="G53" s="18">
        <f t="shared" si="0"/>
        <v>2.77777777777778</v>
      </c>
      <c r="H53" s="18">
        <v>1.5</v>
      </c>
      <c r="I53" s="18">
        <f t="shared" si="1"/>
        <v>4.27777777777778</v>
      </c>
      <c r="J53" s="15" t="e">
        <v>#N/A</v>
      </c>
      <c r="K53" s="15" t="s">
        <v>30</v>
      </c>
      <c r="L53" s="69">
        <v>4</v>
      </c>
      <c r="M53" s="15"/>
      <c r="N53" s="15" t="s">
        <v>38</v>
      </c>
      <c r="O53" s="15">
        <v>4</v>
      </c>
      <c r="P53" s="72" t="s">
        <v>59</v>
      </c>
      <c r="Q53" s="15">
        <v>260</v>
      </c>
      <c r="R53" s="5">
        <v>10</v>
      </c>
      <c r="S53" s="5">
        <v>100</v>
      </c>
      <c r="T53" s="5"/>
      <c r="U53" s="5">
        <v>4</v>
      </c>
      <c r="V53" s="7">
        <v>4</v>
      </c>
      <c r="W53" s="78">
        <v>4</v>
      </c>
      <c r="X53" s="5">
        <v>0.333333333333333</v>
      </c>
      <c r="Y53" s="8">
        <v>0.5</v>
      </c>
      <c r="Z53" s="1">
        <v>1</v>
      </c>
      <c r="AA53" s="1">
        <v>1.27777777777778</v>
      </c>
    </row>
    <row r="54" s="1" customFormat="1" ht="14.25" spans="1:27">
      <c r="A54" s="23"/>
      <c r="B54" s="39"/>
      <c r="C54" s="36"/>
      <c r="D54" s="37"/>
      <c r="E54" s="18">
        <v>1000</v>
      </c>
      <c r="F54" s="18">
        <v>10</v>
      </c>
      <c r="G54" s="18">
        <f t="shared" si="0"/>
        <v>2.77777777777778</v>
      </c>
      <c r="H54" s="18">
        <v>1.5</v>
      </c>
      <c r="I54" s="18">
        <f t="shared" si="1"/>
        <v>4.27777777777778</v>
      </c>
      <c r="J54" s="15"/>
      <c r="K54" s="15"/>
      <c r="L54" s="70"/>
      <c r="M54" s="15"/>
      <c r="N54" s="15"/>
      <c r="O54" s="15"/>
      <c r="P54" s="72" t="s">
        <v>60</v>
      </c>
      <c r="Q54" s="15">
        <v>400</v>
      </c>
      <c r="R54" s="5">
        <v>10</v>
      </c>
      <c r="S54" s="5">
        <v>100</v>
      </c>
      <c r="T54" s="5"/>
      <c r="U54" s="5">
        <v>4</v>
      </c>
      <c r="V54" s="7"/>
      <c r="W54" s="78">
        <v>4</v>
      </c>
      <c r="X54" s="5">
        <v>0.333333333333333</v>
      </c>
      <c r="Y54" s="8">
        <v>0.5</v>
      </c>
      <c r="Z54" s="1">
        <v>1</v>
      </c>
      <c r="AA54" s="1">
        <v>1.27777777777778</v>
      </c>
    </row>
    <row r="55" s="1" customFormat="1" ht="14.25" spans="1:27">
      <c r="A55" s="23"/>
      <c r="B55" s="39"/>
      <c r="C55" s="36"/>
      <c r="D55" s="37"/>
      <c r="E55" s="18">
        <v>1000</v>
      </c>
      <c r="F55" s="18">
        <v>10</v>
      </c>
      <c r="G55" s="18">
        <f t="shared" si="0"/>
        <v>2.77777777777778</v>
      </c>
      <c r="H55" s="18">
        <v>1.5</v>
      </c>
      <c r="I55" s="18">
        <f t="shared" si="1"/>
        <v>4.27777777777778</v>
      </c>
      <c r="J55" s="15"/>
      <c r="K55" s="15"/>
      <c r="L55" s="70"/>
      <c r="M55" s="15"/>
      <c r="N55" s="15"/>
      <c r="O55" s="15"/>
      <c r="P55" s="72" t="s">
        <v>62</v>
      </c>
      <c r="Q55" s="15">
        <v>260</v>
      </c>
      <c r="R55" s="5">
        <v>10</v>
      </c>
      <c r="S55" s="5">
        <v>100</v>
      </c>
      <c r="T55" s="5"/>
      <c r="U55" s="5">
        <v>4</v>
      </c>
      <c r="V55" s="7"/>
      <c r="W55" s="78">
        <v>4</v>
      </c>
      <c r="X55" s="5">
        <v>0.333333333333333</v>
      </c>
      <c r="Y55" s="8">
        <v>0.5</v>
      </c>
      <c r="Z55" s="1">
        <v>1</v>
      </c>
      <c r="AA55" s="1">
        <v>1.27777777777778</v>
      </c>
    </row>
    <row r="56" s="1" customFormat="1" ht="14.25" spans="1:27">
      <c r="A56" s="13"/>
      <c r="B56" s="39"/>
      <c r="C56" s="36"/>
      <c r="D56" s="37"/>
      <c r="E56" s="18">
        <v>1000</v>
      </c>
      <c r="F56" s="18">
        <v>10</v>
      </c>
      <c r="G56" s="18">
        <f t="shared" si="0"/>
        <v>2.77777777777778</v>
      </c>
      <c r="H56" s="18">
        <v>1.5</v>
      </c>
      <c r="I56" s="18">
        <f t="shared" si="1"/>
        <v>4.27777777777778</v>
      </c>
      <c r="J56" s="15"/>
      <c r="K56" s="15"/>
      <c r="L56" s="71"/>
      <c r="M56" s="15"/>
      <c r="N56" s="15"/>
      <c r="O56" s="15"/>
      <c r="P56" s="72" t="s">
        <v>56</v>
      </c>
      <c r="Q56" s="15">
        <v>260</v>
      </c>
      <c r="R56" s="5">
        <v>10</v>
      </c>
      <c r="S56" s="5">
        <v>100</v>
      </c>
      <c r="T56" s="5"/>
      <c r="U56" s="5">
        <v>4</v>
      </c>
      <c r="V56" s="7"/>
      <c r="W56" s="78">
        <v>4</v>
      </c>
      <c r="X56" s="5">
        <v>0.333333333333333</v>
      </c>
      <c r="Y56" s="8">
        <v>0.5</v>
      </c>
      <c r="Z56" s="1">
        <v>1</v>
      </c>
      <c r="AA56" s="1">
        <v>1.27777777777778</v>
      </c>
    </row>
    <row r="57" s="1" customFormat="1" ht="14.25" spans="1:27">
      <c r="A57" s="9">
        <v>20</v>
      </c>
      <c r="B57" s="39" t="s">
        <v>357</v>
      </c>
      <c r="C57" s="36" t="s">
        <v>358</v>
      </c>
      <c r="D57" s="37" t="s">
        <v>359</v>
      </c>
      <c r="E57" s="18">
        <v>1000</v>
      </c>
      <c r="F57" s="18">
        <v>10</v>
      </c>
      <c r="G57" s="18">
        <f t="shared" si="0"/>
        <v>2.77777777777778</v>
      </c>
      <c r="H57" s="18">
        <v>1.5</v>
      </c>
      <c r="I57" s="18">
        <f t="shared" si="1"/>
        <v>4.27777777777778</v>
      </c>
      <c r="J57" s="15" t="e">
        <v>#N/A</v>
      </c>
      <c r="K57" s="15" t="s">
        <v>30</v>
      </c>
      <c r="L57" s="69">
        <v>5</v>
      </c>
      <c r="M57" s="15"/>
      <c r="N57" s="15" t="s">
        <v>65</v>
      </c>
      <c r="O57" s="15">
        <v>2</v>
      </c>
      <c r="P57" s="68" t="s">
        <v>95</v>
      </c>
      <c r="Q57" s="15">
        <v>110</v>
      </c>
      <c r="R57" s="5">
        <v>10</v>
      </c>
      <c r="S57" s="5">
        <v>100</v>
      </c>
      <c r="T57" s="5"/>
      <c r="U57" s="5">
        <v>4</v>
      </c>
      <c r="V57" s="7">
        <v>4</v>
      </c>
      <c r="W57" s="78">
        <v>4</v>
      </c>
      <c r="X57" s="5">
        <v>0.333333333333333</v>
      </c>
      <c r="Y57" s="8">
        <v>0.5</v>
      </c>
      <c r="Z57" s="1">
        <v>1</v>
      </c>
      <c r="AA57" s="1">
        <v>1.27777777777778</v>
      </c>
    </row>
    <row r="58" s="1" customFormat="1" ht="14.25" spans="1:27">
      <c r="A58" s="23"/>
      <c r="B58" s="39"/>
      <c r="C58" s="36"/>
      <c r="D58" s="37"/>
      <c r="E58" s="18">
        <v>1000</v>
      </c>
      <c r="F58" s="18">
        <v>10</v>
      </c>
      <c r="G58" s="18">
        <f t="shared" si="0"/>
        <v>2.77777777777778</v>
      </c>
      <c r="H58" s="18">
        <v>1.5</v>
      </c>
      <c r="I58" s="18">
        <f t="shared" si="1"/>
        <v>4.27777777777778</v>
      </c>
      <c r="J58" s="15"/>
      <c r="K58" s="15"/>
      <c r="L58" s="70"/>
      <c r="M58" s="15"/>
      <c r="N58" s="15"/>
      <c r="O58" s="15"/>
      <c r="P58" s="68" t="s">
        <v>91</v>
      </c>
      <c r="Q58" s="15">
        <v>260</v>
      </c>
      <c r="R58" s="5">
        <v>10</v>
      </c>
      <c r="S58" s="5">
        <v>100</v>
      </c>
      <c r="T58" s="5"/>
      <c r="U58" s="5">
        <v>4</v>
      </c>
      <c r="V58" s="7"/>
      <c r="W58" s="78">
        <v>4</v>
      </c>
      <c r="X58" s="5">
        <v>0.333333333333333</v>
      </c>
      <c r="Y58" s="8">
        <v>0.5</v>
      </c>
      <c r="Z58" s="1">
        <v>1</v>
      </c>
      <c r="AA58" s="1">
        <v>1.27777777777778</v>
      </c>
    </row>
    <row r="59" s="1" customFormat="1" ht="14.25" spans="1:27">
      <c r="A59" s="23"/>
      <c r="B59" s="39"/>
      <c r="C59" s="36"/>
      <c r="D59" s="37"/>
      <c r="E59" s="18">
        <v>1000</v>
      </c>
      <c r="F59" s="18">
        <v>10</v>
      </c>
      <c r="G59" s="18">
        <f t="shared" si="0"/>
        <v>2.77777777777778</v>
      </c>
      <c r="H59" s="18">
        <v>1.5</v>
      </c>
      <c r="I59" s="18">
        <f t="shared" si="1"/>
        <v>4.27777777777778</v>
      </c>
      <c r="J59" s="15"/>
      <c r="K59" s="15"/>
      <c r="L59" s="70"/>
      <c r="M59" s="15"/>
      <c r="N59" s="15"/>
      <c r="O59" s="15"/>
      <c r="P59" s="68" t="s">
        <v>360</v>
      </c>
      <c r="Q59" s="15">
        <v>260</v>
      </c>
      <c r="R59" s="5">
        <v>10</v>
      </c>
      <c r="S59" s="5">
        <v>100</v>
      </c>
      <c r="T59" s="5"/>
      <c r="U59" s="5">
        <v>4</v>
      </c>
      <c r="V59" s="7"/>
      <c r="W59" s="78">
        <v>4</v>
      </c>
      <c r="X59" s="5">
        <v>0.333333333333333</v>
      </c>
      <c r="Y59" s="8">
        <v>0.5</v>
      </c>
      <c r="Z59" s="1">
        <v>1</v>
      </c>
      <c r="AA59" s="1">
        <v>1.27777777777778</v>
      </c>
    </row>
    <row r="60" s="1" customFormat="1" ht="14.25" spans="1:27">
      <c r="A60" s="23"/>
      <c r="B60" s="39"/>
      <c r="C60" s="36"/>
      <c r="D60" s="37"/>
      <c r="E60" s="18">
        <v>1000</v>
      </c>
      <c r="F60" s="18">
        <v>10</v>
      </c>
      <c r="G60" s="18">
        <f t="shared" si="0"/>
        <v>2.77777777777778</v>
      </c>
      <c r="H60" s="18">
        <v>1.5</v>
      </c>
      <c r="I60" s="18">
        <f t="shared" si="1"/>
        <v>4.27777777777778</v>
      </c>
      <c r="J60" s="15"/>
      <c r="K60" s="15"/>
      <c r="L60" s="70"/>
      <c r="M60" s="15"/>
      <c r="N60" s="15"/>
      <c r="O60" s="15"/>
      <c r="P60" s="68" t="s">
        <v>84</v>
      </c>
      <c r="Q60" s="15">
        <v>260</v>
      </c>
      <c r="R60" s="5">
        <v>10</v>
      </c>
      <c r="S60" s="5">
        <v>100</v>
      </c>
      <c r="T60" s="5"/>
      <c r="U60" s="5">
        <v>4</v>
      </c>
      <c r="V60" s="7"/>
      <c r="W60" s="78">
        <v>4</v>
      </c>
      <c r="X60" s="5">
        <v>0.333333333333333</v>
      </c>
      <c r="Y60" s="8">
        <v>0.5</v>
      </c>
      <c r="Z60" s="1">
        <v>1</v>
      </c>
      <c r="AA60" s="1">
        <v>1.27777777777778</v>
      </c>
    </row>
    <row r="61" s="1" customFormat="1" ht="14.25" spans="1:27">
      <c r="A61" s="13"/>
      <c r="B61" s="39"/>
      <c r="C61" s="36"/>
      <c r="D61" s="37"/>
      <c r="E61" s="18">
        <v>1000</v>
      </c>
      <c r="F61" s="18">
        <v>10</v>
      </c>
      <c r="G61" s="18">
        <f t="shared" si="0"/>
        <v>2.77777777777778</v>
      </c>
      <c r="H61" s="18">
        <v>1.5</v>
      </c>
      <c r="I61" s="18">
        <f t="shared" si="1"/>
        <v>4.27777777777778</v>
      </c>
      <c r="J61" s="15"/>
      <c r="K61" s="15"/>
      <c r="L61" s="71"/>
      <c r="M61" s="15"/>
      <c r="N61" s="15"/>
      <c r="O61" s="15"/>
      <c r="P61" s="68" t="s">
        <v>361</v>
      </c>
      <c r="Q61" s="15">
        <v>260</v>
      </c>
      <c r="R61" s="5">
        <v>10</v>
      </c>
      <c r="S61" s="5">
        <v>100</v>
      </c>
      <c r="T61" s="5"/>
      <c r="U61" s="5">
        <v>4</v>
      </c>
      <c r="V61" s="7"/>
      <c r="W61" s="78">
        <v>4</v>
      </c>
      <c r="X61" s="5">
        <v>0.333333333333333</v>
      </c>
      <c r="Y61" s="8">
        <v>0.5</v>
      </c>
      <c r="Z61" s="1">
        <v>1</v>
      </c>
      <c r="AA61" s="1">
        <v>1.27777777777778</v>
      </c>
    </row>
    <row r="62" s="1" customFormat="1" ht="14.25" spans="1:27">
      <c r="A62" s="9">
        <v>21</v>
      </c>
      <c r="B62" s="41" t="s">
        <v>362</v>
      </c>
      <c r="C62" s="42" t="s">
        <v>271</v>
      </c>
      <c r="D62" s="43" t="s">
        <v>363</v>
      </c>
      <c r="E62" s="18">
        <v>500</v>
      </c>
      <c r="F62" s="18">
        <v>10</v>
      </c>
      <c r="G62" s="18">
        <f t="shared" si="0"/>
        <v>1.38888888888889</v>
      </c>
      <c r="H62" s="18">
        <v>1.5</v>
      </c>
      <c r="I62" s="18">
        <f t="shared" si="1"/>
        <v>2.88888888888889</v>
      </c>
      <c r="J62" s="15">
        <v>5.05</v>
      </c>
      <c r="K62" s="15">
        <v>1</v>
      </c>
      <c r="L62" s="69">
        <v>3</v>
      </c>
      <c r="M62" s="15"/>
      <c r="N62" s="15" t="s">
        <v>38</v>
      </c>
      <c r="O62" s="15">
        <v>5</v>
      </c>
      <c r="P62" s="55" t="s">
        <v>22</v>
      </c>
      <c r="Q62" s="15">
        <v>260</v>
      </c>
      <c r="R62" s="5"/>
      <c r="S62" s="5"/>
      <c r="T62" s="5"/>
      <c r="U62" s="5">
        <v>2</v>
      </c>
      <c r="V62" s="7">
        <v>3</v>
      </c>
      <c r="W62" s="78">
        <v>2</v>
      </c>
      <c r="X62" s="5">
        <v>0</v>
      </c>
      <c r="Y62" s="8">
        <v>0.5</v>
      </c>
      <c r="Z62" s="1">
        <v>1</v>
      </c>
      <c r="AA62" s="1" t="e">
        <v>#DIV/0!</v>
      </c>
    </row>
    <row r="63" s="1" customFormat="1" ht="14.25" spans="1:27">
      <c r="A63" s="23"/>
      <c r="B63" s="41"/>
      <c r="C63" s="44"/>
      <c r="D63" s="43"/>
      <c r="E63" s="18">
        <v>500</v>
      </c>
      <c r="F63" s="18">
        <v>10</v>
      </c>
      <c r="G63" s="18">
        <f t="shared" si="0"/>
        <v>1.38888888888889</v>
      </c>
      <c r="H63" s="18">
        <v>1.5</v>
      </c>
      <c r="I63" s="18">
        <f t="shared" si="1"/>
        <v>2.88888888888889</v>
      </c>
      <c r="J63" s="15"/>
      <c r="K63" s="15"/>
      <c r="L63" s="70"/>
      <c r="M63" s="15"/>
      <c r="N63" s="15"/>
      <c r="O63" s="15"/>
      <c r="P63" s="55" t="s">
        <v>23</v>
      </c>
      <c r="Q63" s="15" t="s">
        <v>364</v>
      </c>
      <c r="R63" s="5"/>
      <c r="S63" s="5"/>
      <c r="T63" s="5"/>
      <c r="U63" s="5">
        <v>2</v>
      </c>
      <c r="V63" s="7"/>
      <c r="W63" s="78">
        <v>2</v>
      </c>
      <c r="X63" s="5">
        <v>0</v>
      </c>
      <c r="Y63" s="8">
        <v>0.5</v>
      </c>
      <c r="Z63" s="1">
        <v>1</v>
      </c>
      <c r="AA63" s="1" t="e">
        <v>#DIV/0!</v>
      </c>
    </row>
    <row r="64" s="1" customFormat="1" ht="14.25" spans="1:27">
      <c r="A64" s="13"/>
      <c r="B64" s="41"/>
      <c r="C64" s="44"/>
      <c r="D64" s="43"/>
      <c r="E64" s="18">
        <v>500</v>
      </c>
      <c r="F64" s="18">
        <v>10</v>
      </c>
      <c r="G64" s="18">
        <f t="shared" si="0"/>
        <v>1.38888888888889</v>
      </c>
      <c r="H64" s="18">
        <v>1.5</v>
      </c>
      <c r="I64" s="18">
        <f t="shared" si="1"/>
        <v>2.88888888888889</v>
      </c>
      <c r="J64" s="15"/>
      <c r="K64" s="15"/>
      <c r="L64" s="71"/>
      <c r="M64" s="15"/>
      <c r="N64" s="15"/>
      <c r="O64" s="15"/>
      <c r="P64" s="55" t="s">
        <v>24</v>
      </c>
      <c r="Q64" s="15">
        <v>63</v>
      </c>
      <c r="R64" s="5"/>
      <c r="S64" s="5"/>
      <c r="T64" s="5"/>
      <c r="U64" s="5">
        <v>2</v>
      </c>
      <c r="V64" s="7"/>
      <c r="W64" s="78">
        <v>2</v>
      </c>
      <c r="X64" s="5">
        <v>0</v>
      </c>
      <c r="Y64" s="8">
        <v>0.5</v>
      </c>
      <c r="Z64" s="1">
        <v>1</v>
      </c>
      <c r="AA64" s="1" t="e">
        <v>#DIV/0!</v>
      </c>
    </row>
    <row r="65" s="1" customFormat="1" ht="14.25" spans="1:27">
      <c r="A65" s="9">
        <v>22</v>
      </c>
      <c r="B65" s="39" t="s">
        <v>365</v>
      </c>
      <c r="C65" s="42" t="s">
        <v>271</v>
      </c>
      <c r="D65" s="15" t="s">
        <v>366</v>
      </c>
      <c r="E65" s="18">
        <f>VLOOKUP(D65,[1]产品重要度分析!E:O,11,0)</f>
        <v>3000</v>
      </c>
      <c r="F65" s="18">
        <v>10</v>
      </c>
      <c r="G65" s="18">
        <f t="shared" si="0"/>
        <v>8.33333333333333</v>
      </c>
      <c r="H65" s="18">
        <v>1.5</v>
      </c>
      <c r="I65" s="18">
        <f t="shared" si="1"/>
        <v>9.83333333333333</v>
      </c>
      <c r="J65" s="15" t="e">
        <v>#N/A</v>
      </c>
      <c r="K65" s="15">
        <v>1.3</v>
      </c>
      <c r="L65" s="69">
        <v>3</v>
      </c>
      <c r="M65" s="15"/>
      <c r="N65" s="15" t="s">
        <v>38</v>
      </c>
      <c r="O65" s="15">
        <v>5</v>
      </c>
      <c r="P65" s="55" t="s">
        <v>22</v>
      </c>
      <c r="Q65" s="15">
        <v>260</v>
      </c>
      <c r="R65" s="5">
        <v>15</v>
      </c>
      <c r="S65" s="5">
        <v>3000</v>
      </c>
      <c r="T65" s="5"/>
      <c r="U65" s="5">
        <v>2</v>
      </c>
      <c r="V65" s="7">
        <v>3</v>
      </c>
      <c r="W65" s="78">
        <v>2</v>
      </c>
      <c r="X65" s="5">
        <v>10</v>
      </c>
      <c r="Y65" s="8">
        <v>0.5</v>
      </c>
      <c r="Z65" s="1">
        <v>1</v>
      </c>
      <c r="AA65" s="1">
        <v>13.5</v>
      </c>
    </row>
    <row r="66" s="1" customFormat="1" ht="14.25" spans="1:27">
      <c r="A66" s="23"/>
      <c r="B66" s="39"/>
      <c r="C66" s="44"/>
      <c r="D66" s="15"/>
      <c r="E66" s="18">
        <v>3000</v>
      </c>
      <c r="F66" s="18">
        <v>10</v>
      </c>
      <c r="G66" s="18">
        <f t="shared" si="0"/>
        <v>8.33333333333333</v>
      </c>
      <c r="H66" s="18">
        <v>1.5</v>
      </c>
      <c r="I66" s="18">
        <f t="shared" si="1"/>
        <v>9.83333333333333</v>
      </c>
      <c r="J66" s="15"/>
      <c r="K66" s="15"/>
      <c r="L66" s="70"/>
      <c r="M66" s="15"/>
      <c r="N66" s="15"/>
      <c r="O66" s="15"/>
      <c r="P66" s="55" t="s">
        <v>23</v>
      </c>
      <c r="Q66" s="15" t="s">
        <v>364</v>
      </c>
      <c r="R66" s="5">
        <v>15</v>
      </c>
      <c r="S66" s="5">
        <v>3000</v>
      </c>
      <c r="T66" s="5"/>
      <c r="U66" s="5">
        <v>2</v>
      </c>
      <c r="V66" s="7"/>
      <c r="W66" s="78">
        <v>2</v>
      </c>
      <c r="X66" s="5">
        <v>10</v>
      </c>
      <c r="Y66" s="8">
        <v>0.5</v>
      </c>
      <c r="Z66" s="1">
        <v>1</v>
      </c>
      <c r="AA66" s="1">
        <v>13.5</v>
      </c>
    </row>
    <row r="67" s="1" customFormat="1" ht="14.25" spans="1:27">
      <c r="A67" s="13"/>
      <c r="B67" s="39"/>
      <c r="C67" s="44"/>
      <c r="D67" s="15"/>
      <c r="E67" s="18">
        <v>3000</v>
      </c>
      <c r="F67" s="18">
        <v>10</v>
      </c>
      <c r="G67" s="18">
        <f t="shared" ref="G67:G130" si="2">E67/(3600/10)</f>
        <v>8.33333333333333</v>
      </c>
      <c r="H67" s="18">
        <v>1.5</v>
      </c>
      <c r="I67" s="18">
        <f t="shared" ref="I67:I130" si="3">G67+H67</f>
        <v>9.83333333333333</v>
      </c>
      <c r="J67" s="15"/>
      <c r="K67" s="15"/>
      <c r="L67" s="71"/>
      <c r="M67" s="15"/>
      <c r="N67" s="15"/>
      <c r="O67" s="15"/>
      <c r="P67" s="55" t="s">
        <v>24</v>
      </c>
      <c r="Q67" s="15">
        <v>63</v>
      </c>
      <c r="R67" s="5">
        <v>15</v>
      </c>
      <c r="S67" s="5">
        <v>3000</v>
      </c>
      <c r="T67" s="5"/>
      <c r="U67" s="5">
        <v>2</v>
      </c>
      <c r="V67" s="7"/>
      <c r="W67" s="78">
        <v>2</v>
      </c>
      <c r="X67" s="5">
        <v>10</v>
      </c>
      <c r="Y67" s="8">
        <v>0.5</v>
      </c>
      <c r="Z67" s="1">
        <v>1</v>
      </c>
      <c r="AA67" s="1">
        <v>13.5</v>
      </c>
    </row>
    <row r="68" s="1" customFormat="1" ht="14.25" spans="1:27">
      <c r="A68" s="9">
        <v>23</v>
      </c>
      <c r="B68" s="39" t="s">
        <v>280</v>
      </c>
      <c r="C68" s="36" t="s">
        <v>281</v>
      </c>
      <c r="D68" s="15" t="s">
        <v>282</v>
      </c>
      <c r="E68" s="18">
        <f>VLOOKUP(D68,[1]产品重要度分析!E:O,11,0)</f>
        <v>2400</v>
      </c>
      <c r="F68" s="18">
        <v>10</v>
      </c>
      <c r="G68" s="18">
        <f t="shared" si="2"/>
        <v>6.66666666666667</v>
      </c>
      <c r="H68" s="18">
        <v>1.5</v>
      </c>
      <c r="I68" s="18">
        <f t="shared" si="3"/>
        <v>8.16666666666667</v>
      </c>
      <c r="J68" s="15" t="e">
        <v>#N/A</v>
      </c>
      <c r="K68" s="15" t="s">
        <v>128</v>
      </c>
      <c r="L68" s="69">
        <v>6</v>
      </c>
      <c r="M68" s="15"/>
      <c r="N68" s="15" t="s">
        <v>89</v>
      </c>
      <c r="O68" s="86">
        <v>3</v>
      </c>
      <c r="P68" s="55" t="s">
        <v>22</v>
      </c>
      <c r="Q68" s="15">
        <v>250</v>
      </c>
      <c r="R68" s="5">
        <v>15</v>
      </c>
      <c r="S68" s="5">
        <v>2400</v>
      </c>
      <c r="T68" s="5"/>
      <c r="U68" s="5">
        <v>3</v>
      </c>
      <c r="V68" s="7">
        <v>2</v>
      </c>
      <c r="W68" s="78">
        <v>3</v>
      </c>
      <c r="X68" s="5">
        <v>8</v>
      </c>
      <c r="Y68" s="8">
        <v>0.5</v>
      </c>
      <c r="Z68" s="1">
        <v>1</v>
      </c>
      <c r="AA68" s="1">
        <v>11</v>
      </c>
    </row>
    <row r="69" s="1" customFormat="1" ht="14.25" spans="1:27">
      <c r="A69" s="23"/>
      <c r="B69" s="39"/>
      <c r="C69" s="36"/>
      <c r="D69" s="15"/>
      <c r="E69" s="18">
        <v>2400</v>
      </c>
      <c r="F69" s="18">
        <v>10</v>
      </c>
      <c r="G69" s="18">
        <f t="shared" si="2"/>
        <v>6.66666666666667</v>
      </c>
      <c r="H69" s="18">
        <v>1.5</v>
      </c>
      <c r="I69" s="18">
        <f t="shared" si="3"/>
        <v>8.16666666666667</v>
      </c>
      <c r="J69" s="15"/>
      <c r="K69" s="15"/>
      <c r="L69" s="70"/>
      <c r="M69" s="15"/>
      <c r="N69" s="15"/>
      <c r="O69" s="55"/>
      <c r="P69" s="55" t="s">
        <v>23</v>
      </c>
      <c r="Q69" s="15">
        <v>260</v>
      </c>
      <c r="R69" s="5">
        <v>10</v>
      </c>
      <c r="S69" s="5">
        <v>2400</v>
      </c>
      <c r="T69" s="5"/>
      <c r="U69" s="5">
        <v>3</v>
      </c>
      <c r="V69" s="7"/>
      <c r="W69" s="78">
        <v>3</v>
      </c>
      <c r="X69" s="5">
        <v>8</v>
      </c>
      <c r="Y69" s="8">
        <v>0.5</v>
      </c>
      <c r="Z69" s="1">
        <v>1.5</v>
      </c>
      <c r="AA69" s="1">
        <v>8.16666666666667</v>
      </c>
    </row>
    <row r="70" s="1" customFormat="1" ht="14.25" spans="1:27">
      <c r="A70" s="23"/>
      <c r="B70" s="39"/>
      <c r="C70" s="36"/>
      <c r="D70" s="15"/>
      <c r="E70" s="18">
        <v>2400</v>
      </c>
      <c r="F70" s="18">
        <v>10</v>
      </c>
      <c r="G70" s="18">
        <f t="shared" si="2"/>
        <v>6.66666666666667</v>
      </c>
      <c r="H70" s="18">
        <v>1.5</v>
      </c>
      <c r="I70" s="18">
        <f t="shared" si="3"/>
        <v>8.16666666666667</v>
      </c>
      <c r="J70" s="15"/>
      <c r="K70" s="15"/>
      <c r="L70" s="70"/>
      <c r="M70" s="15"/>
      <c r="N70" s="15"/>
      <c r="O70" s="55"/>
      <c r="P70" s="55" t="s">
        <v>23</v>
      </c>
      <c r="Q70" s="15">
        <v>260</v>
      </c>
      <c r="R70" s="5">
        <v>10</v>
      </c>
      <c r="S70" s="5">
        <v>2400</v>
      </c>
      <c r="T70" s="5"/>
      <c r="U70" s="5">
        <v>3</v>
      </c>
      <c r="V70" s="7"/>
      <c r="W70" s="78">
        <v>3</v>
      </c>
      <c r="X70" s="5">
        <v>8</v>
      </c>
      <c r="Y70" s="8">
        <v>0.5</v>
      </c>
      <c r="Z70" s="1">
        <v>1.5</v>
      </c>
      <c r="AA70" s="1">
        <v>8.16666666666667</v>
      </c>
    </row>
    <row r="71" s="1" customFormat="1" ht="14.25" spans="1:27">
      <c r="A71" s="23"/>
      <c r="B71" s="39"/>
      <c r="C71" s="36"/>
      <c r="D71" s="15"/>
      <c r="E71" s="18">
        <v>2400</v>
      </c>
      <c r="F71" s="18">
        <v>10</v>
      </c>
      <c r="G71" s="18">
        <f t="shared" si="2"/>
        <v>6.66666666666667</v>
      </c>
      <c r="H71" s="18">
        <v>1.5</v>
      </c>
      <c r="I71" s="18">
        <f t="shared" si="3"/>
        <v>8.16666666666667</v>
      </c>
      <c r="J71" s="15"/>
      <c r="K71" s="15"/>
      <c r="L71" s="70"/>
      <c r="M71" s="15"/>
      <c r="N71" s="15"/>
      <c r="O71" s="55"/>
      <c r="P71" s="55" t="s">
        <v>23</v>
      </c>
      <c r="Q71" s="15">
        <v>260</v>
      </c>
      <c r="R71" s="5">
        <v>10</v>
      </c>
      <c r="S71" s="5">
        <v>2400</v>
      </c>
      <c r="T71" s="5"/>
      <c r="U71" s="5">
        <v>3</v>
      </c>
      <c r="V71" s="7"/>
      <c r="W71" s="78">
        <v>3</v>
      </c>
      <c r="X71" s="5">
        <v>8</v>
      </c>
      <c r="Y71" s="8">
        <v>0.5</v>
      </c>
      <c r="Z71" s="1">
        <v>1.5</v>
      </c>
      <c r="AA71" s="1">
        <v>8.16666666666667</v>
      </c>
    </row>
    <row r="72" s="1" customFormat="1" ht="14.25" spans="1:27">
      <c r="A72" s="23"/>
      <c r="B72" s="39"/>
      <c r="C72" s="36"/>
      <c r="D72" s="15"/>
      <c r="E72" s="18">
        <v>2400</v>
      </c>
      <c r="F72" s="18">
        <v>10</v>
      </c>
      <c r="G72" s="18">
        <f t="shared" si="2"/>
        <v>6.66666666666667</v>
      </c>
      <c r="H72" s="18">
        <v>1.5</v>
      </c>
      <c r="I72" s="18">
        <f t="shared" si="3"/>
        <v>8.16666666666667</v>
      </c>
      <c r="J72" s="15"/>
      <c r="K72" s="15"/>
      <c r="L72" s="70"/>
      <c r="M72" s="15"/>
      <c r="N72" s="15"/>
      <c r="O72" s="55"/>
      <c r="P72" s="55" t="s">
        <v>24</v>
      </c>
      <c r="Q72" s="15">
        <v>260</v>
      </c>
      <c r="R72" s="5">
        <v>10</v>
      </c>
      <c r="S72" s="5">
        <v>2400</v>
      </c>
      <c r="T72" s="5"/>
      <c r="U72" s="5">
        <v>3</v>
      </c>
      <c r="V72" s="7"/>
      <c r="W72" s="78">
        <v>3</v>
      </c>
      <c r="X72" s="5">
        <v>8</v>
      </c>
      <c r="Y72" s="8">
        <v>0.5</v>
      </c>
      <c r="Z72" s="1">
        <v>1.5</v>
      </c>
      <c r="AA72" s="1">
        <v>8.16666666666667</v>
      </c>
    </row>
    <row r="73" s="1" customFormat="1" ht="14.25" spans="1:27">
      <c r="A73" s="13"/>
      <c r="B73" s="39"/>
      <c r="C73" s="36"/>
      <c r="D73" s="15"/>
      <c r="E73" s="18">
        <v>2400</v>
      </c>
      <c r="F73" s="18">
        <v>10</v>
      </c>
      <c r="G73" s="18">
        <f t="shared" si="2"/>
        <v>6.66666666666667</v>
      </c>
      <c r="H73" s="18">
        <v>1.5</v>
      </c>
      <c r="I73" s="18">
        <f t="shared" si="3"/>
        <v>8.16666666666667</v>
      </c>
      <c r="J73" s="15"/>
      <c r="K73" s="15"/>
      <c r="L73" s="71"/>
      <c r="M73" s="15"/>
      <c r="N73" s="15"/>
      <c r="O73" s="55"/>
      <c r="P73" s="55" t="s">
        <v>367</v>
      </c>
      <c r="Q73" s="15">
        <v>45</v>
      </c>
      <c r="R73" s="5">
        <v>15</v>
      </c>
      <c r="S73" s="5">
        <v>2400</v>
      </c>
      <c r="T73" s="5"/>
      <c r="U73" s="5">
        <v>3</v>
      </c>
      <c r="V73" s="7"/>
      <c r="W73" s="78">
        <v>3</v>
      </c>
      <c r="X73" s="5">
        <v>8</v>
      </c>
      <c r="Y73" s="8">
        <v>0.5</v>
      </c>
      <c r="Z73" s="1">
        <v>1</v>
      </c>
      <c r="AA73" s="1">
        <v>11</v>
      </c>
    </row>
    <row r="74" s="1" customFormat="1" ht="14.25" spans="1:27">
      <c r="A74" s="9">
        <v>24</v>
      </c>
      <c r="B74" s="39" t="s">
        <v>283</v>
      </c>
      <c r="C74" s="36" t="s">
        <v>281</v>
      </c>
      <c r="D74" s="15" t="s">
        <v>284</v>
      </c>
      <c r="E74" s="18">
        <f>VLOOKUP(D74,[1]产品重要度分析!E:O,11,0)</f>
        <v>2400</v>
      </c>
      <c r="F74" s="18">
        <v>10</v>
      </c>
      <c r="G74" s="18">
        <f t="shared" si="2"/>
        <v>6.66666666666667</v>
      </c>
      <c r="H74" s="18">
        <v>1.5</v>
      </c>
      <c r="I74" s="18">
        <f t="shared" si="3"/>
        <v>8.16666666666667</v>
      </c>
      <c r="J74" s="15" t="e">
        <v>#N/A</v>
      </c>
      <c r="K74" s="15" t="s">
        <v>128</v>
      </c>
      <c r="L74" s="69">
        <v>6</v>
      </c>
      <c r="M74" s="15"/>
      <c r="N74" s="15" t="s">
        <v>89</v>
      </c>
      <c r="O74" s="86">
        <v>3</v>
      </c>
      <c r="P74" s="55" t="s">
        <v>22</v>
      </c>
      <c r="Q74" s="15">
        <v>250</v>
      </c>
      <c r="R74" s="5">
        <v>15</v>
      </c>
      <c r="S74" s="5">
        <v>2400</v>
      </c>
      <c r="T74" s="5"/>
      <c r="U74" s="5">
        <v>3</v>
      </c>
      <c r="V74" s="7">
        <v>2</v>
      </c>
      <c r="W74" s="78">
        <v>3</v>
      </c>
      <c r="X74" s="5">
        <v>8</v>
      </c>
      <c r="Y74" s="8">
        <v>0.5</v>
      </c>
      <c r="Z74" s="1">
        <v>1</v>
      </c>
      <c r="AA74" s="1">
        <v>11</v>
      </c>
    </row>
    <row r="75" s="1" customFormat="1" ht="14.25" spans="1:27">
      <c r="A75" s="23"/>
      <c r="B75" s="39"/>
      <c r="C75" s="36"/>
      <c r="D75" s="15"/>
      <c r="E75" s="18">
        <v>2400</v>
      </c>
      <c r="F75" s="18">
        <v>10</v>
      </c>
      <c r="G75" s="18">
        <f t="shared" si="2"/>
        <v>6.66666666666667</v>
      </c>
      <c r="H75" s="18">
        <v>1.5</v>
      </c>
      <c r="I75" s="18">
        <f t="shared" si="3"/>
        <v>8.16666666666667</v>
      </c>
      <c r="J75" s="15"/>
      <c r="K75" s="15"/>
      <c r="L75" s="70"/>
      <c r="M75" s="15"/>
      <c r="N75" s="15"/>
      <c r="O75" s="55"/>
      <c r="P75" s="55" t="s">
        <v>23</v>
      </c>
      <c r="Q75" s="15">
        <v>260</v>
      </c>
      <c r="R75" s="5">
        <v>10</v>
      </c>
      <c r="S75" s="5">
        <v>2400</v>
      </c>
      <c r="T75" s="5"/>
      <c r="U75" s="5">
        <v>3</v>
      </c>
      <c r="V75" s="7"/>
      <c r="W75" s="78">
        <v>3</v>
      </c>
      <c r="X75" s="5">
        <v>8</v>
      </c>
      <c r="Y75" s="8">
        <v>0.5</v>
      </c>
      <c r="Z75" s="1">
        <v>1.5</v>
      </c>
      <c r="AA75" s="1">
        <v>8.16666666666667</v>
      </c>
    </row>
    <row r="76" s="1" customFormat="1" ht="14.25" spans="1:27">
      <c r="A76" s="23"/>
      <c r="B76" s="39"/>
      <c r="C76" s="36"/>
      <c r="D76" s="15"/>
      <c r="E76" s="18">
        <v>2400</v>
      </c>
      <c r="F76" s="18">
        <v>10</v>
      </c>
      <c r="G76" s="18">
        <f t="shared" si="2"/>
        <v>6.66666666666667</v>
      </c>
      <c r="H76" s="18">
        <v>1.5</v>
      </c>
      <c r="I76" s="18">
        <f t="shared" si="3"/>
        <v>8.16666666666667</v>
      </c>
      <c r="J76" s="15"/>
      <c r="K76" s="15"/>
      <c r="L76" s="70"/>
      <c r="M76" s="15"/>
      <c r="N76" s="15"/>
      <c r="O76" s="55"/>
      <c r="P76" s="55" t="s">
        <v>23</v>
      </c>
      <c r="Q76" s="15">
        <v>260</v>
      </c>
      <c r="R76" s="5">
        <v>10</v>
      </c>
      <c r="S76" s="5">
        <v>2400</v>
      </c>
      <c r="T76" s="5"/>
      <c r="U76" s="5">
        <v>3</v>
      </c>
      <c r="V76" s="7"/>
      <c r="W76" s="78">
        <v>3</v>
      </c>
      <c r="X76" s="5">
        <v>8</v>
      </c>
      <c r="Y76" s="8">
        <v>0.5</v>
      </c>
      <c r="Z76" s="1">
        <v>1.5</v>
      </c>
      <c r="AA76" s="1">
        <v>8.16666666666667</v>
      </c>
    </row>
    <row r="77" s="1" customFormat="1" ht="14.25" spans="1:27">
      <c r="A77" s="23"/>
      <c r="B77" s="39"/>
      <c r="C77" s="36"/>
      <c r="D77" s="15"/>
      <c r="E77" s="18">
        <v>2400</v>
      </c>
      <c r="F77" s="18">
        <v>10</v>
      </c>
      <c r="G77" s="18">
        <f t="shared" si="2"/>
        <v>6.66666666666667</v>
      </c>
      <c r="H77" s="18">
        <v>1.5</v>
      </c>
      <c r="I77" s="18">
        <f t="shared" si="3"/>
        <v>8.16666666666667</v>
      </c>
      <c r="J77" s="15"/>
      <c r="K77" s="15"/>
      <c r="L77" s="70"/>
      <c r="M77" s="15"/>
      <c r="N77" s="15"/>
      <c r="O77" s="55"/>
      <c r="P77" s="55" t="s">
        <v>23</v>
      </c>
      <c r="Q77" s="15">
        <v>260</v>
      </c>
      <c r="R77" s="5">
        <v>10</v>
      </c>
      <c r="S77" s="5">
        <v>2400</v>
      </c>
      <c r="T77" s="5"/>
      <c r="U77" s="5">
        <v>3</v>
      </c>
      <c r="V77" s="7"/>
      <c r="W77" s="78">
        <v>3</v>
      </c>
      <c r="X77" s="5">
        <v>8</v>
      </c>
      <c r="Y77" s="8">
        <v>0.5</v>
      </c>
      <c r="Z77" s="1">
        <v>1.5</v>
      </c>
      <c r="AA77" s="1">
        <v>8.16666666666667</v>
      </c>
    </row>
    <row r="78" s="1" customFormat="1" ht="14.25" spans="1:27">
      <c r="A78" s="23"/>
      <c r="B78" s="39"/>
      <c r="C78" s="36"/>
      <c r="D78" s="15"/>
      <c r="E78" s="18">
        <v>2400</v>
      </c>
      <c r="F78" s="18">
        <v>10</v>
      </c>
      <c r="G78" s="18">
        <f t="shared" si="2"/>
        <v>6.66666666666667</v>
      </c>
      <c r="H78" s="18">
        <v>1.5</v>
      </c>
      <c r="I78" s="18">
        <f t="shared" si="3"/>
        <v>8.16666666666667</v>
      </c>
      <c r="J78" s="15"/>
      <c r="K78" s="15"/>
      <c r="L78" s="70"/>
      <c r="M78" s="15"/>
      <c r="N78" s="15"/>
      <c r="O78" s="55"/>
      <c r="P78" s="55" t="s">
        <v>24</v>
      </c>
      <c r="Q78" s="15">
        <v>260</v>
      </c>
      <c r="R78" s="5">
        <v>10</v>
      </c>
      <c r="S78" s="5">
        <v>2400</v>
      </c>
      <c r="T78" s="5"/>
      <c r="U78" s="5">
        <v>3</v>
      </c>
      <c r="V78" s="7"/>
      <c r="W78" s="78">
        <v>3</v>
      </c>
      <c r="X78" s="5">
        <v>8</v>
      </c>
      <c r="Y78" s="8">
        <v>0.5</v>
      </c>
      <c r="Z78" s="1">
        <v>1.5</v>
      </c>
      <c r="AA78" s="1">
        <v>8.16666666666667</v>
      </c>
    </row>
    <row r="79" s="1" customFormat="1" ht="14.25" spans="1:27">
      <c r="A79" s="13"/>
      <c r="B79" s="39"/>
      <c r="C79" s="36"/>
      <c r="D79" s="15"/>
      <c r="E79" s="18">
        <v>2400</v>
      </c>
      <c r="F79" s="18">
        <v>10</v>
      </c>
      <c r="G79" s="18">
        <f t="shared" si="2"/>
        <v>6.66666666666667</v>
      </c>
      <c r="H79" s="18">
        <v>1.5</v>
      </c>
      <c r="I79" s="18">
        <f t="shared" si="3"/>
        <v>8.16666666666667</v>
      </c>
      <c r="J79" s="15"/>
      <c r="K79" s="15"/>
      <c r="L79" s="71"/>
      <c r="M79" s="15"/>
      <c r="N79" s="15"/>
      <c r="O79" s="55"/>
      <c r="P79" s="55" t="s">
        <v>367</v>
      </c>
      <c r="Q79" s="15">
        <v>45</v>
      </c>
      <c r="R79" s="5">
        <v>15</v>
      </c>
      <c r="S79" s="5">
        <v>2400</v>
      </c>
      <c r="T79" s="5"/>
      <c r="U79" s="5">
        <v>3</v>
      </c>
      <c r="V79" s="7"/>
      <c r="W79" s="78">
        <v>3</v>
      </c>
      <c r="X79" s="5">
        <v>8</v>
      </c>
      <c r="Y79" s="8">
        <v>0.5</v>
      </c>
      <c r="Z79" s="1">
        <v>1</v>
      </c>
      <c r="AA79" s="1">
        <v>11</v>
      </c>
    </row>
    <row r="80" s="1" customFormat="1" ht="14.25" spans="1:27">
      <c r="A80" s="9">
        <v>25</v>
      </c>
      <c r="B80" s="39" t="s">
        <v>368</v>
      </c>
      <c r="C80" s="40" t="s">
        <v>369</v>
      </c>
      <c r="D80" s="15" t="s">
        <v>370</v>
      </c>
      <c r="E80" s="18">
        <f>VLOOKUP(D80,[1]产品重要度分析!E:O,11,0)</f>
        <v>2000</v>
      </c>
      <c r="F80" s="18">
        <v>10</v>
      </c>
      <c r="G80" s="18">
        <f t="shared" si="2"/>
        <v>5.55555555555556</v>
      </c>
      <c r="H80" s="18">
        <v>1.5</v>
      </c>
      <c r="I80" s="18">
        <f t="shared" si="3"/>
        <v>7.05555555555556</v>
      </c>
      <c r="J80" s="15" t="e">
        <v>#N/A</v>
      </c>
      <c r="K80" s="15" t="s">
        <v>371</v>
      </c>
      <c r="L80" s="69">
        <v>2</v>
      </c>
      <c r="M80" s="15"/>
      <c r="N80" s="15"/>
      <c r="O80" s="55"/>
      <c r="P80" s="55"/>
      <c r="Q80" s="15">
        <v>260</v>
      </c>
      <c r="R80" s="5">
        <v>10</v>
      </c>
      <c r="S80" s="5">
        <v>2000</v>
      </c>
      <c r="T80" s="5"/>
      <c r="U80" s="5">
        <v>3</v>
      </c>
      <c r="V80" s="7">
        <v>2</v>
      </c>
      <c r="W80" s="78">
        <v>3</v>
      </c>
      <c r="X80" s="5">
        <v>6.66666666666667</v>
      </c>
      <c r="Y80" s="8">
        <v>0.5</v>
      </c>
      <c r="Z80" s="1">
        <v>1</v>
      </c>
      <c r="AA80" s="1">
        <v>6.55555555555556</v>
      </c>
    </row>
    <row r="81" s="1" customFormat="1" ht="14.25" spans="1:27">
      <c r="A81" s="13"/>
      <c r="B81" s="39"/>
      <c r="C81" s="40"/>
      <c r="D81" s="15"/>
      <c r="E81" s="18">
        <v>2000</v>
      </c>
      <c r="F81" s="18">
        <v>10</v>
      </c>
      <c r="G81" s="18">
        <f t="shared" si="2"/>
        <v>5.55555555555556</v>
      </c>
      <c r="H81" s="18">
        <v>1.5</v>
      </c>
      <c r="I81" s="18">
        <f t="shared" si="3"/>
        <v>7.05555555555556</v>
      </c>
      <c r="J81" s="15"/>
      <c r="K81" s="15"/>
      <c r="L81" s="71"/>
      <c r="M81" s="15"/>
      <c r="N81" s="15"/>
      <c r="O81" s="55"/>
      <c r="P81" s="55"/>
      <c r="Q81" s="15">
        <v>260</v>
      </c>
      <c r="R81" s="5">
        <v>10</v>
      </c>
      <c r="S81" s="5">
        <v>2000</v>
      </c>
      <c r="T81" s="5"/>
      <c r="U81" s="5">
        <v>3</v>
      </c>
      <c r="V81" s="7"/>
      <c r="W81" s="78">
        <v>3</v>
      </c>
      <c r="X81" s="5">
        <v>6.66666666666667</v>
      </c>
      <c r="Y81" s="8">
        <v>0.5</v>
      </c>
      <c r="Z81" s="1">
        <v>1</v>
      </c>
      <c r="AA81" s="1">
        <v>6.55555555555556</v>
      </c>
    </row>
    <row r="82" s="1" customFormat="1" ht="14.25" spans="1:27">
      <c r="A82" s="9">
        <v>26</v>
      </c>
      <c r="B82" s="39" t="s">
        <v>372</v>
      </c>
      <c r="C82" s="40" t="s">
        <v>369</v>
      </c>
      <c r="D82" s="15" t="s">
        <v>373</v>
      </c>
      <c r="E82" s="18">
        <f>VLOOKUP(D82,[1]产品重要度分析!E:O,11,0)</f>
        <v>2000</v>
      </c>
      <c r="F82" s="18">
        <v>10</v>
      </c>
      <c r="G82" s="18">
        <f t="shared" si="2"/>
        <v>5.55555555555556</v>
      </c>
      <c r="H82" s="18">
        <v>1.5</v>
      </c>
      <c r="I82" s="18">
        <f t="shared" si="3"/>
        <v>7.05555555555556</v>
      </c>
      <c r="J82" s="15" t="e">
        <v>#N/A</v>
      </c>
      <c r="K82" s="15" t="s">
        <v>371</v>
      </c>
      <c r="L82" s="69">
        <v>2</v>
      </c>
      <c r="M82" s="15"/>
      <c r="N82" s="15"/>
      <c r="O82" s="55"/>
      <c r="P82" s="55"/>
      <c r="Q82" s="15">
        <v>260</v>
      </c>
      <c r="R82" s="5">
        <v>10</v>
      </c>
      <c r="S82" s="5">
        <v>2000</v>
      </c>
      <c r="T82" s="5"/>
      <c r="U82" s="5">
        <v>3</v>
      </c>
      <c r="V82" s="7">
        <v>2</v>
      </c>
      <c r="W82" s="78">
        <v>3</v>
      </c>
      <c r="X82" s="5">
        <v>6.66666666666667</v>
      </c>
      <c r="Y82" s="8">
        <v>0.5</v>
      </c>
      <c r="Z82" s="1">
        <v>1</v>
      </c>
      <c r="AA82" s="1">
        <v>6.55555555555556</v>
      </c>
    </row>
    <row r="83" s="1" customFormat="1" ht="14.25" spans="1:27">
      <c r="A83" s="13"/>
      <c r="B83" s="39"/>
      <c r="C83" s="40"/>
      <c r="D83" s="15"/>
      <c r="E83" s="18">
        <v>2000</v>
      </c>
      <c r="F83" s="18">
        <v>10</v>
      </c>
      <c r="G83" s="18">
        <f t="shared" si="2"/>
        <v>5.55555555555556</v>
      </c>
      <c r="H83" s="18">
        <v>1.5</v>
      </c>
      <c r="I83" s="18">
        <f t="shared" si="3"/>
        <v>7.05555555555556</v>
      </c>
      <c r="J83" s="15"/>
      <c r="K83" s="15"/>
      <c r="L83" s="71"/>
      <c r="M83" s="15"/>
      <c r="N83" s="15"/>
      <c r="O83" s="55"/>
      <c r="P83" s="55"/>
      <c r="Q83" s="15">
        <v>260</v>
      </c>
      <c r="R83" s="5">
        <v>10</v>
      </c>
      <c r="S83" s="5">
        <v>2000</v>
      </c>
      <c r="T83" s="5"/>
      <c r="U83" s="5">
        <v>3</v>
      </c>
      <c r="V83" s="7"/>
      <c r="W83" s="78">
        <v>3</v>
      </c>
      <c r="X83" s="5">
        <v>6.66666666666667</v>
      </c>
      <c r="Y83" s="8">
        <v>0.5</v>
      </c>
      <c r="Z83" s="1">
        <v>1</v>
      </c>
      <c r="AA83" s="1">
        <v>6.55555555555556</v>
      </c>
    </row>
    <row r="84" s="1" customFormat="1" ht="70" customHeight="1" spans="1:27">
      <c r="A84" s="79">
        <v>27</v>
      </c>
      <c r="B84" s="39" t="s">
        <v>374</v>
      </c>
      <c r="C84" s="40" t="s">
        <v>375</v>
      </c>
      <c r="D84" s="15" t="s">
        <v>376</v>
      </c>
      <c r="E84" s="18">
        <f>VLOOKUP(D84,[1]产品重要度分析!E:O,11,0)</f>
        <v>1500</v>
      </c>
      <c r="F84" s="18">
        <v>10</v>
      </c>
      <c r="G84" s="18">
        <f t="shared" si="2"/>
        <v>4.16666666666667</v>
      </c>
      <c r="H84" s="18">
        <v>1.5</v>
      </c>
      <c r="I84" s="18">
        <f t="shared" si="3"/>
        <v>5.66666666666667</v>
      </c>
      <c r="J84" s="15">
        <v>9.48</v>
      </c>
      <c r="K84" s="15" t="s">
        <v>377</v>
      </c>
      <c r="L84" s="69">
        <v>6</v>
      </c>
      <c r="M84" s="15"/>
      <c r="N84" s="43" t="s">
        <v>89</v>
      </c>
      <c r="O84" s="87">
        <v>2.5</v>
      </c>
      <c r="P84" s="55" t="s">
        <v>22</v>
      </c>
      <c r="Q84" s="15">
        <v>260</v>
      </c>
      <c r="R84" s="5">
        <v>15</v>
      </c>
      <c r="S84" s="5">
        <v>1500</v>
      </c>
      <c r="T84" s="5"/>
      <c r="U84" s="5">
        <v>3</v>
      </c>
      <c r="V84" s="7">
        <v>3</v>
      </c>
      <c r="W84" s="78">
        <v>4</v>
      </c>
      <c r="X84" s="5">
        <v>5</v>
      </c>
      <c r="Y84" s="8">
        <v>0.5</v>
      </c>
      <c r="Z84" s="1">
        <v>1.5</v>
      </c>
      <c r="AA84" s="1">
        <v>7.75</v>
      </c>
    </row>
    <row r="85" s="1" customFormat="1" ht="70" customHeight="1" spans="1:27">
      <c r="A85" s="80"/>
      <c r="B85" s="39"/>
      <c r="C85" s="40"/>
      <c r="D85" s="15"/>
      <c r="E85" s="18">
        <v>1500</v>
      </c>
      <c r="F85" s="18">
        <v>10</v>
      </c>
      <c r="G85" s="18">
        <f t="shared" si="2"/>
        <v>4.16666666666667</v>
      </c>
      <c r="H85" s="18">
        <v>1.5</v>
      </c>
      <c r="I85" s="18">
        <f t="shared" si="3"/>
        <v>5.66666666666667</v>
      </c>
      <c r="J85" s="15"/>
      <c r="K85" s="15"/>
      <c r="L85" s="70"/>
      <c r="M85" s="15"/>
      <c r="N85" s="43"/>
      <c r="O85" s="87"/>
      <c r="P85" s="55" t="s">
        <v>23</v>
      </c>
      <c r="Q85" s="15">
        <v>260</v>
      </c>
      <c r="R85" s="5">
        <v>10</v>
      </c>
      <c r="S85" s="5">
        <v>1500</v>
      </c>
      <c r="T85" s="5"/>
      <c r="U85" s="5">
        <v>3</v>
      </c>
      <c r="V85" s="7"/>
      <c r="W85" s="78">
        <v>4</v>
      </c>
      <c r="X85" s="5">
        <v>5</v>
      </c>
      <c r="Y85" s="8">
        <v>0.5</v>
      </c>
      <c r="Z85" s="1">
        <v>1.5</v>
      </c>
      <c r="AA85" s="1">
        <v>5.66666666666667</v>
      </c>
    </row>
    <row r="86" s="1" customFormat="1" ht="70" customHeight="1" spans="1:27">
      <c r="A86" s="80"/>
      <c r="B86" s="39"/>
      <c r="C86" s="40"/>
      <c r="D86" s="15"/>
      <c r="E86" s="18">
        <v>1500</v>
      </c>
      <c r="F86" s="18">
        <v>10</v>
      </c>
      <c r="G86" s="18">
        <f t="shared" si="2"/>
        <v>4.16666666666667</v>
      </c>
      <c r="H86" s="18">
        <v>1.5</v>
      </c>
      <c r="I86" s="18">
        <f t="shared" si="3"/>
        <v>5.66666666666667</v>
      </c>
      <c r="J86" s="15"/>
      <c r="K86" s="15"/>
      <c r="L86" s="70"/>
      <c r="M86" s="15"/>
      <c r="N86" s="43"/>
      <c r="O86" s="87"/>
      <c r="P86" s="55" t="s">
        <v>24</v>
      </c>
      <c r="Q86" s="15">
        <v>260</v>
      </c>
      <c r="R86" s="5">
        <v>15</v>
      </c>
      <c r="S86" s="5">
        <v>1500</v>
      </c>
      <c r="T86" s="5"/>
      <c r="U86" s="5">
        <v>3</v>
      </c>
      <c r="V86" s="7"/>
      <c r="W86" s="78">
        <v>4</v>
      </c>
      <c r="X86" s="5">
        <v>5</v>
      </c>
      <c r="Y86" s="8">
        <v>0.5</v>
      </c>
      <c r="Z86" s="1">
        <v>1.5</v>
      </c>
      <c r="AA86" s="1">
        <v>7.75</v>
      </c>
    </row>
    <row r="87" s="1" customFormat="1" ht="70" customHeight="1" spans="1:27">
      <c r="A87" s="80"/>
      <c r="B87" s="39"/>
      <c r="C87" s="40"/>
      <c r="D87" s="15"/>
      <c r="E87" s="18">
        <v>1500</v>
      </c>
      <c r="F87" s="18">
        <v>10</v>
      </c>
      <c r="G87" s="18">
        <f t="shared" si="2"/>
        <v>4.16666666666667</v>
      </c>
      <c r="H87" s="18">
        <v>1.5</v>
      </c>
      <c r="I87" s="18">
        <f t="shared" si="3"/>
        <v>5.66666666666667</v>
      </c>
      <c r="J87" s="15"/>
      <c r="K87" s="15"/>
      <c r="L87" s="70"/>
      <c r="M87" s="15"/>
      <c r="N87" s="43"/>
      <c r="O87" s="87"/>
      <c r="P87" s="55" t="s">
        <v>24</v>
      </c>
      <c r="Q87" s="15">
        <v>260</v>
      </c>
      <c r="R87" s="5">
        <v>15</v>
      </c>
      <c r="S87" s="5">
        <v>1500</v>
      </c>
      <c r="T87" s="5"/>
      <c r="U87" s="5">
        <v>3</v>
      </c>
      <c r="V87" s="7"/>
      <c r="W87" s="78">
        <v>4</v>
      </c>
      <c r="X87" s="5">
        <v>5</v>
      </c>
      <c r="Y87" s="8">
        <v>0.5</v>
      </c>
      <c r="Z87" s="1">
        <v>1.5</v>
      </c>
      <c r="AA87" s="1">
        <v>7.75</v>
      </c>
    </row>
    <row r="88" s="1" customFormat="1" ht="70" customHeight="1" spans="1:27">
      <c r="A88" s="80"/>
      <c r="B88" s="39"/>
      <c r="C88" s="40"/>
      <c r="D88" s="15"/>
      <c r="E88" s="18">
        <v>1500</v>
      </c>
      <c r="F88" s="18">
        <v>10</v>
      </c>
      <c r="G88" s="18">
        <f t="shared" si="2"/>
        <v>4.16666666666667</v>
      </c>
      <c r="H88" s="18">
        <v>1.5</v>
      </c>
      <c r="I88" s="18">
        <f t="shared" si="3"/>
        <v>5.66666666666667</v>
      </c>
      <c r="J88" s="15"/>
      <c r="K88" s="15"/>
      <c r="L88" s="70"/>
      <c r="M88" s="15"/>
      <c r="N88" s="43"/>
      <c r="O88" s="87"/>
      <c r="P88" s="55" t="s">
        <v>24</v>
      </c>
      <c r="Q88" s="15">
        <v>260</v>
      </c>
      <c r="R88" s="5">
        <v>15</v>
      </c>
      <c r="S88" s="5">
        <v>1500</v>
      </c>
      <c r="T88" s="5"/>
      <c r="U88" s="5">
        <v>3</v>
      </c>
      <c r="V88" s="7"/>
      <c r="W88" s="78">
        <v>4</v>
      </c>
      <c r="X88" s="5">
        <v>5</v>
      </c>
      <c r="Y88" s="8">
        <v>0.5</v>
      </c>
      <c r="Z88" s="1">
        <v>1.5</v>
      </c>
      <c r="AA88" s="1">
        <v>7.75</v>
      </c>
    </row>
    <row r="89" s="1" customFormat="1" ht="70" customHeight="1" spans="1:27">
      <c r="A89" s="81"/>
      <c r="B89" s="39"/>
      <c r="C89" s="40"/>
      <c r="D89" s="15"/>
      <c r="E89" s="18">
        <v>1500</v>
      </c>
      <c r="F89" s="18">
        <v>10</v>
      </c>
      <c r="G89" s="18">
        <f t="shared" si="2"/>
        <v>4.16666666666667</v>
      </c>
      <c r="H89" s="18">
        <v>1.5</v>
      </c>
      <c r="I89" s="18">
        <f t="shared" si="3"/>
        <v>5.66666666666667</v>
      </c>
      <c r="J89" s="15"/>
      <c r="K89" s="15"/>
      <c r="L89" s="71"/>
      <c r="M89" s="15"/>
      <c r="N89" s="43"/>
      <c r="O89" s="87"/>
      <c r="P89" s="55" t="s">
        <v>24</v>
      </c>
      <c r="Q89" s="15">
        <v>260</v>
      </c>
      <c r="R89" s="5">
        <v>15</v>
      </c>
      <c r="S89" s="5">
        <v>1500</v>
      </c>
      <c r="T89" s="5"/>
      <c r="U89" s="5">
        <v>3</v>
      </c>
      <c r="V89" s="7"/>
      <c r="W89" s="78">
        <v>4</v>
      </c>
      <c r="X89" s="5">
        <v>5</v>
      </c>
      <c r="Y89" s="8">
        <v>0.5</v>
      </c>
      <c r="Z89" s="1">
        <v>1</v>
      </c>
      <c r="AA89" s="1">
        <v>7.25</v>
      </c>
    </row>
    <row r="90" s="1" customFormat="1" ht="14.25" spans="1:27">
      <c r="A90" s="9">
        <v>28</v>
      </c>
      <c r="B90" s="39" t="s">
        <v>378</v>
      </c>
      <c r="C90" s="40" t="s">
        <v>375</v>
      </c>
      <c r="D90" s="15" t="s">
        <v>379</v>
      </c>
      <c r="E90" s="18">
        <f>VLOOKUP(D90,[1]产品重要度分析!E:O,11,0)</f>
        <v>1500</v>
      </c>
      <c r="F90" s="18">
        <v>10</v>
      </c>
      <c r="G90" s="18">
        <f t="shared" si="2"/>
        <v>4.16666666666667</v>
      </c>
      <c r="H90" s="18">
        <v>1.5</v>
      </c>
      <c r="I90" s="18">
        <f t="shared" si="3"/>
        <v>5.66666666666667</v>
      </c>
      <c r="J90" s="15">
        <v>9.78</v>
      </c>
      <c r="K90" s="15" t="s">
        <v>377</v>
      </c>
      <c r="L90" s="69">
        <v>6</v>
      </c>
      <c r="M90" s="9" t="s">
        <v>47</v>
      </c>
      <c r="N90" s="15" t="s">
        <v>89</v>
      </c>
      <c r="O90" s="55">
        <v>2.5</v>
      </c>
      <c r="P90" s="55" t="s">
        <v>22</v>
      </c>
      <c r="Q90" s="15">
        <v>260</v>
      </c>
      <c r="R90" s="5">
        <v>15</v>
      </c>
      <c r="S90" s="5">
        <v>1500</v>
      </c>
      <c r="T90" s="5"/>
      <c r="U90" s="5">
        <v>3</v>
      </c>
      <c r="V90" s="7">
        <v>3</v>
      </c>
      <c r="W90" s="78">
        <v>4</v>
      </c>
      <c r="X90" s="5">
        <v>5</v>
      </c>
      <c r="Y90" s="8">
        <v>0.5</v>
      </c>
      <c r="Z90" s="1">
        <v>1.5</v>
      </c>
      <c r="AA90" s="1">
        <v>7.75</v>
      </c>
    </row>
    <row r="91" s="1" customFormat="1" ht="14.25" spans="1:27">
      <c r="A91" s="23"/>
      <c r="B91" s="39"/>
      <c r="C91" s="40"/>
      <c r="D91" s="15"/>
      <c r="E91" s="18">
        <v>1500</v>
      </c>
      <c r="F91" s="18">
        <v>10</v>
      </c>
      <c r="G91" s="18">
        <f t="shared" si="2"/>
        <v>4.16666666666667</v>
      </c>
      <c r="H91" s="18">
        <v>1.5</v>
      </c>
      <c r="I91" s="18">
        <f t="shared" si="3"/>
        <v>5.66666666666667</v>
      </c>
      <c r="J91" s="15"/>
      <c r="K91" s="15"/>
      <c r="L91" s="70"/>
      <c r="M91" s="23"/>
      <c r="N91" s="15"/>
      <c r="O91" s="55"/>
      <c r="P91" s="55" t="s">
        <v>23</v>
      </c>
      <c r="Q91" s="15">
        <v>260</v>
      </c>
      <c r="R91" s="5">
        <v>10</v>
      </c>
      <c r="S91" s="5">
        <v>1500</v>
      </c>
      <c r="T91" s="5"/>
      <c r="U91" s="5">
        <v>3</v>
      </c>
      <c r="V91" s="7"/>
      <c r="W91" s="78">
        <v>4</v>
      </c>
      <c r="X91" s="5">
        <v>5</v>
      </c>
      <c r="Y91" s="8">
        <v>0.5</v>
      </c>
      <c r="Z91" s="1">
        <v>1.5</v>
      </c>
      <c r="AA91" s="1">
        <v>5.66666666666667</v>
      </c>
    </row>
    <row r="92" s="1" customFormat="1" ht="14.25" spans="1:27">
      <c r="A92" s="23"/>
      <c r="B92" s="39"/>
      <c r="C92" s="40"/>
      <c r="D92" s="15"/>
      <c r="E92" s="18">
        <v>1500</v>
      </c>
      <c r="F92" s="18">
        <v>10</v>
      </c>
      <c r="G92" s="18">
        <f t="shared" si="2"/>
        <v>4.16666666666667</v>
      </c>
      <c r="H92" s="18">
        <v>1.5</v>
      </c>
      <c r="I92" s="18">
        <f t="shared" si="3"/>
        <v>5.66666666666667</v>
      </c>
      <c r="J92" s="15"/>
      <c r="K92" s="15"/>
      <c r="L92" s="70"/>
      <c r="M92" s="23"/>
      <c r="N92" s="15"/>
      <c r="O92" s="55"/>
      <c r="P92" s="55"/>
      <c r="Q92" s="15">
        <v>260</v>
      </c>
      <c r="R92" s="5">
        <v>15</v>
      </c>
      <c r="S92" s="5">
        <v>1500</v>
      </c>
      <c r="T92" s="5"/>
      <c r="U92" s="5">
        <v>3</v>
      </c>
      <c r="V92" s="7"/>
      <c r="W92" s="78">
        <v>4</v>
      </c>
      <c r="X92" s="5">
        <v>5</v>
      </c>
      <c r="Y92" s="8">
        <v>0.5</v>
      </c>
      <c r="Z92" s="1">
        <v>1.5</v>
      </c>
      <c r="AA92" s="1">
        <v>7.75</v>
      </c>
    </row>
    <row r="93" s="1" customFormat="1" ht="14.25" spans="1:27">
      <c r="A93" s="23"/>
      <c r="B93" s="39"/>
      <c r="C93" s="40"/>
      <c r="D93" s="15"/>
      <c r="E93" s="18">
        <v>1500</v>
      </c>
      <c r="F93" s="18">
        <v>10</v>
      </c>
      <c r="G93" s="18">
        <f t="shared" si="2"/>
        <v>4.16666666666667</v>
      </c>
      <c r="H93" s="18">
        <v>1.5</v>
      </c>
      <c r="I93" s="18">
        <f t="shared" si="3"/>
        <v>5.66666666666667</v>
      </c>
      <c r="J93" s="15"/>
      <c r="K93" s="15"/>
      <c r="L93" s="70"/>
      <c r="M93" s="23"/>
      <c r="N93" s="15"/>
      <c r="O93" s="55"/>
      <c r="P93" s="55"/>
      <c r="Q93" s="15">
        <v>260</v>
      </c>
      <c r="R93" s="5">
        <v>15</v>
      </c>
      <c r="S93" s="5">
        <v>1500</v>
      </c>
      <c r="T93" s="5"/>
      <c r="U93" s="5">
        <v>3</v>
      </c>
      <c r="V93" s="7"/>
      <c r="W93" s="78">
        <v>4</v>
      </c>
      <c r="X93" s="5">
        <v>5</v>
      </c>
      <c r="Y93" s="8">
        <v>0.5</v>
      </c>
      <c r="Z93" s="1">
        <v>1.5</v>
      </c>
      <c r="AA93" s="1">
        <v>7.75</v>
      </c>
    </row>
    <row r="94" s="1" customFormat="1" ht="14.25" spans="1:27">
      <c r="A94" s="23"/>
      <c r="B94" s="39"/>
      <c r="C94" s="40"/>
      <c r="D94" s="15"/>
      <c r="E94" s="18">
        <v>1500</v>
      </c>
      <c r="F94" s="18">
        <v>10</v>
      </c>
      <c r="G94" s="18">
        <f t="shared" si="2"/>
        <v>4.16666666666667</v>
      </c>
      <c r="H94" s="18">
        <v>1.5</v>
      </c>
      <c r="I94" s="18">
        <f t="shared" si="3"/>
        <v>5.66666666666667</v>
      </c>
      <c r="J94" s="15"/>
      <c r="K94" s="15"/>
      <c r="L94" s="70"/>
      <c r="M94" s="23"/>
      <c r="N94" s="15"/>
      <c r="O94" s="55"/>
      <c r="P94" s="55"/>
      <c r="Q94" s="15">
        <v>260</v>
      </c>
      <c r="R94" s="5">
        <v>15</v>
      </c>
      <c r="S94" s="5">
        <v>1500</v>
      </c>
      <c r="T94" s="5"/>
      <c r="U94" s="5">
        <v>3</v>
      </c>
      <c r="V94" s="7"/>
      <c r="W94" s="78">
        <v>4</v>
      </c>
      <c r="X94" s="5">
        <v>5</v>
      </c>
      <c r="Y94" s="8">
        <v>0.5</v>
      </c>
      <c r="Z94" s="1">
        <v>1.5</v>
      </c>
      <c r="AA94" s="1">
        <v>7.75</v>
      </c>
    </row>
    <row r="95" s="1" customFormat="1" ht="14.25" spans="1:27">
      <c r="A95" s="13"/>
      <c r="B95" s="39"/>
      <c r="C95" s="40"/>
      <c r="D95" s="15"/>
      <c r="E95" s="18">
        <v>1500</v>
      </c>
      <c r="F95" s="18">
        <v>10</v>
      </c>
      <c r="G95" s="18">
        <f t="shared" si="2"/>
        <v>4.16666666666667</v>
      </c>
      <c r="H95" s="18">
        <v>1.5</v>
      </c>
      <c r="I95" s="18">
        <f t="shared" si="3"/>
        <v>5.66666666666667</v>
      </c>
      <c r="J95" s="15"/>
      <c r="K95" s="15"/>
      <c r="L95" s="71"/>
      <c r="M95" s="13"/>
      <c r="N95" s="15"/>
      <c r="O95" s="55"/>
      <c r="P95" s="55"/>
      <c r="Q95" s="15">
        <v>260</v>
      </c>
      <c r="R95" s="5">
        <v>15</v>
      </c>
      <c r="S95" s="5">
        <v>1500</v>
      </c>
      <c r="T95" s="5"/>
      <c r="U95" s="5">
        <v>3</v>
      </c>
      <c r="V95" s="7"/>
      <c r="W95" s="78">
        <v>4</v>
      </c>
      <c r="X95" s="5">
        <v>5</v>
      </c>
      <c r="Y95" s="8">
        <v>0.5</v>
      </c>
      <c r="Z95" s="1">
        <v>1</v>
      </c>
      <c r="AA95" s="1">
        <v>7.25</v>
      </c>
    </row>
    <row r="96" s="1" customFormat="1" ht="14.25" spans="1:27">
      <c r="A96" s="9">
        <v>29</v>
      </c>
      <c r="B96" s="39" t="s">
        <v>380</v>
      </c>
      <c r="C96" s="40" t="s">
        <v>375</v>
      </c>
      <c r="D96" s="15" t="s">
        <v>381</v>
      </c>
      <c r="E96" s="18">
        <f>VLOOKUP(D96,[1]产品重要度分析!E:O,11,0)</f>
        <v>1500</v>
      </c>
      <c r="F96" s="18">
        <v>10</v>
      </c>
      <c r="G96" s="18">
        <f t="shared" si="2"/>
        <v>4.16666666666667</v>
      </c>
      <c r="H96" s="18">
        <v>1.5</v>
      </c>
      <c r="I96" s="18">
        <f t="shared" si="3"/>
        <v>5.66666666666667</v>
      </c>
      <c r="J96" s="15">
        <v>9.9</v>
      </c>
      <c r="K96" s="15" t="s">
        <v>377</v>
      </c>
      <c r="L96" s="69">
        <v>6</v>
      </c>
      <c r="M96" s="9" t="s">
        <v>47</v>
      </c>
      <c r="N96" s="15" t="s">
        <v>89</v>
      </c>
      <c r="O96" s="55">
        <v>2.5</v>
      </c>
      <c r="P96" s="55"/>
      <c r="Q96" s="15">
        <v>260</v>
      </c>
      <c r="R96" s="5">
        <v>15</v>
      </c>
      <c r="S96" s="5">
        <v>1500</v>
      </c>
      <c r="T96" s="5"/>
      <c r="U96" s="5">
        <v>3</v>
      </c>
      <c r="V96" s="7">
        <v>3</v>
      </c>
      <c r="W96" s="78">
        <v>4</v>
      </c>
      <c r="X96" s="5">
        <v>5</v>
      </c>
      <c r="Y96" s="8">
        <v>0.5</v>
      </c>
      <c r="Z96" s="1">
        <v>1.5</v>
      </c>
      <c r="AA96" s="1">
        <v>7.75</v>
      </c>
    </row>
    <row r="97" s="1" customFormat="1" ht="14.25" spans="1:27">
      <c r="A97" s="23"/>
      <c r="B97" s="39"/>
      <c r="C97" s="40"/>
      <c r="D97" s="15"/>
      <c r="E97" s="18">
        <v>1500</v>
      </c>
      <c r="F97" s="18">
        <v>10</v>
      </c>
      <c r="G97" s="18">
        <f t="shared" si="2"/>
        <v>4.16666666666667</v>
      </c>
      <c r="H97" s="18">
        <v>1.5</v>
      </c>
      <c r="I97" s="18">
        <f t="shared" si="3"/>
        <v>5.66666666666667</v>
      </c>
      <c r="J97" s="15"/>
      <c r="K97" s="15"/>
      <c r="L97" s="70"/>
      <c r="M97" s="23"/>
      <c r="N97" s="15"/>
      <c r="O97" s="55"/>
      <c r="P97" s="55"/>
      <c r="Q97" s="15">
        <v>260</v>
      </c>
      <c r="R97" s="5">
        <v>10</v>
      </c>
      <c r="S97" s="5">
        <v>1500</v>
      </c>
      <c r="T97" s="5"/>
      <c r="U97" s="5">
        <v>3</v>
      </c>
      <c r="V97" s="7"/>
      <c r="W97" s="78">
        <v>4</v>
      </c>
      <c r="X97" s="5">
        <v>5</v>
      </c>
      <c r="Y97" s="8">
        <v>0.5</v>
      </c>
      <c r="Z97" s="1">
        <v>1.5</v>
      </c>
      <c r="AA97" s="1">
        <v>5.66666666666667</v>
      </c>
    </row>
    <row r="98" s="1" customFormat="1" ht="14.25" spans="1:27">
      <c r="A98" s="23"/>
      <c r="B98" s="39"/>
      <c r="C98" s="40"/>
      <c r="D98" s="15"/>
      <c r="E98" s="18">
        <v>1500</v>
      </c>
      <c r="F98" s="18">
        <v>10</v>
      </c>
      <c r="G98" s="18">
        <f t="shared" si="2"/>
        <v>4.16666666666667</v>
      </c>
      <c r="H98" s="18">
        <v>1.5</v>
      </c>
      <c r="I98" s="18">
        <f t="shared" si="3"/>
        <v>5.66666666666667</v>
      </c>
      <c r="J98" s="15"/>
      <c r="K98" s="15"/>
      <c r="L98" s="70"/>
      <c r="M98" s="23"/>
      <c r="N98" s="15"/>
      <c r="O98" s="55"/>
      <c r="P98" s="55"/>
      <c r="Q98" s="15">
        <v>260</v>
      </c>
      <c r="R98" s="5">
        <v>15</v>
      </c>
      <c r="S98" s="5">
        <v>1500</v>
      </c>
      <c r="T98" s="5"/>
      <c r="U98" s="5">
        <v>3</v>
      </c>
      <c r="V98" s="7"/>
      <c r="W98" s="78">
        <v>4</v>
      </c>
      <c r="X98" s="5">
        <v>5</v>
      </c>
      <c r="Y98" s="8">
        <v>0.5</v>
      </c>
      <c r="Z98" s="1">
        <v>1.5</v>
      </c>
      <c r="AA98" s="1">
        <v>7.75</v>
      </c>
    </row>
    <row r="99" s="1" customFormat="1" ht="14.25" spans="1:27">
      <c r="A99" s="23"/>
      <c r="B99" s="39"/>
      <c r="C99" s="40"/>
      <c r="D99" s="15"/>
      <c r="E99" s="18">
        <v>1500</v>
      </c>
      <c r="F99" s="18">
        <v>10</v>
      </c>
      <c r="G99" s="18">
        <f t="shared" si="2"/>
        <v>4.16666666666667</v>
      </c>
      <c r="H99" s="18">
        <v>1.5</v>
      </c>
      <c r="I99" s="18">
        <f t="shared" si="3"/>
        <v>5.66666666666667</v>
      </c>
      <c r="J99" s="15"/>
      <c r="K99" s="15"/>
      <c r="L99" s="70"/>
      <c r="M99" s="23"/>
      <c r="N99" s="15"/>
      <c r="O99" s="55"/>
      <c r="P99" s="55"/>
      <c r="Q99" s="15">
        <v>260</v>
      </c>
      <c r="R99" s="5">
        <v>15</v>
      </c>
      <c r="S99" s="5">
        <v>1500</v>
      </c>
      <c r="T99" s="5"/>
      <c r="U99" s="5">
        <v>3</v>
      </c>
      <c r="V99" s="7"/>
      <c r="W99" s="78">
        <v>4</v>
      </c>
      <c r="X99" s="5">
        <v>5</v>
      </c>
      <c r="Y99" s="8">
        <v>0.5</v>
      </c>
      <c r="Z99" s="1">
        <v>1.5</v>
      </c>
      <c r="AA99" s="1">
        <v>7.75</v>
      </c>
    </row>
    <row r="100" s="1" customFormat="1" ht="14.25" spans="1:27">
      <c r="A100" s="23"/>
      <c r="B100" s="39"/>
      <c r="C100" s="40"/>
      <c r="D100" s="15"/>
      <c r="E100" s="18">
        <v>1500</v>
      </c>
      <c r="F100" s="18">
        <v>10</v>
      </c>
      <c r="G100" s="18">
        <f t="shared" si="2"/>
        <v>4.16666666666667</v>
      </c>
      <c r="H100" s="18">
        <v>1.5</v>
      </c>
      <c r="I100" s="18">
        <f t="shared" si="3"/>
        <v>5.66666666666667</v>
      </c>
      <c r="J100" s="15"/>
      <c r="K100" s="15"/>
      <c r="L100" s="70"/>
      <c r="M100" s="23"/>
      <c r="N100" s="15"/>
      <c r="O100" s="55"/>
      <c r="P100" s="55"/>
      <c r="Q100" s="15">
        <v>260</v>
      </c>
      <c r="R100" s="5">
        <v>15</v>
      </c>
      <c r="S100" s="5">
        <v>1500</v>
      </c>
      <c r="T100" s="5"/>
      <c r="U100" s="5">
        <v>3</v>
      </c>
      <c r="V100" s="7"/>
      <c r="W100" s="78">
        <v>4</v>
      </c>
      <c r="X100" s="5">
        <v>5</v>
      </c>
      <c r="Y100" s="8">
        <v>0.5</v>
      </c>
      <c r="Z100" s="1">
        <v>1.5</v>
      </c>
      <c r="AA100" s="1">
        <v>7.75</v>
      </c>
    </row>
    <row r="101" s="1" customFormat="1" ht="14.25" spans="1:27">
      <c r="A101" s="13"/>
      <c r="B101" s="39"/>
      <c r="C101" s="40"/>
      <c r="D101" s="15"/>
      <c r="E101" s="18">
        <v>1500</v>
      </c>
      <c r="F101" s="18">
        <v>10</v>
      </c>
      <c r="G101" s="18">
        <f t="shared" si="2"/>
        <v>4.16666666666667</v>
      </c>
      <c r="H101" s="18">
        <v>1.5</v>
      </c>
      <c r="I101" s="18">
        <f t="shared" si="3"/>
        <v>5.66666666666667</v>
      </c>
      <c r="J101" s="15"/>
      <c r="K101" s="15"/>
      <c r="L101" s="71"/>
      <c r="M101" s="13"/>
      <c r="N101" s="15"/>
      <c r="O101" s="55"/>
      <c r="P101" s="55"/>
      <c r="Q101" s="15">
        <v>260</v>
      </c>
      <c r="R101" s="5">
        <v>15</v>
      </c>
      <c r="S101" s="5">
        <v>1500</v>
      </c>
      <c r="T101" s="5"/>
      <c r="U101" s="5">
        <v>3</v>
      </c>
      <c r="V101" s="7"/>
      <c r="W101" s="78">
        <v>4</v>
      </c>
      <c r="X101" s="5">
        <v>5</v>
      </c>
      <c r="Y101" s="8">
        <v>0.5</v>
      </c>
      <c r="Z101" s="1">
        <v>1</v>
      </c>
      <c r="AA101" s="1">
        <v>7.25</v>
      </c>
    </row>
    <row r="102" s="1" customFormat="1" ht="14.25" spans="1:27">
      <c r="A102" s="9">
        <v>30</v>
      </c>
      <c r="B102" s="39" t="s">
        <v>382</v>
      </c>
      <c r="C102" s="40" t="s">
        <v>375</v>
      </c>
      <c r="D102" s="15" t="s">
        <v>383</v>
      </c>
      <c r="E102" s="18">
        <f>VLOOKUP(D102,[1]产品重要度分析!E:O,11,0)</f>
        <v>1500</v>
      </c>
      <c r="F102" s="18">
        <v>10</v>
      </c>
      <c r="G102" s="18">
        <f t="shared" si="2"/>
        <v>4.16666666666667</v>
      </c>
      <c r="H102" s="18">
        <v>1.5</v>
      </c>
      <c r="I102" s="18">
        <f t="shared" si="3"/>
        <v>5.66666666666667</v>
      </c>
      <c r="J102" s="15">
        <v>9.6</v>
      </c>
      <c r="K102" s="15" t="s">
        <v>377</v>
      </c>
      <c r="L102" s="69">
        <v>6</v>
      </c>
      <c r="M102" s="9" t="s">
        <v>47</v>
      </c>
      <c r="N102" s="15" t="s">
        <v>89</v>
      </c>
      <c r="O102" s="55">
        <v>2.5</v>
      </c>
      <c r="P102" s="55"/>
      <c r="Q102" s="15">
        <v>260</v>
      </c>
      <c r="R102" s="5">
        <v>15</v>
      </c>
      <c r="S102" s="5">
        <v>1500</v>
      </c>
      <c r="T102" s="5"/>
      <c r="U102" s="5">
        <v>3</v>
      </c>
      <c r="V102" s="7">
        <v>3</v>
      </c>
      <c r="W102" s="78">
        <v>4</v>
      </c>
      <c r="X102" s="5">
        <v>5</v>
      </c>
      <c r="Y102" s="8">
        <v>0.5</v>
      </c>
      <c r="Z102" s="1">
        <v>1.5</v>
      </c>
      <c r="AA102" s="1">
        <v>7.75</v>
      </c>
    </row>
    <row r="103" s="1" customFormat="1" ht="14.25" spans="1:27">
      <c r="A103" s="23"/>
      <c r="B103" s="39"/>
      <c r="C103" s="40"/>
      <c r="D103" s="15"/>
      <c r="E103" s="18">
        <v>1500</v>
      </c>
      <c r="F103" s="18">
        <v>10</v>
      </c>
      <c r="G103" s="18">
        <f t="shared" si="2"/>
        <v>4.16666666666667</v>
      </c>
      <c r="H103" s="18">
        <v>1.5</v>
      </c>
      <c r="I103" s="18">
        <f t="shared" si="3"/>
        <v>5.66666666666667</v>
      </c>
      <c r="J103" s="15"/>
      <c r="K103" s="15"/>
      <c r="L103" s="70"/>
      <c r="M103" s="23"/>
      <c r="N103" s="15"/>
      <c r="O103" s="55"/>
      <c r="P103" s="55"/>
      <c r="Q103" s="15">
        <v>260</v>
      </c>
      <c r="R103" s="5">
        <v>10</v>
      </c>
      <c r="S103" s="5">
        <v>1500</v>
      </c>
      <c r="T103" s="5"/>
      <c r="U103" s="5">
        <v>3</v>
      </c>
      <c r="V103" s="7"/>
      <c r="W103" s="78">
        <v>4</v>
      </c>
      <c r="X103" s="5">
        <v>5</v>
      </c>
      <c r="Y103" s="8">
        <v>0.5</v>
      </c>
      <c r="Z103" s="1">
        <v>1.5</v>
      </c>
      <c r="AA103" s="1">
        <v>5.66666666666667</v>
      </c>
    </row>
    <row r="104" s="1" customFormat="1" ht="14.25" spans="1:27">
      <c r="A104" s="23"/>
      <c r="B104" s="39"/>
      <c r="C104" s="40"/>
      <c r="D104" s="15"/>
      <c r="E104" s="18">
        <v>1500</v>
      </c>
      <c r="F104" s="18">
        <v>10</v>
      </c>
      <c r="G104" s="18">
        <f t="shared" si="2"/>
        <v>4.16666666666667</v>
      </c>
      <c r="H104" s="18">
        <v>1.5</v>
      </c>
      <c r="I104" s="18">
        <f t="shared" si="3"/>
        <v>5.66666666666667</v>
      </c>
      <c r="J104" s="15"/>
      <c r="K104" s="15"/>
      <c r="L104" s="70"/>
      <c r="M104" s="23"/>
      <c r="N104" s="15"/>
      <c r="O104" s="55"/>
      <c r="P104" s="55"/>
      <c r="Q104" s="15">
        <v>260</v>
      </c>
      <c r="R104" s="5">
        <v>15</v>
      </c>
      <c r="S104" s="5">
        <v>1500</v>
      </c>
      <c r="T104" s="5"/>
      <c r="U104" s="5">
        <v>3</v>
      </c>
      <c r="V104" s="7"/>
      <c r="W104" s="78">
        <v>4</v>
      </c>
      <c r="X104" s="5">
        <v>5</v>
      </c>
      <c r="Y104" s="8">
        <v>0.5</v>
      </c>
      <c r="Z104" s="1">
        <v>1.5</v>
      </c>
      <c r="AA104" s="1">
        <v>7.75</v>
      </c>
    </row>
    <row r="105" s="1" customFormat="1" ht="14.25" spans="1:27">
      <c r="A105" s="23"/>
      <c r="B105" s="39"/>
      <c r="C105" s="40"/>
      <c r="D105" s="15"/>
      <c r="E105" s="18">
        <v>1500</v>
      </c>
      <c r="F105" s="18">
        <v>10</v>
      </c>
      <c r="G105" s="18">
        <f t="shared" si="2"/>
        <v>4.16666666666667</v>
      </c>
      <c r="H105" s="18">
        <v>1.5</v>
      </c>
      <c r="I105" s="18">
        <f t="shared" si="3"/>
        <v>5.66666666666667</v>
      </c>
      <c r="J105" s="15"/>
      <c r="K105" s="15"/>
      <c r="L105" s="70"/>
      <c r="M105" s="23"/>
      <c r="N105" s="15"/>
      <c r="O105" s="55"/>
      <c r="P105" s="55"/>
      <c r="Q105" s="15">
        <v>260</v>
      </c>
      <c r="R105" s="5">
        <v>15</v>
      </c>
      <c r="S105" s="5">
        <v>1500</v>
      </c>
      <c r="T105" s="5"/>
      <c r="U105" s="5">
        <v>3</v>
      </c>
      <c r="V105" s="7"/>
      <c r="W105" s="78">
        <v>4</v>
      </c>
      <c r="X105" s="5">
        <v>5</v>
      </c>
      <c r="Y105" s="8">
        <v>0.5</v>
      </c>
      <c r="Z105" s="1">
        <v>1.5</v>
      </c>
      <c r="AA105" s="1">
        <v>7.75</v>
      </c>
    </row>
    <row r="106" s="1" customFormat="1" ht="14.25" spans="1:27">
      <c r="A106" s="23"/>
      <c r="B106" s="39"/>
      <c r="C106" s="40"/>
      <c r="D106" s="15"/>
      <c r="E106" s="18">
        <v>1500</v>
      </c>
      <c r="F106" s="18">
        <v>10</v>
      </c>
      <c r="G106" s="18">
        <f t="shared" si="2"/>
        <v>4.16666666666667</v>
      </c>
      <c r="H106" s="18">
        <v>1.5</v>
      </c>
      <c r="I106" s="18">
        <f t="shared" si="3"/>
        <v>5.66666666666667</v>
      </c>
      <c r="J106" s="15"/>
      <c r="K106" s="15"/>
      <c r="L106" s="70"/>
      <c r="M106" s="23"/>
      <c r="N106" s="15"/>
      <c r="O106" s="55"/>
      <c r="P106" s="55"/>
      <c r="Q106" s="15">
        <v>260</v>
      </c>
      <c r="R106" s="5">
        <v>15</v>
      </c>
      <c r="S106" s="5">
        <v>1500</v>
      </c>
      <c r="T106" s="5"/>
      <c r="U106" s="5">
        <v>3</v>
      </c>
      <c r="V106" s="7"/>
      <c r="W106" s="78">
        <v>4</v>
      </c>
      <c r="X106" s="5">
        <v>5</v>
      </c>
      <c r="Y106" s="8">
        <v>0.5</v>
      </c>
      <c r="Z106" s="1">
        <v>1.5</v>
      </c>
      <c r="AA106" s="1">
        <v>7.75</v>
      </c>
    </row>
    <row r="107" s="1" customFormat="1" ht="14.25" spans="1:27">
      <c r="A107" s="13"/>
      <c r="B107" s="39"/>
      <c r="C107" s="40"/>
      <c r="D107" s="15"/>
      <c r="E107" s="18">
        <v>1500</v>
      </c>
      <c r="F107" s="18">
        <v>10</v>
      </c>
      <c r="G107" s="18">
        <f t="shared" si="2"/>
        <v>4.16666666666667</v>
      </c>
      <c r="H107" s="18">
        <v>1.5</v>
      </c>
      <c r="I107" s="18">
        <f t="shared" si="3"/>
        <v>5.66666666666667</v>
      </c>
      <c r="J107" s="15"/>
      <c r="K107" s="15"/>
      <c r="L107" s="71"/>
      <c r="M107" s="13"/>
      <c r="N107" s="15"/>
      <c r="O107" s="55"/>
      <c r="P107" s="55"/>
      <c r="Q107" s="15">
        <v>260</v>
      </c>
      <c r="R107" s="5">
        <v>15</v>
      </c>
      <c r="S107" s="5">
        <v>1500</v>
      </c>
      <c r="T107" s="5"/>
      <c r="U107" s="5">
        <v>3</v>
      </c>
      <c r="V107" s="7"/>
      <c r="W107" s="78">
        <v>4</v>
      </c>
      <c r="X107" s="5">
        <v>5</v>
      </c>
      <c r="Y107" s="8">
        <v>0.5</v>
      </c>
      <c r="Z107" s="1">
        <v>1</v>
      </c>
      <c r="AA107" s="1">
        <v>7.25</v>
      </c>
    </row>
    <row r="108" s="1" customFormat="1" ht="14.25" spans="1:27">
      <c r="A108" s="9">
        <v>31</v>
      </c>
      <c r="B108" s="39" t="s">
        <v>136</v>
      </c>
      <c r="C108" s="82"/>
      <c r="D108" s="83" t="s">
        <v>137</v>
      </c>
      <c r="E108" s="18">
        <v>200</v>
      </c>
      <c r="F108" s="18">
        <v>10</v>
      </c>
      <c r="G108" s="18">
        <f t="shared" si="2"/>
        <v>0.555555555555556</v>
      </c>
      <c r="H108" s="18">
        <v>1.5</v>
      </c>
      <c r="I108" s="18">
        <f t="shared" si="3"/>
        <v>2.05555555555556</v>
      </c>
      <c r="J108" s="15"/>
      <c r="K108" s="15" t="s">
        <v>30</v>
      </c>
      <c r="L108" s="69">
        <v>5</v>
      </c>
      <c r="M108" s="15"/>
      <c r="N108" s="15" t="s">
        <v>38</v>
      </c>
      <c r="O108" s="86">
        <v>2</v>
      </c>
      <c r="P108" s="72"/>
      <c r="Q108" s="15">
        <v>260</v>
      </c>
      <c r="R108" s="5"/>
      <c r="S108" s="5"/>
      <c r="T108" s="5"/>
      <c r="U108" s="5">
        <v>4</v>
      </c>
      <c r="V108" s="7">
        <v>4</v>
      </c>
      <c r="W108" s="78">
        <v>4</v>
      </c>
      <c r="X108" s="5">
        <v>0</v>
      </c>
      <c r="Y108" s="8">
        <v>0.5</v>
      </c>
      <c r="Z108" s="1">
        <v>1</v>
      </c>
      <c r="AA108" s="1" t="e">
        <v>#DIV/0!</v>
      </c>
    </row>
    <row r="109" s="1" customFormat="1" ht="14.25" spans="1:27">
      <c r="A109" s="23"/>
      <c r="B109" s="39"/>
      <c r="C109" s="84"/>
      <c r="D109" s="83"/>
      <c r="E109" s="18">
        <v>200</v>
      </c>
      <c r="F109" s="18">
        <v>10</v>
      </c>
      <c r="G109" s="18">
        <f t="shared" si="2"/>
        <v>0.555555555555556</v>
      </c>
      <c r="H109" s="18">
        <v>1.5</v>
      </c>
      <c r="I109" s="18">
        <f t="shared" si="3"/>
        <v>2.05555555555556</v>
      </c>
      <c r="J109" s="15"/>
      <c r="K109" s="15"/>
      <c r="L109" s="70"/>
      <c r="M109" s="15"/>
      <c r="N109" s="15"/>
      <c r="O109" s="55"/>
      <c r="P109" s="72"/>
      <c r="Q109" s="15">
        <v>260</v>
      </c>
      <c r="R109" s="5"/>
      <c r="S109" s="5"/>
      <c r="T109" s="5"/>
      <c r="U109" s="5">
        <v>4</v>
      </c>
      <c r="V109" s="7"/>
      <c r="W109" s="78">
        <v>4</v>
      </c>
      <c r="X109" s="5">
        <v>0</v>
      </c>
      <c r="Y109" s="8">
        <v>0.5</v>
      </c>
      <c r="Z109" s="1">
        <v>1</v>
      </c>
      <c r="AA109" s="1" t="e">
        <v>#DIV/0!</v>
      </c>
    </row>
    <row r="110" s="1" customFormat="1" ht="14.25" spans="1:27">
      <c r="A110" s="23"/>
      <c r="B110" s="39"/>
      <c r="C110" s="84"/>
      <c r="D110" s="83"/>
      <c r="E110" s="18">
        <v>200</v>
      </c>
      <c r="F110" s="18">
        <v>10</v>
      </c>
      <c r="G110" s="18">
        <f t="shared" si="2"/>
        <v>0.555555555555556</v>
      </c>
      <c r="H110" s="18">
        <v>1.5</v>
      </c>
      <c r="I110" s="18">
        <f t="shared" si="3"/>
        <v>2.05555555555556</v>
      </c>
      <c r="J110" s="15"/>
      <c r="K110" s="15"/>
      <c r="L110" s="70"/>
      <c r="M110" s="15"/>
      <c r="N110" s="15"/>
      <c r="O110" s="55"/>
      <c r="P110" s="72"/>
      <c r="Q110" s="15">
        <v>260</v>
      </c>
      <c r="R110" s="5"/>
      <c r="S110" s="5"/>
      <c r="T110" s="5"/>
      <c r="U110" s="5">
        <v>4</v>
      </c>
      <c r="V110" s="7"/>
      <c r="W110" s="78">
        <v>4</v>
      </c>
      <c r="X110" s="5">
        <v>0</v>
      </c>
      <c r="Y110" s="8">
        <v>0.5</v>
      </c>
      <c r="Z110" s="1">
        <v>1</v>
      </c>
      <c r="AA110" s="1" t="e">
        <v>#DIV/0!</v>
      </c>
    </row>
    <row r="111" s="1" customFormat="1" ht="14.25" spans="1:27">
      <c r="A111" s="23"/>
      <c r="B111" s="39"/>
      <c r="C111" s="84"/>
      <c r="D111" s="83"/>
      <c r="E111" s="18">
        <v>200</v>
      </c>
      <c r="F111" s="18">
        <v>10</v>
      </c>
      <c r="G111" s="18">
        <f t="shared" si="2"/>
        <v>0.555555555555556</v>
      </c>
      <c r="H111" s="18">
        <v>1.5</v>
      </c>
      <c r="I111" s="18">
        <f t="shared" si="3"/>
        <v>2.05555555555556</v>
      </c>
      <c r="J111" s="15"/>
      <c r="K111" s="15"/>
      <c r="L111" s="70"/>
      <c r="M111" s="15"/>
      <c r="N111" s="15"/>
      <c r="O111" s="55"/>
      <c r="P111" s="72"/>
      <c r="Q111" s="15">
        <v>260</v>
      </c>
      <c r="R111" s="5"/>
      <c r="S111" s="5"/>
      <c r="T111" s="5"/>
      <c r="U111" s="5">
        <v>4</v>
      </c>
      <c r="V111" s="7"/>
      <c r="W111" s="78">
        <v>4</v>
      </c>
      <c r="X111" s="5">
        <v>0</v>
      </c>
      <c r="Y111" s="8">
        <v>0.5</v>
      </c>
      <c r="Z111" s="1">
        <v>1</v>
      </c>
      <c r="AA111" s="1" t="e">
        <v>#DIV/0!</v>
      </c>
    </row>
    <row r="112" s="1" customFormat="1" ht="14.25" spans="1:27">
      <c r="A112" s="13"/>
      <c r="B112" s="39"/>
      <c r="C112" s="85"/>
      <c r="D112" s="83"/>
      <c r="E112" s="18">
        <v>200</v>
      </c>
      <c r="F112" s="18">
        <v>10</v>
      </c>
      <c r="G112" s="18">
        <f t="shared" si="2"/>
        <v>0.555555555555556</v>
      </c>
      <c r="H112" s="18">
        <v>1.5</v>
      </c>
      <c r="I112" s="18">
        <f t="shared" si="3"/>
        <v>2.05555555555556</v>
      </c>
      <c r="J112" s="15"/>
      <c r="K112" s="15"/>
      <c r="L112" s="71"/>
      <c r="M112" s="15"/>
      <c r="N112" s="15"/>
      <c r="O112" s="55"/>
      <c r="P112" s="72"/>
      <c r="Q112" s="15">
        <v>260</v>
      </c>
      <c r="R112" s="5"/>
      <c r="S112" s="5"/>
      <c r="T112" s="5"/>
      <c r="U112" s="5">
        <v>4</v>
      </c>
      <c r="V112" s="7"/>
      <c r="W112" s="78">
        <v>4</v>
      </c>
      <c r="X112" s="5">
        <v>0</v>
      </c>
      <c r="Y112" s="8">
        <v>0.5</v>
      </c>
      <c r="Z112" s="1">
        <v>1</v>
      </c>
      <c r="AA112" s="1" t="e">
        <v>#DIV/0!</v>
      </c>
    </row>
    <row r="113" s="1" customFormat="1" ht="14.25" spans="1:27">
      <c r="A113" s="9">
        <v>32</v>
      </c>
      <c r="B113" s="39" t="s">
        <v>285</v>
      </c>
      <c r="C113" s="36" t="s">
        <v>286</v>
      </c>
      <c r="D113" s="83" t="s">
        <v>287</v>
      </c>
      <c r="E113" s="18">
        <v>2000</v>
      </c>
      <c r="F113" s="18">
        <v>10</v>
      </c>
      <c r="G113" s="18">
        <f t="shared" si="2"/>
        <v>5.55555555555556</v>
      </c>
      <c r="H113" s="18">
        <v>1.5</v>
      </c>
      <c r="I113" s="18">
        <f t="shared" si="3"/>
        <v>7.05555555555556</v>
      </c>
      <c r="J113" s="15" t="e">
        <v>#N/A</v>
      </c>
      <c r="K113" s="15" t="s">
        <v>30</v>
      </c>
      <c r="L113" s="69">
        <v>8</v>
      </c>
      <c r="M113" s="15"/>
      <c r="N113" s="15" t="s">
        <v>38</v>
      </c>
      <c r="O113" s="55">
        <v>1.6</v>
      </c>
      <c r="P113" s="55" t="s">
        <v>95</v>
      </c>
      <c r="Q113" s="15">
        <v>250</v>
      </c>
      <c r="R113" s="5"/>
      <c r="S113" s="5"/>
      <c r="T113" s="5"/>
      <c r="U113" s="5">
        <v>4</v>
      </c>
      <c r="V113" s="7">
        <v>4</v>
      </c>
      <c r="W113" s="78">
        <v>4</v>
      </c>
      <c r="X113" s="5">
        <v>0</v>
      </c>
      <c r="Y113" s="8">
        <v>0.5</v>
      </c>
      <c r="Z113" s="1">
        <v>1</v>
      </c>
      <c r="AA113" s="1" t="e">
        <v>#DIV/0!</v>
      </c>
    </row>
    <row r="114" s="1" customFormat="1" ht="14.25" spans="1:27">
      <c r="A114" s="23"/>
      <c r="B114" s="39"/>
      <c r="C114" s="36"/>
      <c r="D114" s="83"/>
      <c r="E114" s="18">
        <v>2000</v>
      </c>
      <c r="F114" s="18">
        <v>10</v>
      </c>
      <c r="G114" s="18">
        <f t="shared" si="2"/>
        <v>5.55555555555556</v>
      </c>
      <c r="H114" s="18">
        <v>1.5</v>
      </c>
      <c r="I114" s="18">
        <f t="shared" si="3"/>
        <v>7.05555555555556</v>
      </c>
      <c r="J114" s="15"/>
      <c r="K114" s="15"/>
      <c r="L114" s="70"/>
      <c r="M114" s="15"/>
      <c r="N114" s="15"/>
      <c r="O114" s="55"/>
      <c r="P114" s="55" t="s">
        <v>23</v>
      </c>
      <c r="Q114" s="15">
        <v>80</v>
      </c>
      <c r="R114" s="5"/>
      <c r="S114" s="5"/>
      <c r="T114" s="5"/>
      <c r="U114" s="5">
        <v>4</v>
      </c>
      <c r="V114" s="7"/>
      <c r="W114" s="78">
        <v>4</v>
      </c>
      <c r="X114" s="5">
        <v>0</v>
      </c>
      <c r="Y114" s="8">
        <v>0.5</v>
      </c>
      <c r="Z114" s="1">
        <v>1</v>
      </c>
      <c r="AA114" s="1" t="e">
        <v>#DIV/0!</v>
      </c>
    </row>
    <row r="115" s="1" customFormat="1" ht="14.25" spans="1:27">
      <c r="A115" s="23"/>
      <c r="B115" s="39"/>
      <c r="C115" s="36"/>
      <c r="D115" s="83"/>
      <c r="E115" s="18">
        <v>2000</v>
      </c>
      <c r="F115" s="18">
        <v>10</v>
      </c>
      <c r="G115" s="18">
        <f t="shared" si="2"/>
        <v>5.55555555555556</v>
      </c>
      <c r="H115" s="18">
        <v>1.5</v>
      </c>
      <c r="I115" s="18">
        <f t="shared" si="3"/>
        <v>7.05555555555556</v>
      </c>
      <c r="J115" s="15"/>
      <c r="K115" s="15"/>
      <c r="L115" s="70"/>
      <c r="M115" s="15"/>
      <c r="N115" s="15"/>
      <c r="O115" s="55"/>
      <c r="P115" s="72" t="s">
        <v>384</v>
      </c>
      <c r="Q115" s="15">
        <v>260</v>
      </c>
      <c r="R115" s="5"/>
      <c r="S115" s="5"/>
      <c r="T115" s="5"/>
      <c r="U115" s="5">
        <v>4</v>
      </c>
      <c r="V115" s="7"/>
      <c r="W115" s="78">
        <v>4</v>
      </c>
      <c r="X115" s="5">
        <v>0</v>
      </c>
      <c r="Y115" s="8">
        <v>0.5</v>
      </c>
      <c r="Z115" s="1">
        <v>1</v>
      </c>
      <c r="AA115" s="1" t="e">
        <v>#DIV/0!</v>
      </c>
    </row>
    <row r="116" s="1" customFormat="1" ht="14.25" spans="1:27">
      <c r="A116" s="23"/>
      <c r="B116" s="39"/>
      <c r="C116" s="36"/>
      <c r="D116" s="83"/>
      <c r="E116" s="18">
        <v>2000</v>
      </c>
      <c r="F116" s="18">
        <v>10</v>
      </c>
      <c r="G116" s="18">
        <f t="shared" si="2"/>
        <v>5.55555555555556</v>
      </c>
      <c r="H116" s="18">
        <v>1.5</v>
      </c>
      <c r="I116" s="18">
        <f t="shared" si="3"/>
        <v>7.05555555555556</v>
      </c>
      <c r="J116" s="15"/>
      <c r="K116" s="15"/>
      <c r="L116" s="70"/>
      <c r="M116" s="15"/>
      <c r="N116" s="15"/>
      <c r="O116" s="55"/>
      <c r="P116" s="72" t="s">
        <v>385</v>
      </c>
      <c r="Q116" s="15">
        <v>260</v>
      </c>
      <c r="R116" s="5"/>
      <c r="S116" s="5"/>
      <c r="T116" s="5"/>
      <c r="U116" s="5">
        <v>4</v>
      </c>
      <c r="V116" s="7"/>
      <c r="W116" s="78">
        <v>4</v>
      </c>
      <c r="X116" s="5">
        <v>0</v>
      </c>
      <c r="Y116" s="8">
        <v>0.5</v>
      </c>
      <c r="Z116" s="1">
        <v>1</v>
      </c>
      <c r="AA116" s="1" t="e">
        <v>#DIV/0!</v>
      </c>
    </row>
    <row r="117" s="1" customFormat="1" ht="14.25" spans="1:27">
      <c r="A117" s="23"/>
      <c r="B117" s="39"/>
      <c r="C117" s="36"/>
      <c r="D117" s="83"/>
      <c r="E117" s="18">
        <v>2000</v>
      </c>
      <c r="F117" s="18">
        <v>10</v>
      </c>
      <c r="G117" s="18">
        <f t="shared" si="2"/>
        <v>5.55555555555556</v>
      </c>
      <c r="H117" s="18">
        <v>1.5</v>
      </c>
      <c r="I117" s="18">
        <f t="shared" si="3"/>
        <v>7.05555555555556</v>
      </c>
      <c r="J117" s="15"/>
      <c r="K117" s="15"/>
      <c r="L117" s="70"/>
      <c r="M117" s="15"/>
      <c r="N117" s="15"/>
      <c r="O117" s="55"/>
      <c r="P117" s="72" t="s">
        <v>335</v>
      </c>
      <c r="Q117" s="15">
        <v>260</v>
      </c>
      <c r="R117" s="5"/>
      <c r="S117" s="5"/>
      <c r="T117" s="5"/>
      <c r="U117" s="5">
        <v>4</v>
      </c>
      <c r="V117" s="7"/>
      <c r="W117" s="78">
        <v>4</v>
      </c>
      <c r="X117" s="5">
        <v>0</v>
      </c>
      <c r="Y117" s="8">
        <v>0.5</v>
      </c>
      <c r="Z117" s="1">
        <v>1</v>
      </c>
      <c r="AA117" s="1" t="e">
        <v>#DIV/0!</v>
      </c>
    </row>
    <row r="118" s="1" customFormat="1" ht="14.25" spans="1:27">
      <c r="A118" s="23"/>
      <c r="B118" s="39"/>
      <c r="C118" s="36"/>
      <c r="D118" s="83"/>
      <c r="E118" s="18">
        <v>2000</v>
      </c>
      <c r="F118" s="18">
        <v>10</v>
      </c>
      <c r="G118" s="18">
        <f t="shared" si="2"/>
        <v>5.55555555555556</v>
      </c>
      <c r="H118" s="18">
        <v>1.5</v>
      </c>
      <c r="I118" s="18">
        <f t="shared" si="3"/>
        <v>7.05555555555556</v>
      </c>
      <c r="J118" s="15"/>
      <c r="K118" s="15"/>
      <c r="L118" s="70"/>
      <c r="M118" s="15"/>
      <c r="N118" s="15"/>
      <c r="O118" s="55"/>
      <c r="P118" s="72" t="s">
        <v>386</v>
      </c>
      <c r="Q118" s="15">
        <v>260</v>
      </c>
      <c r="R118" s="5"/>
      <c r="S118" s="5"/>
      <c r="T118" s="5"/>
      <c r="U118" s="5">
        <v>4</v>
      </c>
      <c r="V118" s="7"/>
      <c r="W118" s="78">
        <v>4</v>
      </c>
      <c r="X118" s="5">
        <v>0</v>
      </c>
      <c r="Y118" s="8">
        <v>0.5</v>
      </c>
      <c r="Z118" s="1">
        <v>1</v>
      </c>
      <c r="AA118" s="1" t="e">
        <v>#DIV/0!</v>
      </c>
    </row>
    <row r="119" s="1" customFormat="1" ht="14.25" spans="1:27">
      <c r="A119" s="23"/>
      <c r="B119" s="39"/>
      <c r="C119" s="36"/>
      <c r="D119" s="83"/>
      <c r="E119" s="18">
        <v>2000</v>
      </c>
      <c r="F119" s="18">
        <v>10</v>
      </c>
      <c r="G119" s="18">
        <f t="shared" si="2"/>
        <v>5.55555555555556</v>
      </c>
      <c r="H119" s="18">
        <v>1.5</v>
      </c>
      <c r="I119" s="18">
        <f t="shared" si="3"/>
        <v>7.05555555555556</v>
      </c>
      <c r="J119" s="15"/>
      <c r="K119" s="15"/>
      <c r="L119" s="70"/>
      <c r="M119" s="15"/>
      <c r="N119" s="15"/>
      <c r="O119" s="55"/>
      <c r="P119" s="72" t="s">
        <v>387</v>
      </c>
      <c r="Q119" s="15">
        <v>260</v>
      </c>
      <c r="R119" s="5"/>
      <c r="S119" s="5"/>
      <c r="T119" s="5"/>
      <c r="U119" s="5">
        <v>4</v>
      </c>
      <c r="V119" s="7"/>
      <c r="W119" s="78">
        <v>4</v>
      </c>
      <c r="X119" s="5">
        <v>0</v>
      </c>
      <c r="Y119" s="8">
        <v>0.5</v>
      </c>
      <c r="Z119" s="1">
        <v>1</v>
      </c>
      <c r="AA119" s="1" t="e">
        <v>#DIV/0!</v>
      </c>
    </row>
    <row r="120" s="1" customFormat="1" ht="14.25" spans="1:27">
      <c r="A120" s="13"/>
      <c r="B120" s="39"/>
      <c r="C120" s="36"/>
      <c r="D120" s="83"/>
      <c r="E120" s="18">
        <v>2000</v>
      </c>
      <c r="F120" s="18">
        <v>10</v>
      </c>
      <c r="G120" s="18">
        <f t="shared" si="2"/>
        <v>5.55555555555556</v>
      </c>
      <c r="H120" s="18">
        <v>1.5</v>
      </c>
      <c r="I120" s="18">
        <f t="shared" si="3"/>
        <v>7.05555555555556</v>
      </c>
      <c r="J120" s="15"/>
      <c r="K120" s="15"/>
      <c r="L120" s="71"/>
      <c r="M120" s="15"/>
      <c r="N120" s="15"/>
      <c r="O120" s="55"/>
      <c r="P120" s="72" t="s">
        <v>388</v>
      </c>
      <c r="Q120" s="15">
        <v>260</v>
      </c>
      <c r="R120" s="5"/>
      <c r="S120" s="5"/>
      <c r="T120" s="5"/>
      <c r="U120" s="5">
        <v>4</v>
      </c>
      <c r="V120" s="7"/>
      <c r="W120" s="78">
        <v>4</v>
      </c>
      <c r="X120" s="5">
        <v>0</v>
      </c>
      <c r="Y120" s="8">
        <v>0.5</v>
      </c>
      <c r="Z120" s="1">
        <v>1</v>
      </c>
      <c r="AA120" s="1" t="e">
        <v>#DIV/0!</v>
      </c>
    </row>
    <row r="121" s="1" customFormat="1" ht="14.25" spans="1:27">
      <c r="A121" s="9">
        <v>33</v>
      </c>
      <c r="B121" s="39" t="s">
        <v>389</v>
      </c>
      <c r="C121" s="36" t="s">
        <v>286</v>
      </c>
      <c r="D121" s="83" t="s">
        <v>390</v>
      </c>
      <c r="E121" s="18">
        <v>2000</v>
      </c>
      <c r="F121" s="18">
        <v>10</v>
      </c>
      <c r="G121" s="18">
        <f t="shared" si="2"/>
        <v>5.55555555555556</v>
      </c>
      <c r="H121" s="18">
        <v>1.5</v>
      </c>
      <c r="I121" s="18">
        <f t="shared" si="3"/>
        <v>7.05555555555556</v>
      </c>
      <c r="J121" s="15"/>
      <c r="K121" s="15"/>
      <c r="L121" s="69">
        <v>7</v>
      </c>
      <c r="M121" s="15"/>
      <c r="N121" s="15"/>
      <c r="O121" s="55"/>
      <c r="P121" s="55" t="s">
        <v>23</v>
      </c>
      <c r="Q121" s="15">
        <v>80</v>
      </c>
      <c r="R121" s="5"/>
      <c r="S121" s="5"/>
      <c r="T121" s="5"/>
      <c r="U121" s="5">
        <v>4</v>
      </c>
      <c r="V121" s="7"/>
      <c r="W121" s="78">
        <v>4</v>
      </c>
      <c r="X121" s="5">
        <v>0</v>
      </c>
      <c r="Y121" s="8">
        <v>0.5</v>
      </c>
      <c r="Z121" s="1">
        <v>1</v>
      </c>
      <c r="AA121" s="1" t="e">
        <v>#DIV/0!</v>
      </c>
    </row>
    <row r="122" s="1" customFormat="1" ht="14.25" spans="1:27">
      <c r="A122" s="23"/>
      <c r="B122" s="39"/>
      <c r="C122" s="36"/>
      <c r="D122" s="83"/>
      <c r="E122" s="18">
        <v>2000</v>
      </c>
      <c r="F122" s="18">
        <v>10</v>
      </c>
      <c r="G122" s="18">
        <f t="shared" si="2"/>
        <v>5.55555555555556</v>
      </c>
      <c r="H122" s="18">
        <v>1.5</v>
      </c>
      <c r="I122" s="18">
        <f t="shared" si="3"/>
        <v>7.05555555555556</v>
      </c>
      <c r="J122" s="15"/>
      <c r="K122" s="15"/>
      <c r="L122" s="70"/>
      <c r="M122" s="15"/>
      <c r="N122" s="15"/>
      <c r="O122" s="55"/>
      <c r="P122" s="72" t="s">
        <v>384</v>
      </c>
      <c r="Q122" s="15">
        <v>260</v>
      </c>
      <c r="R122" s="5"/>
      <c r="S122" s="5"/>
      <c r="T122" s="5"/>
      <c r="U122" s="5">
        <v>4</v>
      </c>
      <c r="V122" s="7"/>
      <c r="W122" s="78">
        <v>4</v>
      </c>
      <c r="X122" s="5">
        <v>0</v>
      </c>
      <c r="Y122" s="8">
        <v>0.5</v>
      </c>
      <c r="Z122" s="1">
        <v>1</v>
      </c>
      <c r="AA122" s="1" t="e">
        <v>#DIV/0!</v>
      </c>
    </row>
    <row r="123" s="1" customFormat="1" ht="14.25" spans="1:27">
      <c r="A123" s="23"/>
      <c r="B123" s="39"/>
      <c r="C123" s="36"/>
      <c r="D123" s="83"/>
      <c r="E123" s="18">
        <v>2000</v>
      </c>
      <c r="F123" s="18">
        <v>10</v>
      </c>
      <c r="G123" s="18">
        <f t="shared" si="2"/>
        <v>5.55555555555556</v>
      </c>
      <c r="H123" s="18">
        <v>1.5</v>
      </c>
      <c r="I123" s="18">
        <f t="shared" si="3"/>
        <v>7.05555555555556</v>
      </c>
      <c r="J123" s="15"/>
      <c r="K123" s="15"/>
      <c r="L123" s="70"/>
      <c r="M123" s="15"/>
      <c r="N123" s="15"/>
      <c r="O123" s="55"/>
      <c r="P123" s="72" t="s">
        <v>385</v>
      </c>
      <c r="Q123" s="15">
        <v>260</v>
      </c>
      <c r="R123" s="5"/>
      <c r="S123" s="5"/>
      <c r="T123" s="5"/>
      <c r="U123" s="5">
        <v>4</v>
      </c>
      <c r="V123" s="7"/>
      <c r="W123" s="78">
        <v>4</v>
      </c>
      <c r="X123" s="5">
        <v>0</v>
      </c>
      <c r="Y123" s="8">
        <v>0.5</v>
      </c>
      <c r="Z123" s="1">
        <v>1</v>
      </c>
      <c r="AA123" s="1" t="e">
        <v>#DIV/0!</v>
      </c>
    </row>
    <row r="124" s="1" customFormat="1" ht="14.25" spans="1:27">
      <c r="A124" s="23"/>
      <c r="B124" s="39"/>
      <c r="C124" s="36"/>
      <c r="D124" s="83"/>
      <c r="E124" s="18">
        <v>2000</v>
      </c>
      <c r="F124" s="18">
        <v>10</v>
      </c>
      <c r="G124" s="18">
        <f t="shared" si="2"/>
        <v>5.55555555555556</v>
      </c>
      <c r="H124" s="18">
        <v>1.5</v>
      </c>
      <c r="I124" s="18">
        <f t="shared" si="3"/>
        <v>7.05555555555556</v>
      </c>
      <c r="J124" s="15"/>
      <c r="K124" s="15"/>
      <c r="L124" s="70"/>
      <c r="M124" s="15"/>
      <c r="N124" s="15"/>
      <c r="O124" s="55"/>
      <c r="P124" s="72" t="s">
        <v>335</v>
      </c>
      <c r="Q124" s="15">
        <v>260</v>
      </c>
      <c r="R124" s="5"/>
      <c r="S124" s="5"/>
      <c r="T124" s="5"/>
      <c r="U124" s="5">
        <v>4</v>
      </c>
      <c r="V124" s="7"/>
      <c r="W124" s="78">
        <v>4</v>
      </c>
      <c r="X124" s="5">
        <v>0</v>
      </c>
      <c r="Y124" s="8">
        <v>0.5</v>
      </c>
      <c r="Z124" s="1">
        <v>1</v>
      </c>
      <c r="AA124" s="1" t="e">
        <v>#DIV/0!</v>
      </c>
    </row>
    <row r="125" s="1" customFormat="1" ht="14.25" spans="1:27">
      <c r="A125" s="23"/>
      <c r="B125" s="39"/>
      <c r="C125" s="36"/>
      <c r="D125" s="83"/>
      <c r="E125" s="18">
        <v>2000</v>
      </c>
      <c r="F125" s="18">
        <v>10</v>
      </c>
      <c r="G125" s="18">
        <f t="shared" si="2"/>
        <v>5.55555555555556</v>
      </c>
      <c r="H125" s="18">
        <v>1.5</v>
      </c>
      <c r="I125" s="18">
        <f t="shared" si="3"/>
        <v>7.05555555555556</v>
      </c>
      <c r="J125" s="15"/>
      <c r="K125" s="15"/>
      <c r="L125" s="70"/>
      <c r="M125" s="15"/>
      <c r="N125" s="15"/>
      <c r="O125" s="55"/>
      <c r="P125" s="72" t="s">
        <v>386</v>
      </c>
      <c r="Q125" s="15">
        <v>260</v>
      </c>
      <c r="R125" s="5"/>
      <c r="S125" s="5"/>
      <c r="T125" s="5"/>
      <c r="U125" s="5">
        <v>4</v>
      </c>
      <c r="V125" s="7"/>
      <c r="W125" s="78">
        <v>4</v>
      </c>
      <c r="X125" s="5">
        <v>0</v>
      </c>
      <c r="Y125" s="8">
        <v>0.5</v>
      </c>
      <c r="Z125" s="1">
        <v>1</v>
      </c>
      <c r="AA125" s="1" t="e">
        <v>#DIV/0!</v>
      </c>
    </row>
    <row r="126" s="1" customFormat="1" ht="14.25" spans="1:27">
      <c r="A126" s="23"/>
      <c r="B126" s="39"/>
      <c r="C126" s="36"/>
      <c r="D126" s="83"/>
      <c r="E126" s="18">
        <v>2000</v>
      </c>
      <c r="F126" s="18">
        <v>10</v>
      </c>
      <c r="G126" s="18">
        <f t="shared" si="2"/>
        <v>5.55555555555556</v>
      </c>
      <c r="H126" s="18">
        <v>1.5</v>
      </c>
      <c r="I126" s="18">
        <f t="shared" si="3"/>
        <v>7.05555555555556</v>
      </c>
      <c r="J126" s="15"/>
      <c r="K126" s="15"/>
      <c r="L126" s="70"/>
      <c r="M126" s="15"/>
      <c r="N126" s="15"/>
      <c r="O126" s="55"/>
      <c r="P126" s="72" t="s">
        <v>387</v>
      </c>
      <c r="Q126" s="15">
        <v>260</v>
      </c>
      <c r="R126" s="5"/>
      <c r="S126" s="5"/>
      <c r="T126" s="5"/>
      <c r="U126" s="5">
        <v>4</v>
      </c>
      <c r="V126" s="7"/>
      <c r="W126" s="78">
        <v>4</v>
      </c>
      <c r="X126" s="5">
        <v>0</v>
      </c>
      <c r="Y126" s="8">
        <v>0.5</v>
      </c>
      <c r="Z126" s="1">
        <v>1</v>
      </c>
      <c r="AA126" s="1" t="e">
        <v>#DIV/0!</v>
      </c>
    </row>
    <row r="127" s="1" customFormat="1" ht="14.25" spans="1:27">
      <c r="A127" s="13"/>
      <c r="B127" s="39"/>
      <c r="C127" s="36"/>
      <c r="D127" s="83"/>
      <c r="E127" s="18">
        <v>2000</v>
      </c>
      <c r="F127" s="18">
        <v>10</v>
      </c>
      <c r="G127" s="18">
        <f t="shared" si="2"/>
        <v>5.55555555555556</v>
      </c>
      <c r="H127" s="18">
        <v>1.5</v>
      </c>
      <c r="I127" s="18">
        <f t="shared" si="3"/>
        <v>7.05555555555556</v>
      </c>
      <c r="J127" s="15"/>
      <c r="K127" s="15"/>
      <c r="L127" s="71"/>
      <c r="M127" s="15"/>
      <c r="N127" s="15"/>
      <c r="O127" s="55"/>
      <c r="P127" s="72" t="s">
        <v>388</v>
      </c>
      <c r="Q127" s="15">
        <v>260</v>
      </c>
      <c r="R127" s="5"/>
      <c r="S127" s="5"/>
      <c r="T127" s="5"/>
      <c r="U127" s="5">
        <v>4</v>
      </c>
      <c r="V127" s="7"/>
      <c r="W127" s="78">
        <v>4</v>
      </c>
      <c r="X127" s="5">
        <v>0</v>
      </c>
      <c r="Y127" s="8">
        <v>0.5</v>
      </c>
      <c r="Z127" s="1">
        <v>1</v>
      </c>
      <c r="AA127" s="1" t="e">
        <v>#DIV/0!</v>
      </c>
    </row>
    <row r="128" s="1" customFormat="1" ht="14.25" spans="1:27">
      <c r="A128" s="9">
        <v>34</v>
      </c>
      <c r="B128" s="39" t="s">
        <v>391</v>
      </c>
      <c r="C128" s="36" t="s">
        <v>392</v>
      </c>
      <c r="D128" s="83" t="s">
        <v>393</v>
      </c>
      <c r="E128" s="18">
        <v>1000</v>
      </c>
      <c r="F128" s="18">
        <v>10</v>
      </c>
      <c r="G128" s="18">
        <f t="shared" si="2"/>
        <v>2.77777777777778</v>
      </c>
      <c r="H128" s="18">
        <v>1.5</v>
      </c>
      <c r="I128" s="18">
        <f t="shared" si="3"/>
        <v>4.27777777777778</v>
      </c>
      <c r="J128" s="15" t="e">
        <v>#N/A</v>
      </c>
      <c r="K128" s="15" t="s">
        <v>30</v>
      </c>
      <c r="L128" s="69">
        <v>4</v>
      </c>
      <c r="M128" s="15"/>
      <c r="N128" s="15" t="s">
        <v>38</v>
      </c>
      <c r="O128" s="86">
        <v>3</v>
      </c>
      <c r="P128" s="55" t="s">
        <v>22</v>
      </c>
      <c r="Q128" s="15">
        <v>110</v>
      </c>
      <c r="R128" s="5"/>
      <c r="S128" s="5"/>
      <c r="T128" s="5"/>
      <c r="U128" s="5">
        <v>4</v>
      </c>
      <c r="V128" s="7">
        <v>4</v>
      </c>
      <c r="W128" s="78">
        <v>4</v>
      </c>
      <c r="X128" s="5">
        <v>0</v>
      </c>
      <c r="Y128" s="8">
        <v>0.5</v>
      </c>
      <c r="Z128" s="1">
        <v>1</v>
      </c>
      <c r="AA128" s="1" t="e">
        <v>#DIV/0!</v>
      </c>
    </row>
    <row r="129" s="1" customFormat="1" ht="14.25" spans="1:27">
      <c r="A129" s="23"/>
      <c r="B129" s="39"/>
      <c r="C129" s="36"/>
      <c r="D129" s="83"/>
      <c r="E129" s="18">
        <v>1000</v>
      </c>
      <c r="F129" s="18">
        <v>10</v>
      </c>
      <c r="G129" s="18">
        <f t="shared" si="2"/>
        <v>2.77777777777778</v>
      </c>
      <c r="H129" s="18">
        <v>1.5</v>
      </c>
      <c r="I129" s="18">
        <f t="shared" si="3"/>
        <v>4.27777777777778</v>
      </c>
      <c r="J129" s="15"/>
      <c r="K129" s="15"/>
      <c r="L129" s="70"/>
      <c r="M129" s="15"/>
      <c r="N129" s="15"/>
      <c r="O129" s="55"/>
      <c r="P129" s="72" t="s">
        <v>54</v>
      </c>
      <c r="Q129" s="15">
        <v>260</v>
      </c>
      <c r="R129" s="5"/>
      <c r="S129" s="5"/>
      <c r="T129" s="5"/>
      <c r="U129" s="5">
        <v>4</v>
      </c>
      <c r="V129" s="7"/>
      <c r="W129" s="78">
        <v>4</v>
      </c>
      <c r="X129" s="5">
        <v>0</v>
      </c>
      <c r="Y129" s="8">
        <v>0.5</v>
      </c>
      <c r="Z129" s="1">
        <v>1</v>
      </c>
      <c r="AA129" s="1" t="e">
        <v>#DIV/0!</v>
      </c>
    </row>
    <row r="130" s="1" customFormat="1" ht="14.25" spans="1:27">
      <c r="A130" s="23"/>
      <c r="B130" s="39"/>
      <c r="C130" s="36"/>
      <c r="D130" s="83"/>
      <c r="E130" s="18">
        <v>1000</v>
      </c>
      <c r="F130" s="18">
        <v>10</v>
      </c>
      <c r="G130" s="18">
        <f t="shared" si="2"/>
        <v>2.77777777777778</v>
      </c>
      <c r="H130" s="18">
        <v>1.5</v>
      </c>
      <c r="I130" s="18">
        <f t="shared" si="3"/>
        <v>4.27777777777778</v>
      </c>
      <c r="J130" s="15"/>
      <c r="K130" s="15"/>
      <c r="L130" s="70"/>
      <c r="M130" s="15"/>
      <c r="N130" s="15"/>
      <c r="O130" s="55"/>
      <c r="P130" s="72" t="s">
        <v>151</v>
      </c>
      <c r="Q130" s="15">
        <v>110</v>
      </c>
      <c r="R130" s="5"/>
      <c r="S130" s="5"/>
      <c r="T130" s="5"/>
      <c r="U130" s="5">
        <v>4</v>
      </c>
      <c r="V130" s="7"/>
      <c r="W130" s="78">
        <v>4</v>
      </c>
      <c r="X130" s="5">
        <v>0</v>
      </c>
      <c r="Y130" s="8">
        <v>0.5</v>
      </c>
      <c r="Z130" s="1">
        <v>1</v>
      </c>
      <c r="AA130" s="1" t="e">
        <v>#DIV/0!</v>
      </c>
    </row>
    <row r="131" s="1" customFormat="1" ht="14.25" spans="1:27">
      <c r="A131" s="13"/>
      <c r="B131" s="39"/>
      <c r="C131" s="36"/>
      <c r="D131" s="83"/>
      <c r="E131" s="18">
        <v>1000</v>
      </c>
      <c r="F131" s="18">
        <v>10</v>
      </c>
      <c r="G131" s="18">
        <f t="shared" ref="G131:G194" si="4">E131/(3600/10)</f>
        <v>2.77777777777778</v>
      </c>
      <c r="H131" s="18">
        <v>1.5</v>
      </c>
      <c r="I131" s="18">
        <f t="shared" ref="I131:I194" si="5">G131+H131</f>
        <v>4.27777777777778</v>
      </c>
      <c r="J131" s="15"/>
      <c r="K131" s="15"/>
      <c r="L131" s="71"/>
      <c r="M131" s="15"/>
      <c r="N131" s="15"/>
      <c r="O131" s="55"/>
      <c r="P131" s="72" t="s">
        <v>56</v>
      </c>
      <c r="Q131" s="15">
        <v>80</v>
      </c>
      <c r="R131" s="5"/>
      <c r="S131" s="5"/>
      <c r="T131" s="5"/>
      <c r="U131" s="5">
        <v>4</v>
      </c>
      <c r="V131" s="7"/>
      <c r="W131" s="78">
        <v>4</v>
      </c>
      <c r="X131" s="5">
        <v>0</v>
      </c>
      <c r="Y131" s="8">
        <v>0.5</v>
      </c>
      <c r="Z131" s="1">
        <v>1</v>
      </c>
      <c r="AA131" s="1" t="e">
        <v>#DIV/0!</v>
      </c>
    </row>
    <row r="132" s="1" customFormat="1" ht="14.25" spans="1:27">
      <c r="A132" s="9">
        <v>35</v>
      </c>
      <c r="B132" s="39" t="s">
        <v>394</v>
      </c>
      <c r="C132" s="36" t="s">
        <v>395</v>
      </c>
      <c r="D132" s="83" t="s">
        <v>396</v>
      </c>
      <c r="E132" s="18">
        <v>1000</v>
      </c>
      <c r="F132" s="18">
        <v>10</v>
      </c>
      <c r="G132" s="18">
        <f t="shared" si="4"/>
        <v>2.77777777777778</v>
      </c>
      <c r="H132" s="18">
        <v>1.5</v>
      </c>
      <c r="I132" s="18">
        <f t="shared" si="5"/>
        <v>4.27777777777778</v>
      </c>
      <c r="J132" s="15" t="e">
        <v>#N/A</v>
      </c>
      <c r="K132" s="15" t="s">
        <v>30</v>
      </c>
      <c r="L132" s="69">
        <v>4</v>
      </c>
      <c r="M132" s="15"/>
      <c r="N132" s="15" t="s">
        <v>38</v>
      </c>
      <c r="O132" s="86">
        <v>3</v>
      </c>
      <c r="P132" s="55"/>
      <c r="Q132" s="15">
        <v>110</v>
      </c>
      <c r="R132" s="5"/>
      <c r="S132" s="5"/>
      <c r="T132" s="5"/>
      <c r="U132" s="5">
        <v>4</v>
      </c>
      <c r="V132" s="7">
        <v>4</v>
      </c>
      <c r="W132" s="78">
        <v>4</v>
      </c>
      <c r="X132" s="5">
        <v>0</v>
      </c>
      <c r="Y132" s="8">
        <v>0.5</v>
      </c>
      <c r="Z132" s="1">
        <v>1</v>
      </c>
      <c r="AA132" s="1" t="e">
        <v>#DIV/0!</v>
      </c>
    </row>
    <row r="133" s="1" customFormat="1" ht="14.25" spans="1:27">
      <c r="A133" s="23"/>
      <c r="B133" s="39"/>
      <c r="C133" s="36"/>
      <c r="D133" s="83"/>
      <c r="E133" s="18">
        <v>1000</v>
      </c>
      <c r="F133" s="18">
        <v>10</v>
      </c>
      <c r="G133" s="18">
        <f t="shared" si="4"/>
        <v>2.77777777777778</v>
      </c>
      <c r="H133" s="18">
        <v>1.5</v>
      </c>
      <c r="I133" s="18">
        <f t="shared" si="5"/>
        <v>4.27777777777778</v>
      </c>
      <c r="J133" s="15"/>
      <c r="K133" s="15"/>
      <c r="L133" s="70"/>
      <c r="M133" s="15"/>
      <c r="N133" s="15"/>
      <c r="O133" s="55"/>
      <c r="P133" s="72" t="s">
        <v>54</v>
      </c>
      <c r="Q133" s="15">
        <v>260</v>
      </c>
      <c r="R133" s="5"/>
      <c r="S133" s="5"/>
      <c r="T133" s="5"/>
      <c r="U133" s="5">
        <v>4</v>
      </c>
      <c r="V133" s="7"/>
      <c r="W133" s="78">
        <v>4</v>
      </c>
      <c r="X133" s="5">
        <v>0</v>
      </c>
      <c r="Y133" s="8">
        <v>0.5</v>
      </c>
      <c r="Z133" s="1">
        <v>1</v>
      </c>
      <c r="AA133" s="1" t="e">
        <v>#DIV/0!</v>
      </c>
    </row>
    <row r="134" s="1" customFormat="1" ht="14.25" spans="1:27">
      <c r="A134" s="23"/>
      <c r="B134" s="39"/>
      <c r="C134" s="36"/>
      <c r="D134" s="83"/>
      <c r="E134" s="18">
        <v>1000</v>
      </c>
      <c r="F134" s="18">
        <v>10</v>
      </c>
      <c r="G134" s="18">
        <f t="shared" si="4"/>
        <v>2.77777777777778</v>
      </c>
      <c r="H134" s="18">
        <v>1.5</v>
      </c>
      <c r="I134" s="18">
        <f t="shared" si="5"/>
        <v>4.27777777777778</v>
      </c>
      <c r="J134" s="15"/>
      <c r="K134" s="15"/>
      <c r="L134" s="70"/>
      <c r="M134" s="15"/>
      <c r="N134" s="15"/>
      <c r="O134" s="55"/>
      <c r="P134" s="72" t="s">
        <v>151</v>
      </c>
      <c r="Q134" s="15">
        <v>110</v>
      </c>
      <c r="R134" s="5"/>
      <c r="S134" s="5"/>
      <c r="T134" s="5"/>
      <c r="U134" s="5">
        <v>4</v>
      </c>
      <c r="V134" s="7"/>
      <c r="W134" s="78">
        <v>4</v>
      </c>
      <c r="X134" s="5">
        <v>0</v>
      </c>
      <c r="Y134" s="8">
        <v>0.5</v>
      </c>
      <c r="Z134" s="1">
        <v>1</v>
      </c>
      <c r="AA134" s="1" t="e">
        <v>#DIV/0!</v>
      </c>
    </row>
    <row r="135" s="1" customFormat="1" ht="14.25" spans="1:27">
      <c r="A135" s="13"/>
      <c r="B135" s="39"/>
      <c r="C135" s="36"/>
      <c r="D135" s="83"/>
      <c r="E135" s="18">
        <v>1000</v>
      </c>
      <c r="F135" s="18">
        <v>10</v>
      </c>
      <c r="G135" s="18">
        <f t="shared" si="4"/>
        <v>2.77777777777778</v>
      </c>
      <c r="H135" s="18">
        <v>1.5</v>
      </c>
      <c r="I135" s="18">
        <f t="shared" si="5"/>
        <v>4.27777777777778</v>
      </c>
      <c r="J135" s="15"/>
      <c r="K135" s="15"/>
      <c r="L135" s="71"/>
      <c r="M135" s="15"/>
      <c r="N135" s="15"/>
      <c r="O135" s="55"/>
      <c r="P135" s="72" t="s">
        <v>56</v>
      </c>
      <c r="Q135" s="15">
        <v>80</v>
      </c>
      <c r="R135" s="5"/>
      <c r="S135" s="5"/>
      <c r="T135" s="5"/>
      <c r="U135" s="5">
        <v>4</v>
      </c>
      <c r="V135" s="7"/>
      <c r="W135" s="78">
        <v>4</v>
      </c>
      <c r="X135" s="5">
        <v>0</v>
      </c>
      <c r="Y135" s="8">
        <v>0.5</v>
      </c>
      <c r="Z135" s="1">
        <v>1</v>
      </c>
      <c r="AA135" s="1" t="e">
        <v>#DIV/0!</v>
      </c>
    </row>
    <row r="136" s="1" customFormat="1" ht="14.25" spans="1:27">
      <c r="A136" s="9">
        <v>36</v>
      </c>
      <c r="B136" s="39" t="s">
        <v>397</v>
      </c>
      <c r="C136" s="40" t="s">
        <v>398</v>
      </c>
      <c r="D136" s="43" t="s">
        <v>399</v>
      </c>
      <c r="E136" s="18">
        <v>1000</v>
      </c>
      <c r="F136" s="18">
        <v>10</v>
      </c>
      <c r="G136" s="18">
        <f t="shared" si="4"/>
        <v>2.77777777777778</v>
      </c>
      <c r="H136" s="18">
        <v>1.5</v>
      </c>
      <c r="I136" s="18">
        <f t="shared" si="5"/>
        <v>4.27777777777778</v>
      </c>
      <c r="J136" s="15">
        <v>3.85</v>
      </c>
      <c r="K136" s="15" t="s">
        <v>400</v>
      </c>
      <c r="L136" s="69">
        <v>4</v>
      </c>
      <c r="M136" s="15"/>
      <c r="N136" s="15" t="s">
        <v>38</v>
      </c>
      <c r="O136" s="86">
        <v>2</v>
      </c>
      <c r="P136" s="55" t="s">
        <v>22</v>
      </c>
      <c r="Q136" s="15">
        <v>260</v>
      </c>
      <c r="R136" s="5"/>
      <c r="S136" s="5"/>
      <c r="T136" s="5"/>
      <c r="U136" s="5">
        <v>3</v>
      </c>
      <c r="V136" s="7">
        <v>3</v>
      </c>
      <c r="W136" s="78">
        <v>4</v>
      </c>
      <c r="X136" s="5">
        <v>0</v>
      </c>
      <c r="Y136" s="8">
        <v>0.5</v>
      </c>
      <c r="Z136" s="1">
        <v>1</v>
      </c>
      <c r="AA136" s="1" t="e">
        <v>#DIV/0!</v>
      </c>
    </row>
    <row r="137" s="1" customFormat="1" ht="14.25" spans="1:27">
      <c r="A137" s="23"/>
      <c r="B137" s="39"/>
      <c r="C137" s="40"/>
      <c r="D137" s="43"/>
      <c r="E137" s="18">
        <v>1000</v>
      </c>
      <c r="F137" s="18">
        <v>10</v>
      </c>
      <c r="G137" s="18">
        <f t="shared" si="4"/>
        <v>2.77777777777778</v>
      </c>
      <c r="H137" s="18">
        <v>1.5</v>
      </c>
      <c r="I137" s="18">
        <f t="shared" si="5"/>
        <v>4.27777777777778</v>
      </c>
      <c r="J137" s="15"/>
      <c r="K137" s="15"/>
      <c r="L137" s="70"/>
      <c r="M137" s="15"/>
      <c r="N137" s="15"/>
      <c r="O137" s="55"/>
      <c r="P137" s="55" t="s">
        <v>23</v>
      </c>
      <c r="Q137" s="15" t="s">
        <v>364</v>
      </c>
      <c r="R137" s="5"/>
      <c r="S137" s="5"/>
      <c r="T137" s="5"/>
      <c r="U137" s="5">
        <v>3</v>
      </c>
      <c r="V137" s="7"/>
      <c r="W137" s="78">
        <v>4</v>
      </c>
      <c r="X137" s="5">
        <v>0</v>
      </c>
      <c r="Y137" s="8">
        <v>0.5</v>
      </c>
      <c r="Z137" s="1">
        <v>1</v>
      </c>
      <c r="AA137" s="1" t="e">
        <v>#DIV/0!</v>
      </c>
    </row>
    <row r="138" s="1" customFormat="1" ht="14.25" spans="1:27">
      <c r="A138" s="23"/>
      <c r="B138" s="39"/>
      <c r="C138" s="40"/>
      <c r="D138" s="43"/>
      <c r="E138" s="18">
        <v>1000</v>
      </c>
      <c r="F138" s="18">
        <v>10</v>
      </c>
      <c r="G138" s="18">
        <f t="shared" si="4"/>
        <v>2.77777777777778</v>
      </c>
      <c r="H138" s="18">
        <v>1.5</v>
      </c>
      <c r="I138" s="18">
        <f t="shared" si="5"/>
        <v>4.27777777777778</v>
      </c>
      <c r="J138" s="15"/>
      <c r="K138" s="15"/>
      <c r="L138" s="70"/>
      <c r="M138" s="15"/>
      <c r="N138" s="15"/>
      <c r="O138" s="55"/>
      <c r="P138" s="55" t="s">
        <v>24</v>
      </c>
      <c r="Q138" s="15">
        <v>45</v>
      </c>
      <c r="R138" s="5"/>
      <c r="S138" s="5"/>
      <c r="T138" s="5"/>
      <c r="U138" s="5">
        <v>3</v>
      </c>
      <c r="V138" s="7"/>
      <c r="W138" s="78">
        <v>4</v>
      </c>
      <c r="X138" s="5">
        <v>0</v>
      </c>
      <c r="Y138" s="8">
        <v>0.5</v>
      </c>
      <c r="Z138" s="1">
        <v>1</v>
      </c>
      <c r="AA138" s="1" t="e">
        <v>#DIV/0!</v>
      </c>
    </row>
    <row r="139" s="1" customFormat="1" ht="14.25" spans="1:27">
      <c r="A139" s="13"/>
      <c r="B139" s="39"/>
      <c r="C139" s="40"/>
      <c r="D139" s="43"/>
      <c r="E139" s="18">
        <v>1000</v>
      </c>
      <c r="F139" s="18">
        <v>10</v>
      </c>
      <c r="G139" s="18">
        <f t="shared" si="4"/>
        <v>2.77777777777778</v>
      </c>
      <c r="H139" s="18">
        <v>1.5</v>
      </c>
      <c r="I139" s="18">
        <f t="shared" si="5"/>
        <v>4.27777777777778</v>
      </c>
      <c r="J139" s="15"/>
      <c r="K139" s="15"/>
      <c r="L139" s="71"/>
      <c r="M139" s="15"/>
      <c r="N139" s="15"/>
      <c r="O139" s="55"/>
      <c r="P139" s="55" t="s">
        <v>24</v>
      </c>
      <c r="Q139" s="15">
        <v>63</v>
      </c>
      <c r="R139" s="5"/>
      <c r="S139" s="5"/>
      <c r="T139" s="5"/>
      <c r="U139" s="5">
        <v>3</v>
      </c>
      <c r="V139" s="7"/>
      <c r="W139" s="78">
        <v>4</v>
      </c>
      <c r="X139" s="5">
        <v>0</v>
      </c>
      <c r="Y139" s="8">
        <v>0.5</v>
      </c>
      <c r="Z139" s="1">
        <v>1</v>
      </c>
      <c r="AA139" s="1" t="e">
        <v>#DIV/0!</v>
      </c>
    </row>
    <row r="140" s="1" customFormat="1" ht="14.25" spans="1:27">
      <c r="A140" s="9">
        <v>37</v>
      </c>
      <c r="B140" s="39" t="s">
        <v>401</v>
      </c>
      <c r="C140" s="40" t="s">
        <v>268</v>
      </c>
      <c r="D140" s="15" t="s">
        <v>402</v>
      </c>
      <c r="E140" s="18">
        <f>VLOOKUP(D140,[1]产品重要度分析!E:O,11,0)</f>
        <v>800</v>
      </c>
      <c r="F140" s="18">
        <v>10</v>
      </c>
      <c r="G140" s="18">
        <f t="shared" si="4"/>
        <v>2.22222222222222</v>
      </c>
      <c r="H140" s="18">
        <v>1.5</v>
      </c>
      <c r="I140" s="18">
        <f t="shared" si="5"/>
        <v>3.72222222222222</v>
      </c>
      <c r="J140" s="15" t="e">
        <v>#N/A</v>
      </c>
      <c r="K140" s="15" t="s">
        <v>377</v>
      </c>
      <c r="L140" s="69">
        <v>4</v>
      </c>
      <c r="M140" s="15"/>
      <c r="N140" s="15" t="s">
        <v>89</v>
      </c>
      <c r="O140" s="86">
        <v>4</v>
      </c>
      <c r="P140" s="55" t="s">
        <v>22</v>
      </c>
      <c r="Q140" s="15">
        <v>260</v>
      </c>
      <c r="R140" s="5">
        <v>10</v>
      </c>
      <c r="S140" s="5">
        <v>800</v>
      </c>
      <c r="T140" s="5"/>
      <c r="U140" s="5">
        <v>3</v>
      </c>
      <c r="V140" s="7">
        <v>3</v>
      </c>
      <c r="W140" s="78">
        <v>3</v>
      </c>
      <c r="X140" s="5">
        <v>2.66666666666667</v>
      </c>
      <c r="Y140" s="8">
        <v>0.5</v>
      </c>
      <c r="Z140" s="1">
        <v>1.5</v>
      </c>
      <c r="AA140" s="1">
        <v>3.72222222222222</v>
      </c>
    </row>
    <row r="141" s="1" customFormat="1" ht="14.25" spans="1:27">
      <c r="A141" s="23"/>
      <c r="B141" s="39"/>
      <c r="C141" s="40"/>
      <c r="D141" s="15"/>
      <c r="E141" s="18">
        <v>800</v>
      </c>
      <c r="F141" s="18">
        <v>10</v>
      </c>
      <c r="G141" s="18">
        <f t="shared" si="4"/>
        <v>2.22222222222222</v>
      </c>
      <c r="H141" s="18">
        <v>1.5</v>
      </c>
      <c r="I141" s="18">
        <f t="shared" si="5"/>
        <v>3.72222222222222</v>
      </c>
      <c r="J141" s="15"/>
      <c r="K141" s="15"/>
      <c r="L141" s="70"/>
      <c r="M141" s="15"/>
      <c r="N141" s="15"/>
      <c r="O141" s="55"/>
      <c r="P141" s="55" t="s">
        <v>403</v>
      </c>
      <c r="Q141" s="15">
        <v>110</v>
      </c>
      <c r="R141" s="5">
        <v>15</v>
      </c>
      <c r="S141" s="5">
        <v>800</v>
      </c>
      <c r="T141" s="5"/>
      <c r="U141" s="5">
        <v>3</v>
      </c>
      <c r="V141" s="7"/>
      <c r="W141" s="78">
        <v>3</v>
      </c>
      <c r="X141" s="5">
        <v>2.66666666666667</v>
      </c>
      <c r="Y141" s="8">
        <v>0.5</v>
      </c>
      <c r="Z141" s="1">
        <v>1.5</v>
      </c>
      <c r="AA141" s="1">
        <v>4.83333333333333</v>
      </c>
    </row>
    <row r="142" s="1" customFormat="1" ht="14.25" spans="1:27">
      <c r="A142" s="23"/>
      <c r="B142" s="39"/>
      <c r="C142" s="40"/>
      <c r="D142" s="15"/>
      <c r="E142" s="18">
        <v>800</v>
      </c>
      <c r="F142" s="18">
        <v>10</v>
      </c>
      <c r="G142" s="18">
        <f t="shared" si="4"/>
        <v>2.22222222222222</v>
      </c>
      <c r="H142" s="18">
        <v>1.5</v>
      </c>
      <c r="I142" s="18">
        <f t="shared" si="5"/>
        <v>3.72222222222222</v>
      </c>
      <c r="J142" s="15"/>
      <c r="K142" s="15"/>
      <c r="L142" s="70"/>
      <c r="M142" s="15"/>
      <c r="N142" s="15"/>
      <c r="O142" s="55"/>
      <c r="P142" s="55" t="s">
        <v>404</v>
      </c>
      <c r="Q142" s="15">
        <v>80</v>
      </c>
      <c r="R142" s="5">
        <v>8</v>
      </c>
      <c r="S142" s="5">
        <v>800</v>
      </c>
      <c r="T142" s="5"/>
      <c r="U142" s="5">
        <v>3</v>
      </c>
      <c r="V142" s="7"/>
      <c r="W142" s="78">
        <v>3</v>
      </c>
      <c r="X142" s="5">
        <v>2.66666666666667</v>
      </c>
      <c r="Y142" s="8">
        <v>0.5</v>
      </c>
      <c r="Z142" s="1">
        <v>1</v>
      </c>
      <c r="AA142" s="1">
        <v>2.77777777777778</v>
      </c>
    </row>
    <row r="143" s="1" customFormat="1" ht="14.25" spans="1:27">
      <c r="A143" s="23"/>
      <c r="B143" s="39"/>
      <c r="C143" s="40"/>
      <c r="D143" s="15"/>
      <c r="E143" s="18">
        <v>800</v>
      </c>
      <c r="F143" s="18">
        <v>10</v>
      </c>
      <c r="G143" s="18">
        <f t="shared" si="4"/>
        <v>2.22222222222222</v>
      </c>
      <c r="H143" s="18">
        <v>1.5</v>
      </c>
      <c r="I143" s="18">
        <f t="shared" si="5"/>
        <v>3.72222222222222</v>
      </c>
      <c r="J143" s="15"/>
      <c r="K143" s="15"/>
      <c r="L143" s="71"/>
      <c r="M143" s="15"/>
      <c r="N143" s="15"/>
      <c r="O143" s="55"/>
      <c r="P143" s="55" t="s">
        <v>24</v>
      </c>
      <c r="Q143" s="15">
        <v>63</v>
      </c>
      <c r="R143" s="5">
        <v>8</v>
      </c>
      <c r="S143" s="5">
        <v>800</v>
      </c>
      <c r="T143" s="5"/>
      <c r="U143" s="5">
        <v>3</v>
      </c>
      <c r="V143" s="7"/>
      <c r="W143" s="78">
        <v>3</v>
      </c>
      <c r="X143" s="5">
        <v>2.66666666666667</v>
      </c>
      <c r="Y143" s="8">
        <v>0.5</v>
      </c>
      <c r="Z143" s="1">
        <v>1.5</v>
      </c>
      <c r="AA143" s="1">
        <v>3.27777777777778</v>
      </c>
    </row>
    <row r="144" s="1" customFormat="1" ht="14.25" spans="1:27">
      <c r="A144" s="23"/>
      <c r="B144" s="39"/>
      <c r="C144" s="40" t="s">
        <v>268</v>
      </c>
      <c r="D144" s="15" t="s">
        <v>405</v>
      </c>
      <c r="E144" s="18">
        <f>VLOOKUP(D144,[1]产品重要度分析!E:O,11,0)</f>
        <v>800</v>
      </c>
      <c r="F144" s="18">
        <v>10</v>
      </c>
      <c r="G144" s="18">
        <f t="shared" si="4"/>
        <v>2.22222222222222</v>
      </c>
      <c r="H144" s="18">
        <v>1.5</v>
      </c>
      <c r="I144" s="18">
        <f t="shared" si="5"/>
        <v>3.72222222222222</v>
      </c>
      <c r="J144" s="15" t="e">
        <v>#N/A</v>
      </c>
      <c r="K144" s="15" t="s">
        <v>377</v>
      </c>
      <c r="L144" s="69">
        <v>4</v>
      </c>
      <c r="M144" s="15"/>
      <c r="N144" s="15" t="s">
        <v>89</v>
      </c>
      <c r="O144" s="86">
        <v>4</v>
      </c>
      <c r="P144" s="55" t="s">
        <v>22</v>
      </c>
      <c r="Q144" s="15">
        <v>260</v>
      </c>
      <c r="R144" s="5">
        <v>10</v>
      </c>
      <c r="S144" s="5">
        <v>800</v>
      </c>
      <c r="T144" s="5"/>
      <c r="U144" s="5">
        <v>3</v>
      </c>
      <c r="V144" s="7">
        <v>3</v>
      </c>
      <c r="W144" s="78">
        <v>3</v>
      </c>
      <c r="X144" s="5">
        <v>2.66666666666667</v>
      </c>
      <c r="Y144" s="8">
        <v>0.5</v>
      </c>
      <c r="Z144" s="1">
        <v>1.5</v>
      </c>
      <c r="AA144" s="1">
        <v>3.72222222222222</v>
      </c>
    </row>
    <row r="145" s="1" customFormat="1" ht="14.25" spans="1:27">
      <c r="A145" s="23"/>
      <c r="B145" s="39"/>
      <c r="C145" s="40"/>
      <c r="D145" s="15"/>
      <c r="E145" s="18">
        <v>800</v>
      </c>
      <c r="F145" s="18">
        <v>10</v>
      </c>
      <c r="G145" s="18">
        <f t="shared" si="4"/>
        <v>2.22222222222222</v>
      </c>
      <c r="H145" s="18">
        <v>1.5</v>
      </c>
      <c r="I145" s="18">
        <f t="shared" si="5"/>
        <v>3.72222222222222</v>
      </c>
      <c r="J145" s="15"/>
      <c r="K145" s="15"/>
      <c r="L145" s="70"/>
      <c r="M145" s="15"/>
      <c r="N145" s="15"/>
      <c r="O145" s="55"/>
      <c r="P145" s="55" t="s">
        <v>403</v>
      </c>
      <c r="Q145" s="15">
        <v>110</v>
      </c>
      <c r="R145" s="5">
        <v>15</v>
      </c>
      <c r="S145" s="5">
        <v>800</v>
      </c>
      <c r="T145" s="5"/>
      <c r="U145" s="5">
        <v>3</v>
      </c>
      <c r="V145" s="7"/>
      <c r="W145" s="78">
        <v>3</v>
      </c>
      <c r="X145" s="5">
        <v>2.66666666666667</v>
      </c>
      <c r="Y145" s="8">
        <v>0.5</v>
      </c>
      <c r="Z145" s="1">
        <v>1.5</v>
      </c>
      <c r="AA145" s="1">
        <v>4.83333333333333</v>
      </c>
    </row>
    <row r="146" s="1" customFormat="1" ht="14.25" spans="1:27">
      <c r="A146" s="23"/>
      <c r="B146" s="39"/>
      <c r="C146" s="40"/>
      <c r="D146" s="15"/>
      <c r="E146" s="18">
        <v>800</v>
      </c>
      <c r="F146" s="18">
        <v>10</v>
      </c>
      <c r="G146" s="18">
        <f t="shared" si="4"/>
        <v>2.22222222222222</v>
      </c>
      <c r="H146" s="18">
        <v>1.5</v>
      </c>
      <c r="I146" s="18">
        <f t="shared" si="5"/>
        <v>3.72222222222222</v>
      </c>
      <c r="J146" s="15"/>
      <c r="K146" s="15"/>
      <c r="L146" s="70"/>
      <c r="M146" s="15"/>
      <c r="N146" s="15"/>
      <c r="O146" s="55"/>
      <c r="P146" s="55" t="s">
        <v>404</v>
      </c>
      <c r="Q146" s="15">
        <v>80</v>
      </c>
      <c r="R146" s="5">
        <v>8</v>
      </c>
      <c r="S146" s="5">
        <v>800</v>
      </c>
      <c r="T146" s="5"/>
      <c r="U146" s="5">
        <v>3</v>
      </c>
      <c r="V146" s="7"/>
      <c r="W146" s="78">
        <v>3</v>
      </c>
      <c r="X146" s="5">
        <v>2.66666666666667</v>
      </c>
      <c r="Y146" s="8">
        <v>0.5</v>
      </c>
      <c r="Z146" s="1">
        <v>1.5</v>
      </c>
      <c r="AA146" s="1">
        <v>3.27777777777778</v>
      </c>
    </row>
    <row r="147" s="1" customFormat="1" ht="14.25" spans="1:27">
      <c r="A147" s="13"/>
      <c r="B147" s="39"/>
      <c r="C147" s="40"/>
      <c r="D147" s="15"/>
      <c r="E147" s="18">
        <v>800</v>
      </c>
      <c r="F147" s="18">
        <v>10</v>
      </c>
      <c r="G147" s="18">
        <f t="shared" si="4"/>
        <v>2.22222222222222</v>
      </c>
      <c r="H147" s="18">
        <v>1.5</v>
      </c>
      <c r="I147" s="18">
        <f t="shared" si="5"/>
        <v>3.72222222222222</v>
      </c>
      <c r="J147" s="15"/>
      <c r="K147" s="15"/>
      <c r="L147" s="71"/>
      <c r="M147" s="15"/>
      <c r="N147" s="15"/>
      <c r="O147" s="55"/>
      <c r="P147" s="55" t="s">
        <v>24</v>
      </c>
      <c r="Q147" s="15">
        <v>63</v>
      </c>
      <c r="R147" s="5">
        <v>8</v>
      </c>
      <c r="S147" s="5">
        <v>800</v>
      </c>
      <c r="T147" s="5"/>
      <c r="U147" s="5">
        <v>3</v>
      </c>
      <c r="V147" s="7"/>
      <c r="W147" s="78">
        <v>3</v>
      </c>
      <c r="X147" s="5">
        <v>2.66666666666667</v>
      </c>
      <c r="Y147" s="8">
        <v>0.5</v>
      </c>
      <c r="Z147" s="1">
        <v>1.5</v>
      </c>
      <c r="AA147" s="1">
        <v>3.27777777777778</v>
      </c>
    </row>
    <row r="148" s="1" customFormat="1" ht="14.25" spans="1:27">
      <c r="A148" s="9">
        <v>38</v>
      </c>
      <c r="B148" s="39" t="s">
        <v>406</v>
      </c>
      <c r="C148" s="40" t="s">
        <v>268</v>
      </c>
      <c r="D148" s="15" t="s">
        <v>407</v>
      </c>
      <c r="E148" s="18">
        <f>VLOOKUP(D148,[1]产品重要度分析!E:O,11,0)</f>
        <v>2000</v>
      </c>
      <c r="F148" s="18">
        <v>10</v>
      </c>
      <c r="G148" s="18">
        <f t="shared" si="4"/>
        <v>5.55555555555556</v>
      </c>
      <c r="H148" s="18">
        <v>1.5</v>
      </c>
      <c r="I148" s="18">
        <f t="shared" si="5"/>
        <v>7.05555555555556</v>
      </c>
      <c r="J148" s="15">
        <v>3.09</v>
      </c>
      <c r="K148" s="15" t="s">
        <v>371</v>
      </c>
      <c r="L148" s="69">
        <v>6</v>
      </c>
      <c r="M148" s="15"/>
      <c r="N148" s="15" t="s">
        <v>65</v>
      </c>
      <c r="O148" s="55">
        <v>2.5</v>
      </c>
      <c r="P148" s="68" t="s">
        <v>408</v>
      </c>
      <c r="Q148" s="15">
        <v>110</v>
      </c>
      <c r="R148" s="5">
        <v>15</v>
      </c>
      <c r="S148" s="5">
        <v>2000</v>
      </c>
      <c r="T148" s="5"/>
      <c r="U148" s="5">
        <v>3</v>
      </c>
      <c r="V148" s="7">
        <v>2</v>
      </c>
      <c r="W148" s="78">
        <v>3</v>
      </c>
      <c r="X148" s="5">
        <v>6.66666666666667</v>
      </c>
      <c r="Y148" s="8">
        <v>0.5</v>
      </c>
      <c r="Z148" s="1">
        <v>1</v>
      </c>
      <c r="AA148" s="1">
        <v>9.33333333333333</v>
      </c>
    </row>
    <row r="149" s="1" customFormat="1" ht="14.25" spans="1:27">
      <c r="A149" s="23"/>
      <c r="B149" s="39"/>
      <c r="C149" s="40"/>
      <c r="D149" s="15"/>
      <c r="E149" s="18">
        <v>2000</v>
      </c>
      <c r="F149" s="18">
        <v>10</v>
      </c>
      <c r="G149" s="18">
        <f t="shared" si="4"/>
        <v>5.55555555555556</v>
      </c>
      <c r="H149" s="18">
        <v>1.5</v>
      </c>
      <c r="I149" s="18">
        <f t="shared" si="5"/>
        <v>7.05555555555556</v>
      </c>
      <c r="J149" s="15"/>
      <c r="K149" s="15"/>
      <c r="L149" s="70"/>
      <c r="M149" s="15"/>
      <c r="N149" s="15"/>
      <c r="O149" s="55"/>
      <c r="P149" s="68" t="s">
        <v>409</v>
      </c>
      <c r="Q149" s="15">
        <v>63</v>
      </c>
      <c r="R149" s="5">
        <v>15</v>
      </c>
      <c r="S149" s="5">
        <v>2000</v>
      </c>
      <c r="T149" s="5"/>
      <c r="U149" s="5">
        <v>3</v>
      </c>
      <c r="V149" s="7"/>
      <c r="W149" s="78">
        <v>3</v>
      </c>
      <c r="X149" s="5">
        <v>6.66666666666667</v>
      </c>
      <c r="Y149" s="8">
        <v>0.5</v>
      </c>
      <c r="Z149" s="1">
        <v>1</v>
      </c>
      <c r="AA149" s="1">
        <v>9.33333333333333</v>
      </c>
    </row>
    <row r="150" s="1" customFormat="1" ht="14.25" spans="1:27">
      <c r="A150" s="23"/>
      <c r="B150" s="39"/>
      <c r="C150" s="40"/>
      <c r="D150" s="15"/>
      <c r="E150" s="18">
        <v>2000</v>
      </c>
      <c r="F150" s="18">
        <v>10</v>
      </c>
      <c r="G150" s="18">
        <f t="shared" si="4"/>
        <v>5.55555555555556</v>
      </c>
      <c r="H150" s="18">
        <v>1.5</v>
      </c>
      <c r="I150" s="18">
        <f t="shared" si="5"/>
        <v>7.05555555555556</v>
      </c>
      <c r="J150" s="15"/>
      <c r="K150" s="15"/>
      <c r="L150" s="70"/>
      <c r="M150" s="15"/>
      <c r="N150" s="15"/>
      <c r="O150" s="55"/>
      <c r="P150" s="68" t="s">
        <v>273</v>
      </c>
      <c r="Q150" s="15">
        <v>260</v>
      </c>
      <c r="R150" s="5">
        <v>15</v>
      </c>
      <c r="S150" s="5">
        <v>2000</v>
      </c>
      <c r="T150" s="5"/>
      <c r="U150" s="5">
        <v>3</v>
      </c>
      <c r="V150" s="7"/>
      <c r="W150" s="78">
        <v>3</v>
      </c>
      <c r="X150" s="5">
        <v>6.66666666666667</v>
      </c>
      <c r="Y150" s="8">
        <v>0.5</v>
      </c>
      <c r="Z150" s="1">
        <v>1</v>
      </c>
      <c r="AA150" s="1">
        <v>9.33333333333333</v>
      </c>
    </row>
    <row r="151" s="1" customFormat="1" ht="14.25" spans="1:27">
      <c r="A151" s="23"/>
      <c r="B151" s="39"/>
      <c r="C151" s="40"/>
      <c r="D151" s="15"/>
      <c r="E151" s="18">
        <v>2000</v>
      </c>
      <c r="F151" s="18">
        <v>10</v>
      </c>
      <c r="G151" s="18">
        <f t="shared" si="4"/>
        <v>5.55555555555556</v>
      </c>
      <c r="H151" s="18">
        <v>1.5</v>
      </c>
      <c r="I151" s="18">
        <f t="shared" si="5"/>
        <v>7.05555555555556</v>
      </c>
      <c r="J151" s="15"/>
      <c r="K151" s="15"/>
      <c r="L151" s="70"/>
      <c r="M151" s="15"/>
      <c r="N151" s="15"/>
      <c r="O151" s="55"/>
      <c r="P151" s="68" t="s">
        <v>410</v>
      </c>
      <c r="Q151" s="15">
        <v>260</v>
      </c>
      <c r="R151" s="5">
        <v>15</v>
      </c>
      <c r="S151" s="5">
        <v>2000</v>
      </c>
      <c r="T151" s="5"/>
      <c r="U151" s="5">
        <v>3</v>
      </c>
      <c r="V151" s="7"/>
      <c r="W151" s="78">
        <v>3</v>
      </c>
      <c r="X151" s="5">
        <v>6.66666666666667</v>
      </c>
      <c r="Y151" s="8">
        <v>0.5</v>
      </c>
      <c r="Z151" s="1">
        <v>1</v>
      </c>
      <c r="AA151" s="1">
        <v>9.33333333333333</v>
      </c>
    </row>
    <row r="152" s="1" customFormat="1" ht="14.25" spans="1:27">
      <c r="A152" s="23"/>
      <c r="B152" s="39"/>
      <c r="C152" s="40"/>
      <c r="D152" s="15"/>
      <c r="E152" s="18">
        <v>2000</v>
      </c>
      <c r="F152" s="18">
        <v>10</v>
      </c>
      <c r="G152" s="18">
        <f t="shared" si="4"/>
        <v>5.55555555555556</v>
      </c>
      <c r="H152" s="18">
        <v>1.5</v>
      </c>
      <c r="I152" s="18">
        <f t="shared" si="5"/>
        <v>7.05555555555556</v>
      </c>
      <c r="J152" s="15"/>
      <c r="K152" s="15"/>
      <c r="L152" s="70"/>
      <c r="M152" s="15"/>
      <c r="N152" s="15"/>
      <c r="O152" s="55"/>
      <c r="P152" s="68" t="s">
        <v>411</v>
      </c>
      <c r="Q152" s="15">
        <v>80</v>
      </c>
      <c r="R152" s="5">
        <v>15</v>
      </c>
      <c r="S152" s="5">
        <v>2000</v>
      </c>
      <c r="T152" s="5"/>
      <c r="U152" s="5">
        <v>3</v>
      </c>
      <c r="V152" s="7"/>
      <c r="W152" s="78">
        <v>3</v>
      </c>
      <c r="X152" s="5">
        <v>6.66666666666667</v>
      </c>
      <c r="Y152" s="8">
        <v>0.5</v>
      </c>
      <c r="Z152" s="1">
        <v>1</v>
      </c>
      <c r="AA152" s="1">
        <v>9.33333333333333</v>
      </c>
    </row>
    <row r="153" s="1" customFormat="1" ht="14.25" spans="1:27">
      <c r="A153" s="13"/>
      <c r="B153" s="39"/>
      <c r="C153" s="40"/>
      <c r="D153" s="15"/>
      <c r="E153" s="18">
        <v>2000</v>
      </c>
      <c r="F153" s="18">
        <v>10</v>
      </c>
      <c r="G153" s="18">
        <f t="shared" si="4"/>
        <v>5.55555555555556</v>
      </c>
      <c r="H153" s="18">
        <v>1.5</v>
      </c>
      <c r="I153" s="18">
        <f t="shared" si="5"/>
        <v>7.05555555555556</v>
      </c>
      <c r="J153" s="15"/>
      <c r="K153" s="15"/>
      <c r="L153" s="71"/>
      <c r="M153" s="15"/>
      <c r="N153" s="15"/>
      <c r="O153" s="55"/>
      <c r="P153" s="68" t="s">
        <v>412</v>
      </c>
      <c r="Q153" s="15">
        <v>45</v>
      </c>
      <c r="R153" s="5">
        <v>15</v>
      </c>
      <c r="S153" s="5">
        <v>2000</v>
      </c>
      <c r="T153" s="5"/>
      <c r="U153" s="5">
        <v>3</v>
      </c>
      <c r="V153" s="7"/>
      <c r="W153" s="78">
        <v>3</v>
      </c>
      <c r="X153" s="5">
        <v>6.66666666666667</v>
      </c>
      <c r="Y153" s="8">
        <v>0.5</v>
      </c>
      <c r="Z153" s="1">
        <v>1</v>
      </c>
      <c r="AA153" s="1">
        <v>9.33333333333333</v>
      </c>
    </row>
    <row r="154" s="1" customFormat="1" ht="14.25" spans="1:27">
      <c r="A154" s="9">
        <v>39</v>
      </c>
      <c r="B154" s="39" t="s">
        <v>413</v>
      </c>
      <c r="C154" s="40" t="s">
        <v>268</v>
      </c>
      <c r="D154" s="15" t="s">
        <v>414</v>
      </c>
      <c r="E154" s="18">
        <f>VLOOKUP(D154,[1]产品重要度分析!E:O,11,0)</f>
        <v>2000</v>
      </c>
      <c r="F154" s="18">
        <v>10</v>
      </c>
      <c r="G154" s="18">
        <f t="shared" si="4"/>
        <v>5.55555555555556</v>
      </c>
      <c r="H154" s="18">
        <v>1.5</v>
      </c>
      <c r="I154" s="18">
        <f t="shared" si="5"/>
        <v>7.05555555555556</v>
      </c>
      <c r="J154" s="15">
        <v>3.09</v>
      </c>
      <c r="K154" s="15" t="s">
        <v>371</v>
      </c>
      <c r="L154" s="69">
        <v>6</v>
      </c>
      <c r="M154" s="15"/>
      <c r="N154" s="15" t="s">
        <v>65</v>
      </c>
      <c r="O154" s="55">
        <v>2.5</v>
      </c>
      <c r="P154" s="68"/>
      <c r="Q154" s="15">
        <v>110</v>
      </c>
      <c r="R154" s="5">
        <v>15</v>
      </c>
      <c r="S154" s="5">
        <v>2000</v>
      </c>
      <c r="T154" s="5"/>
      <c r="U154" s="5">
        <v>3</v>
      </c>
      <c r="V154" s="7">
        <v>2</v>
      </c>
      <c r="W154" s="78">
        <v>3</v>
      </c>
      <c r="X154" s="5">
        <v>6.66666666666667</v>
      </c>
      <c r="Y154" s="8">
        <v>0.5</v>
      </c>
      <c r="Z154" s="1">
        <v>1</v>
      </c>
      <c r="AA154" s="1">
        <v>9.33333333333333</v>
      </c>
    </row>
    <row r="155" s="1" customFormat="1" ht="14.25" spans="1:27">
      <c r="A155" s="23"/>
      <c r="B155" s="39"/>
      <c r="C155" s="40"/>
      <c r="D155" s="15"/>
      <c r="E155" s="18">
        <v>2000</v>
      </c>
      <c r="F155" s="18">
        <v>10</v>
      </c>
      <c r="G155" s="18">
        <f t="shared" si="4"/>
        <v>5.55555555555556</v>
      </c>
      <c r="H155" s="18">
        <v>1.5</v>
      </c>
      <c r="I155" s="18">
        <f t="shared" si="5"/>
        <v>7.05555555555556</v>
      </c>
      <c r="J155" s="15"/>
      <c r="K155" s="15"/>
      <c r="L155" s="70"/>
      <c r="M155" s="15"/>
      <c r="N155" s="15"/>
      <c r="O155" s="55"/>
      <c r="P155" s="68"/>
      <c r="Q155" s="15">
        <v>63</v>
      </c>
      <c r="R155" s="5">
        <v>15</v>
      </c>
      <c r="S155" s="5">
        <v>2000</v>
      </c>
      <c r="T155" s="5"/>
      <c r="U155" s="5">
        <v>3</v>
      </c>
      <c r="V155" s="7"/>
      <c r="W155" s="78">
        <v>3</v>
      </c>
      <c r="X155" s="5">
        <v>6.66666666666667</v>
      </c>
      <c r="Y155" s="8">
        <v>0.5</v>
      </c>
      <c r="Z155" s="1">
        <v>1</v>
      </c>
      <c r="AA155" s="1">
        <v>9.33333333333333</v>
      </c>
    </row>
    <row r="156" s="1" customFormat="1" ht="14.25" spans="1:27">
      <c r="A156" s="23"/>
      <c r="B156" s="39"/>
      <c r="C156" s="40"/>
      <c r="D156" s="15"/>
      <c r="E156" s="18">
        <v>2000</v>
      </c>
      <c r="F156" s="18">
        <v>10</v>
      </c>
      <c r="G156" s="18">
        <f t="shared" si="4"/>
        <v>5.55555555555556</v>
      </c>
      <c r="H156" s="18">
        <v>1.5</v>
      </c>
      <c r="I156" s="18">
        <f t="shared" si="5"/>
        <v>7.05555555555556</v>
      </c>
      <c r="J156" s="15"/>
      <c r="K156" s="15"/>
      <c r="L156" s="70"/>
      <c r="M156" s="15"/>
      <c r="N156" s="15"/>
      <c r="O156" s="55"/>
      <c r="P156" s="68" t="s">
        <v>273</v>
      </c>
      <c r="Q156" s="15">
        <v>260</v>
      </c>
      <c r="R156" s="5">
        <v>15</v>
      </c>
      <c r="S156" s="5">
        <v>2000</v>
      </c>
      <c r="T156" s="5"/>
      <c r="U156" s="5">
        <v>3</v>
      </c>
      <c r="V156" s="7"/>
      <c r="W156" s="78">
        <v>3</v>
      </c>
      <c r="X156" s="5">
        <v>6.66666666666667</v>
      </c>
      <c r="Y156" s="8">
        <v>0.5</v>
      </c>
      <c r="Z156" s="1">
        <v>1</v>
      </c>
      <c r="AA156" s="1">
        <v>9.33333333333333</v>
      </c>
    </row>
    <row r="157" s="1" customFormat="1" ht="14.25" spans="1:27">
      <c r="A157" s="23"/>
      <c r="B157" s="39"/>
      <c r="C157" s="40"/>
      <c r="D157" s="15"/>
      <c r="E157" s="18">
        <v>2000</v>
      </c>
      <c r="F157" s="18">
        <v>10</v>
      </c>
      <c r="G157" s="18">
        <f t="shared" si="4"/>
        <v>5.55555555555556</v>
      </c>
      <c r="H157" s="18">
        <v>1.5</v>
      </c>
      <c r="I157" s="18">
        <f t="shared" si="5"/>
        <v>7.05555555555556</v>
      </c>
      <c r="J157" s="15"/>
      <c r="K157" s="15"/>
      <c r="L157" s="70"/>
      <c r="M157" s="15"/>
      <c r="N157" s="15"/>
      <c r="O157" s="55"/>
      <c r="P157" s="68" t="s">
        <v>410</v>
      </c>
      <c r="Q157" s="15">
        <v>260</v>
      </c>
      <c r="R157" s="5">
        <v>15</v>
      </c>
      <c r="S157" s="5">
        <v>2000</v>
      </c>
      <c r="T157" s="5"/>
      <c r="U157" s="5">
        <v>3</v>
      </c>
      <c r="V157" s="7"/>
      <c r="W157" s="78">
        <v>3</v>
      </c>
      <c r="X157" s="5">
        <v>6.66666666666667</v>
      </c>
      <c r="Y157" s="8">
        <v>0.5</v>
      </c>
      <c r="Z157" s="1">
        <v>1</v>
      </c>
      <c r="AA157" s="1">
        <v>9.33333333333333</v>
      </c>
    </row>
    <row r="158" s="1" customFormat="1" ht="14.25" spans="1:27">
      <c r="A158" s="23"/>
      <c r="B158" s="39"/>
      <c r="C158" s="40"/>
      <c r="D158" s="15"/>
      <c r="E158" s="18">
        <v>2000</v>
      </c>
      <c r="F158" s="18">
        <v>10</v>
      </c>
      <c r="G158" s="18">
        <f t="shared" si="4"/>
        <v>5.55555555555556</v>
      </c>
      <c r="H158" s="18">
        <v>1.5</v>
      </c>
      <c r="I158" s="18">
        <f t="shared" si="5"/>
        <v>7.05555555555556</v>
      </c>
      <c r="J158" s="15"/>
      <c r="K158" s="15"/>
      <c r="L158" s="70"/>
      <c r="M158" s="15"/>
      <c r="N158" s="15"/>
      <c r="O158" s="55"/>
      <c r="P158" s="68" t="s">
        <v>411</v>
      </c>
      <c r="Q158" s="15">
        <v>80</v>
      </c>
      <c r="R158" s="5">
        <v>15</v>
      </c>
      <c r="S158" s="5">
        <v>2000</v>
      </c>
      <c r="T158" s="5"/>
      <c r="U158" s="5">
        <v>3</v>
      </c>
      <c r="V158" s="7"/>
      <c r="W158" s="78">
        <v>3</v>
      </c>
      <c r="X158" s="5">
        <v>6.66666666666667</v>
      </c>
      <c r="Y158" s="8">
        <v>0.5</v>
      </c>
      <c r="Z158" s="1">
        <v>1</v>
      </c>
      <c r="AA158" s="1">
        <v>9.33333333333333</v>
      </c>
    </row>
    <row r="159" s="1" customFormat="1" ht="14.25" spans="1:27">
      <c r="A159" s="13"/>
      <c r="B159" s="39"/>
      <c r="C159" s="40"/>
      <c r="D159" s="15"/>
      <c r="E159" s="18">
        <v>2000</v>
      </c>
      <c r="F159" s="18">
        <v>10</v>
      </c>
      <c r="G159" s="18">
        <f t="shared" si="4"/>
        <v>5.55555555555556</v>
      </c>
      <c r="H159" s="18">
        <v>1.5</v>
      </c>
      <c r="I159" s="18">
        <f t="shared" si="5"/>
        <v>7.05555555555556</v>
      </c>
      <c r="J159" s="15"/>
      <c r="K159" s="15"/>
      <c r="L159" s="71"/>
      <c r="M159" s="15"/>
      <c r="N159" s="15"/>
      <c r="O159" s="55"/>
      <c r="P159" s="68"/>
      <c r="Q159" s="15">
        <v>45</v>
      </c>
      <c r="R159" s="5">
        <v>15</v>
      </c>
      <c r="S159" s="5">
        <v>2000</v>
      </c>
      <c r="T159" s="5"/>
      <c r="U159" s="5">
        <v>3</v>
      </c>
      <c r="V159" s="7"/>
      <c r="W159" s="78">
        <v>3</v>
      </c>
      <c r="X159" s="5">
        <v>6.66666666666667</v>
      </c>
      <c r="Y159" s="8">
        <v>0.5</v>
      </c>
      <c r="Z159" s="1">
        <v>1</v>
      </c>
      <c r="AA159" s="1">
        <v>9.33333333333333</v>
      </c>
    </row>
    <row r="160" s="1" customFormat="1" ht="70" customHeight="1" spans="1:27">
      <c r="A160" s="79">
        <v>40</v>
      </c>
      <c r="B160" s="39" t="s">
        <v>415</v>
      </c>
      <c r="C160" s="36" t="s">
        <v>416</v>
      </c>
      <c r="D160" s="15" t="s">
        <v>417</v>
      </c>
      <c r="E160" s="18">
        <f>VLOOKUP(D160,[1]产品重要度分析!E:O,11,0)</f>
        <v>8000</v>
      </c>
      <c r="F160" s="18">
        <v>10</v>
      </c>
      <c r="G160" s="18">
        <f t="shared" si="4"/>
        <v>22.2222222222222</v>
      </c>
      <c r="H160" s="18">
        <v>1.5</v>
      </c>
      <c r="I160" s="18">
        <f t="shared" si="5"/>
        <v>23.7222222222222</v>
      </c>
      <c r="J160" s="35">
        <v>3.2</v>
      </c>
      <c r="K160" s="35" t="s">
        <v>20</v>
      </c>
      <c r="L160" s="69">
        <v>5</v>
      </c>
      <c r="M160" s="15"/>
      <c r="N160" s="15" t="s">
        <v>89</v>
      </c>
      <c r="O160" s="86">
        <v>2</v>
      </c>
      <c r="P160" s="68" t="s">
        <v>22</v>
      </c>
      <c r="Q160" s="15">
        <v>260</v>
      </c>
      <c r="R160" s="5">
        <v>15</v>
      </c>
      <c r="S160" s="5">
        <v>8000</v>
      </c>
      <c r="T160" s="5"/>
      <c r="U160" s="5">
        <v>3</v>
      </c>
      <c r="V160" s="7">
        <v>3</v>
      </c>
      <c r="W160" s="78">
        <v>4</v>
      </c>
      <c r="X160" s="5">
        <v>26.6666666666667</v>
      </c>
      <c r="Y160" s="8">
        <v>0.5</v>
      </c>
      <c r="Z160" s="1">
        <v>1</v>
      </c>
      <c r="AA160" s="1">
        <v>34.3333333333333</v>
      </c>
    </row>
    <row r="161" s="1" customFormat="1" ht="70" customHeight="1" spans="1:27">
      <c r="A161" s="80"/>
      <c r="B161" s="39"/>
      <c r="C161" s="36"/>
      <c r="D161" s="15"/>
      <c r="E161" s="18">
        <v>8000</v>
      </c>
      <c r="F161" s="18">
        <v>10</v>
      </c>
      <c r="G161" s="18">
        <f t="shared" si="4"/>
        <v>22.2222222222222</v>
      </c>
      <c r="H161" s="18">
        <v>1.5</v>
      </c>
      <c r="I161" s="18">
        <f t="shared" si="5"/>
        <v>23.7222222222222</v>
      </c>
      <c r="J161" s="35"/>
      <c r="K161" s="35"/>
      <c r="L161" s="70"/>
      <c r="M161" s="15"/>
      <c r="N161" s="15"/>
      <c r="O161" s="55"/>
      <c r="P161" s="68" t="s">
        <v>418</v>
      </c>
      <c r="Q161" s="15">
        <v>260</v>
      </c>
      <c r="R161" s="5">
        <v>10</v>
      </c>
      <c r="S161" s="5">
        <v>8000</v>
      </c>
      <c r="T161" s="5"/>
      <c r="U161" s="5">
        <v>3</v>
      </c>
      <c r="V161" s="7"/>
      <c r="W161" s="78">
        <v>4</v>
      </c>
      <c r="X161" s="5">
        <v>26.6666666666667</v>
      </c>
      <c r="Y161" s="8">
        <v>0.5</v>
      </c>
      <c r="Z161" s="1">
        <v>1.5</v>
      </c>
      <c r="AA161" s="1">
        <v>23.7222222222222</v>
      </c>
    </row>
    <row r="162" s="1" customFormat="1" ht="70" customHeight="1" spans="1:27">
      <c r="A162" s="80"/>
      <c r="B162" s="39"/>
      <c r="C162" s="36"/>
      <c r="D162" s="15"/>
      <c r="E162" s="18">
        <v>8000</v>
      </c>
      <c r="F162" s="18">
        <v>10</v>
      </c>
      <c r="G162" s="18">
        <f t="shared" si="4"/>
        <v>22.2222222222222</v>
      </c>
      <c r="H162" s="18">
        <v>1.5</v>
      </c>
      <c r="I162" s="18">
        <f t="shared" si="5"/>
        <v>23.7222222222222</v>
      </c>
      <c r="J162" s="35"/>
      <c r="K162" s="35"/>
      <c r="L162" s="70"/>
      <c r="M162" s="15"/>
      <c r="N162" s="15"/>
      <c r="O162" s="55"/>
      <c r="P162" s="68" t="s">
        <v>418</v>
      </c>
      <c r="Q162" s="15">
        <v>260</v>
      </c>
      <c r="R162" s="5">
        <v>10</v>
      </c>
      <c r="S162" s="5">
        <v>8000</v>
      </c>
      <c r="T162" s="5"/>
      <c r="U162" s="5">
        <v>3</v>
      </c>
      <c r="V162" s="7"/>
      <c r="W162" s="78">
        <v>4</v>
      </c>
      <c r="X162" s="5">
        <v>26.6666666666667</v>
      </c>
      <c r="Y162" s="8">
        <v>0.5</v>
      </c>
      <c r="Z162" s="1">
        <v>1.5</v>
      </c>
      <c r="AA162" s="1">
        <v>23.7222222222222</v>
      </c>
    </row>
    <row r="163" s="1" customFormat="1" ht="70" customHeight="1" spans="1:27">
      <c r="A163" s="80"/>
      <c r="B163" s="39"/>
      <c r="C163" s="36"/>
      <c r="D163" s="15"/>
      <c r="E163" s="18">
        <v>8000</v>
      </c>
      <c r="F163" s="18">
        <v>10</v>
      </c>
      <c r="G163" s="18">
        <f t="shared" si="4"/>
        <v>22.2222222222222</v>
      </c>
      <c r="H163" s="18">
        <v>1.5</v>
      </c>
      <c r="I163" s="18">
        <f t="shared" si="5"/>
        <v>23.7222222222222</v>
      </c>
      <c r="J163" s="35"/>
      <c r="K163" s="35"/>
      <c r="L163" s="70"/>
      <c r="M163" s="15"/>
      <c r="N163" s="15"/>
      <c r="O163" s="55"/>
      <c r="P163" s="68" t="s">
        <v>24</v>
      </c>
      <c r="Q163" s="15">
        <v>260</v>
      </c>
      <c r="R163" s="5">
        <v>8</v>
      </c>
      <c r="S163" s="5">
        <v>8000</v>
      </c>
      <c r="T163" s="5"/>
      <c r="U163" s="5">
        <v>3</v>
      </c>
      <c r="V163" s="7"/>
      <c r="W163" s="78">
        <v>4</v>
      </c>
      <c r="X163" s="5">
        <v>26.6666666666667</v>
      </c>
      <c r="Y163" s="8">
        <v>0.5</v>
      </c>
      <c r="Z163" s="1">
        <v>1.5</v>
      </c>
      <c r="AA163" s="1">
        <v>19.2777777777778</v>
      </c>
    </row>
    <row r="164" s="1" customFormat="1" ht="70" customHeight="1" spans="1:27">
      <c r="A164" s="81"/>
      <c r="B164" s="39"/>
      <c r="C164" s="36"/>
      <c r="D164" s="15"/>
      <c r="E164" s="18">
        <v>8000</v>
      </c>
      <c r="F164" s="18">
        <v>10</v>
      </c>
      <c r="G164" s="18">
        <f t="shared" si="4"/>
        <v>22.2222222222222</v>
      </c>
      <c r="H164" s="18">
        <v>1.5</v>
      </c>
      <c r="I164" s="18">
        <f t="shared" si="5"/>
        <v>23.7222222222222</v>
      </c>
      <c r="J164" s="35"/>
      <c r="K164" s="35"/>
      <c r="L164" s="71"/>
      <c r="M164" s="15"/>
      <c r="N164" s="15"/>
      <c r="O164" s="55"/>
      <c r="P164" s="68" t="s">
        <v>419</v>
      </c>
      <c r="Q164" s="15">
        <v>260</v>
      </c>
      <c r="R164" s="5">
        <v>10</v>
      </c>
      <c r="S164" s="5">
        <v>8000</v>
      </c>
      <c r="T164" s="5"/>
      <c r="U164" s="5">
        <v>3</v>
      </c>
      <c r="V164" s="7"/>
      <c r="W164" s="78">
        <v>4</v>
      </c>
      <c r="X164" s="5">
        <v>26.6666666666667</v>
      </c>
      <c r="Y164" s="8">
        <v>0.5</v>
      </c>
      <c r="Z164" s="1">
        <v>1.5</v>
      </c>
      <c r="AA164" s="1">
        <v>23.7222222222222</v>
      </c>
    </row>
    <row r="165" s="1" customFormat="1" ht="70" customHeight="1" spans="1:27">
      <c r="A165" s="79">
        <v>41</v>
      </c>
      <c r="B165" s="20" t="s">
        <v>420</v>
      </c>
      <c r="C165" s="40" t="s">
        <v>421</v>
      </c>
      <c r="D165" s="35" t="s">
        <v>422</v>
      </c>
      <c r="E165" s="18">
        <f>VLOOKUP(D165,[1]产品重要度分析!E:O,11,0)</f>
        <v>8000</v>
      </c>
      <c r="F165" s="18">
        <v>10</v>
      </c>
      <c r="G165" s="18">
        <f t="shared" si="4"/>
        <v>22.2222222222222</v>
      </c>
      <c r="H165" s="18">
        <v>1.5</v>
      </c>
      <c r="I165" s="18">
        <f t="shared" si="5"/>
        <v>23.7222222222222</v>
      </c>
      <c r="J165" s="15">
        <v>3.95</v>
      </c>
      <c r="K165" s="15" t="s">
        <v>20</v>
      </c>
      <c r="L165" s="69">
        <v>5</v>
      </c>
      <c r="M165" s="15"/>
      <c r="N165" s="35" t="s">
        <v>65</v>
      </c>
      <c r="O165" s="55">
        <v>2.5</v>
      </c>
      <c r="P165" s="68" t="s">
        <v>22</v>
      </c>
      <c r="Q165" s="15">
        <v>260</v>
      </c>
      <c r="R165" s="5">
        <v>10</v>
      </c>
      <c r="S165" s="5">
        <v>8000</v>
      </c>
      <c r="T165" s="5"/>
      <c r="U165" s="5">
        <v>3</v>
      </c>
      <c r="V165" s="7">
        <v>3</v>
      </c>
      <c r="W165" s="78">
        <v>4</v>
      </c>
      <c r="X165" s="5">
        <v>26.6666666666667</v>
      </c>
      <c r="Y165" s="8">
        <v>0.5</v>
      </c>
      <c r="Z165" s="1">
        <v>1.5</v>
      </c>
      <c r="AA165" s="1">
        <v>23.7222222222222</v>
      </c>
    </row>
    <row r="166" s="1" customFormat="1" ht="70" customHeight="1" spans="1:27">
      <c r="A166" s="80"/>
      <c r="B166" s="20"/>
      <c r="C166" s="40"/>
      <c r="D166" s="35"/>
      <c r="E166" s="18">
        <v>8000</v>
      </c>
      <c r="F166" s="18">
        <v>10</v>
      </c>
      <c r="G166" s="18">
        <f t="shared" si="4"/>
        <v>22.2222222222222</v>
      </c>
      <c r="H166" s="18">
        <v>1.5</v>
      </c>
      <c r="I166" s="18">
        <f t="shared" si="5"/>
        <v>23.7222222222222</v>
      </c>
      <c r="J166" s="15"/>
      <c r="K166" s="15"/>
      <c r="L166" s="70"/>
      <c r="M166" s="15"/>
      <c r="N166" s="35"/>
      <c r="O166" s="55"/>
      <c r="P166" s="68" t="s">
        <v>23</v>
      </c>
      <c r="Q166" s="15">
        <v>260</v>
      </c>
      <c r="R166" s="5">
        <v>15</v>
      </c>
      <c r="S166" s="5">
        <v>8000</v>
      </c>
      <c r="T166" s="5"/>
      <c r="U166" s="5">
        <v>3</v>
      </c>
      <c r="V166" s="7"/>
      <c r="W166" s="78">
        <v>4</v>
      </c>
      <c r="X166" s="5">
        <v>26.6666666666667</v>
      </c>
      <c r="Y166" s="8">
        <v>0.5</v>
      </c>
      <c r="Z166" s="1">
        <v>1.5</v>
      </c>
      <c r="AA166" s="1">
        <v>34.8333333333333</v>
      </c>
    </row>
    <row r="167" s="1" customFormat="1" ht="70" customHeight="1" spans="1:27">
      <c r="A167" s="80"/>
      <c r="B167" s="20"/>
      <c r="C167" s="40"/>
      <c r="D167" s="35"/>
      <c r="E167" s="18">
        <v>8000</v>
      </c>
      <c r="F167" s="18">
        <v>10</v>
      </c>
      <c r="G167" s="18">
        <f t="shared" si="4"/>
        <v>22.2222222222222</v>
      </c>
      <c r="H167" s="18">
        <v>1.5</v>
      </c>
      <c r="I167" s="18">
        <f t="shared" si="5"/>
        <v>23.7222222222222</v>
      </c>
      <c r="J167" s="15"/>
      <c r="K167" s="15"/>
      <c r="L167" s="70"/>
      <c r="M167" s="15"/>
      <c r="N167" s="35"/>
      <c r="O167" s="55"/>
      <c r="P167" s="68" t="s">
        <v>24</v>
      </c>
      <c r="Q167" s="15">
        <v>260</v>
      </c>
      <c r="R167" s="5">
        <v>8</v>
      </c>
      <c r="S167" s="5">
        <v>8000</v>
      </c>
      <c r="T167" s="5"/>
      <c r="U167" s="5">
        <v>3</v>
      </c>
      <c r="V167" s="7"/>
      <c r="W167" s="78">
        <v>4</v>
      </c>
      <c r="X167" s="5">
        <v>26.6666666666667</v>
      </c>
      <c r="Y167" s="8">
        <v>0.5</v>
      </c>
      <c r="Z167" s="1">
        <v>1.5</v>
      </c>
      <c r="AA167" s="1">
        <v>19.2777777777778</v>
      </c>
    </row>
    <row r="168" s="1" customFormat="1" ht="70" customHeight="1" spans="1:27">
      <c r="A168" s="80"/>
      <c r="B168" s="20"/>
      <c r="C168" s="40"/>
      <c r="D168" s="35"/>
      <c r="E168" s="18">
        <v>8000</v>
      </c>
      <c r="F168" s="18">
        <v>10</v>
      </c>
      <c r="G168" s="18">
        <f t="shared" si="4"/>
        <v>22.2222222222222</v>
      </c>
      <c r="H168" s="18">
        <v>1.5</v>
      </c>
      <c r="I168" s="18">
        <f t="shared" si="5"/>
        <v>23.7222222222222</v>
      </c>
      <c r="J168" s="15"/>
      <c r="K168" s="15"/>
      <c r="L168" s="70"/>
      <c r="M168" s="15"/>
      <c r="N168" s="35"/>
      <c r="O168" s="55"/>
      <c r="P168" s="68" t="s">
        <v>418</v>
      </c>
      <c r="Q168" s="15">
        <v>260</v>
      </c>
      <c r="R168" s="5">
        <v>10</v>
      </c>
      <c r="S168" s="5">
        <v>8000</v>
      </c>
      <c r="T168" s="5"/>
      <c r="U168" s="5">
        <v>3</v>
      </c>
      <c r="V168" s="7"/>
      <c r="W168" s="78">
        <v>4</v>
      </c>
      <c r="X168" s="5">
        <v>26.6666666666667</v>
      </c>
      <c r="Y168" s="8">
        <v>0.5</v>
      </c>
      <c r="Z168" s="1">
        <v>1.5</v>
      </c>
      <c r="AA168" s="1">
        <v>23.7222222222222</v>
      </c>
    </row>
    <row r="169" s="1" customFormat="1" ht="70" customHeight="1" spans="1:27">
      <c r="A169" s="81"/>
      <c r="B169" s="20"/>
      <c r="C169" s="40"/>
      <c r="D169" s="35"/>
      <c r="E169" s="18">
        <v>8000</v>
      </c>
      <c r="F169" s="18">
        <v>10</v>
      </c>
      <c r="G169" s="18">
        <f t="shared" si="4"/>
        <v>22.2222222222222</v>
      </c>
      <c r="H169" s="18">
        <v>1.5</v>
      </c>
      <c r="I169" s="18">
        <f t="shared" si="5"/>
        <v>23.7222222222222</v>
      </c>
      <c r="J169" s="15"/>
      <c r="K169" s="15"/>
      <c r="L169" s="71"/>
      <c r="M169" s="15"/>
      <c r="N169" s="35"/>
      <c r="O169" s="55"/>
      <c r="P169" s="68" t="s">
        <v>175</v>
      </c>
      <c r="Q169" s="15">
        <v>260</v>
      </c>
      <c r="R169" s="5">
        <v>15</v>
      </c>
      <c r="S169" s="5">
        <v>8000</v>
      </c>
      <c r="T169" s="5"/>
      <c r="U169" s="5">
        <v>3</v>
      </c>
      <c r="V169" s="7"/>
      <c r="W169" s="78">
        <v>4</v>
      </c>
      <c r="X169" s="5">
        <v>26.6666666666667</v>
      </c>
      <c r="Y169" s="8">
        <v>0.5</v>
      </c>
      <c r="Z169" s="1">
        <v>1.5</v>
      </c>
      <c r="AA169" s="1">
        <v>34.8333333333333</v>
      </c>
    </row>
    <row r="170" s="1" customFormat="1" ht="14.25" spans="1:27">
      <c r="A170" s="9">
        <v>42</v>
      </c>
      <c r="B170" s="39" t="s">
        <v>423</v>
      </c>
      <c r="C170" s="40" t="s">
        <v>346</v>
      </c>
      <c r="D170" s="15" t="s">
        <v>424</v>
      </c>
      <c r="E170" s="18">
        <f>VLOOKUP(D170,[1]产品重要度分析!E:O,11,0)</f>
        <v>1000</v>
      </c>
      <c r="F170" s="18">
        <v>10</v>
      </c>
      <c r="G170" s="18">
        <f t="shared" si="4"/>
        <v>2.77777777777778</v>
      </c>
      <c r="H170" s="18">
        <v>1.5</v>
      </c>
      <c r="I170" s="18">
        <f t="shared" si="5"/>
        <v>4.27777777777778</v>
      </c>
      <c r="J170" s="15" t="e">
        <v>#N/A</v>
      </c>
      <c r="K170" s="99">
        <v>1</v>
      </c>
      <c r="L170" s="69">
        <v>2</v>
      </c>
      <c r="M170" s="99"/>
      <c r="N170" s="15" t="s">
        <v>316</v>
      </c>
      <c r="O170" s="86">
        <v>4</v>
      </c>
      <c r="P170" s="55" t="s">
        <v>22</v>
      </c>
      <c r="Q170" s="15">
        <v>260</v>
      </c>
      <c r="R170" s="5">
        <v>15</v>
      </c>
      <c r="S170" s="5">
        <v>1000</v>
      </c>
      <c r="T170" s="5"/>
      <c r="U170" s="5">
        <v>2</v>
      </c>
      <c r="V170" s="7">
        <v>3</v>
      </c>
      <c r="W170" s="78">
        <v>2</v>
      </c>
      <c r="X170" s="5">
        <v>3.33333333333333</v>
      </c>
      <c r="Y170" s="8">
        <v>0.5</v>
      </c>
      <c r="Z170" s="1">
        <v>1.5</v>
      </c>
      <c r="AA170" s="1">
        <v>5.66666666666667</v>
      </c>
    </row>
    <row r="171" s="1" customFormat="1" ht="14.25" spans="1:27">
      <c r="A171" s="13"/>
      <c r="B171" s="39"/>
      <c r="C171" s="40"/>
      <c r="D171" s="15"/>
      <c r="E171" s="18">
        <v>1000</v>
      </c>
      <c r="F171" s="18">
        <v>10</v>
      </c>
      <c r="G171" s="18">
        <f t="shared" si="4"/>
        <v>2.77777777777778</v>
      </c>
      <c r="H171" s="18">
        <v>1.5</v>
      </c>
      <c r="I171" s="18">
        <f t="shared" si="5"/>
        <v>4.27777777777778</v>
      </c>
      <c r="J171" s="15"/>
      <c r="K171" s="99"/>
      <c r="L171" s="71"/>
      <c r="M171" s="99"/>
      <c r="N171" s="15"/>
      <c r="O171" s="55"/>
      <c r="P171" s="55" t="s">
        <v>23</v>
      </c>
      <c r="Q171" s="15" t="s">
        <v>364</v>
      </c>
      <c r="R171" s="5">
        <v>20</v>
      </c>
      <c r="S171" s="5">
        <v>1000</v>
      </c>
      <c r="T171" s="5"/>
      <c r="U171" s="5">
        <v>2</v>
      </c>
      <c r="V171" s="7"/>
      <c r="W171" s="78">
        <v>2</v>
      </c>
      <c r="X171" s="5">
        <v>3.33333333333333</v>
      </c>
      <c r="Y171" s="8">
        <v>0.5</v>
      </c>
      <c r="Z171" s="1">
        <v>1.5</v>
      </c>
      <c r="AA171" s="1">
        <v>7.05555555555556</v>
      </c>
    </row>
    <row r="172" s="1" customFormat="1" ht="14.25" spans="1:27">
      <c r="A172" s="9">
        <v>43</v>
      </c>
      <c r="B172" s="39" t="s">
        <v>425</v>
      </c>
      <c r="C172" s="40" t="s">
        <v>346</v>
      </c>
      <c r="D172" s="15" t="s">
        <v>426</v>
      </c>
      <c r="E172" s="18">
        <f>VLOOKUP(D172,[1]产品重要度分析!E:O,11,0)</f>
        <v>1000</v>
      </c>
      <c r="F172" s="18">
        <v>10</v>
      </c>
      <c r="G172" s="18">
        <f t="shared" si="4"/>
        <v>2.77777777777778</v>
      </c>
      <c r="H172" s="18">
        <v>1.5</v>
      </c>
      <c r="I172" s="18">
        <f t="shared" si="5"/>
        <v>4.27777777777778</v>
      </c>
      <c r="J172" s="15" t="e">
        <v>#N/A</v>
      </c>
      <c r="K172" s="99">
        <v>1</v>
      </c>
      <c r="L172" s="69">
        <v>2</v>
      </c>
      <c r="M172" s="99"/>
      <c r="N172" s="15" t="s">
        <v>89</v>
      </c>
      <c r="O172" s="86">
        <v>4</v>
      </c>
      <c r="P172" s="55" t="s">
        <v>22</v>
      </c>
      <c r="Q172" s="15">
        <v>260</v>
      </c>
      <c r="R172" s="5">
        <v>15</v>
      </c>
      <c r="S172" s="5">
        <v>1000</v>
      </c>
      <c r="T172" s="5"/>
      <c r="U172" s="5">
        <v>2</v>
      </c>
      <c r="V172" s="7">
        <v>3</v>
      </c>
      <c r="W172" s="78">
        <v>2</v>
      </c>
      <c r="X172" s="5">
        <v>3.33333333333333</v>
      </c>
      <c r="Y172" s="8">
        <v>0.5</v>
      </c>
      <c r="Z172" s="1">
        <v>1.5</v>
      </c>
      <c r="AA172" s="1">
        <v>5.66666666666667</v>
      </c>
    </row>
    <row r="173" s="1" customFormat="1" ht="14.25" spans="1:27">
      <c r="A173" s="13"/>
      <c r="B173" s="39"/>
      <c r="C173" s="40"/>
      <c r="D173" s="15"/>
      <c r="E173" s="18">
        <v>1000</v>
      </c>
      <c r="F173" s="18">
        <v>10</v>
      </c>
      <c r="G173" s="18">
        <f t="shared" si="4"/>
        <v>2.77777777777778</v>
      </c>
      <c r="H173" s="18">
        <v>1.5</v>
      </c>
      <c r="I173" s="18">
        <f t="shared" si="5"/>
        <v>4.27777777777778</v>
      </c>
      <c r="J173" s="15"/>
      <c r="K173" s="99"/>
      <c r="L173" s="71"/>
      <c r="M173" s="99"/>
      <c r="N173" s="15"/>
      <c r="O173" s="55"/>
      <c r="P173" s="55" t="s">
        <v>23</v>
      </c>
      <c r="Q173" s="15" t="s">
        <v>364</v>
      </c>
      <c r="R173" s="5">
        <v>20</v>
      </c>
      <c r="S173" s="5">
        <v>1000</v>
      </c>
      <c r="T173" s="5"/>
      <c r="U173" s="5">
        <v>2</v>
      </c>
      <c r="V173" s="7"/>
      <c r="W173" s="78">
        <v>2</v>
      </c>
      <c r="X173" s="5">
        <v>3.33333333333333</v>
      </c>
      <c r="Y173" s="8">
        <v>0.5</v>
      </c>
      <c r="Z173" s="1">
        <v>1.5</v>
      </c>
      <c r="AA173" s="1">
        <v>7.05555555555556</v>
      </c>
    </row>
    <row r="174" s="1" customFormat="1" ht="14.25" spans="1:27">
      <c r="A174" s="15">
        <v>44</v>
      </c>
      <c r="B174" s="39" t="s">
        <v>427</v>
      </c>
      <c r="C174" s="40" t="s">
        <v>346</v>
      </c>
      <c r="D174" s="15" t="s">
        <v>428</v>
      </c>
      <c r="E174" s="18">
        <f>VLOOKUP(D174,[1]产品重要度分析!E:O,11,0)</f>
        <v>3000</v>
      </c>
      <c r="F174" s="18">
        <v>10</v>
      </c>
      <c r="G174" s="18">
        <f t="shared" si="4"/>
        <v>8.33333333333333</v>
      </c>
      <c r="H174" s="18">
        <v>1.5</v>
      </c>
      <c r="I174" s="18">
        <f t="shared" si="5"/>
        <v>9.83333333333333</v>
      </c>
      <c r="J174" s="15" t="e">
        <v>#N/A</v>
      </c>
      <c r="K174" s="99">
        <v>1</v>
      </c>
      <c r="L174" s="74">
        <v>1</v>
      </c>
      <c r="M174" s="99"/>
      <c r="N174" s="15" t="s">
        <v>21</v>
      </c>
      <c r="O174" s="86">
        <v>6</v>
      </c>
      <c r="P174" s="55" t="s">
        <v>22</v>
      </c>
      <c r="Q174" s="15">
        <v>260</v>
      </c>
      <c r="R174" s="5">
        <v>15</v>
      </c>
      <c r="S174" s="5">
        <v>3000</v>
      </c>
      <c r="T174" s="5"/>
      <c r="U174" s="5">
        <v>2</v>
      </c>
      <c r="V174" s="7">
        <v>3</v>
      </c>
      <c r="W174" s="78">
        <v>2</v>
      </c>
      <c r="X174" s="5">
        <v>10</v>
      </c>
      <c r="Y174" s="8">
        <v>0.5</v>
      </c>
      <c r="Z174" s="1">
        <v>1.5</v>
      </c>
      <c r="AA174" s="1">
        <v>14</v>
      </c>
    </row>
    <row r="175" s="1" customFormat="1" ht="14.25" spans="1:27">
      <c r="A175" s="9">
        <v>45</v>
      </c>
      <c r="B175" s="39" t="s">
        <v>429</v>
      </c>
      <c r="C175" s="40" t="s">
        <v>346</v>
      </c>
      <c r="D175" s="15" t="s">
        <v>430</v>
      </c>
      <c r="E175" s="18">
        <f>VLOOKUP(D175,[1]产品重要度分析!E:O,11,0)</f>
        <v>3000</v>
      </c>
      <c r="F175" s="18">
        <v>10</v>
      </c>
      <c r="G175" s="18">
        <f t="shared" si="4"/>
        <v>8.33333333333333</v>
      </c>
      <c r="H175" s="18">
        <v>1.5</v>
      </c>
      <c r="I175" s="18">
        <f t="shared" si="5"/>
        <v>9.83333333333333</v>
      </c>
      <c r="J175" s="15" t="e">
        <v>#N/A</v>
      </c>
      <c r="K175" s="99">
        <v>1</v>
      </c>
      <c r="L175" s="69">
        <v>2</v>
      </c>
      <c r="M175" s="99"/>
      <c r="N175" s="15" t="s">
        <v>21</v>
      </c>
      <c r="O175" s="86">
        <v>6</v>
      </c>
      <c r="P175" s="55" t="s">
        <v>22</v>
      </c>
      <c r="Q175" s="15">
        <v>260</v>
      </c>
      <c r="R175" s="5">
        <v>10</v>
      </c>
      <c r="S175" s="5">
        <v>3000</v>
      </c>
      <c r="T175" s="5"/>
      <c r="U175" s="5">
        <v>2</v>
      </c>
      <c r="V175" s="7">
        <v>3</v>
      </c>
      <c r="W175" s="78">
        <v>2</v>
      </c>
      <c r="X175" s="5">
        <v>10</v>
      </c>
      <c r="Y175" s="8">
        <v>0.5</v>
      </c>
      <c r="Z175" s="1">
        <v>1.5</v>
      </c>
      <c r="AA175" s="1">
        <v>9.83333333333333</v>
      </c>
    </row>
    <row r="176" s="1" customFormat="1" ht="14.25" spans="1:27">
      <c r="A176" s="13"/>
      <c r="B176" s="39"/>
      <c r="C176" s="40"/>
      <c r="D176" s="15"/>
      <c r="E176" s="18">
        <v>3000</v>
      </c>
      <c r="F176" s="18">
        <v>10</v>
      </c>
      <c r="G176" s="18">
        <f t="shared" si="4"/>
        <v>8.33333333333333</v>
      </c>
      <c r="H176" s="18">
        <v>1.5</v>
      </c>
      <c r="I176" s="18">
        <f t="shared" si="5"/>
        <v>9.83333333333333</v>
      </c>
      <c r="J176" s="15"/>
      <c r="K176" s="99"/>
      <c r="L176" s="71"/>
      <c r="M176" s="99"/>
      <c r="N176" s="15"/>
      <c r="O176" s="55"/>
      <c r="P176" s="55" t="s">
        <v>24</v>
      </c>
      <c r="Q176" s="15">
        <v>45</v>
      </c>
      <c r="R176" s="5">
        <v>8</v>
      </c>
      <c r="S176" s="5">
        <v>3000</v>
      </c>
      <c r="T176" s="5"/>
      <c r="U176" s="5">
        <v>2</v>
      </c>
      <c r="V176" s="7"/>
      <c r="W176" s="78">
        <v>2</v>
      </c>
      <c r="X176" s="5">
        <v>10</v>
      </c>
      <c r="Y176" s="8">
        <v>0.5</v>
      </c>
      <c r="Z176" s="1">
        <v>1.5</v>
      </c>
      <c r="AA176" s="1">
        <v>8.16666666666667</v>
      </c>
    </row>
    <row r="177" s="1" customFormat="1" ht="70" customHeight="1" spans="1:25">
      <c r="A177" s="82">
        <v>46</v>
      </c>
      <c r="B177" s="88" t="s">
        <v>431</v>
      </c>
      <c r="C177" s="40" t="s">
        <v>432</v>
      </c>
      <c r="D177" s="40" t="s">
        <v>433</v>
      </c>
      <c r="E177" s="18">
        <v>300</v>
      </c>
      <c r="F177" s="18">
        <v>10</v>
      </c>
      <c r="G177" s="18">
        <f t="shared" si="4"/>
        <v>0.833333333333333</v>
      </c>
      <c r="H177" s="18">
        <v>1.5</v>
      </c>
      <c r="I177" s="18">
        <f t="shared" si="5"/>
        <v>2.33333333333333</v>
      </c>
      <c r="J177" s="38" t="s">
        <v>433</v>
      </c>
      <c r="K177" s="35" t="s">
        <v>30</v>
      </c>
      <c r="L177" s="35">
        <v>3</v>
      </c>
      <c r="M177" s="15"/>
      <c r="N177" s="15" t="s">
        <v>38</v>
      </c>
      <c r="O177" s="86">
        <v>2</v>
      </c>
      <c r="P177" s="72" t="s">
        <v>73</v>
      </c>
      <c r="Q177" s="15">
        <v>260</v>
      </c>
      <c r="R177" s="5"/>
      <c r="S177" s="5"/>
      <c r="T177" s="5"/>
      <c r="U177" s="5"/>
      <c r="V177" s="7"/>
      <c r="W177" s="5"/>
      <c r="X177" s="5"/>
      <c r="Y177" s="8"/>
    </row>
    <row r="178" s="1" customFormat="1" ht="70" customHeight="1" spans="1:25">
      <c r="A178" s="84"/>
      <c r="B178" s="88"/>
      <c r="C178" s="40"/>
      <c r="D178" s="40"/>
      <c r="E178" s="18">
        <v>300</v>
      </c>
      <c r="F178" s="18">
        <v>10</v>
      </c>
      <c r="G178" s="18">
        <f t="shared" si="4"/>
        <v>0.833333333333333</v>
      </c>
      <c r="H178" s="18">
        <v>1.5</v>
      </c>
      <c r="I178" s="18">
        <f t="shared" si="5"/>
        <v>2.33333333333333</v>
      </c>
      <c r="J178" s="38"/>
      <c r="K178" s="35"/>
      <c r="L178" s="35"/>
      <c r="M178" s="15"/>
      <c r="N178" s="15"/>
      <c r="O178" s="55"/>
      <c r="P178" s="72" t="s">
        <v>54</v>
      </c>
      <c r="Q178" s="15">
        <v>260</v>
      </c>
      <c r="R178" s="5"/>
      <c r="S178" s="5"/>
      <c r="T178" s="5"/>
      <c r="U178" s="5"/>
      <c r="V178" s="7"/>
      <c r="W178" s="5"/>
      <c r="X178" s="5"/>
      <c r="Y178" s="8"/>
    </row>
    <row r="179" s="1" customFormat="1" ht="70" customHeight="1" spans="1:25">
      <c r="A179" s="85"/>
      <c r="B179" s="88"/>
      <c r="C179" s="40"/>
      <c r="D179" s="40"/>
      <c r="E179" s="18">
        <v>300</v>
      </c>
      <c r="F179" s="18">
        <v>10</v>
      </c>
      <c r="G179" s="18">
        <f t="shared" si="4"/>
        <v>0.833333333333333</v>
      </c>
      <c r="H179" s="18">
        <v>1.5</v>
      </c>
      <c r="I179" s="18">
        <f t="shared" si="5"/>
        <v>2.33333333333333</v>
      </c>
      <c r="J179" s="38"/>
      <c r="K179" s="35"/>
      <c r="L179" s="35"/>
      <c r="M179" s="15"/>
      <c r="N179" s="15"/>
      <c r="O179" s="55"/>
      <c r="P179" s="72" t="s">
        <v>75</v>
      </c>
      <c r="Q179" s="15">
        <v>260</v>
      </c>
      <c r="R179" s="5"/>
      <c r="S179" s="5"/>
      <c r="T179" s="5"/>
      <c r="U179" s="5"/>
      <c r="V179" s="7"/>
      <c r="W179" s="5"/>
      <c r="X179" s="5"/>
      <c r="Y179" s="8"/>
    </row>
    <row r="180" s="1" customFormat="1" spans="1:25">
      <c r="A180" s="89">
        <v>47</v>
      </c>
      <c r="B180" s="90" t="s">
        <v>434</v>
      </c>
      <c r="C180" s="40"/>
      <c r="D180" s="15" t="s">
        <v>435</v>
      </c>
      <c r="E180" s="18">
        <f>VLOOKUP(D180,[1]产品重要度分析!E:O,11,0)</f>
        <v>100</v>
      </c>
      <c r="F180" s="18">
        <v>10</v>
      </c>
      <c r="G180" s="18">
        <f t="shared" si="4"/>
        <v>0.277777777777778</v>
      </c>
      <c r="H180" s="18">
        <v>1.5</v>
      </c>
      <c r="I180" s="18">
        <f t="shared" si="5"/>
        <v>1.77777777777778</v>
      </c>
      <c r="J180" s="37" t="s">
        <v>435</v>
      </c>
      <c r="K180" s="15" t="s">
        <v>30</v>
      </c>
      <c r="L180" s="15">
        <v>3</v>
      </c>
      <c r="M180" s="9" t="s">
        <v>436</v>
      </c>
      <c r="N180" s="15" t="s">
        <v>38</v>
      </c>
      <c r="O180" s="86">
        <v>2</v>
      </c>
      <c r="P180" s="72"/>
      <c r="Q180" s="15">
        <v>260</v>
      </c>
      <c r="R180" s="5"/>
      <c r="S180" s="5"/>
      <c r="T180" s="5"/>
      <c r="U180" s="5"/>
      <c r="V180" s="7"/>
      <c r="W180" s="5"/>
      <c r="X180" s="5"/>
      <c r="Y180" s="8"/>
    </row>
    <row r="181" s="1" customFormat="1" spans="1:25">
      <c r="A181" s="91"/>
      <c r="B181" s="39"/>
      <c r="C181" s="40"/>
      <c r="D181" s="15"/>
      <c r="E181" s="18">
        <v>100</v>
      </c>
      <c r="F181" s="18">
        <v>10</v>
      </c>
      <c r="G181" s="18">
        <f t="shared" si="4"/>
        <v>0.277777777777778</v>
      </c>
      <c r="H181" s="18">
        <v>1.5</v>
      </c>
      <c r="I181" s="18">
        <f t="shared" si="5"/>
        <v>1.77777777777778</v>
      </c>
      <c r="J181" s="37"/>
      <c r="K181" s="15"/>
      <c r="L181" s="15"/>
      <c r="M181" s="23"/>
      <c r="N181" s="15"/>
      <c r="O181" s="55"/>
      <c r="P181" s="72"/>
      <c r="Q181" s="15">
        <v>260</v>
      </c>
      <c r="R181" s="5"/>
      <c r="S181" s="5"/>
      <c r="T181" s="5"/>
      <c r="U181" s="5"/>
      <c r="V181" s="7"/>
      <c r="W181" s="5"/>
      <c r="X181" s="5"/>
      <c r="Y181" s="8"/>
    </row>
    <row r="182" s="1" customFormat="1" spans="1:25">
      <c r="A182" s="92"/>
      <c r="B182" s="39"/>
      <c r="C182" s="40"/>
      <c r="D182" s="15"/>
      <c r="E182" s="18">
        <v>100</v>
      </c>
      <c r="F182" s="18">
        <v>10</v>
      </c>
      <c r="G182" s="18">
        <f t="shared" si="4"/>
        <v>0.277777777777778</v>
      </c>
      <c r="H182" s="18">
        <v>1.5</v>
      </c>
      <c r="I182" s="18">
        <f t="shared" si="5"/>
        <v>1.77777777777778</v>
      </c>
      <c r="J182" s="37"/>
      <c r="K182" s="15"/>
      <c r="L182" s="15"/>
      <c r="M182" s="13"/>
      <c r="N182" s="15"/>
      <c r="O182" s="55"/>
      <c r="P182" s="72"/>
      <c r="Q182" s="15">
        <v>260</v>
      </c>
      <c r="R182" s="5"/>
      <c r="S182" s="5"/>
      <c r="T182" s="5"/>
      <c r="U182" s="5"/>
      <c r="V182" s="7"/>
      <c r="W182" s="5"/>
      <c r="X182" s="5"/>
      <c r="Y182" s="8"/>
    </row>
    <row r="183" s="1" customFormat="1" ht="70" customHeight="1" spans="1:25">
      <c r="A183" s="82">
        <v>48</v>
      </c>
      <c r="B183" s="93" t="s">
        <v>288</v>
      </c>
      <c r="C183" s="94" t="s">
        <v>289</v>
      </c>
      <c r="D183" s="82" t="s">
        <v>290</v>
      </c>
      <c r="E183" s="18">
        <v>500</v>
      </c>
      <c r="F183" s="18">
        <v>10</v>
      </c>
      <c r="G183" s="18">
        <f t="shared" si="4"/>
        <v>1.38888888888889</v>
      </c>
      <c r="H183" s="18">
        <v>1.5</v>
      </c>
      <c r="I183" s="18">
        <f t="shared" si="5"/>
        <v>2.88888888888889</v>
      </c>
      <c r="J183" s="15" t="s">
        <v>290</v>
      </c>
      <c r="K183" s="79" t="s">
        <v>30</v>
      </c>
      <c r="L183" s="100">
        <v>3</v>
      </c>
      <c r="M183" s="15"/>
      <c r="N183" s="15"/>
      <c r="O183" s="86"/>
      <c r="P183" s="55" t="s">
        <v>22</v>
      </c>
      <c r="Q183" s="15">
        <v>200</v>
      </c>
      <c r="R183" s="5"/>
      <c r="S183" s="5"/>
      <c r="T183" s="5"/>
      <c r="U183" s="5"/>
      <c r="V183" s="7"/>
      <c r="W183" s="5"/>
      <c r="X183" s="5"/>
      <c r="Y183" s="8"/>
    </row>
    <row r="184" s="1" customFormat="1" ht="70" customHeight="1" spans="1:25">
      <c r="A184" s="84"/>
      <c r="B184" s="95"/>
      <c r="C184" s="96"/>
      <c r="D184" s="84"/>
      <c r="E184" s="18">
        <v>500</v>
      </c>
      <c r="F184" s="18">
        <v>10</v>
      </c>
      <c r="G184" s="18">
        <f t="shared" si="4"/>
        <v>1.38888888888889</v>
      </c>
      <c r="H184" s="18">
        <v>1.5</v>
      </c>
      <c r="I184" s="18">
        <f t="shared" si="5"/>
        <v>2.88888888888889</v>
      </c>
      <c r="J184" s="15" t="s">
        <v>290</v>
      </c>
      <c r="K184" s="80"/>
      <c r="L184" s="101"/>
      <c r="M184" s="15"/>
      <c r="N184" s="15"/>
      <c r="O184" s="86"/>
      <c r="P184" s="55" t="s">
        <v>23</v>
      </c>
      <c r="Q184" s="15">
        <v>200</v>
      </c>
      <c r="R184" s="5"/>
      <c r="S184" s="5"/>
      <c r="T184" s="5"/>
      <c r="U184" s="5"/>
      <c r="V184" s="7"/>
      <c r="W184" s="5"/>
      <c r="X184" s="5"/>
      <c r="Y184" s="8"/>
    </row>
    <row r="185" s="1" customFormat="1" ht="70" customHeight="1" spans="1:25">
      <c r="A185" s="85"/>
      <c r="B185" s="97"/>
      <c r="C185" s="98"/>
      <c r="D185" s="85"/>
      <c r="E185" s="18">
        <v>500</v>
      </c>
      <c r="F185" s="18">
        <v>10</v>
      </c>
      <c r="G185" s="18">
        <f t="shared" si="4"/>
        <v>1.38888888888889</v>
      </c>
      <c r="H185" s="18">
        <v>1.5</v>
      </c>
      <c r="I185" s="18">
        <f t="shared" si="5"/>
        <v>2.88888888888889</v>
      </c>
      <c r="J185" s="15" t="s">
        <v>290</v>
      </c>
      <c r="K185" s="81"/>
      <c r="L185" s="102"/>
      <c r="M185" s="15"/>
      <c r="N185" s="15"/>
      <c r="O185" s="86"/>
      <c r="P185" s="55" t="s">
        <v>24</v>
      </c>
      <c r="Q185" s="15">
        <v>200</v>
      </c>
      <c r="R185" s="5"/>
      <c r="S185" s="5"/>
      <c r="T185" s="5"/>
      <c r="U185" s="5"/>
      <c r="V185" s="7"/>
      <c r="W185" s="5"/>
      <c r="X185" s="5"/>
      <c r="Y185" s="8"/>
    </row>
    <row r="186" s="1" customFormat="1" ht="70" customHeight="1" spans="1:25">
      <c r="A186" s="82">
        <v>49</v>
      </c>
      <c r="B186" s="82" t="s">
        <v>291</v>
      </c>
      <c r="C186" s="94" t="s">
        <v>292</v>
      </c>
      <c r="D186" s="79" t="s">
        <v>293</v>
      </c>
      <c r="E186" s="18">
        <v>1000</v>
      </c>
      <c r="F186" s="18">
        <v>10</v>
      </c>
      <c r="G186" s="18">
        <f t="shared" si="4"/>
        <v>2.77777777777778</v>
      </c>
      <c r="H186" s="18">
        <v>1.5</v>
      </c>
      <c r="I186" s="18">
        <f t="shared" si="5"/>
        <v>4.27777777777778</v>
      </c>
      <c r="J186" s="15"/>
      <c r="K186" s="79" t="s">
        <v>30</v>
      </c>
      <c r="L186" s="100">
        <v>4</v>
      </c>
      <c r="M186" s="15"/>
      <c r="N186" s="15"/>
      <c r="O186" s="86"/>
      <c r="P186" s="55" t="s">
        <v>22</v>
      </c>
      <c r="Q186" s="15">
        <v>200</v>
      </c>
      <c r="R186" s="5"/>
      <c r="S186" s="5"/>
      <c r="T186" s="5"/>
      <c r="U186" s="5"/>
      <c r="V186" s="7"/>
      <c r="W186" s="5"/>
      <c r="X186" s="5"/>
      <c r="Y186" s="8"/>
    </row>
    <row r="187" s="1" customFormat="1" ht="70" customHeight="1" spans="1:25">
      <c r="A187" s="84"/>
      <c r="B187" s="84"/>
      <c r="C187" s="96"/>
      <c r="D187" s="80"/>
      <c r="E187" s="18">
        <v>1000</v>
      </c>
      <c r="F187" s="18">
        <v>10</v>
      </c>
      <c r="G187" s="18">
        <f t="shared" si="4"/>
        <v>2.77777777777778</v>
      </c>
      <c r="H187" s="18">
        <v>1.5</v>
      </c>
      <c r="I187" s="18">
        <f t="shared" si="5"/>
        <v>4.27777777777778</v>
      </c>
      <c r="J187" s="15"/>
      <c r="K187" s="80"/>
      <c r="L187" s="101"/>
      <c r="M187" s="15"/>
      <c r="N187" s="15"/>
      <c r="O187" s="86"/>
      <c r="P187" s="55" t="s">
        <v>23</v>
      </c>
      <c r="Q187" s="15">
        <v>200</v>
      </c>
      <c r="R187" s="5"/>
      <c r="S187" s="5"/>
      <c r="T187" s="5"/>
      <c r="U187" s="5"/>
      <c r="V187" s="7"/>
      <c r="W187" s="5"/>
      <c r="X187" s="5"/>
      <c r="Y187" s="8"/>
    </row>
    <row r="188" s="1" customFormat="1" ht="70" customHeight="1" spans="1:25">
      <c r="A188" s="84"/>
      <c r="B188" s="84"/>
      <c r="C188" s="96"/>
      <c r="D188" s="80"/>
      <c r="E188" s="18">
        <v>1000</v>
      </c>
      <c r="F188" s="18">
        <v>10</v>
      </c>
      <c r="G188" s="18">
        <f t="shared" si="4"/>
        <v>2.77777777777778</v>
      </c>
      <c r="H188" s="18">
        <v>1.5</v>
      </c>
      <c r="I188" s="18">
        <f t="shared" si="5"/>
        <v>4.27777777777778</v>
      </c>
      <c r="J188" s="15"/>
      <c r="K188" s="80"/>
      <c r="L188" s="101"/>
      <c r="M188" s="15"/>
      <c r="N188" s="15"/>
      <c r="O188" s="86"/>
      <c r="P188" s="55" t="s">
        <v>24</v>
      </c>
      <c r="Q188" s="15">
        <v>200</v>
      </c>
      <c r="R188" s="5"/>
      <c r="S188" s="5"/>
      <c r="T188" s="5"/>
      <c r="U188" s="5"/>
      <c r="V188" s="7"/>
      <c r="W188" s="5"/>
      <c r="X188" s="5"/>
      <c r="Y188" s="8"/>
    </row>
    <row r="189" s="1" customFormat="1" ht="70" customHeight="1" spans="1:25">
      <c r="A189" s="85"/>
      <c r="B189" s="85"/>
      <c r="C189" s="98"/>
      <c r="D189" s="81"/>
      <c r="E189" s="18">
        <v>1000</v>
      </c>
      <c r="F189" s="18">
        <v>10</v>
      </c>
      <c r="G189" s="18">
        <f t="shared" si="4"/>
        <v>2.77777777777778</v>
      </c>
      <c r="H189" s="18">
        <v>1.5</v>
      </c>
      <c r="I189" s="18">
        <f t="shared" si="5"/>
        <v>4.27777777777778</v>
      </c>
      <c r="J189" s="15"/>
      <c r="K189" s="81"/>
      <c r="L189" s="102"/>
      <c r="M189" s="15"/>
      <c r="N189" s="15"/>
      <c r="O189" s="86"/>
      <c r="P189" s="55" t="s">
        <v>24</v>
      </c>
      <c r="Q189" s="15">
        <v>200</v>
      </c>
      <c r="R189" s="5"/>
      <c r="S189" s="5"/>
      <c r="T189" s="5"/>
      <c r="U189" s="5"/>
      <c r="V189" s="7"/>
      <c r="W189" s="5"/>
      <c r="X189" s="5"/>
      <c r="Y189" s="8"/>
    </row>
    <row r="190" s="1" customFormat="1" ht="70" customHeight="1" spans="1:25">
      <c r="A190" s="40">
        <v>50</v>
      </c>
      <c r="B190" s="40" t="s">
        <v>294</v>
      </c>
      <c r="C190" s="36" t="s">
        <v>295</v>
      </c>
      <c r="D190" s="35" t="s">
        <v>296</v>
      </c>
      <c r="E190" s="18">
        <f>VLOOKUP(D190,[1]产品重要度分析!E:O,11,0)</f>
        <v>8000</v>
      </c>
      <c r="F190" s="18">
        <v>10</v>
      </c>
      <c r="G190" s="18">
        <f t="shared" si="4"/>
        <v>22.2222222222222</v>
      </c>
      <c r="H190" s="18">
        <v>1.5</v>
      </c>
      <c r="I190" s="18">
        <f t="shared" si="5"/>
        <v>23.7222222222222</v>
      </c>
      <c r="J190" s="15"/>
      <c r="K190" s="79" t="s">
        <v>297</v>
      </c>
      <c r="L190" s="100">
        <v>3</v>
      </c>
      <c r="M190" s="15"/>
      <c r="N190" s="15"/>
      <c r="O190" s="86"/>
      <c r="P190" s="55" t="s">
        <v>22</v>
      </c>
      <c r="Q190" s="15">
        <v>200</v>
      </c>
      <c r="R190" s="5"/>
      <c r="S190" s="5"/>
      <c r="T190" s="5"/>
      <c r="U190" s="5"/>
      <c r="V190" s="7"/>
      <c r="W190" s="5"/>
      <c r="X190" s="5"/>
      <c r="Y190" s="8"/>
    </row>
    <row r="191" s="1" customFormat="1" ht="70" customHeight="1" spans="1:25">
      <c r="A191" s="40"/>
      <c r="B191" s="40"/>
      <c r="C191" s="36"/>
      <c r="D191" s="35"/>
      <c r="E191" s="18">
        <v>8000</v>
      </c>
      <c r="F191" s="18">
        <v>10</v>
      </c>
      <c r="G191" s="18">
        <f t="shared" si="4"/>
        <v>22.2222222222222</v>
      </c>
      <c r="H191" s="18">
        <v>1.5</v>
      </c>
      <c r="I191" s="18">
        <f t="shared" si="5"/>
        <v>23.7222222222222</v>
      </c>
      <c r="J191" s="15"/>
      <c r="K191" s="80"/>
      <c r="L191" s="101"/>
      <c r="M191" s="15"/>
      <c r="N191" s="15"/>
      <c r="O191" s="86"/>
      <c r="P191" s="55" t="s">
        <v>23</v>
      </c>
      <c r="Q191" s="15">
        <v>200</v>
      </c>
      <c r="R191" s="5"/>
      <c r="S191" s="5"/>
      <c r="T191" s="5"/>
      <c r="U191" s="5"/>
      <c r="V191" s="7"/>
      <c r="W191" s="5"/>
      <c r="X191" s="5"/>
      <c r="Y191" s="8"/>
    </row>
    <row r="192" s="1" customFormat="1" ht="70" customHeight="1" spans="1:25">
      <c r="A192" s="40"/>
      <c r="B192" s="40"/>
      <c r="C192" s="36"/>
      <c r="D192" s="35"/>
      <c r="E192" s="18">
        <v>8000</v>
      </c>
      <c r="F192" s="18">
        <v>10</v>
      </c>
      <c r="G192" s="18">
        <f t="shared" si="4"/>
        <v>22.2222222222222</v>
      </c>
      <c r="H192" s="18">
        <v>1.5</v>
      </c>
      <c r="I192" s="18">
        <f t="shared" si="5"/>
        <v>23.7222222222222</v>
      </c>
      <c r="J192" s="15"/>
      <c r="K192" s="81"/>
      <c r="L192" s="102"/>
      <c r="M192" s="15"/>
      <c r="N192" s="15"/>
      <c r="O192" s="86"/>
      <c r="P192" s="55" t="s">
        <v>24</v>
      </c>
      <c r="Q192" s="15">
        <v>200</v>
      </c>
      <c r="R192" s="5"/>
      <c r="S192" s="5"/>
      <c r="T192" s="5"/>
      <c r="U192" s="5"/>
      <c r="V192" s="7"/>
      <c r="W192" s="5"/>
      <c r="X192" s="5"/>
      <c r="Y192" s="8"/>
    </row>
    <row r="193" s="1" customFormat="1" spans="1:25">
      <c r="A193" s="55">
        <v>51</v>
      </c>
      <c r="B193" s="103" t="s">
        <v>298</v>
      </c>
      <c r="C193" s="40"/>
      <c r="D193" s="104" t="s">
        <v>299</v>
      </c>
      <c r="E193" s="18">
        <f>VLOOKUP(D193,[1]产品重要度分析!E:O,11,0)</f>
        <v>16000</v>
      </c>
      <c r="F193" s="18">
        <v>10</v>
      </c>
      <c r="G193" s="18">
        <f t="shared" si="4"/>
        <v>44.4444444444444</v>
      </c>
      <c r="H193" s="18">
        <v>1.5</v>
      </c>
      <c r="I193" s="18">
        <f t="shared" si="5"/>
        <v>45.9444444444444</v>
      </c>
      <c r="J193" s="5"/>
      <c r="K193" s="15"/>
      <c r="L193" s="74"/>
      <c r="M193" s="15"/>
      <c r="N193" s="15"/>
      <c r="O193" s="86"/>
      <c r="P193" s="55" t="s">
        <v>23</v>
      </c>
      <c r="Q193" s="15">
        <v>160</v>
      </c>
      <c r="R193" s="5"/>
      <c r="S193" s="5"/>
      <c r="T193" s="5"/>
      <c r="U193" s="5"/>
      <c r="V193" s="7"/>
      <c r="W193" s="5"/>
      <c r="X193" s="5"/>
      <c r="Y193" s="8"/>
    </row>
    <row r="194" s="1" customFormat="1" spans="1:25">
      <c r="A194" s="55">
        <v>52</v>
      </c>
      <c r="B194" s="105" t="s">
        <v>300</v>
      </c>
      <c r="C194" s="40"/>
      <c r="D194" s="42" t="s">
        <v>301</v>
      </c>
      <c r="E194" s="18">
        <f>VLOOKUP(D194,[1]产品重要度分析!E:O,11,0)</f>
        <v>0</v>
      </c>
      <c r="F194" s="18">
        <v>10</v>
      </c>
      <c r="G194" s="18">
        <f t="shared" si="4"/>
        <v>0</v>
      </c>
      <c r="H194" s="18">
        <v>1.5</v>
      </c>
      <c r="I194" s="18">
        <f t="shared" si="5"/>
        <v>1.5</v>
      </c>
      <c r="J194" s="5"/>
      <c r="K194" s="15"/>
      <c r="L194" s="74"/>
      <c r="M194" s="15"/>
      <c r="N194" s="15"/>
      <c r="O194" s="86"/>
      <c r="P194" s="55" t="s">
        <v>23</v>
      </c>
      <c r="Q194" s="15">
        <v>160</v>
      </c>
      <c r="R194" s="5"/>
      <c r="S194" s="5"/>
      <c r="T194" s="5"/>
      <c r="U194" s="5"/>
      <c r="V194" s="7"/>
      <c r="W194" s="5"/>
      <c r="X194" s="5"/>
      <c r="Y194" s="8"/>
    </row>
    <row r="195" s="1" customFormat="1" spans="1:25">
      <c r="A195" s="55">
        <v>53</v>
      </c>
      <c r="B195" s="103" t="s">
        <v>302</v>
      </c>
      <c r="C195" s="40"/>
      <c r="D195" s="104" t="s">
        <v>303</v>
      </c>
      <c r="E195" s="18">
        <f>VLOOKUP(D195,[1]产品重要度分析!E:O,11,0)</f>
        <v>8000</v>
      </c>
      <c r="F195" s="18">
        <v>10</v>
      </c>
      <c r="G195" s="18">
        <f t="shared" ref="G195:G197" si="6">E195/(3600/10)</f>
        <v>22.2222222222222</v>
      </c>
      <c r="H195" s="18">
        <v>1.5</v>
      </c>
      <c r="I195" s="18">
        <f t="shared" ref="I195:I197" si="7">G195+H195</f>
        <v>23.7222222222222</v>
      </c>
      <c r="J195" s="5"/>
      <c r="K195" s="15"/>
      <c r="L195" s="74"/>
      <c r="M195" s="15"/>
      <c r="N195" s="15"/>
      <c r="O195" s="86"/>
      <c r="P195" s="55" t="s">
        <v>23</v>
      </c>
      <c r="Q195" s="15">
        <v>160</v>
      </c>
      <c r="R195" s="5"/>
      <c r="S195" s="5"/>
      <c r="T195" s="5"/>
      <c r="U195" s="5"/>
      <c r="V195" s="7"/>
      <c r="W195" s="5"/>
      <c r="X195" s="5"/>
      <c r="Y195" s="8"/>
    </row>
    <row r="196" s="1" customFormat="1" spans="1:25">
      <c r="A196" s="55">
        <v>54</v>
      </c>
      <c r="B196" s="103" t="s">
        <v>304</v>
      </c>
      <c r="C196" s="40"/>
      <c r="D196" s="104" t="s">
        <v>305</v>
      </c>
      <c r="E196" s="18">
        <f>VLOOKUP(D196,[1]产品重要度分析!E:O,11,0)</f>
        <v>8000</v>
      </c>
      <c r="F196" s="18">
        <v>10</v>
      </c>
      <c r="G196" s="18">
        <f t="shared" si="6"/>
        <v>22.2222222222222</v>
      </c>
      <c r="H196" s="18">
        <v>1.5</v>
      </c>
      <c r="I196" s="18">
        <f t="shared" si="7"/>
        <v>23.7222222222222</v>
      </c>
      <c r="J196" s="5"/>
      <c r="K196" s="15"/>
      <c r="L196" s="74"/>
      <c r="M196" s="15"/>
      <c r="N196" s="15"/>
      <c r="O196" s="86"/>
      <c r="P196" s="55" t="s">
        <v>23</v>
      </c>
      <c r="Q196" s="15">
        <v>160</v>
      </c>
      <c r="R196" s="5"/>
      <c r="S196" s="5"/>
      <c r="T196" s="5"/>
      <c r="U196" s="5"/>
      <c r="V196" s="7"/>
      <c r="W196" s="5"/>
      <c r="X196" s="5"/>
      <c r="Y196" s="8"/>
    </row>
    <row r="197" s="1" customFormat="1" spans="1:25">
      <c r="A197" s="55">
        <v>55</v>
      </c>
      <c r="B197" s="103" t="s">
        <v>306</v>
      </c>
      <c r="C197" s="40"/>
      <c r="D197" s="104" t="s">
        <v>307</v>
      </c>
      <c r="E197" s="18">
        <f>VLOOKUP(D197,[1]产品重要度分析!E:O,11,0)</f>
        <v>8000</v>
      </c>
      <c r="F197" s="18">
        <v>10</v>
      </c>
      <c r="G197" s="18">
        <f t="shared" si="6"/>
        <v>22.2222222222222</v>
      </c>
      <c r="H197" s="18">
        <v>1.5</v>
      </c>
      <c r="I197" s="18">
        <f t="shared" si="7"/>
        <v>23.7222222222222</v>
      </c>
      <c r="J197" s="5"/>
      <c r="K197" s="15"/>
      <c r="L197" s="74"/>
      <c r="M197" s="15"/>
      <c r="N197" s="15"/>
      <c r="O197" s="86"/>
      <c r="P197" s="55" t="s">
        <v>23</v>
      </c>
      <c r="Q197" s="15">
        <v>160</v>
      </c>
      <c r="R197" s="5"/>
      <c r="S197" s="5"/>
      <c r="T197" s="5"/>
      <c r="U197" s="5"/>
      <c r="V197" s="7"/>
      <c r="W197" s="5"/>
      <c r="X197" s="5"/>
      <c r="Y197" s="8"/>
    </row>
    <row r="198" s="1" customFormat="1" spans="1:25">
      <c r="A198" s="55"/>
      <c r="B198" s="40"/>
      <c r="C198" s="40"/>
      <c r="D198" s="55"/>
      <c r="E198" s="3"/>
      <c r="F198" s="3"/>
      <c r="G198" s="3"/>
      <c r="H198" s="3"/>
      <c r="I198" s="3"/>
      <c r="J198" s="5"/>
      <c r="K198" s="15"/>
      <c r="L198" s="74"/>
      <c r="M198" s="15"/>
      <c r="N198" s="15"/>
      <c r="O198" s="86"/>
      <c r="P198" s="55"/>
      <c r="Q198" s="15"/>
      <c r="R198" s="5"/>
      <c r="S198" s="5"/>
      <c r="T198" s="5"/>
      <c r="U198" s="5"/>
      <c r="V198" s="7"/>
      <c r="W198" s="5"/>
      <c r="X198" s="5"/>
      <c r="Y198" s="8"/>
    </row>
    <row r="199" s="1" customFormat="1" spans="1:25">
      <c r="A199" s="55"/>
      <c r="B199" s="40"/>
      <c r="C199" s="40"/>
      <c r="D199" s="55"/>
      <c r="E199" s="3"/>
      <c r="F199" s="3"/>
      <c r="G199" s="3"/>
      <c r="H199" s="3"/>
      <c r="I199" s="3"/>
      <c r="J199" s="5"/>
      <c r="K199" s="15"/>
      <c r="L199" s="74"/>
      <c r="M199" s="15"/>
      <c r="N199" s="15"/>
      <c r="O199" s="86"/>
      <c r="P199" s="55"/>
      <c r="Q199" s="15"/>
      <c r="R199" s="5"/>
      <c r="S199" s="5"/>
      <c r="T199" s="5"/>
      <c r="U199" s="5"/>
      <c r="V199" s="7"/>
      <c r="W199" s="5"/>
      <c r="X199" s="5"/>
      <c r="Y199" s="8"/>
    </row>
    <row r="200" s="1" customFormat="1" spans="1:25">
      <c r="A200" s="55"/>
      <c r="B200" s="40"/>
      <c r="C200" s="40"/>
      <c r="D200" s="15"/>
      <c r="E200" s="5"/>
      <c r="F200" s="5"/>
      <c r="G200" s="5"/>
      <c r="H200" s="5"/>
      <c r="I200" s="5"/>
      <c r="J200" s="5"/>
      <c r="K200" s="15"/>
      <c r="L200" s="74"/>
      <c r="M200" s="15"/>
      <c r="N200" s="15"/>
      <c r="O200" s="86"/>
      <c r="P200" s="55"/>
      <c r="Q200" s="15"/>
      <c r="R200" s="5"/>
      <c r="S200" s="5"/>
      <c r="T200" s="5"/>
      <c r="U200" s="5"/>
      <c r="V200" s="7"/>
      <c r="W200" s="5"/>
      <c r="X200" s="5"/>
      <c r="Y200" s="8"/>
    </row>
    <row r="201" s="1" customFormat="1" spans="1:25">
      <c r="A201" s="3"/>
      <c r="B201" s="4"/>
      <c r="C201" s="4"/>
      <c r="D201" s="5"/>
      <c r="E201" s="5"/>
      <c r="F201" s="5"/>
      <c r="G201" s="5"/>
      <c r="H201" s="5"/>
      <c r="I201" s="5"/>
      <c r="J201" s="5"/>
      <c r="K201" s="5"/>
      <c r="L201" s="6"/>
      <c r="M201" s="5"/>
      <c r="N201" s="5"/>
      <c r="O201" s="106"/>
      <c r="P201" s="3"/>
      <c r="Q201" s="5"/>
      <c r="R201" s="5"/>
      <c r="S201" s="5"/>
      <c r="T201" s="5"/>
      <c r="U201" s="5"/>
      <c r="V201" s="7"/>
      <c r="W201" s="5"/>
      <c r="X201" s="5"/>
      <c r="Y201" s="8"/>
    </row>
    <row r="202" s="1" customFormat="1" spans="1:25">
      <c r="A202" s="3"/>
      <c r="B202" s="4"/>
      <c r="C202" s="4"/>
      <c r="D202" s="5"/>
      <c r="E202" s="5"/>
      <c r="F202" s="5"/>
      <c r="G202" s="5"/>
      <c r="H202" s="5"/>
      <c r="I202" s="5"/>
      <c r="J202" s="5"/>
      <c r="K202" s="5"/>
      <c r="L202" s="6"/>
      <c r="M202" s="5"/>
      <c r="N202" s="5"/>
      <c r="O202" s="106"/>
      <c r="P202" s="3"/>
      <c r="Q202" s="5"/>
      <c r="R202" s="5"/>
      <c r="S202" s="5"/>
      <c r="T202" s="5"/>
      <c r="U202" s="5"/>
      <c r="V202" s="7"/>
      <c r="W202" s="5"/>
      <c r="X202" s="5"/>
      <c r="Y202" s="8"/>
    </row>
    <row r="203" s="1" customFormat="1" spans="1:25">
      <c r="A203" s="3"/>
      <c r="B203" s="4"/>
      <c r="C203" s="4"/>
      <c r="D203" s="5"/>
      <c r="E203" s="5"/>
      <c r="F203" s="5"/>
      <c r="G203" s="5"/>
      <c r="H203" s="5"/>
      <c r="I203" s="5"/>
      <c r="J203" s="5"/>
      <c r="K203" s="5"/>
      <c r="L203" s="6"/>
      <c r="M203" s="5"/>
      <c r="N203" s="5"/>
      <c r="O203" s="106"/>
      <c r="P203" s="3"/>
      <c r="Q203" s="5"/>
      <c r="R203" s="5"/>
      <c r="S203" s="5"/>
      <c r="T203" s="5"/>
      <c r="U203" s="5"/>
      <c r="V203" s="7"/>
      <c r="W203" s="5"/>
      <c r="X203" s="5"/>
      <c r="Y203" s="8"/>
    </row>
    <row r="204" s="1" customFormat="1" spans="1:25">
      <c r="A204" s="3"/>
      <c r="B204" s="4"/>
      <c r="C204" s="4">
        <v>160</v>
      </c>
      <c r="D204" s="5"/>
      <c r="E204" s="5"/>
      <c r="F204" s="5"/>
      <c r="G204" s="5"/>
      <c r="H204" s="5"/>
      <c r="I204" s="5"/>
      <c r="J204" s="5"/>
      <c r="K204" s="5"/>
      <c r="L204" s="6"/>
      <c r="M204" s="5"/>
      <c r="N204" s="5"/>
      <c r="O204" s="106"/>
      <c r="P204" s="3"/>
      <c r="Q204" s="5"/>
      <c r="R204" s="5"/>
      <c r="S204" s="5"/>
      <c r="T204" s="5"/>
      <c r="U204" s="5"/>
      <c r="V204" s="7"/>
      <c r="W204" s="5"/>
      <c r="X204" s="5"/>
      <c r="Y204" s="8"/>
    </row>
    <row r="206" s="1" customFormat="1" spans="1:25">
      <c r="A206" s="3"/>
      <c r="B206" s="4"/>
      <c r="C206" s="4"/>
      <c r="D206" s="5"/>
      <c r="E206" s="5"/>
      <c r="F206" s="5"/>
      <c r="G206" s="5"/>
      <c r="H206" s="5"/>
      <c r="I206" s="5"/>
      <c r="J206" s="5"/>
      <c r="K206" s="5"/>
      <c r="L206" s="6"/>
      <c r="M206" s="5"/>
      <c r="N206" s="40" t="s">
        <v>2</v>
      </c>
      <c r="O206" s="15" t="s">
        <v>227</v>
      </c>
      <c r="P206" s="15" t="s">
        <v>228</v>
      </c>
      <c r="Q206" s="15" t="s">
        <v>229</v>
      </c>
      <c r="R206" s="5"/>
      <c r="S206" s="5"/>
      <c r="T206" s="5"/>
      <c r="U206" s="5"/>
      <c r="V206" s="7"/>
      <c r="W206" s="5"/>
      <c r="X206" s="5"/>
      <c r="Y206" s="8"/>
    </row>
    <row r="207" s="1" customFormat="1" spans="1:25">
      <c r="A207" s="3"/>
      <c r="B207" s="4"/>
      <c r="C207" s="4"/>
      <c r="D207" s="5"/>
      <c r="E207" s="5"/>
      <c r="F207" s="5"/>
      <c r="G207" s="5"/>
      <c r="H207" s="5"/>
      <c r="I207" s="5"/>
      <c r="J207" s="107"/>
      <c r="K207" s="5"/>
      <c r="L207" s="5"/>
      <c r="M207" s="5"/>
      <c r="N207" s="40">
        <v>1</v>
      </c>
      <c r="O207" s="15">
        <v>9</v>
      </c>
      <c r="P207" s="15">
        <f>O207*N207</f>
        <v>9</v>
      </c>
      <c r="Q207" s="112">
        <f>P207/P216</f>
        <v>0.346153846153846</v>
      </c>
      <c r="R207" s="5"/>
      <c r="S207" s="5"/>
      <c r="T207" s="5"/>
      <c r="U207" s="5"/>
      <c r="V207" s="7"/>
      <c r="W207" s="5"/>
      <c r="X207" s="5"/>
      <c r="Y207" s="8"/>
    </row>
    <row r="208" s="1" customFormat="1" spans="1:25">
      <c r="A208" s="3"/>
      <c r="B208" s="4"/>
      <c r="C208" s="85">
        <v>1</v>
      </c>
      <c r="D208" s="13">
        <v>4</v>
      </c>
      <c r="E208" s="13"/>
      <c r="F208" s="13"/>
      <c r="G208" s="13"/>
      <c r="H208" s="13"/>
      <c r="I208" s="13"/>
      <c r="J208" s="15"/>
      <c r="K208" s="13">
        <f t="shared" ref="K208:K215" si="8">D208*C208</f>
        <v>4</v>
      </c>
      <c r="L208" s="108" t="e">
        <f>K208/K217</f>
        <v>#DIV/0!</v>
      </c>
      <c r="M208" s="109"/>
      <c r="N208" s="40" t="s">
        <v>437</v>
      </c>
      <c r="O208" s="15">
        <v>48</v>
      </c>
      <c r="P208" s="55">
        <v>20</v>
      </c>
      <c r="Q208" s="74"/>
      <c r="R208" s="5"/>
      <c r="S208" s="5"/>
      <c r="T208" s="5"/>
      <c r="U208" s="5"/>
      <c r="V208" s="7"/>
      <c r="W208" s="5"/>
      <c r="X208" s="5"/>
      <c r="Y208" s="8"/>
    </row>
    <row r="209" s="1" customFormat="1" spans="1:25">
      <c r="A209" s="3"/>
      <c r="B209" s="4"/>
      <c r="C209" s="40">
        <v>2</v>
      </c>
      <c r="D209" s="15">
        <v>13</v>
      </c>
      <c r="E209" s="15"/>
      <c r="F209" s="15"/>
      <c r="G209" s="15"/>
      <c r="H209" s="15"/>
      <c r="I209" s="15"/>
      <c r="J209" s="15"/>
      <c r="K209" s="15">
        <f t="shared" si="8"/>
        <v>26</v>
      </c>
      <c r="L209" s="110" t="e">
        <f>K209/K217</f>
        <v>#DIV/0!</v>
      </c>
      <c r="M209" s="109"/>
      <c r="N209" s="5"/>
      <c r="O209" s="3"/>
      <c r="P209" s="55">
        <v>21</v>
      </c>
      <c r="Q209" s="5"/>
      <c r="R209" s="5"/>
      <c r="S209" s="5"/>
      <c r="T209" s="5"/>
      <c r="U209" s="5"/>
      <c r="V209" s="7"/>
      <c r="W209" s="5"/>
      <c r="X209" s="5"/>
      <c r="Y209" s="8"/>
    </row>
    <row r="210" s="1" customFormat="1" spans="1:25">
      <c r="A210" s="3"/>
      <c r="B210" s="4"/>
      <c r="C210" s="40">
        <v>3</v>
      </c>
      <c r="D210" s="15">
        <v>5</v>
      </c>
      <c r="E210" s="15"/>
      <c r="F210" s="15"/>
      <c r="G210" s="15"/>
      <c r="H210" s="15"/>
      <c r="I210" s="15"/>
      <c r="J210" s="15"/>
      <c r="K210" s="15">
        <f t="shared" si="8"/>
        <v>15</v>
      </c>
      <c r="L210" s="110" t="e">
        <f>K210/K217</f>
        <v>#DIV/0!</v>
      </c>
      <c r="M210" s="109"/>
      <c r="N210" s="5"/>
      <c r="O210" s="3"/>
      <c r="P210" s="55">
        <v>32</v>
      </c>
      <c r="Q210" s="5"/>
      <c r="R210" s="5"/>
      <c r="S210" s="5"/>
      <c r="T210" s="5"/>
      <c r="U210" s="5"/>
      <c r="V210" s="7"/>
      <c r="W210" s="5"/>
      <c r="X210" s="5"/>
      <c r="Y210" s="8"/>
    </row>
    <row r="211" s="1" customFormat="1" spans="1:25">
      <c r="A211" s="3"/>
      <c r="B211" s="4"/>
      <c r="C211" s="40">
        <v>4</v>
      </c>
      <c r="D211" s="15">
        <v>7</v>
      </c>
      <c r="E211" s="15"/>
      <c r="F211" s="15"/>
      <c r="G211" s="15"/>
      <c r="H211" s="15"/>
      <c r="I211" s="15"/>
      <c r="J211" s="15"/>
      <c r="K211" s="15">
        <f t="shared" si="8"/>
        <v>28</v>
      </c>
      <c r="L211" s="110" t="e">
        <f>K211/K217</f>
        <v>#DIV/0!</v>
      </c>
      <c r="M211" s="109"/>
      <c r="N211" s="5"/>
      <c r="O211" s="3"/>
      <c r="P211" s="55">
        <v>30</v>
      </c>
      <c r="Q211" s="5"/>
      <c r="R211" s="5"/>
      <c r="S211" s="5"/>
      <c r="T211" s="5"/>
      <c r="U211" s="5"/>
      <c r="V211" s="7"/>
      <c r="W211" s="5"/>
      <c r="X211" s="5"/>
      <c r="Y211" s="8"/>
    </row>
    <row r="212" s="1" customFormat="1" spans="1:25">
      <c r="A212" s="3"/>
      <c r="B212" s="4"/>
      <c r="C212" s="40">
        <v>5</v>
      </c>
      <c r="D212" s="15">
        <v>6</v>
      </c>
      <c r="E212" s="15"/>
      <c r="F212" s="15"/>
      <c r="G212" s="15"/>
      <c r="H212" s="15"/>
      <c r="I212" s="15"/>
      <c r="J212" s="15"/>
      <c r="K212" s="15">
        <f t="shared" si="8"/>
        <v>30</v>
      </c>
      <c r="L212" s="110" t="e">
        <f>K212/K217</f>
        <v>#DIV/0!</v>
      </c>
      <c r="M212" s="109"/>
      <c r="N212" s="5"/>
      <c r="O212" s="3"/>
      <c r="P212" s="55">
        <v>54</v>
      </c>
      <c r="Q212" s="5"/>
      <c r="R212" s="5"/>
      <c r="S212" s="5"/>
      <c r="T212" s="5"/>
      <c r="U212" s="5"/>
      <c r="V212" s="7"/>
      <c r="W212" s="5"/>
      <c r="X212" s="5"/>
      <c r="Y212" s="8"/>
    </row>
    <row r="213" s="1" customFormat="1" spans="1:25">
      <c r="A213" s="3"/>
      <c r="B213" s="4"/>
      <c r="C213" s="40">
        <v>6</v>
      </c>
      <c r="D213" s="15">
        <v>8</v>
      </c>
      <c r="E213" s="15"/>
      <c r="F213" s="15"/>
      <c r="G213" s="15"/>
      <c r="H213" s="15"/>
      <c r="I213" s="15"/>
      <c r="J213" s="15"/>
      <c r="K213" s="15">
        <f t="shared" si="8"/>
        <v>48</v>
      </c>
      <c r="L213" s="110" t="e">
        <f>K213/K217</f>
        <v>#DIV/0!</v>
      </c>
      <c r="M213" s="109"/>
      <c r="N213" s="5"/>
      <c r="O213" s="3"/>
      <c r="P213" s="55">
        <v>14</v>
      </c>
      <c r="Q213" s="5"/>
      <c r="R213" s="5"/>
      <c r="S213" s="5"/>
      <c r="T213" s="5"/>
      <c r="U213" s="5"/>
      <c r="V213" s="7"/>
      <c r="W213" s="5"/>
      <c r="X213" s="5"/>
      <c r="Y213" s="8"/>
    </row>
    <row r="214" s="1" customFormat="1" spans="1:25">
      <c r="A214" s="3"/>
      <c r="B214" s="4"/>
      <c r="C214" s="40">
        <v>7</v>
      </c>
      <c r="D214" s="15">
        <v>2</v>
      </c>
      <c r="E214" s="15"/>
      <c r="F214" s="15"/>
      <c r="G214" s="15"/>
      <c r="H214" s="15"/>
      <c r="I214" s="15"/>
      <c r="J214" s="15"/>
      <c r="K214" s="15">
        <f t="shared" si="8"/>
        <v>14</v>
      </c>
      <c r="L214" s="110" t="e">
        <f>K214/K217</f>
        <v>#DIV/0!</v>
      </c>
      <c r="M214" s="109"/>
      <c r="N214" s="5"/>
      <c r="O214" s="3"/>
      <c r="P214" s="55">
        <v>24</v>
      </c>
      <c r="Q214" s="5"/>
      <c r="R214" s="5"/>
      <c r="S214" s="5"/>
      <c r="T214" s="5"/>
      <c r="U214" s="5"/>
      <c r="V214" s="7"/>
      <c r="W214" s="5"/>
      <c r="X214" s="5"/>
      <c r="Y214" s="8"/>
    </row>
    <row r="215" s="1" customFormat="1" spans="1:25">
      <c r="A215" s="3"/>
      <c r="B215" s="4"/>
      <c r="C215" s="82">
        <v>8</v>
      </c>
      <c r="D215" s="9">
        <v>3</v>
      </c>
      <c r="E215" s="9"/>
      <c r="F215" s="9"/>
      <c r="G215" s="9"/>
      <c r="H215" s="9"/>
      <c r="I215" s="9"/>
      <c r="J215" s="15"/>
      <c r="K215" s="9">
        <f t="shared" si="8"/>
        <v>24</v>
      </c>
      <c r="L215" s="111" t="e">
        <f>K215/K217</f>
        <v>#DIV/0!</v>
      </c>
      <c r="M215" s="109"/>
      <c r="N215" s="5"/>
      <c r="O215" s="3"/>
      <c r="P215" s="3"/>
      <c r="Q215" s="5"/>
      <c r="R215" s="5"/>
      <c r="S215" s="5"/>
      <c r="T215" s="5"/>
      <c r="U215" s="5"/>
      <c r="V215" s="7"/>
      <c r="W215" s="5"/>
      <c r="X215" s="5"/>
      <c r="Y215" s="8"/>
    </row>
    <row r="216" s="1" customFormat="1" spans="1:25">
      <c r="A216" s="3"/>
      <c r="B216" s="4"/>
      <c r="C216" s="4"/>
      <c r="D216" s="5"/>
      <c r="E216" s="5"/>
      <c r="F216" s="5"/>
      <c r="G216" s="5"/>
      <c r="H216" s="5"/>
      <c r="I216" s="5"/>
      <c r="J216" s="107"/>
      <c r="K216" s="5"/>
      <c r="L216" s="6"/>
      <c r="M216" s="5"/>
      <c r="N216" s="15">
        <v>2</v>
      </c>
      <c r="O216" s="55">
        <v>13</v>
      </c>
      <c r="P216" s="15">
        <f t="shared" ref="P216:P222" si="9">O216*N216</f>
        <v>26</v>
      </c>
      <c r="Q216" s="112">
        <f>P216/P224</f>
        <v>0.0653266331658292</v>
      </c>
      <c r="R216" s="5"/>
      <c r="S216" s="5"/>
      <c r="T216" s="5"/>
      <c r="U216" s="5"/>
      <c r="V216" s="7"/>
      <c r="W216" s="5"/>
      <c r="X216" s="5"/>
      <c r="Y216" s="8"/>
    </row>
    <row r="217" s="1" customFormat="1" spans="1:25">
      <c r="A217" s="3"/>
      <c r="B217" s="4"/>
      <c r="C217" s="4"/>
      <c r="D217" s="5"/>
      <c r="E217" s="5"/>
      <c r="F217" s="5"/>
      <c r="G217" s="5"/>
      <c r="H217" s="5"/>
      <c r="I217" s="5"/>
      <c r="J217" s="107"/>
      <c r="K217" s="5"/>
      <c r="L217" s="6"/>
      <c r="M217" s="5"/>
      <c r="N217" s="15">
        <v>3</v>
      </c>
      <c r="O217" s="55">
        <v>7</v>
      </c>
      <c r="P217" s="15">
        <f t="shared" si="9"/>
        <v>21</v>
      </c>
      <c r="Q217" s="112">
        <f>P217/P224</f>
        <v>0.0527638190954774</v>
      </c>
      <c r="R217" s="5"/>
      <c r="S217" s="5"/>
      <c r="T217" s="5"/>
      <c r="U217" s="5"/>
      <c r="V217" s="7"/>
      <c r="W217" s="5"/>
      <c r="X217" s="5"/>
      <c r="Y217" s="8"/>
    </row>
    <row r="218" s="1" customFormat="1" spans="1:25">
      <c r="A218" s="3"/>
      <c r="B218" s="4"/>
      <c r="C218" s="4"/>
      <c r="D218" s="5"/>
      <c r="E218" s="5"/>
      <c r="F218" s="5"/>
      <c r="G218" s="5"/>
      <c r="H218" s="5"/>
      <c r="I218" s="5"/>
      <c r="J218" s="107"/>
      <c r="K218" s="5"/>
      <c r="L218" s="6"/>
      <c r="M218" s="5"/>
      <c r="N218" s="15">
        <v>4</v>
      </c>
      <c r="O218" s="55">
        <v>9</v>
      </c>
      <c r="P218" s="15">
        <f t="shared" si="9"/>
        <v>36</v>
      </c>
      <c r="Q218" s="112">
        <f>P218/P224</f>
        <v>0.0904522613065327</v>
      </c>
      <c r="R218" s="5"/>
      <c r="S218" s="5"/>
      <c r="T218" s="5"/>
      <c r="U218" s="5"/>
      <c r="V218" s="7"/>
      <c r="W218" s="5"/>
      <c r="X218" s="5"/>
      <c r="Y218" s="8"/>
    </row>
    <row r="219" s="1" customFormat="1" spans="1:25">
      <c r="A219" s="3"/>
      <c r="B219" s="4"/>
      <c r="C219" s="4"/>
      <c r="D219" s="5"/>
      <c r="E219" s="5"/>
      <c r="F219" s="5"/>
      <c r="G219" s="5"/>
      <c r="H219" s="5"/>
      <c r="I219" s="5"/>
      <c r="J219" s="5"/>
      <c r="K219" s="5"/>
      <c r="L219" s="6"/>
      <c r="M219" s="5"/>
      <c r="N219" s="15">
        <v>5</v>
      </c>
      <c r="O219" s="55">
        <v>5</v>
      </c>
      <c r="P219" s="15">
        <f t="shared" si="9"/>
        <v>25</v>
      </c>
      <c r="Q219" s="112">
        <f>P219/P224</f>
        <v>0.0628140703517588</v>
      </c>
      <c r="R219" s="5"/>
      <c r="S219" s="5"/>
      <c r="T219" s="5"/>
      <c r="U219" s="5"/>
      <c r="V219" s="7"/>
      <c r="W219" s="5"/>
      <c r="X219" s="5"/>
      <c r="Y219" s="8"/>
    </row>
    <row r="220" s="1" customFormat="1" spans="1:25">
      <c r="A220" s="3"/>
      <c r="B220" s="4"/>
      <c r="C220" s="4"/>
      <c r="D220" s="5"/>
      <c r="E220" s="5"/>
      <c r="F220" s="5"/>
      <c r="G220" s="5"/>
      <c r="H220" s="5"/>
      <c r="I220" s="5"/>
      <c r="J220" s="5"/>
      <c r="K220" s="5"/>
      <c r="L220" s="6"/>
      <c r="M220" s="5"/>
      <c r="N220" s="15">
        <v>6</v>
      </c>
      <c r="O220" s="55">
        <v>8</v>
      </c>
      <c r="P220" s="15">
        <f t="shared" si="9"/>
        <v>48</v>
      </c>
      <c r="Q220" s="112">
        <f>P220/P224</f>
        <v>0.120603015075377</v>
      </c>
      <c r="R220" s="5"/>
      <c r="S220" s="5"/>
      <c r="T220" s="5"/>
      <c r="U220" s="5"/>
      <c r="V220" s="7"/>
      <c r="W220" s="5"/>
      <c r="X220" s="5"/>
      <c r="Y220" s="8"/>
    </row>
    <row r="221" s="1" customFormat="1" spans="1:25">
      <c r="A221" s="3"/>
      <c r="B221" s="4"/>
      <c r="C221" s="4"/>
      <c r="D221" s="5"/>
      <c r="E221" s="5"/>
      <c r="F221" s="5"/>
      <c r="G221" s="5"/>
      <c r="H221" s="5"/>
      <c r="I221" s="5"/>
      <c r="J221" s="5"/>
      <c r="K221" s="5"/>
      <c r="L221" s="6"/>
      <c r="M221" s="5"/>
      <c r="N221" s="15">
        <v>7</v>
      </c>
      <c r="O221" s="55">
        <v>2</v>
      </c>
      <c r="P221" s="15">
        <f t="shared" si="9"/>
        <v>14</v>
      </c>
      <c r="Q221" s="112">
        <f>P221/P224</f>
        <v>0.0351758793969849</v>
      </c>
      <c r="R221" s="5"/>
      <c r="S221" s="5"/>
      <c r="T221" s="5"/>
      <c r="U221" s="5"/>
      <c r="V221" s="7"/>
      <c r="W221" s="5"/>
      <c r="X221" s="5"/>
      <c r="Y221" s="8"/>
    </row>
    <row r="222" s="1" customFormat="1" spans="1:25">
      <c r="A222" s="3"/>
      <c r="B222" s="4"/>
      <c r="C222" s="4"/>
      <c r="D222" s="5"/>
      <c r="E222" s="5"/>
      <c r="F222" s="5"/>
      <c r="G222" s="5"/>
      <c r="H222" s="5"/>
      <c r="I222" s="5"/>
      <c r="J222" s="5"/>
      <c r="K222" s="5"/>
      <c r="L222" s="6"/>
      <c r="M222" s="5"/>
      <c r="N222" s="15">
        <v>8</v>
      </c>
      <c r="O222" s="55">
        <v>3</v>
      </c>
      <c r="P222" s="15">
        <f t="shared" si="9"/>
        <v>24</v>
      </c>
      <c r="Q222" s="112">
        <f>P222/P224</f>
        <v>0.0603015075376884</v>
      </c>
      <c r="R222" s="5"/>
      <c r="S222" s="5"/>
      <c r="T222" s="5"/>
      <c r="U222" s="5"/>
      <c r="V222" s="7"/>
      <c r="W222" s="5"/>
      <c r="X222" s="5"/>
      <c r="Y222" s="8"/>
    </row>
    <row r="223" s="1" customFormat="1" spans="1:25">
      <c r="A223" s="3"/>
      <c r="B223" s="4"/>
      <c r="C223" s="4"/>
      <c r="D223" s="5"/>
      <c r="E223" s="5"/>
      <c r="F223" s="5"/>
      <c r="G223" s="5"/>
      <c r="H223" s="5"/>
      <c r="I223" s="5"/>
      <c r="J223" s="5"/>
      <c r="K223" s="5"/>
      <c r="L223" s="6"/>
      <c r="M223" s="5"/>
      <c r="N223" s="15"/>
      <c r="O223" s="55"/>
      <c r="P223" s="55"/>
      <c r="Q223" s="15"/>
      <c r="R223" s="5"/>
      <c r="S223" s="5"/>
      <c r="T223" s="5"/>
      <c r="U223" s="5"/>
      <c r="V223" s="7"/>
      <c r="W223" s="5"/>
      <c r="X223" s="5"/>
      <c r="Y223" s="8"/>
    </row>
    <row r="224" s="1" customFormat="1" spans="1:25">
      <c r="A224" s="3"/>
      <c r="B224" s="4"/>
      <c r="C224" s="4"/>
      <c r="D224" s="5"/>
      <c r="E224" s="5"/>
      <c r="F224" s="5"/>
      <c r="G224" s="5"/>
      <c r="H224" s="5"/>
      <c r="I224" s="5"/>
      <c r="J224" s="5"/>
      <c r="K224" s="5"/>
      <c r="L224" s="6"/>
      <c r="M224" s="5"/>
      <c r="N224" s="15" t="s">
        <v>437</v>
      </c>
      <c r="O224" s="55">
        <f>SUBTOTAL(9,O207:O223)</f>
        <v>104</v>
      </c>
      <c r="P224" s="55">
        <f>SUBTOTAL(9,P207:P223)</f>
        <v>398</v>
      </c>
      <c r="Q224" s="15"/>
      <c r="R224" s="5"/>
      <c r="S224" s="5"/>
      <c r="T224" s="5"/>
      <c r="U224" s="5"/>
      <c r="V224" s="7"/>
      <c r="W224" s="5"/>
      <c r="X224" s="5"/>
      <c r="Y224" s="8"/>
    </row>
    <row r="225" s="1" customFormat="1" spans="1:25">
      <c r="A225" s="3"/>
      <c r="B225" s="4"/>
      <c r="C225" s="4"/>
      <c r="D225" s="5"/>
      <c r="E225" s="5"/>
      <c r="F225" s="5"/>
      <c r="G225" s="5"/>
      <c r="H225" s="5"/>
      <c r="I225" s="5"/>
      <c r="J225" s="5"/>
      <c r="K225" s="5"/>
      <c r="L225" s="6"/>
      <c r="M225" s="5"/>
      <c r="N225" s="15"/>
      <c r="O225" s="55"/>
      <c r="P225" s="55"/>
      <c r="Q225" s="15"/>
      <c r="R225" s="5"/>
      <c r="S225" s="5"/>
      <c r="T225" s="5"/>
      <c r="U225" s="5"/>
      <c r="V225" s="7"/>
      <c r="W225" s="5"/>
      <c r="X225" s="5"/>
      <c r="Y225" s="8"/>
    </row>
    <row r="1047894" s="2" customFormat="1" spans="1:12">
      <c r="A1047894" s="3"/>
      <c r="L1047894" s="113"/>
    </row>
    <row r="1047895" s="2" customFormat="1" spans="1:12">
      <c r="A1047895" s="3"/>
      <c r="L1047895" s="113"/>
    </row>
    <row r="1047896" s="2" customFormat="1" spans="1:12">
      <c r="A1047896" s="3"/>
      <c r="L1047896" s="113"/>
    </row>
    <row r="1047897" s="2" customFormat="1" spans="1:12">
      <c r="A1047897" s="3"/>
      <c r="L1047897" s="113"/>
    </row>
    <row r="1047898" s="2" customFormat="1" spans="1:12">
      <c r="A1047898" s="3"/>
      <c r="L1047898" s="113"/>
    </row>
    <row r="1047899" s="2" customFormat="1" spans="1:12">
      <c r="A1047899" s="3"/>
      <c r="L1047899" s="113"/>
    </row>
    <row r="1047900" s="2" customFormat="1" spans="1:12">
      <c r="A1047900" s="3"/>
      <c r="L1047900" s="113"/>
    </row>
    <row r="1047901" s="2" customFormat="1" spans="1:12">
      <c r="A1047901" s="3"/>
      <c r="L1047901" s="113"/>
    </row>
    <row r="1047902" s="2" customFormat="1" spans="1:12">
      <c r="A1047902" s="3"/>
      <c r="L1047902" s="113"/>
    </row>
    <row r="1047903" s="2" customFormat="1" spans="1:12">
      <c r="A1047903" s="3"/>
      <c r="L1047903" s="113"/>
    </row>
    <row r="1047904" s="2" customFormat="1" spans="1:12">
      <c r="A1047904" s="3"/>
      <c r="L1047904" s="113"/>
    </row>
    <row r="1047905" s="2" customFormat="1" spans="1:12">
      <c r="A1047905" s="3"/>
      <c r="L1047905" s="113"/>
    </row>
    <row r="1047906" s="2" customFormat="1" spans="1:12">
      <c r="A1047906" s="3"/>
      <c r="L1047906" s="113"/>
    </row>
    <row r="1047907" s="2" customFormat="1" spans="1:12">
      <c r="A1047907" s="3"/>
      <c r="L1047907" s="113"/>
    </row>
    <row r="1047908" s="2" customFormat="1" spans="1:12">
      <c r="A1047908" s="3"/>
      <c r="L1047908" s="113"/>
    </row>
    <row r="1047909" s="2" customFormat="1" spans="1:12">
      <c r="A1047909" s="3"/>
      <c r="L1047909" s="113"/>
    </row>
    <row r="1047910" s="2" customFormat="1" spans="1:12">
      <c r="A1047910" s="3"/>
      <c r="L1047910" s="113"/>
    </row>
    <row r="1047911" s="2" customFormat="1" spans="1:12">
      <c r="A1047911" s="3"/>
      <c r="L1047911" s="113"/>
    </row>
    <row r="1047912" s="2" customFormat="1" spans="1:12">
      <c r="A1047912" s="3"/>
      <c r="L1047912" s="113"/>
    </row>
    <row r="1047913" s="2" customFormat="1" spans="1:12">
      <c r="A1047913" s="3"/>
      <c r="L1047913" s="113"/>
    </row>
    <row r="1047914" s="2" customFormat="1" spans="1:12">
      <c r="A1047914" s="3"/>
      <c r="L1047914" s="113"/>
    </row>
    <row r="1047915" s="2" customFormat="1" spans="1:12">
      <c r="A1047915" s="3"/>
      <c r="L1047915" s="113"/>
    </row>
    <row r="1047916" s="2" customFormat="1" spans="1:12">
      <c r="A1047916" s="3"/>
      <c r="L1047916" s="113"/>
    </row>
    <row r="1047917" s="2" customFormat="1" spans="1:12">
      <c r="A1047917" s="3"/>
      <c r="L1047917" s="113"/>
    </row>
    <row r="1047918" s="2" customFormat="1" spans="1:12">
      <c r="A1047918" s="3"/>
      <c r="L1047918" s="113"/>
    </row>
    <row r="1047919" s="2" customFormat="1" spans="1:12">
      <c r="A1047919" s="3"/>
      <c r="L1047919" s="113"/>
    </row>
    <row r="1047920" s="2" customFormat="1" spans="1:12">
      <c r="A1047920" s="3"/>
      <c r="L1047920" s="113"/>
    </row>
    <row r="1047921" s="2" customFormat="1" spans="1:12">
      <c r="A1047921" s="3"/>
      <c r="L1047921" s="113"/>
    </row>
    <row r="1047922" s="2" customFormat="1" spans="1:12">
      <c r="A1047922" s="3"/>
      <c r="L1047922" s="113"/>
    </row>
    <row r="1047923" s="2" customFormat="1" spans="1:12">
      <c r="A1047923" s="3"/>
      <c r="L1047923" s="113"/>
    </row>
    <row r="1047924" s="2" customFormat="1" spans="1:12">
      <c r="A1047924" s="3"/>
      <c r="L1047924" s="113"/>
    </row>
    <row r="1047925" s="2" customFormat="1" spans="1:12">
      <c r="A1047925" s="3"/>
      <c r="L1047925" s="113"/>
    </row>
    <row r="1047926" s="2" customFormat="1" spans="1:12">
      <c r="A1047926" s="3"/>
      <c r="L1047926" s="113"/>
    </row>
    <row r="1047927" s="2" customFormat="1" spans="1:12">
      <c r="A1047927" s="3"/>
      <c r="L1047927" s="113"/>
    </row>
    <row r="1047928" s="2" customFormat="1" spans="1:12">
      <c r="A1047928" s="3"/>
      <c r="L1047928" s="113"/>
    </row>
    <row r="1047929" s="2" customFormat="1" spans="1:12">
      <c r="A1047929" s="3"/>
      <c r="L1047929" s="113"/>
    </row>
    <row r="1047930" s="2" customFormat="1" spans="1:12">
      <c r="A1047930" s="3"/>
      <c r="L1047930" s="113"/>
    </row>
    <row r="1047931" s="2" customFormat="1" spans="1:12">
      <c r="A1047931" s="3"/>
      <c r="L1047931" s="113"/>
    </row>
    <row r="1047932" s="2" customFormat="1" spans="1:12">
      <c r="A1047932" s="3"/>
      <c r="L1047932" s="113"/>
    </row>
    <row r="1047933" s="2" customFormat="1" spans="1:12">
      <c r="A1047933" s="3"/>
      <c r="L1047933" s="113"/>
    </row>
    <row r="1047934" s="2" customFormat="1" spans="1:12">
      <c r="A1047934" s="3"/>
      <c r="L1047934" s="113"/>
    </row>
    <row r="1047935" s="2" customFormat="1" spans="1:12">
      <c r="A1047935" s="3"/>
      <c r="L1047935" s="113"/>
    </row>
    <row r="1047936" s="2" customFormat="1" spans="1:12">
      <c r="A1047936" s="3"/>
      <c r="L1047936" s="113"/>
    </row>
    <row r="1047937" s="2" customFormat="1" spans="1:12">
      <c r="A1047937" s="3"/>
      <c r="L1047937" s="113"/>
    </row>
    <row r="1047938" s="2" customFormat="1" spans="1:12">
      <c r="A1047938" s="3"/>
      <c r="L1047938" s="113"/>
    </row>
    <row r="1047939" s="2" customFormat="1" spans="1:12">
      <c r="A1047939" s="3"/>
      <c r="L1047939" s="113"/>
    </row>
    <row r="1047940" s="2" customFormat="1" spans="1:12">
      <c r="A1047940" s="3"/>
      <c r="L1047940" s="113"/>
    </row>
    <row r="1047941" s="2" customFormat="1" spans="1:12">
      <c r="A1047941" s="3"/>
      <c r="L1047941" s="113"/>
    </row>
    <row r="1047942" s="2" customFormat="1" spans="1:12">
      <c r="A1047942" s="3"/>
      <c r="L1047942" s="113"/>
    </row>
    <row r="1047943" s="2" customFormat="1" spans="1:12">
      <c r="A1047943" s="3"/>
      <c r="L1047943" s="113"/>
    </row>
    <row r="1047944" s="2" customFormat="1" spans="1:12">
      <c r="A1047944" s="3"/>
      <c r="L1047944" s="113"/>
    </row>
    <row r="1047945" s="2" customFormat="1" spans="1:12">
      <c r="A1047945" s="3"/>
      <c r="L1047945" s="113"/>
    </row>
    <row r="1047946" s="2" customFormat="1" spans="1:12">
      <c r="A1047946" s="3"/>
      <c r="L1047946" s="113"/>
    </row>
    <row r="1047947" s="2" customFormat="1" spans="1:12">
      <c r="A1047947" s="3"/>
      <c r="L1047947" s="113"/>
    </row>
    <row r="1047948" s="2" customFormat="1" spans="1:12">
      <c r="A1047948" s="3"/>
      <c r="L1047948" s="113"/>
    </row>
    <row r="1047949" s="2" customFormat="1" spans="1:12">
      <c r="A1047949" s="3"/>
      <c r="L1047949" s="113"/>
    </row>
    <row r="1047950" s="2" customFormat="1" spans="1:12">
      <c r="A1047950" s="3"/>
      <c r="L1047950" s="113"/>
    </row>
    <row r="1047951" s="2" customFormat="1" spans="1:12">
      <c r="A1047951" s="3"/>
      <c r="L1047951" s="113"/>
    </row>
    <row r="1047952" s="2" customFormat="1" spans="1:12">
      <c r="A1047952" s="3"/>
      <c r="L1047952" s="113"/>
    </row>
    <row r="1047953" s="2" customFormat="1" spans="1:12">
      <c r="A1047953" s="3"/>
      <c r="L1047953" s="113"/>
    </row>
    <row r="1047954" s="2" customFormat="1" spans="1:12">
      <c r="A1047954" s="3"/>
      <c r="L1047954" s="113"/>
    </row>
    <row r="1047955" s="2" customFormat="1" spans="1:12">
      <c r="A1047955" s="3"/>
      <c r="L1047955" s="113"/>
    </row>
    <row r="1047956" s="2" customFormat="1" spans="1:12">
      <c r="A1047956" s="3"/>
      <c r="L1047956" s="113"/>
    </row>
    <row r="1047957" s="2" customFormat="1" spans="1:12">
      <c r="A1047957" s="3"/>
      <c r="L1047957" s="113"/>
    </row>
    <row r="1047958" s="2" customFormat="1" spans="1:12">
      <c r="A1047958" s="3"/>
      <c r="L1047958" s="113"/>
    </row>
    <row r="1047959" s="2" customFormat="1" spans="1:12">
      <c r="A1047959" s="3"/>
      <c r="L1047959" s="113"/>
    </row>
    <row r="1047960" s="2" customFormat="1" spans="1:12">
      <c r="A1047960" s="3"/>
      <c r="L1047960" s="113"/>
    </row>
    <row r="1047961" s="2" customFormat="1" spans="1:12">
      <c r="A1047961" s="3"/>
      <c r="L1047961" s="113"/>
    </row>
    <row r="1047962" s="2" customFormat="1" spans="1:12">
      <c r="A1047962" s="3"/>
      <c r="L1047962" s="113"/>
    </row>
    <row r="1047963" s="2" customFormat="1" spans="1:12">
      <c r="A1047963" s="3"/>
      <c r="L1047963" s="113"/>
    </row>
    <row r="1047964" s="2" customFormat="1" spans="1:12">
      <c r="A1047964" s="3"/>
      <c r="L1047964" s="113"/>
    </row>
    <row r="1047965" s="2" customFormat="1" spans="1:12">
      <c r="A1047965" s="3"/>
      <c r="L1047965" s="113"/>
    </row>
    <row r="1047966" s="2" customFormat="1" spans="1:12">
      <c r="A1047966" s="3"/>
      <c r="L1047966" s="113"/>
    </row>
    <row r="1047967" s="2" customFormat="1" spans="1:12">
      <c r="A1047967" s="3"/>
      <c r="L1047967" s="113"/>
    </row>
    <row r="1047968" s="2" customFormat="1" spans="1:12">
      <c r="A1047968" s="3"/>
      <c r="L1047968" s="113"/>
    </row>
    <row r="1047969" s="2" customFormat="1" spans="1:12">
      <c r="A1047969" s="3"/>
      <c r="L1047969" s="113"/>
    </row>
    <row r="1047970" s="2" customFormat="1" spans="1:12">
      <c r="A1047970" s="3"/>
      <c r="L1047970" s="113"/>
    </row>
    <row r="1047971" s="2" customFormat="1" spans="1:12">
      <c r="A1047971" s="3"/>
      <c r="L1047971" s="113"/>
    </row>
    <row r="1047972" s="2" customFormat="1" spans="1:12">
      <c r="A1047972" s="3"/>
      <c r="L1047972" s="113"/>
    </row>
    <row r="1047973" s="2" customFormat="1" spans="1:12">
      <c r="A1047973" s="3"/>
      <c r="L1047973" s="113"/>
    </row>
    <row r="1047974" s="2" customFormat="1" spans="1:12">
      <c r="A1047974" s="3"/>
      <c r="L1047974" s="113"/>
    </row>
    <row r="1047975" s="2" customFormat="1" spans="1:12">
      <c r="A1047975" s="3"/>
      <c r="L1047975" s="113"/>
    </row>
    <row r="1047976" s="2" customFormat="1" spans="1:12">
      <c r="A1047976" s="3"/>
      <c r="L1047976" s="113"/>
    </row>
    <row r="1047977" s="2" customFormat="1" spans="1:12">
      <c r="A1047977" s="3"/>
      <c r="L1047977" s="113"/>
    </row>
    <row r="1047978" s="2" customFormat="1" spans="1:12">
      <c r="A1047978" s="3"/>
      <c r="L1047978" s="113"/>
    </row>
    <row r="1047979" s="2" customFormat="1" spans="1:12">
      <c r="A1047979" s="3"/>
      <c r="L1047979" s="113"/>
    </row>
    <row r="1047980" s="2" customFormat="1" spans="1:12">
      <c r="A1047980" s="3"/>
      <c r="L1047980" s="113"/>
    </row>
    <row r="1047981" s="2" customFormat="1" spans="1:12">
      <c r="A1047981" s="3"/>
      <c r="L1047981" s="113"/>
    </row>
    <row r="1047982" s="2" customFormat="1" spans="1:12">
      <c r="A1047982" s="3"/>
      <c r="L1047982" s="113"/>
    </row>
    <row r="1047983" s="2" customFormat="1" spans="1:12">
      <c r="A1047983" s="3"/>
      <c r="L1047983" s="113"/>
    </row>
    <row r="1047984" s="2" customFormat="1" spans="1:12">
      <c r="A1047984" s="3"/>
      <c r="L1047984" s="113"/>
    </row>
    <row r="1047985" s="2" customFormat="1" spans="1:12">
      <c r="A1047985" s="3"/>
      <c r="L1047985" s="113"/>
    </row>
    <row r="1047986" s="2" customFormat="1" spans="1:12">
      <c r="A1047986" s="3"/>
      <c r="L1047986" s="113"/>
    </row>
    <row r="1047987" s="2" customFormat="1" spans="1:12">
      <c r="A1047987" s="3"/>
      <c r="L1047987" s="113"/>
    </row>
    <row r="1047988" s="2" customFormat="1" spans="1:12">
      <c r="A1047988" s="3"/>
      <c r="L1047988" s="113"/>
    </row>
    <row r="1047989" s="2" customFormat="1" spans="1:12">
      <c r="A1047989" s="3"/>
      <c r="L1047989" s="113"/>
    </row>
    <row r="1047990" s="2" customFormat="1" spans="1:12">
      <c r="A1047990" s="3"/>
      <c r="L1047990" s="113"/>
    </row>
    <row r="1047991" s="2" customFormat="1" spans="1:12">
      <c r="A1047991" s="3"/>
      <c r="L1047991" s="113"/>
    </row>
    <row r="1047992" s="2" customFormat="1" spans="1:12">
      <c r="A1047992" s="3"/>
      <c r="L1047992" s="113"/>
    </row>
    <row r="1047993" s="2" customFormat="1" spans="1:12">
      <c r="A1047993" s="3"/>
      <c r="L1047993" s="113"/>
    </row>
    <row r="1047994" s="2" customFormat="1" spans="1:12">
      <c r="A1047994" s="3"/>
      <c r="L1047994" s="113"/>
    </row>
    <row r="1047995" s="2" customFormat="1" spans="1:12">
      <c r="A1047995" s="3"/>
      <c r="L1047995" s="113"/>
    </row>
    <row r="1047996" s="2" customFormat="1" spans="1:12">
      <c r="A1047996" s="3"/>
      <c r="L1047996" s="113"/>
    </row>
    <row r="1047997" s="2" customFormat="1" spans="1:12">
      <c r="A1047997" s="3"/>
      <c r="L1047997" s="113"/>
    </row>
    <row r="1047998" s="2" customFormat="1" spans="1:12">
      <c r="A1047998" s="3"/>
      <c r="L1047998" s="113"/>
    </row>
    <row r="1047999" s="2" customFormat="1" spans="1:12">
      <c r="A1047999" s="3"/>
      <c r="L1047999" s="113"/>
    </row>
    <row r="1048000" s="2" customFormat="1" spans="1:12">
      <c r="A1048000" s="3"/>
      <c r="L1048000" s="113"/>
    </row>
    <row r="1048001" s="2" customFormat="1" spans="1:12">
      <c r="A1048001" s="3"/>
      <c r="L1048001" s="113"/>
    </row>
    <row r="1048002" s="2" customFormat="1" spans="1:12">
      <c r="A1048002" s="3"/>
      <c r="L1048002" s="113"/>
    </row>
    <row r="1048003" s="2" customFormat="1" spans="1:12">
      <c r="A1048003" s="3"/>
      <c r="L1048003" s="113"/>
    </row>
    <row r="1048004" s="2" customFormat="1" spans="1:12">
      <c r="A1048004" s="3"/>
      <c r="L1048004" s="113"/>
    </row>
    <row r="1048005" s="2" customFormat="1" spans="1:12">
      <c r="A1048005" s="3"/>
      <c r="L1048005" s="113"/>
    </row>
    <row r="1048006" s="2" customFormat="1" spans="1:12">
      <c r="A1048006" s="3"/>
      <c r="L1048006" s="113"/>
    </row>
    <row r="1048007" s="2" customFormat="1" spans="1:12">
      <c r="A1048007" s="3"/>
      <c r="L1048007" s="113"/>
    </row>
    <row r="1048008" s="2" customFormat="1" spans="1:12">
      <c r="A1048008" s="3"/>
      <c r="L1048008" s="113"/>
    </row>
    <row r="1048009" s="2" customFormat="1" spans="1:12">
      <c r="A1048009" s="3"/>
      <c r="L1048009" s="113"/>
    </row>
    <row r="1048010" s="2" customFormat="1" spans="1:12">
      <c r="A1048010" s="3"/>
      <c r="L1048010" s="113"/>
    </row>
    <row r="1048011" s="2" customFormat="1" spans="1:12">
      <c r="A1048011" s="3"/>
      <c r="L1048011" s="113"/>
    </row>
    <row r="1048012" s="2" customFormat="1" spans="1:12">
      <c r="A1048012" s="3"/>
      <c r="L1048012" s="113"/>
    </row>
    <row r="1048013" s="2" customFormat="1" spans="1:12">
      <c r="A1048013" s="3"/>
      <c r="L1048013" s="113"/>
    </row>
    <row r="1048014" s="2" customFormat="1" spans="1:12">
      <c r="A1048014" s="3"/>
      <c r="L1048014" s="113"/>
    </row>
    <row r="1048015" s="2" customFormat="1" spans="1:12">
      <c r="A1048015" s="3"/>
      <c r="L1048015" s="113"/>
    </row>
    <row r="1048016" s="2" customFormat="1" spans="1:12">
      <c r="A1048016" s="3"/>
      <c r="L1048016" s="113"/>
    </row>
    <row r="1048017" s="2" customFormat="1" spans="1:12">
      <c r="A1048017" s="3"/>
      <c r="L1048017" s="113"/>
    </row>
    <row r="1048018" s="2" customFormat="1" spans="1:12">
      <c r="A1048018" s="3"/>
      <c r="L1048018" s="113"/>
    </row>
    <row r="1048019" s="2" customFormat="1" spans="1:12">
      <c r="A1048019" s="3"/>
      <c r="L1048019" s="113"/>
    </row>
    <row r="1048020" s="2" customFormat="1" spans="1:12">
      <c r="A1048020" s="3"/>
      <c r="L1048020" s="113"/>
    </row>
    <row r="1048021" s="2" customFormat="1" spans="1:12">
      <c r="A1048021" s="3"/>
      <c r="L1048021" s="113"/>
    </row>
    <row r="1048022" s="2" customFormat="1" spans="1:12">
      <c r="A1048022" s="3"/>
      <c r="L1048022" s="113"/>
    </row>
    <row r="1048023" s="2" customFormat="1" spans="1:12">
      <c r="A1048023" s="3"/>
      <c r="L1048023" s="113"/>
    </row>
    <row r="1048024" s="2" customFormat="1" spans="1:12">
      <c r="A1048024" s="3"/>
      <c r="L1048024" s="113"/>
    </row>
    <row r="1048025" s="2" customFormat="1" spans="1:12">
      <c r="A1048025" s="3"/>
      <c r="L1048025" s="113"/>
    </row>
    <row r="1048026" s="2" customFormat="1" spans="1:12">
      <c r="A1048026" s="3"/>
      <c r="L1048026" s="113"/>
    </row>
    <row r="1048027" s="2" customFormat="1" spans="1:12">
      <c r="A1048027" s="3"/>
      <c r="L1048027" s="113"/>
    </row>
    <row r="1048028" s="2" customFormat="1" spans="1:12">
      <c r="A1048028" s="3"/>
      <c r="L1048028" s="113"/>
    </row>
    <row r="1048029" s="2" customFormat="1" spans="1:12">
      <c r="A1048029" s="3"/>
      <c r="L1048029" s="113"/>
    </row>
    <row r="1048030" s="2" customFormat="1" spans="1:12">
      <c r="A1048030" s="3"/>
      <c r="L1048030" s="113"/>
    </row>
    <row r="1048031" s="2" customFormat="1" spans="1:12">
      <c r="A1048031" s="3"/>
      <c r="L1048031" s="113"/>
    </row>
    <row r="1048032" s="2" customFormat="1" spans="1:12">
      <c r="A1048032" s="3"/>
      <c r="L1048032" s="113"/>
    </row>
    <row r="1048033" s="2" customFormat="1" spans="1:12">
      <c r="A1048033" s="3"/>
      <c r="L1048033" s="113"/>
    </row>
    <row r="1048034" s="2" customFormat="1" spans="1:12">
      <c r="A1048034" s="3"/>
      <c r="L1048034" s="113"/>
    </row>
    <row r="1048035" s="2" customFormat="1" spans="1:12">
      <c r="A1048035" s="3"/>
      <c r="L1048035" s="113"/>
    </row>
    <row r="1048036" s="2" customFormat="1" spans="1:12">
      <c r="A1048036" s="3"/>
      <c r="L1048036" s="113"/>
    </row>
    <row r="1048037" s="2" customFormat="1" spans="1:12">
      <c r="A1048037" s="3"/>
      <c r="L1048037" s="113"/>
    </row>
    <row r="1048038" s="2" customFormat="1" spans="1:12">
      <c r="A1048038" s="3"/>
      <c r="L1048038" s="113"/>
    </row>
    <row r="1048039" s="2" customFormat="1" spans="1:12">
      <c r="A1048039" s="3"/>
      <c r="L1048039" s="113"/>
    </row>
    <row r="1048040" s="2" customFormat="1" spans="1:12">
      <c r="A1048040" s="3"/>
      <c r="L1048040" s="113"/>
    </row>
    <row r="1048041" s="2" customFormat="1" spans="1:12">
      <c r="A1048041" s="3"/>
      <c r="L1048041" s="113"/>
    </row>
    <row r="1048042" s="2" customFormat="1" spans="1:12">
      <c r="A1048042" s="3"/>
      <c r="L1048042" s="113"/>
    </row>
    <row r="1048043" s="2" customFormat="1" spans="1:12">
      <c r="A1048043" s="3"/>
      <c r="L1048043" s="113"/>
    </row>
    <row r="1048044" s="2" customFormat="1" spans="1:12">
      <c r="A1048044" s="3"/>
      <c r="L1048044" s="113"/>
    </row>
    <row r="1048045" s="2" customFormat="1" spans="1:12">
      <c r="A1048045" s="3"/>
      <c r="L1048045" s="113"/>
    </row>
    <row r="1048046" s="2" customFormat="1" spans="1:12">
      <c r="A1048046" s="3"/>
      <c r="L1048046" s="113"/>
    </row>
    <row r="1048047" s="2" customFormat="1" spans="1:12">
      <c r="A1048047" s="3"/>
      <c r="L1048047" s="113"/>
    </row>
    <row r="1048048" s="2" customFormat="1" spans="1:12">
      <c r="A1048048" s="3"/>
      <c r="L1048048" s="113"/>
    </row>
    <row r="1048049" s="2" customFormat="1" spans="1:12">
      <c r="A1048049" s="3"/>
      <c r="L1048049" s="113"/>
    </row>
    <row r="1048050" s="2" customFormat="1" spans="1:12">
      <c r="A1048050" s="3"/>
      <c r="L1048050" s="113"/>
    </row>
    <row r="1048051" s="2" customFormat="1" spans="1:12">
      <c r="A1048051" s="3"/>
      <c r="L1048051" s="113"/>
    </row>
    <row r="1048052" s="2" customFormat="1" spans="1:12">
      <c r="A1048052" s="3"/>
      <c r="L1048052" s="113"/>
    </row>
    <row r="1048053" s="2" customFormat="1" spans="1:12">
      <c r="A1048053" s="3"/>
      <c r="L1048053" s="113"/>
    </row>
    <row r="1048054" s="2" customFormat="1" spans="1:12">
      <c r="A1048054" s="3"/>
      <c r="L1048054" s="113"/>
    </row>
    <row r="1048055" s="2" customFormat="1" spans="1:12">
      <c r="A1048055" s="3"/>
      <c r="L1048055" s="113"/>
    </row>
    <row r="1048056" s="2" customFormat="1" spans="1:12">
      <c r="A1048056" s="3"/>
      <c r="L1048056" s="113"/>
    </row>
    <row r="1048057" s="2" customFormat="1" spans="1:12">
      <c r="A1048057" s="3"/>
      <c r="L1048057" s="113"/>
    </row>
    <row r="1048058" s="2" customFormat="1" spans="1:12">
      <c r="A1048058" s="3"/>
      <c r="L1048058" s="113"/>
    </row>
    <row r="1048059" s="2" customFormat="1" spans="1:12">
      <c r="A1048059" s="3"/>
      <c r="L1048059" s="113"/>
    </row>
    <row r="1048060" s="2" customFormat="1" spans="1:12">
      <c r="A1048060" s="3"/>
      <c r="L1048060" s="113"/>
    </row>
    <row r="1048061" s="2" customFormat="1" spans="1:12">
      <c r="A1048061" s="3"/>
      <c r="L1048061" s="113"/>
    </row>
    <row r="1048062" s="2" customFormat="1" spans="1:12">
      <c r="A1048062" s="3"/>
      <c r="L1048062" s="113"/>
    </row>
    <row r="1048063" s="2" customFormat="1" spans="1:12">
      <c r="A1048063" s="3"/>
      <c r="L1048063" s="113"/>
    </row>
    <row r="1048064" s="2" customFormat="1" spans="1:12">
      <c r="A1048064" s="3"/>
      <c r="L1048064" s="113"/>
    </row>
    <row r="1048065" s="2" customFormat="1" spans="1:12">
      <c r="A1048065" s="3"/>
      <c r="L1048065" s="113"/>
    </row>
    <row r="1048066" s="2" customFormat="1" spans="1:12">
      <c r="A1048066" s="3"/>
      <c r="L1048066" s="113"/>
    </row>
    <row r="1048067" s="2" customFormat="1" spans="1:12">
      <c r="A1048067" s="3"/>
      <c r="L1048067" s="113"/>
    </row>
    <row r="1048068" s="2" customFormat="1" spans="1:12">
      <c r="A1048068" s="3"/>
      <c r="L1048068" s="113"/>
    </row>
    <row r="1048069" s="2" customFormat="1" spans="1:12">
      <c r="A1048069" s="3"/>
      <c r="L1048069" s="113"/>
    </row>
    <row r="1048070" s="2" customFormat="1" spans="1:12">
      <c r="A1048070" s="3"/>
      <c r="L1048070" s="113"/>
    </row>
    <row r="1048071" s="2" customFormat="1" spans="1:12">
      <c r="A1048071" s="3"/>
      <c r="L1048071" s="113"/>
    </row>
    <row r="1048072" s="2" customFormat="1" spans="1:12">
      <c r="A1048072" s="3"/>
      <c r="L1048072" s="113"/>
    </row>
    <row r="1048073" s="2" customFormat="1" spans="1:12">
      <c r="A1048073" s="3"/>
      <c r="L1048073" s="113"/>
    </row>
    <row r="1048074" s="2" customFormat="1" spans="1:12">
      <c r="A1048074" s="3"/>
      <c r="L1048074" s="113"/>
    </row>
    <row r="1048075" s="2" customFormat="1" spans="1:12">
      <c r="A1048075" s="3"/>
      <c r="L1048075" s="113"/>
    </row>
    <row r="1048076" s="2" customFormat="1" spans="1:12">
      <c r="A1048076" s="3"/>
      <c r="L1048076" s="113"/>
    </row>
    <row r="1048077" s="2" customFormat="1" spans="1:12">
      <c r="A1048077" s="3"/>
      <c r="L1048077" s="113"/>
    </row>
    <row r="1048078" s="2" customFormat="1" spans="1:12">
      <c r="A1048078" s="3"/>
      <c r="L1048078" s="113"/>
    </row>
    <row r="1048079" s="2" customFormat="1" spans="1:12">
      <c r="A1048079" s="3"/>
      <c r="L1048079" s="113"/>
    </row>
    <row r="1048080" s="2" customFormat="1" spans="1:12">
      <c r="A1048080" s="3"/>
      <c r="L1048080" s="113"/>
    </row>
    <row r="1048081" s="2" customFormat="1" spans="1:12">
      <c r="A1048081" s="3"/>
      <c r="L1048081" s="113"/>
    </row>
    <row r="1048082" s="2" customFormat="1" spans="1:12">
      <c r="A1048082" s="3"/>
      <c r="L1048082" s="113"/>
    </row>
    <row r="1048083" s="2" customFormat="1" spans="1:12">
      <c r="A1048083" s="3"/>
      <c r="L1048083" s="113"/>
    </row>
    <row r="1048084" s="2" customFormat="1" spans="1:12">
      <c r="A1048084" s="3"/>
      <c r="L1048084" s="113"/>
    </row>
    <row r="1048085" s="2" customFormat="1" spans="1:12">
      <c r="A1048085" s="3"/>
      <c r="L1048085" s="113"/>
    </row>
    <row r="1048086" s="2" customFormat="1" spans="1:12">
      <c r="A1048086" s="3"/>
      <c r="L1048086" s="113"/>
    </row>
    <row r="1048087" s="2" customFormat="1" spans="1:12">
      <c r="A1048087" s="3"/>
      <c r="L1048087" s="113"/>
    </row>
    <row r="1048088" s="2" customFormat="1" spans="1:12">
      <c r="A1048088" s="3"/>
      <c r="L1048088" s="113"/>
    </row>
    <row r="1048089" s="2" customFormat="1" spans="1:12">
      <c r="A1048089" s="3"/>
      <c r="L1048089" s="113"/>
    </row>
    <row r="1048090" s="2" customFormat="1" spans="1:12">
      <c r="A1048090" s="3"/>
      <c r="L1048090" s="113"/>
    </row>
    <row r="1048091" s="2" customFormat="1" spans="1:12">
      <c r="A1048091" s="3"/>
      <c r="L1048091" s="113"/>
    </row>
    <row r="1048092" s="2" customFormat="1" spans="1:12">
      <c r="A1048092" s="3"/>
      <c r="L1048092" s="113"/>
    </row>
    <row r="1048093" s="2" customFormat="1" spans="1:12">
      <c r="A1048093" s="3"/>
      <c r="L1048093" s="113"/>
    </row>
    <row r="1048094" s="2" customFormat="1" spans="1:12">
      <c r="A1048094" s="3"/>
      <c r="L1048094" s="113"/>
    </row>
    <row r="1048095" s="2" customFormat="1" spans="1:12">
      <c r="A1048095" s="3"/>
      <c r="L1048095" s="113"/>
    </row>
    <row r="1048096" s="2" customFormat="1" spans="1:12">
      <c r="A1048096" s="3"/>
      <c r="L1048096" s="113"/>
    </row>
    <row r="1048097" s="2" customFormat="1" spans="1:12">
      <c r="A1048097" s="3"/>
      <c r="L1048097" s="113"/>
    </row>
    <row r="1048098" s="2" customFormat="1" spans="1:12">
      <c r="A1048098" s="3"/>
      <c r="L1048098" s="113"/>
    </row>
    <row r="1048099" s="2" customFormat="1" spans="1:12">
      <c r="A1048099" s="3"/>
      <c r="L1048099" s="113"/>
    </row>
    <row r="1048100" s="2" customFormat="1" spans="1:12">
      <c r="A1048100" s="3"/>
      <c r="L1048100" s="113"/>
    </row>
    <row r="1048101" s="2" customFormat="1" spans="1:12">
      <c r="A1048101" s="3"/>
      <c r="L1048101" s="113"/>
    </row>
    <row r="1048102" s="2" customFormat="1" spans="1:12">
      <c r="A1048102" s="3"/>
      <c r="L1048102" s="113"/>
    </row>
    <row r="1048103" s="2" customFormat="1" spans="1:12">
      <c r="A1048103" s="3"/>
      <c r="L1048103" s="113"/>
    </row>
    <row r="1048104" s="2" customFormat="1" spans="1:12">
      <c r="A1048104" s="3"/>
      <c r="L1048104" s="113"/>
    </row>
    <row r="1048105" s="2" customFormat="1" spans="1:12">
      <c r="A1048105" s="3"/>
      <c r="L1048105" s="113"/>
    </row>
    <row r="1048106" s="2" customFormat="1" spans="1:12">
      <c r="A1048106" s="3"/>
      <c r="L1048106" s="113"/>
    </row>
    <row r="1048107" s="2" customFormat="1" spans="1:12">
      <c r="A1048107" s="3"/>
      <c r="L1048107" s="113"/>
    </row>
    <row r="1048108" s="2" customFormat="1" spans="1:12">
      <c r="A1048108" s="3"/>
      <c r="L1048108" s="113"/>
    </row>
    <row r="1048109" s="2" customFormat="1" spans="1:12">
      <c r="A1048109" s="3"/>
      <c r="L1048109" s="113"/>
    </row>
    <row r="1048110" s="2" customFormat="1" spans="1:12">
      <c r="A1048110" s="3"/>
      <c r="L1048110" s="113"/>
    </row>
    <row r="1048111" s="2" customFormat="1" spans="1:12">
      <c r="A1048111" s="3"/>
      <c r="L1048111" s="113"/>
    </row>
    <row r="1048112" s="2" customFormat="1" spans="1:12">
      <c r="A1048112" s="3"/>
      <c r="L1048112" s="113"/>
    </row>
    <row r="1048113" s="2" customFormat="1" spans="1:12">
      <c r="A1048113" s="3"/>
      <c r="L1048113" s="113"/>
    </row>
    <row r="1048114" s="2" customFormat="1" spans="1:12">
      <c r="A1048114" s="3"/>
      <c r="L1048114" s="113"/>
    </row>
    <row r="1048115" s="2" customFormat="1" spans="1:12">
      <c r="A1048115" s="3"/>
      <c r="L1048115" s="113"/>
    </row>
    <row r="1048116" s="2" customFormat="1" spans="1:12">
      <c r="A1048116" s="3"/>
      <c r="L1048116" s="113"/>
    </row>
    <row r="1048117" s="2" customFormat="1" spans="1:12">
      <c r="A1048117" s="3"/>
      <c r="L1048117" s="113"/>
    </row>
    <row r="1048118" s="2" customFormat="1" spans="1:12">
      <c r="A1048118" s="3"/>
      <c r="L1048118" s="113"/>
    </row>
    <row r="1048119" s="2" customFormat="1" spans="1:12">
      <c r="A1048119" s="3"/>
      <c r="L1048119" s="113"/>
    </row>
    <row r="1048120" s="2" customFormat="1" spans="1:12">
      <c r="A1048120" s="3"/>
      <c r="L1048120" s="113"/>
    </row>
    <row r="1048121" s="2" customFormat="1" spans="1:12">
      <c r="A1048121" s="3"/>
      <c r="L1048121" s="113"/>
    </row>
    <row r="1048122" s="2" customFormat="1" spans="1:12">
      <c r="A1048122" s="3"/>
      <c r="L1048122" s="113"/>
    </row>
    <row r="1048123" s="2" customFormat="1" spans="1:12">
      <c r="A1048123" s="3"/>
      <c r="L1048123" s="113"/>
    </row>
    <row r="1048124" s="2" customFormat="1" spans="1:12">
      <c r="A1048124" s="3"/>
      <c r="L1048124" s="113"/>
    </row>
    <row r="1048125" s="2" customFormat="1" spans="1:12">
      <c r="A1048125" s="3"/>
      <c r="L1048125" s="113"/>
    </row>
    <row r="1048126" s="2" customFormat="1" spans="1:12">
      <c r="A1048126" s="3"/>
      <c r="L1048126" s="113"/>
    </row>
    <row r="1048127" s="2" customFormat="1" spans="1:12">
      <c r="A1048127" s="3"/>
      <c r="L1048127" s="113"/>
    </row>
    <row r="1048128" s="2" customFormat="1" spans="1:12">
      <c r="A1048128" s="3"/>
      <c r="L1048128" s="113"/>
    </row>
    <row r="1048129" s="2" customFormat="1" spans="1:12">
      <c r="A1048129" s="3"/>
      <c r="L1048129" s="113"/>
    </row>
    <row r="1048130" s="2" customFormat="1" spans="1:12">
      <c r="A1048130" s="3"/>
      <c r="L1048130" s="113"/>
    </row>
    <row r="1048131" s="2" customFormat="1" spans="1:12">
      <c r="A1048131" s="3"/>
      <c r="L1048131" s="113"/>
    </row>
    <row r="1048132" s="2" customFormat="1" spans="1:12">
      <c r="A1048132" s="3"/>
      <c r="L1048132" s="113"/>
    </row>
    <row r="1048133" s="2" customFormat="1" spans="1:12">
      <c r="A1048133" s="3"/>
      <c r="L1048133" s="113"/>
    </row>
    <row r="1048134" s="2" customFormat="1" spans="1:12">
      <c r="A1048134" s="3"/>
      <c r="L1048134" s="113"/>
    </row>
    <row r="1048135" s="2" customFormat="1" spans="1:12">
      <c r="A1048135" s="3"/>
      <c r="L1048135" s="113"/>
    </row>
    <row r="1048136" s="2" customFormat="1" spans="1:12">
      <c r="A1048136" s="3"/>
      <c r="L1048136" s="113"/>
    </row>
    <row r="1048137" s="2" customFormat="1" spans="1:12">
      <c r="A1048137" s="3"/>
      <c r="L1048137" s="113"/>
    </row>
    <row r="1048138" s="2" customFormat="1" spans="1:12">
      <c r="A1048138" s="3"/>
      <c r="L1048138" s="113"/>
    </row>
    <row r="1048139" s="2" customFormat="1" spans="1:12">
      <c r="A1048139" s="3"/>
      <c r="L1048139" s="113"/>
    </row>
    <row r="1048140" s="2" customFormat="1" spans="1:12">
      <c r="A1048140" s="3"/>
      <c r="L1048140" s="113"/>
    </row>
    <row r="1048141" s="2" customFormat="1" spans="1:12">
      <c r="A1048141" s="3"/>
      <c r="L1048141" s="113"/>
    </row>
    <row r="1048142" s="2" customFormat="1" spans="1:12">
      <c r="A1048142" s="3"/>
      <c r="L1048142" s="113"/>
    </row>
    <row r="1048143" s="2" customFormat="1" spans="1:12">
      <c r="A1048143" s="3"/>
      <c r="L1048143" s="113"/>
    </row>
    <row r="1048144" s="2" customFormat="1" spans="1:12">
      <c r="A1048144" s="3"/>
      <c r="L1048144" s="113"/>
    </row>
    <row r="1048145" s="2" customFormat="1" spans="1:12">
      <c r="A1048145" s="3"/>
      <c r="L1048145" s="113"/>
    </row>
    <row r="1048146" s="2" customFormat="1" spans="1:12">
      <c r="A1048146" s="3"/>
      <c r="L1048146" s="113"/>
    </row>
    <row r="1048147" s="2" customFormat="1" spans="1:12">
      <c r="A1048147" s="3"/>
      <c r="L1048147" s="113"/>
    </row>
    <row r="1048148" s="2" customFormat="1" spans="1:12">
      <c r="A1048148" s="3"/>
      <c r="L1048148" s="113"/>
    </row>
    <row r="1048149" s="2" customFormat="1" spans="1:12">
      <c r="A1048149" s="3"/>
      <c r="L1048149" s="113"/>
    </row>
    <row r="1048150" s="2" customFormat="1" spans="1:12">
      <c r="A1048150" s="3"/>
      <c r="L1048150" s="113"/>
    </row>
    <row r="1048151" s="2" customFormat="1" spans="1:12">
      <c r="A1048151" s="3"/>
      <c r="L1048151" s="113"/>
    </row>
    <row r="1048152" s="2" customFormat="1" spans="1:12">
      <c r="A1048152" s="3"/>
      <c r="L1048152" s="113"/>
    </row>
    <row r="1048153" s="2" customFormat="1" spans="1:12">
      <c r="A1048153" s="3"/>
      <c r="L1048153" s="113"/>
    </row>
    <row r="1048154" s="2" customFormat="1" spans="1:12">
      <c r="A1048154" s="3"/>
      <c r="L1048154" s="113"/>
    </row>
    <row r="1048155" s="2" customFormat="1" spans="1:12">
      <c r="A1048155" s="3"/>
      <c r="L1048155" s="113"/>
    </row>
    <row r="1048156" s="2" customFormat="1" spans="1:12">
      <c r="A1048156" s="3"/>
      <c r="L1048156" s="113"/>
    </row>
    <row r="1048157" s="2" customFormat="1" spans="1:12">
      <c r="A1048157" s="3"/>
      <c r="L1048157" s="113"/>
    </row>
    <row r="1048158" s="2" customFormat="1" spans="1:12">
      <c r="A1048158" s="3"/>
      <c r="L1048158" s="113"/>
    </row>
    <row r="1048159" s="2" customFormat="1" spans="1:12">
      <c r="A1048159" s="3"/>
      <c r="L1048159" s="113"/>
    </row>
    <row r="1048160" s="2" customFormat="1" spans="1:12">
      <c r="A1048160" s="3"/>
      <c r="L1048160" s="113"/>
    </row>
    <row r="1048161" s="2" customFormat="1" spans="1:12">
      <c r="A1048161" s="3"/>
      <c r="L1048161" s="113"/>
    </row>
    <row r="1048162" s="2" customFormat="1" spans="1:12">
      <c r="A1048162" s="3"/>
      <c r="L1048162" s="113"/>
    </row>
    <row r="1048163" s="2" customFormat="1" spans="1:12">
      <c r="A1048163" s="3"/>
      <c r="L1048163" s="113"/>
    </row>
    <row r="1048164" s="2" customFormat="1" spans="1:12">
      <c r="A1048164" s="3"/>
      <c r="L1048164" s="113"/>
    </row>
    <row r="1048165" s="2" customFormat="1" spans="1:12">
      <c r="A1048165" s="3"/>
      <c r="L1048165" s="113"/>
    </row>
    <row r="1048166" s="2" customFormat="1" spans="1:12">
      <c r="A1048166" s="3"/>
      <c r="L1048166" s="113"/>
    </row>
    <row r="1048167" s="2" customFormat="1" spans="1:12">
      <c r="A1048167" s="3"/>
      <c r="L1048167" s="113"/>
    </row>
    <row r="1048168" s="2" customFormat="1" spans="1:12">
      <c r="A1048168" s="3"/>
      <c r="L1048168" s="113"/>
    </row>
    <row r="1048169" s="2" customFormat="1" spans="1:12">
      <c r="A1048169" s="3"/>
      <c r="L1048169" s="113"/>
    </row>
    <row r="1048170" s="2" customFormat="1" spans="1:12">
      <c r="A1048170" s="3"/>
      <c r="L1048170" s="113"/>
    </row>
    <row r="1048171" s="2" customFormat="1" spans="1:12">
      <c r="A1048171" s="3"/>
      <c r="L1048171" s="113"/>
    </row>
    <row r="1048172" s="2" customFormat="1" spans="1:12">
      <c r="A1048172" s="3"/>
      <c r="L1048172" s="113"/>
    </row>
    <row r="1048173" s="2" customFormat="1" spans="1:12">
      <c r="A1048173" s="3"/>
      <c r="L1048173" s="113"/>
    </row>
    <row r="1048174" s="2" customFormat="1" spans="1:12">
      <c r="A1048174" s="3"/>
      <c r="L1048174" s="113"/>
    </row>
    <row r="1048175" s="2" customFormat="1" spans="1:12">
      <c r="A1048175" s="3"/>
      <c r="L1048175" s="113"/>
    </row>
    <row r="1048176" s="2" customFormat="1" spans="1:12">
      <c r="A1048176" s="3"/>
      <c r="L1048176" s="113"/>
    </row>
    <row r="1048177" s="2" customFormat="1" spans="1:12">
      <c r="A1048177" s="3"/>
      <c r="L1048177" s="113"/>
    </row>
    <row r="1048178" s="2" customFormat="1" spans="1:12">
      <c r="A1048178" s="3"/>
      <c r="L1048178" s="113"/>
    </row>
    <row r="1048179" s="2" customFormat="1" spans="1:12">
      <c r="A1048179" s="3"/>
      <c r="L1048179" s="113"/>
    </row>
    <row r="1048180" s="2" customFormat="1" spans="1:12">
      <c r="A1048180" s="3"/>
      <c r="L1048180" s="113"/>
    </row>
    <row r="1048181" s="2" customFormat="1" spans="1:12">
      <c r="A1048181" s="3"/>
      <c r="L1048181" s="113"/>
    </row>
    <row r="1048182" s="2" customFormat="1" spans="1:12">
      <c r="A1048182" s="3"/>
      <c r="L1048182" s="113"/>
    </row>
    <row r="1048183" s="2" customFormat="1" spans="1:12">
      <c r="A1048183" s="3"/>
      <c r="L1048183" s="113"/>
    </row>
    <row r="1048184" s="2" customFormat="1" spans="1:12">
      <c r="A1048184" s="3"/>
      <c r="L1048184" s="113"/>
    </row>
    <row r="1048185" s="2" customFormat="1" spans="1:12">
      <c r="A1048185" s="3"/>
      <c r="L1048185" s="113"/>
    </row>
    <row r="1048186" s="2" customFormat="1" spans="1:12">
      <c r="A1048186" s="3"/>
      <c r="L1048186" s="113"/>
    </row>
    <row r="1048187" s="2" customFormat="1" spans="1:12">
      <c r="A1048187" s="3"/>
      <c r="L1048187" s="113"/>
    </row>
    <row r="1048188" s="2" customFormat="1" spans="1:12">
      <c r="A1048188" s="3"/>
      <c r="L1048188" s="113"/>
    </row>
    <row r="1048189" s="2" customFormat="1" spans="1:12">
      <c r="A1048189" s="3"/>
      <c r="L1048189" s="113"/>
    </row>
    <row r="1048190" s="2" customFormat="1" spans="1:12">
      <c r="A1048190" s="3"/>
      <c r="L1048190" s="113"/>
    </row>
    <row r="1048191" s="2" customFormat="1" spans="1:12">
      <c r="A1048191" s="3"/>
      <c r="L1048191" s="113"/>
    </row>
    <row r="1048192" s="2" customFormat="1" spans="1:12">
      <c r="A1048192" s="3"/>
      <c r="L1048192" s="113"/>
    </row>
    <row r="1048193" s="2" customFormat="1" spans="1:12">
      <c r="A1048193" s="3"/>
      <c r="L1048193" s="113"/>
    </row>
    <row r="1048194" s="2" customFormat="1" spans="1:12">
      <c r="A1048194" s="3"/>
      <c r="L1048194" s="113"/>
    </row>
    <row r="1048195" s="2" customFormat="1" spans="1:12">
      <c r="A1048195" s="3"/>
      <c r="L1048195" s="113"/>
    </row>
    <row r="1048196" s="2" customFormat="1" spans="1:12">
      <c r="A1048196" s="3"/>
      <c r="L1048196" s="113"/>
    </row>
    <row r="1048197" s="2" customFormat="1" spans="1:12">
      <c r="A1048197" s="3"/>
      <c r="L1048197" s="113"/>
    </row>
    <row r="1048198" s="2" customFormat="1" spans="1:12">
      <c r="A1048198" s="3"/>
      <c r="L1048198" s="113"/>
    </row>
    <row r="1048199" s="2" customFormat="1" spans="1:12">
      <c r="A1048199" s="3"/>
      <c r="L1048199" s="113"/>
    </row>
    <row r="1048200" s="2" customFormat="1" spans="1:12">
      <c r="A1048200" s="3"/>
      <c r="L1048200" s="113"/>
    </row>
    <row r="1048201" s="2" customFormat="1" spans="1:12">
      <c r="A1048201" s="3"/>
      <c r="L1048201" s="113"/>
    </row>
    <row r="1048202" s="2" customFormat="1" spans="1:12">
      <c r="A1048202" s="3"/>
      <c r="L1048202" s="113"/>
    </row>
    <row r="1048203" s="2" customFormat="1" spans="1:12">
      <c r="A1048203" s="3"/>
      <c r="L1048203" s="113"/>
    </row>
    <row r="1048204" s="2" customFormat="1" spans="1:12">
      <c r="A1048204" s="3"/>
      <c r="L1048204" s="113"/>
    </row>
    <row r="1048205" s="2" customFormat="1" spans="1:12">
      <c r="A1048205" s="3"/>
      <c r="L1048205" s="113"/>
    </row>
    <row r="1048206" s="2" customFormat="1" spans="1:12">
      <c r="A1048206" s="3"/>
      <c r="L1048206" s="113"/>
    </row>
    <row r="1048207" s="2" customFormat="1" spans="1:12">
      <c r="A1048207" s="3"/>
      <c r="L1048207" s="113"/>
    </row>
    <row r="1048208" s="2" customFormat="1" spans="1:12">
      <c r="A1048208" s="3"/>
      <c r="L1048208" s="113"/>
    </row>
    <row r="1048209" s="2" customFormat="1" spans="1:12">
      <c r="A1048209" s="3"/>
      <c r="L1048209" s="113"/>
    </row>
    <row r="1048210" s="2" customFormat="1" spans="1:12">
      <c r="A1048210" s="3"/>
      <c r="L1048210" s="113"/>
    </row>
    <row r="1048211" s="2" customFormat="1" spans="1:12">
      <c r="A1048211" s="3"/>
      <c r="L1048211" s="113"/>
    </row>
    <row r="1048212" s="2" customFormat="1" spans="1:12">
      <c r="A1048212" s="3"/>
      <c r="L1048212" s="113"/>
    </row>
    <row r="1048213" s="2" customFormat="1" spans="1:12">
      <c r="A1048213" s="3"/>
      <c r="L1048213" s="113"/>
    </row>
    <row r="1048214" s="2" customFormat="1" spans="1:12">
      <c r="A1048214" s="3"/>
      <c r="L1048214" s="113"/>
    </row>
    <row r="1048215" s="2" customFormat="1" spans="1:12">
      <c r="A1048215" s="3"/>
      <c r="L1048215" s="113"/>
    </row>
    <row r="1048216" s="2" customFormat="1" spans="1:12">
      <c r="A1048216" s="3"/>
      <c r="L1048216" s="113"/>
    </row>
    <row r="1048217" s="2" customFormat="1" spans="1:12">
      <c r="A1048217" s="3"/>
      <c r="L1048217" s="113"/>
    </row>
    <row r="1048218" s="2" customFormat="1" spans="1:12">
      <c r="A1048218" s="3"/>
      <c r="L1048218" s="113"/>
    </row>
    <row r="1048219" s="2" customFormat="1" spans="1:12">
      <c r="A1048219" s="3"/>
      <c r="L1048219" s="113"/>
    </row>
    <row r="1048220" s="2" customFormat="1" spans="1:12">
      <c r="A1048220" s="3"/>
      <c r="L1048220" s="113"/>
    </row>
    <row r="1048221" s="2" customFormat="1" spans="1:12">
      <c r="A1048221" s="3"/>
      <c r="L1048221" s="113"/>
    </row>
    <row r="1048222" s="2" customFormat="1" spans="1:12">
      <c r="A1048222" s="3"/>
      <c r="L1048222" s="113"/>
    </row>
    <row r="1048223" s="2" customFormat="1" spans="1:12">
      <c r="A1048223" s="3"/>
      <c r="L1048223" s="113"/>
    </row>
    <row r="1048224" s="2" customFormat="1" spans="1:12">
      <c r="A1048224" s="3"/>
      <c r="L1048224" s="113"/>
    </row>
    <row r="1048225" s="2" customFormat="1" spans="1:12">
      <c r="A1048225" s="3"/>
      <c r="L1048225" s="113"/>
    </row>
    <row r="1048226" s="2" customFormat="1" spans="1:12">
      <c r="A1048226" s="3"/>
      <c r="L1048226" s="113"/>
    </row>
    <row r="1048227" s="2" customFormat="1" spans="1:12">
      <c r="A1048227" s="3"/>
      <c r="L1048227" s="113"/>
    </row>
    <row r="1048228" s="2" customFormat="1" spans="1:12">
      <c r="A1048228" s="3"/>
      <c r="L1048228" s="113"/>
    </row>
    <row r="1048229" s="2" customFormat="1" spans="1:12">
      <c r="A1048229" s="3"/>
      <c r="L1048229" s="113"/>
    </row>
    <row r="1048230" s="2" customFormat="1" spans="1:12">
      <c r="A1048230" s="3"/>
      <c r="L1048230" s="113"/>
    </row>
    <row r="1048231" s="2" customFormat="1" spans="1:12">
      <c r="A1048231" s="3"/>
      <c r="L1048231" s="113"/>
    </row>
    <row r="1048232" s="2" customFormat="1" spans="1:12">
      <c r="A1048232" s="3"/>
      <c r="L1048232" s="113"/>
    </row>
    <row r="1048233" s="2" customFormat="1" spans="1:12">
      <c r="A1048233" s="3"/>
      <c r="L1048233" s="113"/>
    </row>
    <row r="1048234" s="2" customFormat="1" spans="1:12">
      <c r="A1048234" s="3"/>
      <c r="L1048234" s="113"/>
    </row>
    <row r="1048235" s="2" customFormat="1" spans="1:12">
      <c r="A1048235" s="3"/>
      <c r="L1048235" s="113"/>
    </row>
    <row r="1048236" s="2" customFormat="1" spans="1:12">
      <c r="A1048236" s="3"/>
      <c r="L1048236" s="113"/>
    </row>
    <row r="1048237" s="2" customFormat="1" spans="1:12">
      <c r="A1048237" s="3"/>
      <c r="L1048237" s="113"/>
    </row>
    <row r="1048238" s="2" customFormat="1" spans="1:12">
      <c r="A1048238" s="3"/>
      <c r="L1048238" s="113"/>
    </row>
    <row r="1048239" s="2" customFormat="1" spans="1:12">
      <c r="A1048239" s="3"/>
      <c r="L1048239" s="113"/>
    </row>
    <row r="1048240" s="2" customFormat="1" spans="1:12">
      <c r="A1048240" s="3"/>
      <c r="L1048240" s="113"/>
    </row>
    <row r="1048241" s="2" customFormat="1" spans="1:12">
      <c r="A1048241" s="3"/>
      <c r="L1048241" s="113"/>
    </row>
    <row r="1048242" s="2" customFormat="1" spans="1:12">
      <c r="A1048242" s="3"/>
      <c r="L1048242" s="113"/>
    </row>
    <row r="1048243" s="2" customFormat="1" spans="1:12">
      <c r="A1048243" s="3"/>
      <c r="L1048243" s="113"/>
    </row>
    <row r="1048244" s="2" customFormat="1" spans="1:12">
      <c r="A1048244" s="3"/>
      <c r="L1048244" s="113"/>
    </row>
    <row r="1048245" s="2" customFormat="1" spans="1:12">
      <c r="A1048245" s="3"/>
      <c r="L1048245" s="113"/>
    </row>
    <row r="1048246" s="2" customFormat="1" spans="1:12">
      <c r="A1048246" s="3"/>
      <c r="L1048246" s="113"/>
    </row>
    <row r="1048247" s="2" customFormat="1" spans="1:12">
      <c r="A1048247" s="3"/>
      <c r="L1048247" s="113"/>
    </row>
    <row r="1048248" s="2" customFormat="1" spans="1:12">
      <c r="A1048248" s="3"/>
      <c r="L1048248" s="113"/>
    </row>
    <row r="1048249" s="2" customFormat="1" spans="1:12">
      <c r="A1048249" s="3"/>
      <c r="L1048249" s="113"/>
    </row>
    <row r="1048250" s="2" customFormat="1" spans="1:12">
      <c r="A1048250" s="3"/>
      <c r="L1048250" s="113"/>
    </row>
    <row r="1048251" s="2" customFormat="1" spans="1:12">
      <c r="A1048251" s="3"/>
      <c r="L1048251" s="113"/>
    </row>
    <row r="1048252" s="2" customFormat="1" spans="1:12">
      <c r="A1048252" s="3"/>
      <c r="L1048252" s="113"/>
    </row>
    <row r="1048253" s="2" customFormat="1" spans="1:12">
      <c r="A1048253" s="3"/>
      <c r="L1048253" s="113"/>
    </row>
    <row r="1048254" s="2" customFormat="1" spans="1:12">
      <c r="A1048254" s="3"/>
      <c r="L1048254" s="113"/>
    </row>
    <row r="1048255" s="2" customFormat="1" spans="1:12">
      <c r="A1048255" s="3"/>
      <c r="L1048255" s="113"/>
    </row>
    <row r="1048256" s="2" customFormat="1" spans="1:12">
      <c r="A1048256" s="3"/>
      <c r="L1048256" s="113"/>
    </row>
    <row r="1048257" s="2" customFormat="1" spans="1:12">
      <c r="A1048257" s="3"/>
      <c r="L1048257" s="113"/>
    </row>
    <row r="1048258" s="2" customFormat="1" spans="1:12">
      <c r="A1048258" s="3"/>
      <c r="L1048258" s="113"/>
    </row>
    <row r="1048259" s="2" customFormat="1" spans="1:12">
      <c r="A1048259" s="3"/>
      <c r="L1048259" s="113"/>
    </row>
    <row r="1048260" s="2" customFormat="1" spans="1:12">
      <c r="A1048260" s="3"/>
      <c r="L1048260" s="113"/>
    </row>
    <row r="1048261" s="2" customFormat="1" spans="1:12">
      <c r="A1048261" s="3"/>
      <c r="L1048261" s="113"/>
    </row>
    <row r="1048262" s="2" customFormat="1" spans="1:12">
      <c r="A1048262" s="3"/>
      <c r="L1048262" s="113"/>
    </row>
    <row r="1048263" s="2" customFormat="1" spans="1:12">
      <c r="A1048263" s="3"/>
      <c r="L1048263" s="113"/>
    </row>
    <row r="1048264" s="2" customFormat="1" spans="1:12">
      <c r="A1048264" s="3"/>
      <c r="L1048264" s="113"/>
    </row>
    <row r="1048265" s="2" customFormat="1" spans="1:12">
      <c r="A1048265" s="3"/>
      <c r="L1048265" s="113"/>
    </row>
    <row r="1048266" s="2" customFormat="1" spans="1:12">
      <c r="A1048266" s="3"/>
      <c r="L1048266" s="113"/>
    </row>
    <row r="1048267" s="2" customFormat="1" spans="1:12">
      <c r="A1048267" s="3"/>
      <c r="L1048267" s="113"/>
    </row>
    <row r="1048268" s="2" customFormat="1" spans="1:12">
      <c r="A1048268" s="3"/>
      <c r="L1048268" s="113"/>
    </row>
    <row r="1048269" s="2" customFormat="1" spans="1:12">
      <c r="A1048269" s="3"/>
      <c r="L1048269" s="113"/>
    </row>
    <row r="1048270" s="2" customFormat="1" spans="1:12">
      <c r="A1048270" s="3"/>
      <c r="L1048270" s="113"/>
    </row>
    <row r="1048271" s="2" customFormat="1" spans="1:12">
      <c r="A1048271" s="3"/>
      <c r="L1048271" s="113"/>
    </row>
    <row r="1048272" s="2" customFormat="1" spans="1:12">
      <c r="A1048272" s="3"/>
      <c r="L1048272" s="113"/>
    </row>
    <row r="1048273" s="2" customFormat="1" spans="1:12">
      <c r="A1048273" s="3"/>
      <c r="L1048273" s="113"/>
    </row>
    <row r="1048274" s="2" customFormat="1" spans="1:12">
      <c r="A1048274" s="3"/>
      <c r="L1048274" s="113"/>
    </row>
    <row r="1048275" s="2" customFormat="1" spans="1:12">
      <c r="A1048275" s="3"/>
      <c r="L1048275" s="113"/>
    </row>
    <row r="1048276" s="2" customFormat="1" spans="1:12">
      <c r="A1048276" s="3"/>
      <c r="L1048276" s="113"/>
    </row>
    <row r="1048277" s="2" customFormat="1" spans="1:12">
      <c r="A1048277" s="3"/>
      <c r="L1048277" s="113"/>
    </row>
    <row r="1048278" s="2" customFormat="1" spans="1:12">
      <c r="A1048278" s="3"/>
      <c r="L1048278" s="113"/>
    </row>
    <row r="1048279" s="2" customFormat="1" spans="1:12">
      <c r="A1048279" s="3"/>
      <c r="L1048279" s="113"/>
    </row>
    <row r="1048280" s="2" customFormat="1" spans="1:12">
      <c r="A1048280" s="3"/>
      <c r="L1048280" s="113"/>
    </row>
    <row r="1048281" s="2" customFormat="1" spans="1:12">
      <c r="A1048281" s="3"/>
      <c r="L1048281" s="113"/>
    </row>
    <row r="1048282" s="2" customFormat="1" spans="1:12">
      <c r="A1048282" s="3"/>
      <c r="L1048282" s="113"/>
    </row>
    <row r="1048283" s="2" customFormat="1" spans="1:12">
      <c r="A1048283" s="3"/>
      <c r="L1048283" s="113"/>
    </row>
    <row r="1048284" s="2" customFormat="1" spans="1:12">
      <c r="A1048284" s="3"/>
      <c r="L1048284" s="113"/>
    </row>
    <row r="1048285" s="2" customFormat="1" spans="1:12">
      <c r="A1048285" s="3"/>
      <c r="L1048285" s="113"/>
    </row>
    <row r="1048286" s="2" customFormat="1" spans="1:12">
      <c r="A1048286" s="3"/>
      <c r="L1048286" s="113"/>
    </row>
    <row r="1048287" s="2" customFormat="1" spans="1:12">
      <c r="A1048287" s="3"/>
      <c r="L1048287" s="113"/>
    </row>
    <row r="1048288" s="2" customFormat="1" spans="1:12">
      <c r="A1048288" s="3"/>
      <c r="L1048288" s="113"/>
    </row>
    <row r="1048289" s="2" customFormat="1" spans="1:12">
      <c r="A1048289" s="3"/>
      <c r="L1048289" s="113"/>
    </row>
    <row r="1048290" s="2" customFormat="1" spans="1:12">
      <c r="A1048290" s="3"/>
      <c r="L1048290" s="113"/>
    </row>
    <row r="1048291" s="2" customFormat="1" spans="1:12">
      <c r="A1048291" s="3"/>
      <c r="L1048291" s="113"/>
    </row>
    <row r="1048292" s="2" customFormat="1" spans="1:12">
      <c r="A1048292" s="3"/>
      <c r="L1048292" s="113"/>
    </row>
    <row r="1048293" s="2" customFormat="1" spans="1:12">
      <c r="A1048293" s="3"/>
      <c r="L1048293" s="113"/>
    </row>
    <row r="1048294" s="2" customFormat="1" spans="1:12">
      <c r="A1048294" s="3"/>
      <c r="L1048294" s="113"/>
    </row>
    <row r="1048295" s="2" customFormat="1" spans="1:12">
      <c r="A1048295" s="3"/>
      <c r="L1048295" s="113"/>
    </row>
    <row r="1048296" s="2" customFormat="1" spans="1:12">
      <c r="A1048296" s="3"/>
      <c r="L1048296" s="113"/>
    </row>
    <row r="1048297" s="2" customFormat="1" spans="1:12">
      <c r="A1048297" s="3"/>
      <c r="L1048297" s="113"/>
    </row>
    <row r="1048298" s="2" customFormat="1" spans="1:12">
      <c r="A1048298" s="3"/>
      <c r="L1048298" s="113"/>
    </row>
    <row r="1048299" s="2" customFormat="1" spans="1:12">
      <c r="A1048299" s="3"/>
      <c r="L1048299" s="113"/>
    </row>
    <row r="1048300" s="2" customFormat="1" spans="1:12">
      <c r="A1048300" s="3"/>
      <c r="L1048300" s="113"/>
    </row>
    <row r="1048301" s="2" customFormat="1" spans="1:12">
      <c r="A1048301" s="3"/>
      <c r="L1048301" s="113"/>
    </row>
    <row r="1048302" s="2" customFormat="1" spans="1:12">
      <c r="A1048302" s="3"/>
      <c r="L1048302" s="113"/>
    </row>
    <row r="1048303" s="2" customFormat="1" spans="1:12">
      <c r="A1048303" s="3"/>
      <c r="L1048303" s="113"/>
    </row>
    <row r="1048304" s="2" customFormat="1" spans="1:12">
      <c r="A1048304" s="3"/>
      <c r="L1048304" s="113"/>
    </row>
    <row r="1048305" s="2" customFormat="1" spans="1:12">
      <c r="A1048305" s="3"/>
      <c r="L1048305" s="113"/>
    </row>
    <row r="1048306" s="2" customFormat="1" spans="1:12">
      <c r="A1048306" s="3"/>
      <c r="L1048306" s="113"/>
    </row>
    <row r="1048307" s="2" customFormat="1" spans="1:12">
      <c r="A1048307" s="3"/>
      <c r="L1048307" s="113"/>
    </row>
    <row r="1048308" s="2" customFormat="1" spans="1:12">
      <c r="A1048308" s="3"/>
      <c r="L1048308" s="113"/>
    </row>
    <row r="1048309" s="2" customFormat="1" spans="1:12">
      <c r="A1048309" s="3"/>
      <c r="L1048309" s="113"/>
    </row>
    <row r="1048310" s="2" customFormat="1" spans="1:12">
      <c r="A1048310" s="3"/>
      <c r="L1048310" s="113"/>
    </row>
    <row r="1048311" s="2" customFormat="1" spans="1:12">
      <c r="A1048311" s="3"/>
      <c r="L1048311" s="113"/>
    </row>
    <row r="1048312" s="2" customFormat="1" spans="1:12">
      <c r="A1048312" s="3"/>
      <c r="L1048312" s="113"/>
    </row>
    <row r="1048313" s="2" customFormat="1" spans="1:12">
      <c r="A1048313" s="3"/>
      <c r="L1048313" s="113"/>
    </row>
    <row r="1048314" s="2" customFormat="1" spans="1:12">
      <c r="A1048314" s="3"/>
      <c r="L1048314" s="113"/>
    </row>
    <row r="1048315" s="2" customFormat="1" spans="1:12">
      <c r="A1048315" s="3"/>
      <c r="L1048315" s="113"/>
    </row>
    <row r="1048316" s="2" customFormat="1" spans="1:12">
      <c r="A1048316" s="3"/>
      <c r="L1048316" s="113"/>
    </row>
    <row r="1048317" s="2" customFormat="1" spans="1:12">
      <c r="A1048317" s="3"/>
      <c r="L1048317" s="113"/>
    </row>
    <row r="1048318" s="2" customFormat="1" spans="1:12">
      <c r="A1048318" s="3"/>
      <c r="L1048318" s="113"/>
    </row>
    <row r="1048319" s="2" customFormat="1" spans="1:12">
      <c r="A1048319" s="3"/>
      <c r="L1048319" s="113"/>
    </row>
    <row r="1048320" s="2" customFormat="1" spans="1:12">
      <c r="A1048320" s="3"/>
      <c r="L1048320" s="113"/>
    </row>
    <row r="1048321" s="2" customFormat="1" spans="1:12">
      <c r="A1048321" s="3"/>
      <c r="L1048321" s="113"/>
    </row>
    <row r="1048322" s="2" customFormat="1" spans="1:12">
      <c r="A1048322" s="3"/>
      <c r="L1048322" s="113"/>
    </row>
    <row r="1048323" s="2" customFormat="1" spans="1:12">
      <c r="A1048323" s="3"/>
      <c r="L1048323" s="113"/>
    </row>
    <row r="1048324" s="2" customFormat="1" spans="1:12">
      <c r="A1048324" s="3"/>
      <c r="L1048324" s="113"/>
    </row>
    <row r="1048325" s="2" customFormat="1" spans="1:12">
      <c r="A1048325" s="3"/>
      <c r="L1048325" s="113"/>
    </row>
    <row r="1048326" s="2" customFormat="1" spans="1:12">
      <c r="A1048326" s="3"/>
      <c r="L1048326" s="113"/>
    </row>
    <row r="1048327" s="2" customFormat="1" spans="1:12">
      <c r="A1048327" s="3"/>
      <c r="L1048327" s="113"/>
    </row>
    <row r="1048328" s="2" customFormat="1" spans="1:12">
      <c r="A1048328" s="3"/>
      <c r="L1048328" s="113"/>
    </row>
    <row r="1048329" s="2" customFormat="1" spans="1:12">
      <c r="A1048329" s="3"/>
      <c r="L1048329" s="113"/>
    </row>
    <row r="1048330" s="2" customFormat="1" spans="1:12">
      <c r="A1048330" s="3"/>
      <c r="L1048330" s="113"/>
    </row>
    <row r="1048331" s="2" customFormat="1" spans="1:12">
      <c r="A1048331" s="3"/>
      <c r="L1048331" s="113"/>
    </row>
    <row r="1048332" s="2" customFormat="1" spans="1:12">
      <c r="A1048332" s="3"/>
      <c r="L1048332" s="113"/>
    </row>
    <row r="1048333" s="2" customFormat="1" spans="1:12">
      <c r="A1048333" s="3"/>
      <c r="L1048333" s="113"/>
    </row>
    <row r="1048334" s="2" customFormat="1" spans="1:12">
      <c r="A1048334" s="3"/>
      <c r="L1048334" s="113"/>
    </row>
    <row r="1048335" s="2" customFormat="1" spans="1:12">
      <c r="A1048335" s="3"/>
      <c r="L1048335" s="113"/>
    </row>
    <row r="1048336" s="2" customFormat="1" spans="1:12">
      <c r="A1048336" s="3"/>
      <c r="L1048336" s="113"/>
    </row>
    <row r="1048337" s="2" customFormat="1" spans="1:12">
      <c r="A1048337" s="3"/>
      <c r="L1048337" s="113"/>
    </row>
    <row r="1048338" s="2" customFormat="1" spans="1:12">
      <c r="A1048338" s="3"/>
      <c r="L1048338" s="113"/>
    </row>
    <row r="1048339" s="2" customFormat="1" spans="1:12">
      <c r="A1048339" s="3"/>
      <c r="L1048339" s="113"/>
    </row>
    <row r="1048340" s="2" customFormat="1" spans="1:12">
      <c r="A1048340" s="3"/>
      <c r="L1048340" s="113"/>
    </row>
    <row r="1048341" s="2" customFormat="1" spans="1:12">
      <c r="A1048341" s="3"/>
      <c r="L1048341" s="113"/>
    </row>
    <row r="1048342" s="2" customFormat="1" spans="1:12">
      <c r="A1048342" s="3"/>
      <c r="L1048342" s="113"/>
    </row>
    <row r="1048343" s="2" customFormat="1" spans="1:12">
      <c r="A1048343" s="3"/>
      <c r="L1048343" s="113"/>
    </row>
    <row r="1048344" s="2" customFormat="1" spans="1:12">
      <c r="A1048344" s="3"/>
      <c r="L1048344" s="113"/>
    </row>
    <row r="1048345" s="2" customFormat="1" spans="1:12">
      <c r="A1048345" s="3"/>
      <c r="L1048345" s="113"/>
    </row>
    <row r="1048346" s="2" customFormat="1" spans="1:12">
      <c r="A1048346" s="3"/>
      <c r="L1048346" s="113"/>
    </row>
    <row r="1048347" s="2" customFormat="1" spans="1:12">
      <c r="A1048347" s="3"/>
      <c r="L1048347" s="113"/>
    </row>
    <row r="1048348" s="2" customFormat="1" spans="1:12">
      <c r="A1048348" s="3"/>
      <c r="L1048348" s="113"/>
    </row>
    <row r="1048349" s="2" customFormat="1" spans="1:12">
      <c r="A1048349" s="3"/>
      <c r="L1048349" s="113"/>
    </row>
    <row r="1048350" s="2" customFormat="1" spans="1:12">
      <c r="A1048350" s="3"/>
      <c r="L1048350" s="113"/>
    </row>
    <row r="1048351" s="2" customFormat="1" spans="1:12">
      <c r="A1048351" s="3"/>
      <c r="L1048351" s="113"/>
    </row>
    <row r="1048352" s="2" customFormat="1" spans="1:12">
      <c r="A1048352" s="3"/>
      <c r="L1048352" s="113"/>
    </row>
    <row r="1048353" s="2" customFormat="1" spans="1:12">
      <c r="A1048353" s="3"/>
      <c r="L1048353" s="113"/>
    </row>
    <row r="1048354" s="2" customFormat="1" spans="1:12">
      <c r="A1048354" s="3"/>
      <c r="L1048354" s="113"/>
    </row>
    <row r="1048355" s="2" customFormat="1" spans="1:12">
      <c r="A1048355" s="3"/>
      <c r="L1048355" s="113"/>
    </row>
    <row r="1048356" s="2" customFormat="1" spans="1:12">
      <c r="A1048356" s="3"/>
      <c r="L1048356" s="113"/>
    </row>
    <row r="1048357" s="2" customFormat="1" spans="1:12">
      <c r="A1048357" s="3"/>
      <c r="L1048357" s="113"/>
    </row>
    <row r="1048358" s="2" customFormat="1" spans="1:12">
      <c r="A1048358" s="3"/>
      <c r="L1048358" s="113"/>
    </row>
    <row r="1048359" s="2" customFormat="1" spans="1:12">
      <c r="A1048359" s="3"/>
      <c r="L1048359" s="113"/>
    </row>
    <row r="1048360" s="2" customFormat="1" spans="1:12">
      <c r="A1048360" s="3"/>
      <c r="L1048360" s="113"/>
    </row>
  </sheetData>
  <mergeCells count="405">
    <mergeCell ref="U1:X1"/>
    <mergeCell ref="A1:A2"/>
    <mergeCell ref="A3:A4"/>
    <mergeCell ref="A5:A8"/>
    <mergeCell ref="A13:A14"/>
    <mergeCell ref="A19:A26"/>
    <mergeCell ref="A27:A30"/>
    <mergeCell ref="A31:A36"/>
    <mergeCell ref="A37:A44"/>
    <mergeCell ref="A46:A52"/>
    <mergeCell ref="A53:A56"/>
    <mergeCell ref="A57:A61"/>
    <mergeCell ref="A62:A64"/>
    <mergeCell ref="A65:A67"/>
    <mergeCell ref="A68:A73"/>
    <mergeCell ref="A74:A79"/>
    <mergeCell ref="A80:A81"/>
    <mergeCell ref="A82:A83"/>
    <mergeCell ref="A84:A89"/>
    <mergeCell ref="A90:A95"/>
    <mergeCell ref="A96:A101"/>
    <mergeCell ref="A102:A107"/>
    <mergeCell ref="A108:A112"/>
    <mergeCell ref="A113:A120"/>
    <mergeCell ref="A121:A127"/>
    <mergeCell ref="A128:A131"/>
    <mergeCell ref="A132:A135"/>
    <mergeCell ref="A136:A139"/>
    <mergeCell ref="A140:A147"/>
    <mergeCell ref="A148:A153"/>
    <mergeCell ref="A154:A159"/>
    <mergeCell ref="A160:A164"/>
    <mergeCell ref="A165:A169"/>
    <mergeCell ref="A170:A171"/>
    <mergeCell ref="A172:A173"/>
    <mergeCell ref="A175:A176"/>
    <mergeCell ref="A177:A179"/>
    <mergeCell ref="A180:A182"/>
    <mergeCell ref="A183:A185"/>
    <mergeCell ref="A186:A189"/>
    <mergeCell ref="A190:A192"/>
    <mergeCell ref="B1:B2"/>
    <mergeCell ref="B3:B4"/>
    <mergeCell ref="B5:B8"/>
    <mergeCell ref="B13:B14"/>
    <mergeCell ref="B19:B26"/>
    <mergeCell ref="B27:B30"/>
    <mergeCell ref="B31:B36"/>
    <mergeCell ref="B37:B44"/>
    <mergeCell ref="B46:B52"/>
    <mergeCell ref="B53:B56"/>
    <mergeCell ref="B57:B61"/>
    <mergeCell ref="B62:B64"/>
    <mergeCell ref="B65:B67"/>
    <mergeCell ref="B68:B73"/>
    <mergeCell ref="B74:B79"/>
    <mergeCell ref="B80:B81"/>
    <mergeCell ref="B82:B83"/>
    <mergeCell ref="B84:B89"/>
    <mergeCell ref="B90:B95"/>
    <mergeCell ref="B96:B101"/>
    <mergeCell ref="B102:B107"/>
    <mergeCell ref="B108:B112"/>
    <mergeCell ref="B113:B120"/>
    <mergeCell ref="B121:B127"/>
    <mergeCell ref="B128:B131"/>
    <mergeCell ref="B132:B135"/>
    <mergeCell ref="B136:B139"/>
    <mergeCell ref="B140:B147"/>
    <mergeCell ref="B148:B153"/>
    <mergeCell ref="B154:B159"/>
    <mergeCell ref="B160:B164"/>
    <mergeCell ref="B165:B169"/>
    <mergeCell ref="B170:B171"/>
    <mergeCell ref="B172:B173"/>
    <mergeCell ref="B175:B176"/>
    <mergeCell ref="B177:B179"/>
    <mergeCell ref="B180:B182"/>
    <mergeCell ref="B183:B185"/>
    <mergeCell ref="B186:B189"/>
    <mergeCell ref="B190:B192"/>
    <mergeCell ref="C1:C2"/>
    <mergeCell ref="C3:C4"/>
    <mergeCell ref="C5:C8"/>
    <mergeCell ref="C13:C14"/>
    <mergeCell ref="C19:C26"/>
    <mergeCell ref="C27:C30"/>
    <mergeCell ref="C31:C36"/>
    <mergeCell ref="C37:C44"/>
    <mergeCell ref="C46:C52"/>
    <mergeCell ref="C53:C56"/>
    <mergeCell ref="C57:C61"/>
    <mergeCell ref="C62:C64"/>
    <mergeCell ref="C65:C67"/>
    <mergeCell ref="C68:C73"/>
    <mergeCell ref="C74:C79"/>
    <mergeCell ref="C80:C81"/>
    <mergeCell ref="C82:C83"/>
    <mergeCell ref="C84:C89"/>
    <mergeCell ref="C90:C95"/>
    <mergeCell ref="C96:C101"/>
    <mergeCell ref="C102:C107"/>
    <mergeCell ref="C108:C112"/>
    <mergeCell ref="C113:C120"/>
    <mergeCell ref="C121:C127"/>
    <mergeCell ref="C128:C131"/>
    <mergeCell ref="C132:C135"/>
    <mergeCell ref="C136:C139"/>
    <mergeCell ref="C140:C143"/>
    <mergeCell ref="C144:C147"/>
    <mergeCell ref="C148:C153"/>
    <mergeCell ref="C154:C159"/>
    <mergeCell ref="C160:C164"/>
    <mergeCell ref="C165:C169"/>
    <mergeCell ref="C170:C171"/>
    <mergeCell ref="C172:C173"/>
    <mergeCell ref="C175:C176"/>
    <mergeCell ref="C177:C179"/>
    <mergeCell ref="C180:C182"/>
    <mergeCell ref="C183:C185"/>
    <mergeCell ref="C186:C189"/>
    <mergeCell ref="C190:C192"/>
    <mergeCell ref="D3:D4"/>
    <mergeCell ref="D5:D8"/>
    <mergeCell ref="D13:D14"/>
    <mergeCell ref="D19:D26"/>
    <mergeCell ref="D27:D30"/>
    <mergeCell ref="D31:D36"/>
    <mergeCell ref="D37:D44"/>
    <mergeCell ref="D46:D52"/>
    <mergeCell ref="D53:D56"/>
    <mergeCell ref="D57:D61"/>
    <mergeCell ref="D62:D64"/>
    <mergeCell ref="D65:D67"/>
    <mergeCell ref="D68:D73"/>
    <mergeCell ref="D74:D79"/>
    <mergeCell ref="D80:D81"/>
    <mergeCell ref="D82:D83"/>
    <mergeCell ref="D84:D89"/>
    <mergeCell ref="D90:D95"/>
    <mergeCell ref="D96:D101"/>
    <mergeCell ref="D102:D107"/>
    <mergeCell ref="D108:D112"/>
    <mergeCell ref="D113:D120"/>
    <mergeCell ref="D121:D127"/>
    <mergeCell ref="D128:D131"/>
    <mergeCell ref="D132:D135"/>
    <mergeCell ref="D136:D139"/>
    <mergeCell ref="D140:D143"/>
    <mergeCell ref="D144:D147"/>
    <mergeCell ref="D148:D153"/>
    <mergeCell ref="D154:D159"/>
    <mergeCell ref="D160:D164"/>
    <mergeCell ref="D165:D169"/>
    <mergeCell ref="D170:D171"/>
    <mergeCell ref="D172:D173"/>
    <mergeCell ref="D175:D176"/>
    <mergeCell ref="D177:D179"/>
    <mergeCell ref="D180:D182"/>
    <mergeCell ref="D183:D185"/>
    <mergeCell ref="D186:D189"/>
    <mergeCell ref="D190:D192"/>
    <mergeCell ref="E1:E2"/>
    <mergeCell ref="F1:F2"/>
    <mergeCell ref="G1:G2"/>
    <mergeCell ref="H1:H2"/>
    <mergeCell ref="I1:I2"/>
    <mergeCell ref="J1:J2"/>
    <mergeCell ref="J19:J26"/>
    <mergeCell ref="J27:J30"/>
    <mergeCell ref="J31:J36"/>
    <mergeCell ref="J37:J44"/>
    <mergeCell ref="J46:J52"/>
    <mergeCell ref="J53:J56"/>
    <mergeCell ref="J57:J61"/>
    <mergeCell ref="J62:J64"/>
    <mergeCell ref="J65:J67"/>
    <mergeCell ref="J68:J73"/>
    <mergeCell ref="J74:J79"/>
    <mergeCell ref="J80:J81"/>
    <mergeCell ref="J82:J83"/>
    <mergeCell ref="J84:J89"/>
    <mergeCell ref="J90:J95"/>
    <mergeCell ref="J96:J101"/>
    <mergeCell ref="J102:J107"/>
    <mergeCell ref="J108:J112"/>
    <mergeCell ref="J113:J120"/>
    <mergeCell ref="J121:J127"/>
    <mergeCell ref="J128:J131"/>
    <mergeCell ref="J132:J135"/>
    <mergeCell ref="J136:J139"/>
    <mergeCell ref="J140:J143"/>
    <mergeCell ref="J144:J147"/>
    <mergeCell ref="J148:J153"/>
    <mergeCell ref="J154:J159"/>
    <mergeCell ref="J160:J164"/>
    <mergeCell ref="J165:J169"/>
    <mergeCell ref="J170:J171"/>
    <mergeCell ref="J172:J173"/>
    <mergeCell ref="J175:J176"/>
    <mergeCell ref="J177:J179"/>
    <mergeCell ref="J180:J182"/>
    <mergeCell ref="K1:K2"/>
    <mergeCell ref="K3:K4"/>
    <mergeCell ref="K5:K8"/>
    <mergeCell ref="K15:K16"/>
    <mergeCell ref="K17:K18"/>
    <mergeCell ref="K19:K26"/>
    <mergeCell ref="K27:K30"/>
    <mergeCell ref="K31:K36"/>
    <mergeCell ref="K37:K44"/>
    <mergeCell ref="K46:K52"/>
    <mergeCell ref="K53:K56"/>
    <mergeCell ref="K57:K61"/>
    <mergeCell ref="K62:K64"/>
    <mergeCell ref="K65:K67"/>
    <mergeCell ref="K68:K73"/>
    <mergeCell ref="K74:K79"/>
    <mergeCell ref="K80:K81"/>
    <mergeCell ref="K82:K83"/>
    <mergeCell ref="K84:K89"/>
    <mergeCell ref="K90:K95"/>
    <mergeCell ref="K96:K101"/>
    <mergeCell ref="K102:K107"/>
    <mergeCell ref="K108:K112"/>
    <mergeCell ref="K113:K120"/>
    <mergeCell ref="K121:K127"/>
    <mergeCell ref="K128:K131"/>
    <mergeCell ref="K132:K135"/>
    <mergeCell ref="K136:K139"/>
    <mergeCell ref="K140:K143"/>
    <mergeCell ref="K144:K147"/>
    <mergeCell ref="K148:K153"/>
    <mergeCell ref="K154:K159"/>
    <mergeCell ref="K160:K164"/>
    <mergeCell ref="K165:K169"/>
    <mergeCell ref="K170:K171"/>
    <mergeCell ref="K172:K173"/>
    <mergeCell ref="K175:K176"/>
    <mergeCell ref="K177:K179"/>
    <mergeCell ref="K180:K182"/>
    <mergeCell ref="K183:K185"/>
    <mergeCell ref="K186:K189"/>
    <mergeCell ref="K190:K192"/>
    <mergeCell ref="L1:L2"/>
    <mergeCell ref="L3:L4"/>
    <mergeCell ref="L5:L8"/>
    <mergeCell ref="L13:L14"/>
    <mergeCell ref="L19:L26"/>
    <mergeCell ref="L27:L30"/>
    <mergeCell ref="L31:L36"/>
    <mergeCell ref="L37:L44"/>
    <mergeCell ref="L46:L52"/>
    <mergeCell ref="L53:L56"/>
    <mergeCell ref="L57:L61"/>
    <mergeCell ref="L62:L64"/>
    <mergeCell ref="L65:L67"/>
    <mergeCell ref="L68:L73"/>
    <mergeCell ref="L74:L79"/>
    <mergeCell ref="L80:L81"/>
    <mergeCell ref="L82:L83"/>
    <mergeCell ref="L84:L89"/>
    <mergeCell ref="L90:L95"/>
    <mergeCell ref="L96:L101"/>
    <mergeCell ref="L102:L107"/>
    <mergeCell ref="L108:L112"/>
    <mergeCell ref="L113:L120"/>
    <mergeCell ref="L121:L127"/>
    <mergeCell ref="L128:L131"/>
    <mergeCell ref="L132:L135"/>
    <mergeCell ref="L136:L139"/>
    <mergeCell ref="L140:L143"/>
    <mergeCell ref="L144:L147"/>
    <mergeCell ref="L148:L153"/>
    <mergeCell ref="L154:L159"/>
    <mergeCell ref="L160:L164"/>
    <mergeCell ref="L165:L169"/>
    <mergeCell ref="L170:L171"/>
    <mergeCell ref="L172:L173"/>
    <mergeCell ref="L175:L176"/>
    <mergeCell ref="L177:L179"/>
    <mergeCell ref="L180:L182"/>
    <mergeCell ref="L183:L185"/>
    <mergeCell ref="L186:L189"/>
    <mergeCell ref="L190:L192"/>
    <mergeCell ref="M1:M2"/>
    <mergeCell ref="M90:M95"/>
    <mergeCell ref="M96:M101"/>
    <mergeCell ref="M102:M107"/>
    <mergeCell ref="M180:M182"/>
    <mergeCell ref="N1:N2"/>
    <mergeCell ref="N3:N4"/>
    <mergeCell ref="N5:N8"/>
    <mergeCell ref="N10:N11"/>
    <mergeCell ref="N13:N14"/>
    <mergeCell ref="N16:N17"/>
    <mergeCell ref="N19:N26"/>
    <mergeCell ref="N27:N30"/>
    <mergeCell ref="N31:N36"/>
    <mergeCell ref="N37:N44"/>
    <mergeCell ref="N46:N52"/>
    <mergeCell ref="N53:N56"/>
    <mergeCell ref="N57:N61"/>
    <mergeCell ref="N62:N64"/>
    <mergeCell ref="N65:N67"/>
    <mergeCell ref="N68:N73"/>
    <mergeCell ref="N74:N79"/>
    <mergeCell ref="N80:N81"/>
    <mergeCell ref="N82:N83"/>
    <mergeCell ref="N90:N95"/>
    <mergeCell ref="N96:N101"/>
    <mergeCell ref="N102:N107"/>
    <mergeCell ref="N108:N112"/>
    <mergeCell ref="N113:N120"/>
    <mergeCell ref="N121:N127"/>
    <mergeCell ref="N128:N131"/>
    <mergeCell ref="N132:N135"/>
    <mergeCell ref="N136:N139"/>
    <mergeCell ref="N140:N143"/>
    <mergeCell ref="N144:N147"/>
    <mergeCell ref="N148:N153"/>
    <mergeCell ref="N154:N159"/>
    <mergeCell ref="N160:N164"/>
    <mergeCell ref="N165:N169"/>
    <mergeCell ref="N170:N171"/>
    <mergeCell ref="N172:N173"/>
    <mergeCell ref="N175:N176"/>
    <mergeCell ref="N177:N179"/>
    <mergeCell ref="N180:N182"/>
    <mergeCell ref="O1:O2"/>
    <mergeCell ref="O3:O4"/>
    <mergeCell ref="O13:O14"/>
    <mergeCell ref="O16:O17"/>
    <mergeCell ref="O19:O26"/>
    <mergeCell ref="O27:O30"/>
    <mergeCell ref="O31:O36"/>
    <mergeCell ref="O37:O44"/>
    <mergeCell ref="O46:O52"/>
    <mergeCell ref="O53:O56"/>
    <mergeCell ref="O57:O61"/>
    <mergeCell ref="O62:O64"/>
    <mergeCell ref="O65:O67"/>
    <mergeCell ref="O68:O73"/>
    <mergeCell ref="O74:O79"/>
    <mergeCell ref="O80:O81"/>
    <mergeCell ref="O82:O83"/>
    <mergeCell ref="O90:O95"/>
    <mergeCell ref="O96:O101"/>
    <mergeCell ref="O102:O107"/>
    <mergeCell ref="O108:O112"/>
    <mergeCell ref="O113:O120"/>
    <mergeCell ref="O121:O127"/>
    <mergeCell ref="O128:O131"/>
    <mergeCell ref="O132:O135"/>
    <mergeCell ref="O136:O139"/>
    <mergeCell ref="O140:O143"/>
    <mergeCell ref="O144:O147"/>
    <mergeCell ref="O148:O153"/>
    <mergeCell ref="O154:O159"/>
    <mergeCell ref="O160:O164"/>
    <mergeCell ref="O165:O169"/>
    <mergeCell ref="O170:O171"/>
    <mergeCell ref="O172:O173"/>
    <mergeCell ref="O175:O176"/>
    <mergeCell ref="O177:O179"/>
    <mergeCell ref="O180:O182"/>
    <mergeCell ref="P1:P2"/>
    <mergeCell ref="Q1:Q2"/>
    <mergeCell ref="R1:R2"/>
    <mergeCell ref="S1:S2"/>
    <mergeCell ref="T1:T2"/>
    <mergeCell ref="V19:V25"/>
    <mergeCell ref="V27:V30"/>
    <mergeCell ref="V31:V35"/>
    <mergeCell ref="V36:V44"/>
    <mergeCell ref="V46:V52"/>
    <mergeCell ref="V53:V56"/>
    <mergeCell ref="V57:V61"/>
    <mergeCell ref="V62:V64"/>
    <mergeCell ref="V65:V67"/>
    <mergeCell ref="V68:V73"/>
    <mergeCell ref="V74:V79"/>
    <mergeCell ref="V80:V81"/>
    <mergeCell ref="V82:V83"/>
    <mergeCell ref="V84:V89"/>
    <mergeCell ref="V90:V95"/>
    <mergeCell ref="V96:V101"/>
    <mergeCell ref="V102:V107"/>
    <mergeCell ref="V108:V112"/>
    <mergeCell ref="V113:V120"/>
    <mergeCell ref="V121:V127"/>
    <mergeCell ref="V128:V131"/>
    <mergeCell ref="V132:V135"/>
    <mergeCell ref="V136:V139"/>
    <mergeCell ref="V140:V143"/>
    <mergeCell ref="V144:V147"/>
    <mergeCell ref="V148:V153"/>
    <mergeCell ref="V154:V159"/>
    <mergeCell ref="V160:V164"/>
    <mergeCell ref="V165:V169"/>
    <mergeCell ref="V170:V171"/>
    <mergeCell ref="V172:V173"/>
    <mergeCell ref="V175:V176"/>
    <mergeCell ref="AA1:AA2"/>
    <mergeCell ref="Y1:Z2"/>
  </mergeCells>
  <conditionalFormatting sqref="U122">
    <cfRule type="iconSet" priority="4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U2:U121 U123:U64834">
    <cfRule type="iconSet" priority="5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V15:V19 V26:V27 V31 V36 V62 V65 V74 V68 V80 V82 V84 V90 V96 V102 V108 V53 V132 V128 V113 V57 V46 V170 V172 V174:V175 V144 V160 V154 V165 V148">
    <cfRule type="iconSet" priority="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W84:W139 W15:W61 W160:W169">
    <cfRule type="iconSet" priority="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W62:W83 W140:W159 W170:W176">
    <cfRule type="iconSet" priority="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Sheet1</vt:lpstr>
      <vt:lpstr>Sheet2</vt:lpstr>
      <vt:lpstr>Sheet3</vt:lpstr>
      <vt:lpstr>Sheet4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李伟勇</cp:lastModifiedBy>
  <dcterms:created xsi:type="dcterms:W3CDTF">2023-05-12T11:15:00Z</dcterms:created>
  <dcterms:modified xsi:type="dcterms:W3CDTF">2025-04-16T06:08:00Z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2052-12.1.0.20784</vt:lpwstr>
  </property>
  <property fmtid="{D5CDD505-2E9C-101B-9397-08002B2CF9AE}" pid="3" name="ICV">
    <vt:lpwstr>A7FCADA84111421DAC7E8CADABE728B6_13</vt:lpwstr>
  </property>
</Properties>
</file>