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1" sheetId="9" r:id="rId1"/>
  </sheets>
  <definedNames>
    <definedName name="_xlnm._FilterDatabase" localSheetId="0" hidden="1">'1'!$A$8:$GW$37</definedName>
    <definedName name="_xlnm.Print_Area" localSheetId="0">'1'!$A$1:$N$37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<sst xmlns="http://schemas.openxmlformats.org/spreadsheetml/2006/main" count="85" uniqueCount="68">
  <si>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零部件采购价格协议</t>
  </si>
  <si>
    <t xml:space="preserve">                                                协议编号：</t>
  </si>
  <si>
    <t>甲方：黄骅市箫驰汽车配件销售有限公司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</si>
  <si>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</si>
  <si>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</si>
  <si>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</si>
  <si>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</si>
  <si>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</si>
  <si>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</si>
  <si>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</si>
  <si>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</si>
  <si>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</si>
  <si>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</si>
  <si>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</si>
  <si>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</si>
  <si>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</si>
  <si>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</si>
  <si>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</si>
  <si>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</si>
  <si>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</si>
  <si>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</si>
  <si>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</si>
  <si>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REM0002222</t>
  </si>
  <si>
    <r>
      <rPr>
        <sz val="8"/>
        <rFont val="Microsoft Sans Serif"/>
        <charset val="134"/>
      </rPr>
      <t>BC316</t>
    </r>
    <r>
      <rPr>
        <sz val="8"/>
        <rFont val="宋体"/>
        <charset val="134"/>
      </rPr>
      <t>外镜高配右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857 502F C9A</t>
    </r>
  </si>
  <si>
    <t>件</t>
  </si>
  <si>
    <t>REM0003064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</si>
  <si>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低左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K C9A</t>
    </r>
  </si>
  <si>
    <t>REM0003069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</si>
  <si>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中左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L C9A</t>
    </r>
  </si>
  <si>
    <t>REM0003124</t>
  </si>
  <si>
    <r>
      <rPr>
        <sz val="8"/>
        <rFont val="Microsoft Sans Serif"/>
        <charset val="134"/>
      </rPr>
      <t>316</t>
    </r>
    <r>
      <rPr>
        <sz val="8"/>
        <rFont val="宋体"/>
        <charset val="134"/>
      </rPr>
      <t>外镜单曲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M C9A</t>
    </r>
  </si>
  <si>
    <t>REM0010447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</si>
  <si>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857 501 AN C9A</t>
    </r>
  </si>
  <si>
    <t>REM0010449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</si>
  <si>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高亮黑</t>
    </r>
    <r>
      <rPr>
        <sz val="8"/>
        <rFont val="Microsoft Sans Serif"/>
        <charset val="134"/>
      </rPr>
      <t>) / 5CG 857 501 AN L-041</t>
    </r>
  </si>
  <si>
    <t>REM0010453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</si>
  <si>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5CG 857 502 AH C9A</t>
    </r>
  </si>
  <si>
    <t>REM0010455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</si>
  <si>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外镜高右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高亮黑</t>
    </r>
    <r>
      <rPr>
        <sz val="8"/>
        <rFont val="Microsoft Sans Serif"/>
        <charset val="134"/>
      </rPr>
      <t>) / 5CG 857 502 AH L-041</t>
    </r>
  </si>
  <si>
    <t>REM0002217</t>
  </si>
  <si>
    <t>BC316外镜高配左(极地白) / 5CG 857 501F C9A</t>
  </si>
  <si>
    <t>REM0003317</t>
  </si>
  <si>
    <t>T5G电动主镜片镜托合件L / 组件</t>
  </si>
  <si>
    <t>REM0003318</t>
  </si>
  <si>
    <t>T5G电动广角镜片镜托合件L / 712W63730-0021+0010/2</t>
  </si>
  <si>
    <t>RSM0000098</t>
  </si>
  <si>
    <t>曼项补盲镜片 / 浮法玻璃SR325±25</t>
  </si>
  <si>
    <t>SHT0001685</t>
  </si>
  <si>
    <t>H5安全带外部罩壳 / H5-6802126</t>
  </si>
  <si>
    <t>SHT0010985</t>
  </si>
  <si>
    <t>X3000正司机仰角手柄 / 印标识状态</t>
  </si>
  <si>
    <t>REM0000561</t>
  </si>
  <si>
    <t>一汽MV3广角镜片(封胶)</t>
  </si>
  <si>
    <t>REM0000560</t>
  </si>
  <si>
    <t>一汽MV3主镜片(封胶)</t>
  </si>
  <si>
    <t>二、发票开具：乙方开具普通发票，开具发票时必须注明QAD编码且与入库/使用量中的QAD编码保持一致。</t>
  </si>
  <si>
    <r>
      <t>三、价格执行期从</t>
    </r>
    <r>
      <rPr>
        <u/>
        <sz val="12"/>
        <rFont val="楷体"/>
        <charset val="134"/>
      </rPr>
      <t xml:space="preserve">   2025  年  5月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</si>
  <si>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</si>
  <si>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五、双方合作中出现质量、技术、物流等问题按相应合同（协议）办理。</t>
  </si>
  <si>
    <t>六、此协议一式二份，经双方代表签字后即生效，同时具有法律效力。复印件、传真件具备同等法律效力。</t>
  </si>
  <si>
    <t>七、供应商接到此通知后两日内确认回传，否则视为默认。</t>
  </si>
  <si>
    <t xml:space="preserve">甲方:黄骅市箫驰汽车配件销售有限公司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</si>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</sst>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8"/>
      <color rgb="FF000000"/>
      <name val="Microsoft Sans Serif"/>
      <charset val="134"/>
    </font>
    <font>
      <sz val="8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176" fontId="0" fillId="0" borderId="0"/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5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5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9"/>
  <sheetViews>
    <sheetView tabSelected="1" zoomScaleSheetLayoutView="70" workbookViewId="0">
      <selection activeCell="J11" sqref="J11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6" width="8.375" style="6" customWidth="1"/>
    <col min="7" max="7" width="9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14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4" t="s">
        <v>16</v>
      </c>
      <c r="O7" s="45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4"/>
      <c r="O8" s="45"/>
    </row>
    <row r="9" s="1" customFormat="1" ht="34" customHeight="1" spans="1:205">
      <c r="A9" s="24">
        <v>3</v>
      </c>
      <c r="B9" s="25" t="s">
        <v>22</v>
      </c>
      <c r="C9" s="25" t="s">
        <v>23</v>
      </c>
      <c r="D9" s="24"/>
      <c r="E9" s="24" t="s">
        <v>24</v>
      </c>
      <c r="F9" s="26"/>
      <c r="G9" s="27">
        <v>186.88</v>
      </c>
      <c r="H9" s="24">
        <v>0</v>
      </c>
      <c r="I9" s="24">
        <v>0</v>
      </c>
      <c r="J9" s="24">
        <v>0</v>
      </c>
      <c r="K9" s="27">
        <v>186.88</v>
      </c>
      <c r="L9" s="46">
        <f t="shared" ref="L9:L17" si="0">K9*0.13</f>
        <v>24.2944</v>
      </c>
      <c r="M9" s="46">
        <f t="shared" ref="M9:M17" si="1">K9+L9</f>
        <v>211.1744</v>
      </c>
      <c r="N9" s="24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4">
        <v>4</v>
      </c>
      <c r="B10" s="25" t="s">
        <v>25</v>
      </c>
      <c r="C10" s="25" t="s">
        <v>26</v>
      </c>
      <c r="D10" s="24"/>
      <c r="E10" s="24" t="s">
        <v>24</v>
      </c>
      <c r="F10" s="26"/>
      <c r="G10" s="27">
        <v>99.04</v>
      </c>
      <c r="H10" s="24">
        <v>0</v>
      </c>
      <c r="I10" s="24">
        <v>0</v>
      </c>
      <c r="J10" s="24">
        <v>0</v>
      </c>
      <c r="K10" s="27">
        <v>99.04</v>
      </c>
      <c r="L10" s="46">
        <f t="shared" si="0"/>
        <v>12.8752</v>
      </c>
      <c r="M10" s="46">
        <f t="shared" si="1"/>
        <v>111.9152</v>
      </c>
      <c r="N10" s="24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4">
        <v>5</v>
      </c>
      <c r="B11" s="25" t="s">
        <v>27</v>
      </c>
      <c r="C11" s="25" t="s">
        <v>28</v>
      </c>
      <c r="D11" s="24"/>
      <c r="E11" s="24" t="s">
        <v>24</v>
      </c>
      <c r="F11" s="26"/>
      <c r="G11" s="27">
        <v>116.25</v>
      </c>
      <c r="H11" s="24">
        <v>0</v>
      </c>
      <c r="I11" s="24">
        <v>0</v>
      </c>
      <c r="J11" s="24">
        <v>0</v>
      </c>
      <c r="K11" s="27">
        <v>116.25</v>
      </c>
      <c r="L11" s="46">
        <f t="shared" si="0"/>
        <v>15.1125</v>
      </c>
      <c r="M11" s="46">
        <f t="shared" si="1"/>
        <v>131.3625</v>
      </c>
      <c r="N11" s="24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4">
        <v>6</v>
      </c>
      <c r="B12" s="25" t="s">
        <v>29</v>
      </c>
      <c r="C12" s="25" t="s">
        <v>30</v>
      </c>
      <c r="D12" s="24"/>
      <c r="E12" s="24" t="s">
        <v>24</v>
      </c>
      <c r="F12" s="26"/>
      <c r="G12" s="27">
        <v>186.9</v>
      </c>
      <c r="H12" s="24">
        <v>0</v>
      </c>
      <c r="I12" s="24">
        <v>0</v>
      </c>
      <c r="J12" s="24">
        <v>0</v>
      </c>
      <c r="K12" s="27">
        <v>186.9</v>
      </c>
      <c r="L12" s="46">
        <f t="shared" si="0"/>
        <v>24.297</v>
      </c>
      <c r="M12" s="46">
        <f t="shared" si="1"/>
        <v>211.197</v>
      </c>
      <c r="N12" s="24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4">
        <v>7</v>
      </c>
      <c r="B13" s="25" t="s">
        <v>31</v>
      </c>
      <c r="C13" s="25" t="s">
        <v>32</v>
      </c>
      <c r="D13" s="24"/>
      <c r="E13" s="24" t="s">
        <v>24</v>
      </c>
      <c r="F13" s="26"/>
      <c r="G13" s="27">
        <v>195.58</v>
      </c>
      <c r="H13" s="24">
        <v>0</v>
      </c>
      <c r="I13" s="24">
        <v>0</v>
      </c>
      <c r="J13" s="24">
        <v>0</v>
      </c>
      <c r="K13" s="27">
        <v>195.58</v>
      </c>
      <c r="L13" s="46">
        <f t="shared" si="0"/>
        <v>25.4254</v>
      </c>
      <c r="M13" s="46">
        <f t="shared" si="1"/>
        <v>221.0054</v>
      </c>
      <c r="N13" s="24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4">
        <v>8</v>
      </c>
      <c r="B14" s="25" t="s">
        <v>33</v>
      </c>
      <c r="C14" s="25" t="s">
        <v>34</v>
      </c>
      <c r="D14" s="24"/>
      <c r="E14" s="24" t="s">
        <v>24</v>
      </c>
      <c r="F14" s="26"/>
      <c r="G14" s="27">
        <v>202.35</v>
      </c>
      <c r="H14" s="24">
        <v>0</v>
      </c>
      <c r="I14" s="24">
        <v>0</v>
      </c>
      <c r="J14" s="24">
        <v>0</v>
      </c>
      <c r="K14" s="27">
        <v>202.35</v>
      </c>
      <c r="L14" s="46">
        <f t="shared" si="0"/>
        <v>26.3055</v>
      </c>
      <c r="M14" s="46">
        <f t="shared" si="1"/>
        <v>228.6555</v>
      </c>
      <c r="N14" s="24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4">
        <v>9</v>
      </c>
      <c r="B15" s="25" t="s">
        <v>35</v>
      </c>
      <c r="C15" s="25" t="s">
        <v>36</v>
      </c>
      <c r="D15" s="24"/>
      <c r="E15" s="24" t="s">
        <v>24</v>
      </c>
      <c r="F15" s="26"/>
      <c r="G15" s="27">
        <v>192.46</v>
      </c>
      <c r="H15" s="24">
        <v>0</v>
      </c>
      <c r="I15" s="24">
        <v>0</v>
      </c>
      <c r="J15" s="24">
        <v>0</v>
      </c>
      <c r="K15" s="27">
        <v>192.46</v>
      </c>
      <c r="L15" s="46">
        <f t="shared" si="0"/>
        <v>25.0198</v>
      </c>
      <c r="M15" s="46">
        <f t="shared" si="1"/>
        <v>217.4798</v>
      </c>
      <c r="N15" s="24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4">
        <v>10</v>
      </c>
      <c r="B16" s="25" t="s">
        <v>37</v>
      </c>
      <c r="C16" s="25" t="s">
        <v>38</v>
      </c>
      <c r="D16" s="24"/>
      <c r="E16" s="24" t="s">
        <v>24</v>
      </c>
      <c r="F16" s="26"/>
      <c r="G16" s="27">
        <v>202.3</v>
      </c>
      <c r="H16" s="24">
        <v>0</v>
      </c>
      <c r="I16" s="24">
        <v>0</v>
      </c>
      <c r="J16" s="24">
        <v>0</v>
      </c>
      <c r="K16" s="27">
        <v>202.3</v>
      </c>
      <c r="L16" s="46">
        <f t="shared" ref="L16:L24" si="2">K16*0.13</f>
        <v>26.299</v>
      </c>
      <c r="M16" s="46">
        <f t="shared" ref="M16:M24" si="3">K16+L16</f>
        <v>228.599</v>
      </c>
      <c r="N16" s="24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4">
        <v>11</v>
      </c>
      <c r="B17" s="25" t="s">
        <v>39</v>
      </c>
      <c r="C17" s="28" t="s">
        <v>40</v>
      </c>
      <c r="D17" s="24"/>
      <c r="E17" s="24" t="s">
        <v>24</v>
      </c>
      <c r="F17" s="26"/>
      <c r="G17" s="29">
        <v>186.88</v>
      </c>
      <c r="H17" s="24">
        <v>0</v>
      </c>
      <c r="I17" s="24">
        <v>0</v>
      </c>
      <c r="J17" s="24">
        <v>0</v>
      </c>
      <c r="K17" s="29">
        <v>186.88</v>
      </c>
      <c r="L17" s="46">
        <f t="shared" si="2"/>
        <v>24.2944</v>
      </c>
      <c r="M17" s="46">
        <f t="shared" si="3"/>
        <v>211.1744</v>
      </c>
      <c r="N17" s="24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1" customFormat="1" ht="34" customHeight="1" spans="1:205">
      <c r="A18" s="24">
        <v>12</v>
      </c>
      <c r="B18" s="25" t="s">
        <v>41</v>
      </c>
      <c r="C18" s="28" t="s">
        <v>42</v>
      </c>
      <c r="D18" s="24"/>
      <c r="E18" s="24" t="s">
        <v>24</v>
      </c>
      <c r="F18" s="26"/>
      <c r="G18" s="30">
        <v>24.25</v>
      </c>
      <c r="H18" s="24">
        <v>0</v>
      </c>
      <c r="I18" s="24">
        <v>0</v>
      </c>
      <c r="J18" s="24">
        <v>0</v>
      </c>
      <c r="K18" s="30">
        <v>24.25</v>
      </c>
      <c r="L18" s="46">
        <f t="shared" si="2"/>
        <v>3.1525</v>
      </c>
      <c r="M18" s="46">
        <f t="shared" si="3"/>
        <v>27.4025</v>
      </c>
      <c r="N18" s="24"/>
      <c r="O18" s="47"/>
      <c r="P18" s="48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</row>
    <row r="19" s="1" customFormat="1" ht="34" customHeight="1" spans="1:205">
      <c r="A19" s="24">
        <v>13</v>
      </c>
      <c r="B19" s="25" t="s">
        <v>43</v>
      </c>
      <c r="C19" s="28" t="s">
        <v>44</v>
      </c>
      <c r="D19" s="24"/>
      <c r="E19" s="24" t="s">
        <v>24</v>
      </c>
      <c r="F19" s="26"/>
      <c r="G19" s="30">
        <v>17.04</v>
      </c>
      <c r="H19" s="24">
        <v>0</v>
      </c>
      <c r="I19" s="24">
        <v>0</v>
      </c>
      <c r="J19" s="24">
        <v>0</v>
      </c>
      <c r="K19" s="30">
        <v>17.04</v>
      </c>
      <c r="L19" s="46">
        <f t="shared" si="2"/>
        <v>2.2152</v>
      </c>
      <c r="M19" s="46">
        <f t="shared" si="3"/>
        <v>19.2552</v>
      </c>
      <c r="N19" s="24"/>
      <c r="O19" s="47"/>
      <c r="P19" s="48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</row>
    <row r="20" s="1" customFormat="1" ht="34" customHeight="1" spans="1:205">
      <c r="A20" s="24">
        <v>14</v>
      </c>
      <c r="B20" s="25" t="s">
        <v>45</v>
      </c>
      <c r="C20" s="28" t="s">
        <v>46</v>
      </c>
      <c r="D20" s="24"/>
      <c r="E20" s="24" t="s">
        <v>24</v>
      </c>
      <c r="F20" s="26"/>
      <c r="G20" s="31">
        <v>6.87</v>
      </c>
      <c r="H20" s="24">
        <v>0</v>
      </c>
      <c r="I20" s="24">
        <v>0</v>
      </c>
      <c r="J20" s="24">
        <v>0</v>
      </c>
      <c r="K20" s="31">
        <v>6.87</v>
      </c>
      <c r="L20" s="46">
        <f t="shared" si="2"/>
        <v>0.8931</v>
      </c>
      <c r="M20" s="46">
        <f t="shared" si="3"/>
        <v>7.7631</v>
      </c>
      <c r="N20" s="24"/>
      <c r="O20" s="47"/>
      <c r="P20" s="48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</row>
    <row r="21" s="1" customFormat="1" ht="34" customHeight="1" spans="1:205">
      <c r="A21" s="24">
        <v>15</v>
      </c>
      <c r="B21" s="25" t="s">
        <v>47</v>
      </c>
      <c r="C21" s="28" t="s">
        <v>48</v>
      </c>
      <c r="D21" s="24"/>
      <c r="E21" s="24" t="s">
        <v>24</v>
      </c>
      <c r="F21" s="26"/>
      <c r="G21" s="31">
        <v>0.46</v>
      </c>
      <c r="H21" s="24">
        <v>0</v>
      </c>
      <c r="I21" s="24">
        <v>0</v>
      </c>
      <c r="J21" s="24">
        <v>0</v>
      </c>
      <c r="K21" s="31">
        <v>0.46</v>
      </c>
      <c r="L21" s="46">
        <f t="shared" si="2"/>
        <v>0.0598</v>
      </c>
      <c r="M21" s="46">
        <f t="shared" si="3"/>
        <v>0.5198</v>
      </c>
      <c r="N21" s="24"/>
      <c r="O21" s="47"/>
      <c r="P21" s="48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</row>
    <row r="22" s="1" customFormat="1" ht="34" customHeight="1" spans="1:205">
      <c r="A22" s="24">
        <v>16</v>
      </c>
      <c r="B22" s="25" t="s">
        <v>49</v>
      </c>
      <c r="C22" s="28" t="s">
        <v>50</v>
      </c>
      <c r="D22" s="24"/>
      <c r="E22" s="24" t="s">
        <v>24</v>
      </c>
      <c r="F22" s="26"/>
      <c r="G22" s="31">
        <v>1.4</v>
      </c>
      <c r="H22" s="24">
        <v>0</v>
      </c>
      <c r="I22" s="24">
        <v>0</v>
      </c>
      <c r="J22" s="24">
        <v>0</v>
      </c>
      <c r="K22" s="31">
        <v>1.4</v>
      </c>
      <c r="L22" s="46">
        <f t="shared" si="2"/>
        <v>0.182</v>
      </c>
      <c r="M22" s="46">
        <f t="shared" si="3"/>
        <v>1.582</v>
      </c>
      <c r="N22" s="24"/>
      <c r="O22" s="47"/>
      <c r="P22" s="48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</row>
    <row r="23" s="1" customFormat="1" ht="34" customHeight="1" spans="1:205">
      <c r="A23" s="24">
        <v>17</v>
      </c>
      <c r="B23" s="27" t="s">
        <v>51</v>
      </c>
      <c r="C23" s="30" t="s">
        <v>52</v>
      </c>
      <c r="D23" s="24"/>
      <c r="E23" s="24" t="s">
        <v>24</v>
      </c>
      <c r="F23" s="26"/>
      <c r="G23" s="30">
        <v>6.3</v>
      </c>
      <c r="H23" s="24">
        <v>0</v>
      </c>
      <c r="I23" s="24">
        <v>0</v>
      </c>
      <c r="J23" s="24">
        <v>0</v>
      </c>
      <c r="K23" s="30">
        <v>6.3</v>
      </c>
      <c r="L23" s="46">
        <f t="shared" si="2"/>
        <v>0.819</v>
      </c>
      <c r="M23" s="46">
        <f t="shared" si="3"/>
        <v>7.119</v>
      </c>
      <c r="N23" s="24"/>
      <c r="O23" s="47"/>
      <c r="P23" s="48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</row>
    <row r="24" s="1" customFormat="1" ht="34" customHeight="1" spans="1:205">
      <c r="A24" s="24">
        <v>18</v>
      </c>
      <c r="B24" s="27" t="s">
        <v>53</v>
      </c>
      <c r="C24" s="30" t="s">
        <v>54</v>
      </c>
      <c r="D24" s="24"/>
      <c r="E24" s="24" t="s">
        <v>24</v>
      </c>
      <c r="F24" s="26"/>
      <c r="G24" s="30">
        <v>6.72</v>
      </c>
      <c r="H24" s="24">
        <v>0</v>
      </c>
      <c r="I24" s="24">
        <v>0</v>
      </c>
      <c r="J24" s="24">
        <v>0</v>
      </c>
      <c r="K24" s="30">
        <v>6.72</v>
      </c>
      <c r="L24" s="46">
        <f t="shared" si="2"/>
        <v>0.8736</v>
      </c>
      <c r="M24" s="46">
        <f t="shared" si="3"/>
        <v>7.5936</v>
      </c>
      <c r="N24" s="24"/>
      <c r="O24" s="47"/>
      <c r="P24" s="48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</row>
    <row r="25" s="1" customFormat="1" ht="34" customHeight="1" spans="1:205">
      <c r="A25" s="24"/>
      <c r="B25" s="32"/>
      <c r="C25" s="33"/>
      <c r="D25" s="24"/>
      <c r="E25" s="24"/>
      <c r="F25" s="26"/>
      <c r="G25" s="31"/>
      <c r="H25" s="24"/>
      <c r="I25" s="24"/>
      <c r="J25" s="24"/>
      <c r="K25" s="31"/>
      <c r="L25" s="46"/>
      <c r="M25" s="46"/>
      <c r="N25" s="24"/>
      <c r="O25" s="47"/>
      <c r="P25" s="48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</row>
    <row r="26" s="2" customFormat="1" spans="1:16">
      <c r="A26" s="34" t="s">
        <v>55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49"/>
      <c r="P26" s="50"/>
    </row>
    <row r="27" s="2" customFormat="1" spans="1:16">
      <c r="A27" s="35" t="s">
        <v>56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50"/>
    </row>
    <row r="28" s="2" customFormat="1" spans="1:16">
      <c r="A28" s="34" t="s">
        <v>57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  <c r="P28" s="50"/>
    </row>
    <row r="29" s="2" customFormat="1" spans="1:16">
      <c r="A29" s="35" t="s">
        <v>58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50"/>
    </row>
    <row r="30" s="2" customFormat="1" spans="1:16">
      <c r="A30" s="35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50"/>
    </row>
    <row r="31" s="2" customFormat="1" spans="1:16">
      <c r="A31" s="36" t="s">
        <v>60</v>
      </c>
      <c r="B31" s="36"/>
      <c r="C31" s="34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50"/>
    </row>
    <row r="32" s="2" customFormat="1" ht="23.25" customHeight="1" spans="1:16">
      <c r="A32" s="36"/>
      <c r="B32" s="36"/>
      <c r="C32" s="34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50"/>
    </row>
    <row r="33" s="2" customFormat="1" spans="1:16">
      <c r="A33" s="37" t="s">
        <v>61</v>
      </c>
      <c r="B33" s="38"/>
      <c r="C33" s="39"/>
      <c r="H33" s="2" t="s">
        <v>62</v>
      </c>
      <c r="I33" s="51"/>
      <c r="J33" s="40"/>
      <c r="K33" s="42"/>
      <c r="L33" s="42"/>
      <c r="M33" s="42"/>
      <c r="N33" s="52"/>
      <c r="O33" s="53"/>
      <c r="P33" s="50"/>
    </row>
    <row r="34" s="2" customFormat="1" spans="1:16">
      <c r="A34" s="40" t="s">
        <v>63</v>
      </c>
      <c r="B34" s="38"/>
      <c r="C34" s="39"/>
      <c r="H34" s="2" t="s">
        <v>64</v>
      </c>
      <c r="I34" s="40"/>
      <c r="J34" s="40"/>
      <c r="K34" s="42"/>
      <c r="L34" s="40"/>
      <c r="M34" s="40"/>
      <c r="N34" s="54"/>
      <c r="O34" s="55"/>
      <c r="P34" s="50"/>
    </row>
    <row r="35" s="2" customFormat="1" spans="1:16">
      <c r="A35" s="40"/>
      <c r="B35" s="38"/>
      <c r="C35" s="39"/>
      <c r="I35" s="40"/>
      <c r="J35" s="40"/>
      <c r="K35" s="42"/>
      <c r="L35" s="40"/>
      <c r="M35" s="40"/>
      <c r="N35" s="54"/>
      <c r="O35" s="55"/>
      <c r="P35" s="50"/>
    </row>
    <row r="36" s="2" customFormat="1" spans="1:16">
      <c r="A36" s="37" t="s">
        <v>65</v>
      </c>
      <c r="B36" s="37"/>
      <c r="C36" s="41"/>
      <c r="H36" s="2" t="s">
        <v>66</v>
      </c>
      <c r="I36" s="37"/>
      <c r="J36" s="56"/>
      <c r="K36" s="42"/>
      <c r="L36" s="42"/>
      <c r="M36" s="42"/>
      <c r="N36" s="54"/>
      <c r="O36" s="55"/>
      <c r="P36" s="50"/>
    </row>
    <row r="37" s="2" customFormat="1" customHeight="1" spans="1:16">
      <c r="A37" s="42"/>
      <c r="B37" s="43" t="s">
        <v>67</v>
      </c>
      <c r="C37" s="43"/>
      <c r="I37" s="42" t="s">
        <v>67</v>
      </c>
      <c r="J37" s="42"/>
      <c r="K37" s="42"/>
      <c r="L37" s="42"/>
      <c r="M37" s="42"/>
      <c r="N37" s="54"/>
      <c r="O37" s="55"/>
      <c r="P37" s="50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</sheetData>
  <mergeCells count="21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7:A8"/>
    <mergeCell ref="B7:B8"/>
    <mergeCell ref="C7:C8"/>
    <mergeCell ref="D7:D8"/>
    <mergeCell ref="E7:E8"/>
    <mergeCell ref="N7:N8"/>
  </mergeCells>
  <conditionalFormatting sqref="B9:B25">
    <cfRule type="duplicateValues" dxfId="0" priority="1"/>
    <cfRule type="duplicateValues" dxfId="0" priority="14"/>
  </conditionalFormatting>
  <conditionalFormatting sqref="D1:D8 D26:D32 D38:D1048576 I33:I37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2025-05-29T07:54:42Z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7F495AA77D3A48D691831E08B47E6964_13</vt:lpwstr>
  </property>
</Properties>
</file>