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发西安" sheetId="1" r:id="rId1"/>
    <sheet name="发长春" sheetId="4" r:id="rId2"/>
    <sheet name="发潍坊" sheetId="5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<sst xmlns="http://schemas.openxmlformats.org/spreadsheetml/2006/main" count="89" uniqueCount="24">
  <si>
    <t>西安工厂发货用托盘测算</t>
  </si>
  <si>
    <t>底座模块外发</t>
  </si>
  <si>
    <t>发货地：</t>
  </si>
  <si>
    <t>西安</t>
  </si>
  <si>
    <t>月产量：</t>
  </si>
  <si>
    <t>工作天数</t>
  </si>
  <si>
    <t>日产量</t>
  </si>
  <si>
    <t>托盘返回周期</t>
  </si>
  <si>
    <t>15天</t>
  </si>
  <si>
    <t>托盘申请数量</t>
  </si>
  <si>
    <t>在途</t>
  </si>
  <si>
    <t>3天</t>
  </si>
  <si>
    <t>日期</t>
  </si>
  <si>
    <t>生产数量</t>
  </si>
  <si>
    <t>围板箱消耗数量</t>
  </si>
  <si>
    <t>围板箱返回数量</t>
  </si>
  <si>
    <t>围板箱剩余数量</t>
  </si>
  <si>
    <t>调角器外发</t>
  </si>
  <si>
    <t>长春工厂发货用托盘测算</t>
  </si>
  <si>
    <t>长春</t>
  </si>
  <si>
    <t>潍坊工厂发货用托盘测算</t>
  </si>
  <si>
    <t>潍坊</t>
  </si>
  <si>
    <t>2天</t>
  </si>
  <si>
    <t>靠背骨架外发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</si>
</sst>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2" borderId="0" xfId="0" applyFill="1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176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5" fillId="0" borderId="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439420</xdr:colOff>
      <xdr:row>21</xdr:row>
      <xdr:rowOff>116840</xdr:rowOff>
    </xdr:from>
    <xdr:to>
      <xdr:col>7</xdr:col>
      <xdr:colOff>213995</xdr:colOff>
      <xdr:row>38</xdr:row>
      <xdr:rowOff>50165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8070" y="5996940"/>
          <a:ext cx="2847975" cy="3101975"/>
        </a:xfrm>
        <a:prstGeom prst="rect">
          <a:avLst/>
        </a:prstGeom>
      </xdr:spPr>
    </xdr:pic>
    <xdr:clientData/>
  </xdr:twoCellAnchor>
  <xdr:twoCellAnchor editAs="oneCell">
    <xdr:from>
      <xdr:col>9</xdr:col>
      <xdr:colOff>326390</xdr:colOff>
      <xdr:row>21</xdr:row>
      <xdr:rowOff>48895</xdr:rowOff>
    </xdr:from>
    <xdr:to>
      <xdr:col>21</xdr:col>
      <xdr:colOff>46355</xdr:colOff>
      <xdr:row>38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93590" y="5928995"/>
          <a:ext cx="4228465" cy="3168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789940</xdr:colOff>
      <xdr:row>21</xdr:row>
      <xdr:rowOff>142240</xdr:rowOff>
    </xdr:from>
    <xdr:to>
      <xdr:col>8</xdr:col>
      <xdr:colOff>177165</xdr:colOff>
      <xdr:row>39</xdr:row>
      <xdr:rowOff>43815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8590" y="5869940"/>
          <a:ext cx="2847975" cy="3101975"/>
        </a:xfrm>
        <a:prstGeom prst="rect">
          <a:avLst/>
        </a:prstGeom>
      </xdr:spPr>
    </xdr:pic>
    <xdr:clientData/>
  </xdr:twoCellAnchor>
  <xdr:twoCellAnchor editAs="oneCell">
    <xdr:from>
      <xdr:col>10</xdr:col>
      <xdr:colOff>292735</xdr:colOff>
      <xdr:row>21</xdr:row>
      <xdr:rowOff>73025</xdr:rowOff>
    </xdr:from>
    <xdr:to>
      <xdr:col>22</xdr:col>
      <xdr:colOff>12700</xdr:colOff>
      <xdr:row>39</xdr:row>
      <xdr:rowOff>40640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7285" y="5800725"/>
          <a:ext cx="4228465" cy="3168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964565</xdr:colOff>
      <xdr:row>21</xdr:row>
      <xdr:rowOff>155575</xdr:rowOff>
    </xdr:from>
    <xdr:to>
      <xdr:col>7</xdr:col>
      <xdr:colOff>354965</xdr:colOff>
      <xdr:row>35</xdr:row>
      <xdr:rowOff>151765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93215" y="5832475"/>
          <a:ext cx="2463800" cy="248539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336550</xdr:colOff>
      <xdr:row>22</xdr:row>
      <xdr:rowOff>95250</xdr:rowOff>
    </xdr:from>
    <xdr:to>
      <xdr:col>19</xdr:col>
      <xdr:colOff>274955</xdr:colOff>
      <xdr:row>37</xdr:row>
      <xdr:rowOff>165100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6688" t="3664" r="7176" b="5967"/>
        <a:stretch>
          <a:fillRect/>
        </a:stretch>
      </xdr:blipFill>
      <xdr:spPr>
        <a:xfrm>
          <a:off x="4991100" y="5949950"/>
          <a:ext cx="3284855" cy="273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Y33"/>
  <sheetViews>
    <sheetView zoomScale="85" zoomScaleNormal="85" workbookViewId="0">
      <selection activeCell="Z13" sqref="Z13"/>
    </sheetView>
  </sheetViews>
  <sheetFormatPr defaultColWidth="9" defaultRowHeight="14"/>
  <cols>
    <col min="2" max="2" width="16.2727272727273" customWidth="1"/>
    <col min="3" max="8" width="5.54545454545455" customWidth="1"/>
    <col min="9" max="9" width="2.54545454545455" customWidth="1"/>
    <col min="10" max="15" width="5.54545454545455" customWidth="1"/>
    <col min="16" max="16" width="3.54545454545455" customWidth="1"/>
    <col min="17" max="22" width="5.54545454545455" customWidth="1"/>
    <col min="23" max="23" width="3.54545454545455" customWidth="1"/>
    <col min="24" max="26" width="5.54545454545455" customWidth="1"/>
    <col min="27" max="27" width="5.45454545454545" customWidth="1"/>
    <col min="28" max="29" width="5.54545454545455" customWidth="1"/>
    <col min="30" max="30" width="3.54545454545455" customWidth="1"/>
    <col min="31" max="36" width="5.54545454545455" customWidth="1"/>
    <col min="37" max="37" width="2.54545454545455" customWidth="1"/>
    <col min="38" max="43" width="5.54545454545455" customWidth="1"/>
    <col min="44" max="44" width="3.54545454545455" customWidth="1"/>
    <col min="45" max="50" width="5.54545454545455" customWidth="1"/>
    <col min="51" max="51" width="3.54545454545455" customWidth="1"/>
  </cols>
  <sheetData>
    <row r="2" ht="50" customHeight="1" spans="2:3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34" customHeight="1" spans="2:1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ht="17.5" spans="2:36">
      <c r="B4" s="17" t="s">
        <v>2</v>
      </c>
      <c r="C4" s="17" t="s">
        <v>3</v>
      </c>
      <c r="D4" s="17"/>
      <c r="E4" s="17"/>
      <c r="F4" s="17"/>
      <c r="G4" s="17" t="s">
        <v>4</v>
      </c>
      <c r="H4" s="17"/>
      <c r="I4" s="17">
        <v>10000</v>
      </c>
      <c r="J4" s="17"/>
      <c r="K4" s="17"/>
      <c r="L4" s="17"/>
      <c r="M4" s="17" t="s">
        <v>5</v>
      </c>
      <c r="N4" s="17"/>
      <c r="O4" s="17">
        <v>26</v>
      </c>
      <c r="P4" s="18"/>
      <c r="Q4" s="19" t="s">
        <v>6</v>
      </c>
      <c r="R4" s="19"/>
      <c r="S4" s="19"/>
      <c r="T4" s="20">
        <f>I4/O4</f>
        <v>384.615384615385</v>
      </c>
      <c r="U4" s="19"/>
      <c r="V4" s="19"/>
      <c r="W4" s="19"/>
      <c r="X4" s="19" t="s">
        <v>7</v>
      </c>
      <c r="Y4" s="19"/>
      <c r="Z4" s="19"/>
      <c r="AA4" s="19" t="s">
        <v>8</v>
      </c>
      <c r="AB4" s="19"/>
      <c r="AC4" s="17" t="s">
        <v>9</v>
      </c>
      <c r="AD4" s="17"/>
      <c r="AE4" s="17"/>
      <c r="AF4" s="23">
        <v>350</v>
      </c>
      <c r="AG4" s="23"/>
      <c r="AI4" t="s">
        <v>10</v>
      </c>
      <c r="AJ4" t="s">
        <v>11</v>
      </c>
    </row>
    <row r="5" spans="6:13">
      <c r="F5" s="1"/>
      <c r="G5" s="1"/>
      <c r="H5" s="1"/>
      <c r="I5" s="9"/>
      <c r="J5" s="10"/>
      <c r="K5" s="10"/>
      <c r="L5" s="10"/>
      <c r="M5" s="10"/>
    </row>
    <row r="6" ht="24" customHeight="1" spans="2:51">
      <c r="B6" s="5" t="s">
        <v>12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11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11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11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11">
        <v>28</v>
      </c>
      <c r="AE6" s="6">
        <v>29</v>
      </c>
      <c r="AF6" s="6">
        <v>30</v>
      </c>
      <c r="AG6" s="6">
        <v>31</v>
      </c>
      <c r="AH6" s="24">
        <v>1</v>
      </c>
      <c r="AI6" s="24">
        <v>2</v>
      </c>
      <c r="AJ6" s="24">
        <v>3</v>
      </c>
      <c r="AK6" s="12">
        <v>4</v>
      </c>
      <c r="AL6" s="24">
        <v>5</v>
      </c>
      <c r="AM6" s="24">
        <v>6</v>
      </c>
      <c r="AN6" s="24">
        <v>7</v>
      </c>
      <c r="AO6" s="24">
        <v>8</v>
      </c>
      <c r="AP6" s="24">
        <v>9</v>
      </c>
      <c r="AQ6" s="24">
        <v>10</v>
      </c>
      <c r="AR6" s="12">
        <v>11</v>
      </c>
      <c r="AS6" s="24">
        <v>12</v>
      </c>
      <c r="AT6" s="24">
        <v>13</v>
      </c>
      <c r="AU6" s="24">
        <v>14</v>
      </c>
      <c r="AV6" s="24">
        <v>15</v>
      </c>
      <c r="AW6" s="24">
        <v>16</v>
      </c>
      <c r="AX6" s="24">
        <v>17</v>
      </c>
      <c r="AY6" s="12">
        <v>18</v>
      </c>
    </row>
    <row r="7" ht="29" customHeight="1" spans="2:51">
      <c r="B7" s="5" t="s">
        <v>13</v>
      </c>
      <c r="C7" s="7">
        <v>385</v>
      </c>
      <c r="D7" s="7">
        <v>385</v>
      </c>
      <c r="E7" s="7">
        <v>385</v>
      </c>
      <c r="F7" s="7">
        <v>385</v>
      </c>
      <c r="G7" s="7">
        <v>385</v>
      </c>
      <c r="H7" s="7">
        <v>385</v>
      </c>
      <c r="I7" s="12"/>
      <c r="J7" s="7">
        <v>385</v>
      </c>
      <c r="K7" s="7">
        <v>385</v>
      </c>
      <c r="L7" s="7">
        <v>385</v>
      </c>
      <c r="M7" s="7">
        <v>385</v>
      </c>
      <c r="N7" s="7">
        <v>385</v>
      </c>
      <c r="O7" s="7">
        <v>385</v>
      </c>
      <c r="P7" s="12"/>
      <c r="Q7" s="7">
        <v>385</v>
      </c>
      <c r="R7" s="7">
        <v>385</v>
      </c>
      <c r="S7" s="7">
        <v>385</v>
      </c>
      <c r="T7" s="7">
        <v>385</v>
      </c>
      <c r="U7" s="7">
        <v>385</v>
      </c>
      <c r="V7" s="21">
        <v>385</v>
      </c>
      <c r="W7" s="12"/>
      <c r="X7" s="7">
        <v>385</v>
      </c>
      <c r="Y7" s="7">
        <v>385</v>
      </c>
      <c r="Z7" s="7">
        <v>385</v>
      </c>
      <c r="AA7" s="7">
        <v>385</v>
      </c>
      <c r="AB7" s="7">
        <v>385</v>
      </c>
      <c r="AC7" s="7">
        <v>385</v>
      </c>
      <c r="AD7" s="12"/>
      <c r="AE7" s="7">
        <v>385</v>
      </c>
      <c r="AF7" s="7">
        <v>385</v>
      </c>
      <c r="AG7" s="7">
        <v>385</v>
      </c>
      <c r="AH7" s="7">
        <v>385</v>
      </c>
      <c r="AI7" s="7">
        <v>385</v>
      </c>
      <c r="AJ7" s="7">
        <v>385</v>
      </c>
      <c r="AK7" s="12"/>
      <c r="AL7" s="7">
        <v>385</v>
      </c>
      <c r="AM7" s="7">
        <v>385</v>
      </c>
      <c r="AN7" s="7">
        <v>385</v>
      </c>
      <c r="AO7" s="7">
        <v>385</v>
      </c>
      <c r="AP7" s="7">
        <v>385</v>
      </c>
      <c r="AQ7" s="7">
        <v>385</v>
      </c>
      <c r="AR7" s="12"/>
      <c r="AS7" s="7">
        <v>385</v>
      </c>
      <c r="AT7" s="7">
        <v>385</v>
      </c>
      <c r="AU7" s="7">
        <v>385</v>
      </c>
      <c r="AV7" s="7">
        <v>385</v>
      </c>
      <c r="AW7" s="7">
        <v>385</v>
      </c>
      <c r="AX7" s="7">
        <v>385</v>
      </c>
      <c r="AY7" s="12"/>
    </row>
    <row r="8" ht="20" customHeight="1" spans="2:51">
      <c r="B8" s="5" t="s">
        <v>14</v>
      </c>
      <c r="C8" s="7">
        <f t="shared" ref="C8:H8" si="0">C7/24</f>
        <v>16.0416666666667</v>
      </c>
      <c r="D8" s="7">
        <f t="shared" si="0"/>
        <v>16.0416666666667</v>
      </c>
      <c r="E8" s="7">
        <f t="shared" si="0"/>
        <v>16.0416666666667</v>
      </c>
      <c r="F8" s="7">
        <f t="shared" si="0"/>
        <v>16.0416666666667</v>
      </c>
      <c r="G8" s="7">
        <f t="shared" si="0"/>
        <v>16.0416666666667</v>
      </c>
      <c r="H8" s="7">
        <f t="shared" si="0"/>
        <v>16.0416666666667</v>
      </c>
      <c r="I8" s="12"/>
      <c r="J8" s="7">
        <f t="shared" ref="J8:O8" si="1">J7/24</f>
        <v>16.0416666666667</v>
      </c>
      <c r="K8" s="7">
        <f t="shared" si="1"/>
        <v>16.0416666666667</v>
      </c>
      <c r="L8" s="7">
        <f t="shared" si="1"/>
        <v>16.0416666666667</v>
      </c>
      <c r="M8" s="7">
        <f t="shared" si="1"/>
        <v>16.0416666666667</v>
      </c>
      <c r="N8" s="7">
        <f t="shared" si="1"/>
        <v>16.0416666666667</v>
      </c>
      <c r="O8" s="7">
        <f t="shared" si="1"/>
        <v>16.0416666666667</v>
      </c>
      <c r="P8" s="12"/>
      <c r="Q8" s="7">
        <f t="shared" ref="Q8:V8" si="2">Q7/24</f>
        <v>16.0416666666667</v>
      </c>
      <c r="R8" s="7">
        <f t="shared" si="2"/>
        <v>16.0416666666667</v>
      </c>
      <c r="S8" s="7">
        <f t="shared" si="2"/>
        <v>16.0416666666667</v>
      </c>
      <c r="T8" s="7">
        <f t="shared" si="2"/>
        <v>16.0416666666667</v>
      </c>
      <c r="U8" s="7">
        <f t="shared" si="2"/>
        <v>16.0416666666667</v>
      </c>
      <c r="V8" s="21">
        <f t="shared" si="2"/>
        <v>16.0416666666667</v>
      </c>
      <c r="W8" s="12"/>
      <c r="X8" s="7">
        <f t="shared" ref="X8:AC8" si="3">X7/24</f>
        <v>16.0416666666667</v>
      </c>
      <c r="Y8" s="7">
        <f t="shared" si="3"/>
        <v>16.0416666666667</v>
      </c>
      <c r="Z8" s="7">
        <f t="shared" si="3"/>
        <v>16.0416666666667</v>
      </c>
      <c r="AA8" s="7">
        <f t="shared" si="3"/>
        <v>16.0416666666667</v>
      </c>
      <c r="AB8" s="7">
        <f t="shared" si="3"/>
        <v>16.0416666666667</v>
      </c>
      <c r="AC8" s="7">
        <f t="shared" si="3"/>
        <v>16.0416666666667</v>
      </c>
      <c r="AD8" s="12"/>
      <c r="AE8" s="7">
        <f t="shared" ref="AE8:AJ8" si="4">AE7/24</f>
        <v>16.0416666666667</v>
      </c>
      <c r="AF8" s="7">
        <f t="shared" si="4"/>
        <v>16.0416666666667</v>
      </c>
      <c r="AG8" s="7">
        <f t="shared" si="4"/>
        <v>16.0416666666667</v>
      </c>
      <c r="AH8" s="7">
        <f t="shared" si="4"/>
        <v>16.0416666666667</v>
      </c>
      <c r="AI8" s="7">
        <f t="shared" si="4"/>
        <v>16.0416666666667</v>
      </c>
      <c r="AJ8" s="7">
        <f t="shared" si="4"/>
        <v>16.0416666666667</v>
      </c>
      <c r="AK8" s="12"/>
      <c r="AL8" s="7">
        <f t="shared" ref="AL8:AQ8" si="5">AL7/24</f>
        <v>16.0416666666667</v>
      </c>
      <c r="AM8" s="7">
        <f t="shared" si="5"/>
        <v>16.0416666666667</v>
      </c>
      <c r="AN8" s="7">
        <f t="shared" si="5"/>
        <v>16.0416666666667</v>
      </c>
      <c r="AO8" s="7">
        <f t="shared" si="5"/>
        <v>16.0416666666667</v>
      </c>
      <c r="AP8" s="7">
        <f t="shared" si="5"/>
        <v>16.0416666666667</v>
      </c>
      <c r="AQ8" s="7">
        <f t="shared" si="5"/>
        <v>16.0416666666667</v>
      </c>
      <c r="AR8" s="12"/>
      <c r="AS8" s="7">
        <f t="shared" ref="AS8:AX8" si="6">AS7/24</f>
        <v>16.0416666666667</v>
      </c>
      <c r="AT8" s="7">
        <f t="shared" si="6"/>
        <v>16.0416666666667</v>
      </c>
      <c r="AU8" s="7">
        <f t="shared" si="6"/>
        <v>16.0416666666667</v>
      </c>
      <c r="AV8" s="7">
        <f t="shared" si="6"/>
        <v>16.0416666666667</v>
      </c>
      <c r="AW8" s="7">
        <f t="shared" si="6"/>
        <v>16.0416666666667</v>
      </c>
      <c r="AX8" s="7">
        <f t="shared" si="6"/>
        <v>16.0416666666667</v>
      </c>
      <c r="AY8" s="12"/>
    </row>
    <row r="9" ht="20" customHeight="1" spans="2:51">
      <c r="B9" s="5" t="s">
        <v>15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2"/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2"/>
      <c r="Q9" s="7">
        <v>0</v>
      </c>
      <c r="R9" s="7">
        <v>0</v>
      </c>
      <c r="S9" s="7">
        <v>0</v>
      </c>
      <c r="T9" s="7">
        <v>0</v>
      </c>
      <c r="U9" s="7">
        <v>0</v>
      </c>
      <c r="V9" s="21">
        <v>0</v>
      </c>
      <c r="W9" s="12"/>
      <c r="X9" s="7">
        <v>0</v>
      </c>
      <c r="Y9" s="7">
        <v>0</v>
      </c>
      <c r="Z9" s="7">
        <v>0</v>
      </c>
      <c r="AA9" s="7">
        <v>192</v>
      </c>
      <c r="AB9" s="7">
        <v>0</v>
      </c>
      <c r="AC9" s="7">
        <v>0</v>
      </c>
      <c r="AD9" s="12"/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12"/>
      <c r="AL9" s="7">
        <v>192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12"/>
      <c r="AS9" s="7">
        <v>160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12"/>
    </row>
    <row r="10" ht="20" customHeight="1" spans="2:51">
      <c r="B10" s="5" t="s">
        <v>16</v>
      </c>
      <c r="C10" s="7">
        <f>AF4-C8+C9</f>
        <v>333.958333333333</v>
      </c>
      <c r="D10" s="7">
        <f t="shared" ref="D10:H10" si="7">C10-D8+D9</f>
        <v>317.916666666667</v>
      </c>
      <c r="E10" s="7">
        <f t="shared" si="7"/>
        <v>301.875</v>
      </c>
      <c r="F10" s="7">
        <f t="shared" si="7"/>
        <v>285.833333333333</v>
      </c>
      <c r="G10" s="7">
        <f t="shared" si="7"/>
        <v>269.791666666667</v>
      </c>
      <c r="H10" s="7">
        <f t="shared" si="7"/>
        <v>253.75</v>
      </c>
      <c r="I10" s="12"/>
      <c r="J10" s="7">
        <f>H10-J8+J9</f>
        <v>237.708333333333</v>
      </c>
      <c r="K10" s="7">
        <f t="shared" ref="K10:O10" si="8">J10-K8+K9</f>
        <v>221.666666666667</v>
      </c>
      <c r="L10" s="7">
        <f t="shared" si="8"/>
        <v>205.625</v>
      </c>
      <c r="M10" s="7">
        <f t="shared" si="8"/>
        <v>189.583333333333</v>
      </c>
      <c r="N10" s="7">
        <f t="shared" si="8"/>
        <v>173.541666666667</v>
      </c>
      <c r="O10" s="7">
        <f t="shared" si="8"/>
        <v>157.5</v>
      </c>
      <c r="P10" s="12"/>
      <c r="Q10" s="7">
        <f>O10-Q8+Q9</f>
        <v>141.458333333333</v>
      </c>
      <c r="R10" s="7">
        <f t="shared" ref="R10:V10" si="9">Q10-R8+R9</f>
        <v>125.416666666667</v>
      </c>
      <c r="S10" s="7">
        <f t="shared" si="9"/>
        <v>109.375</v>
      </c>
      <c r="T10" s="7">
        <f t="shared" si="9"/>
        <v>93.3333333333333</v>
      </c>
      <c r="U10" s="7">
        <f t="shared" si="9"/>
        <v>77.2916666666666</v>
      </c>
      <c r="V10" s="22">
        <f t="shared" si="9"/>
        <v>61.25</v>
      </c>
      <c r="W10" s="12"/>
      <c r="X10" s="7">
        <f>V10-X8+X9</f>
        <v>45.2083333333333</v>
      </c>
      <c r="Y10" s="7">
        <f t="shared" ref="Y10:AC10" si="10">X10-Y8+Y9</f>
        <v>29.1666666666666</v>
      </c>
      <c r="Z10" s="7">
        <f t="shared" si="10"/>
        <v>13.125</v>
      </c>
      <c r="AA10" s="7">
        <f t="shared" si="10"/>
        <v>189.083333333333</v>
      </c>
      <c r="AB10" s="7">
        <f t="shared" si="10"/>
        <v>173.041666666667</v>
      </c>
      <c r="AC10" s="7">
        <f t="shared" si="10"/>
        <v>157</v>
      </c>
      <c r="AD10" s="12"/>
      <c r="AE10" s="7">
        <f>AC10-AE8+AE9</f>
        <v>140.958333333333</v>
      </c>
      <c r="AF10" s="7">
        <f t="shared" ref="AF10:AJ10" si="11">AE10-AF8+AF9</f>
        <v>124.916666666667</v>
      </c>
      <c r="AG10" s="7">
        <f t="shared" si="11"/>
        <v>108.875</v>
      </c>
      <c r="AH10" s="7">
        <f t="shared" si="11"/>
        <v>92.8333333333333</v>
      </c>
      <c r="AI10" s="7">
        <f t="shared" si="11"/>
        <v>76.7916666666666</v>
      </c>
      <c r="AJ10" s="7">
        <f t="shared" si="11"/>
        <v>60.75</v>
      </c>
      <c r="AK10" s="12"/>
      <c r="AL10" s="7">
        <f>AJ10-AL8+AL9</f>
        <v>236.708333333333</v>
      </c>
      <c r="AM10" s="7">
        <f t="shared" ref="AM10:AQ10" si="12">AL10-AM8+AM9</f>
        <v>220.666666666667</v>
      </c>
      <c r="AN10" s="7">
        <f t="shared" si="12"/>
        <v>204.625</v>
      </c>
      <c r="AO10" s="7">
        <f t="shared" si="12"/>
        <v>188.583333333333</v>
      </c>
      <c r="AP10" s="7">
        <f t="shared" si="12"/>
        <v>172.541666666667</v>
      </c>
      <c r="AQ10" s="7">
        <f t="shared" si="12"/>
        <v>156.5</v>
      </c>
      <c r="AR10" s="12"/>
      <c r="AS10" s="7">
        <f>AQ10-AS8+AS9</f>
        <v>300.458333333333</v>
      </c>
      <c r="AT10" s="7">
        <f t="shared" ref="AT10:AX10" si="13">AS10-AT8+AT9</f>
        <v>284.416666666667</v>
      </c>
      <c r="AU10" s="7">
        <f t="shared" si="13"/>
        <v>268.375</v>
      </c>
      <c r="AV10" s="7">
        <f t="shared" si="13"/>
        <v>252.333333333333</v>
      </c>
      <c r="AW10" s="7">
        <f t="shared" si="13"/>
        <v>236.291666666667</v>
      </c>
      <c r="AX10" s="7">
        <f t="shared" si="13"/>
        <v>220.25</v>
      </c>
      <c r="AY10" s="12"/>
    </row>
    <row r="13" customFormat="1" ht="34" customHeight="1" spans="2:12">
      <c r="B13" s="3" t="s">
        <v>17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1" ht="17.5" spans="2:33">
      <c r="B14" s="17" t="s">
        <v>2</v>
      </c>
      <c r="C14" s="17" t="s">
        <v>3</v>
      </c>
      <c r="D14" s="17"/>
      <c r="E14" s="17"/>
      <c r="F14" s="17"/>
      <c r="G14" s="17" t="s">
        <v>4</v>
      </c>
      <c r="H14" s="17"/>
      <c r="I14" s="17">
        <v>12000</v>
      </c>
      <c r="J14" s="17"/>
      <c r="K14" s="17"/>
      <c r="L14" s="17"/>
      <c r="M14" s="17" t="s">
        <v>5</v>
      </c>
      <c r="N14" s="17"/>
      <c r="O14" s="17">
        <v>26</v>
      </c>
      <c r="P14" s="18"/>
      <c r="Q14" s="19" t="s">
        <v>6</v>
      </c>
      <c r="R14" s="19"/>
      <c r="S14" s="19"/>
      <c r="T14" s="20">
        <f>I14/O14</f>
        <v>461.538461538462</v>
      </c>
      <c r="U14" s="19"/>
      <c r="V14" s="19"/>
      <c r="W14" s="19"/>
      <c r="X14" s="19" t="s">
        <v>7</v>
      </c>
      <c r="Y14" s="19"/>
      <c r="Z14" s="19"/>
      <c r="AA14" s="19" t="s">
        <v>8</v>
      </c>
      <c r="AB14" s="19"/>
      <c r="AC14" s="17" t="s">
        <v>9</v>
      </c>
      <c r="AD14" s="17"/>
      <c r="AE14" s="17"/>
      <c r="AF14" s="23">
        <v>100</v>
      </c>
      <c r="AG14" s="23"/>
    </row>
    <row r="15" customFormat="1" spans="6:13">
      <c r="F15" s="1"/>
      <c r="G15" s="1"/>
      <c r="H15" s="1"/>
      <c r="I15" s="9"/>
      <c r="J15" s="10"/>
      <c r="K15" s="10"/>
      <c r="L15" s="10"/>
      <c r="M15" s="10"/>
    </row>
    <row r="16" customFormat="1" ht="24" customHeight="1" spans="2:51">
      <c r="B16" s="5" t="s">
        <v>12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11">
        <v>7</v>
      </c>
      <c r="J16" s="6">
        <v>8</v>
      </c>
      <c r="K16" s="6">
        <v>9</v>
      </c>
      <c r="L16" s="6">
        <v>10</v>
      </c>
      <c r="M16" s="6">
        <v>11</v>
      </c>
      <c r="N16" s="6">
        <v>12</v>
      </c>
      <c r="O16" s="6">
        <v>13</v>
      </c>
      <c r="P16" s="11">
        <v>14</v>
      </c>
      <c r="Q16" s="6">
        <v>15</v>
      </c>
      <c r="R16" s="6">
        <v>16</v>
      </c>
      <c r="S16" s="6">
        <v>17</v>
      </c>
      <c r="T16" s="6">
        <v>18</v>
      </c>
      <c r="U16" s="6">
        <v>19</v>
      </c>
      <c r="V16" s="6">
        <v>20</v>
      </c>
      <c r="W16" s="11">
        <v>21</v>
      </c>
      <c r="X16" s="6">
        <v>22</v>
      </c>
      <c r="Y16" s="6">
        <v>23</v>
      </c>
      <c r="Z16" s="6">
        <v>24</v>
      </c>
      <c r="AA16" s="6">
        <v>25</v>
      </c>
      <c r="AB16" s="6">
        <v>26</v>
      </c>
      <c r="AC16" s="6">
        <v>27</v>
      </c>
      <c r="AD16" s="11">
        <v>28</v>
      </c>
      <c r="AE16" s="6">
        <v>29</v>
      </c>
      <c r="AF16" s="6">
        <v>30</v>
      </c>
      <c r="AG16" s="6">
        <v>31</v>
      </c>
      <c r="AH16" s="24">
        <v>1</v>
      </c>
      <c r="AI16" s="24">
        <v>2</v>
      </c>
      <c r="AJ16" s="24">
        <v>3</v>
      </c>
      <c r="AK16" s="12">
        <v>4</v>
      </c>
      <c r="AL16" s="24">
        <v>5</v>
      </c>
      <c r="AM16" s="24">
        <v>6</v>
      </c>
      <c r="AN16" s="24">
        <v>7</v>
      </c>
      <c r="AO16" s="24">
        <v>8</v>
      </c>
      <c r="AP16" s="24">
        <v>9</v>
      </c>
      <c r="AQ16" s="24">
        <v>10</v>
      </c>
      <c r="AR16" s="12">
        <v>11</v>
      </c>
      <c r="AS16" s="24">
        <v>12</v>
      </c>
      <c r="AT16" s="24">
        <v>13</v>
      </c>
      <c r="AU16" s="24">
        <v>14</v>
      </c>
      <c r="AV16" s="24">
        <v>15</v>
      </c>
      <c r="AW16" s="24">
        <v>16</v>
      </c>
      <c r="AX16" s="24">
        <v>17</v>
      </c>
      <c r="AY16" s="12">
        <v>18</v>
      </c>
    </row>
    <row r="17" customFormat="1" ht="29" customHeight="1" spans="2:51">
      <c r="B17" s="5" t="s">
        <v>13</v>
      </c>
      <c r="C17" s="7">
        <v>462</v>
      </c>
      <c r="D17" s="7">
        <v>462</v>
      </c>
      <c r="E17" s="7">
        <v>462</v>
      </c>
      <c r="F17" s="7">
        <v>462</v>
      </c>
      <c r="G17" s="7">
        <v>462</v>
      </c>
      <c r="H17" s="7">
        <v>462</v>
      </c>
      <c r="I17" s="12"/>
      <c r="J17" s="7">
        <v>462</v>
      </c>
      <c r="K17" s="7">
        <v>462</v>
      </c>
      <c r="L17" s="7">
        <v>462</v>
      </c>
      <c r="M17" s="7">
        <v>462</v>
      </c>
      <c r="N17" s="7">
        <v>462</v>
      </c>
      <c r="O17" s="7">
        <v>462</v>
      </c>
      <c r="P17" s="12"/>
      <c r="Q17" s="7">
        <v>462</v>
      </c>
      <c r="R17" s="7">
        <v>462</v>
      </c>
      <c r="S17" s="7">
        <v>462</v>
      </c>
      <c r="T17" s="7">
        <v>462</v>
      </c>
      <c r="U17" s="7">
        <v>462</v>
      </c>
      <c r="V17" s="21">
        <v>462</v>
      </c>
      <c r="W17" s="12"/>
      <c r="X17" s="7">
        <v>462</v>
      </c>
      <c r="Y17" s="7">
        <v>462</v>
      </c>
      <c r="Z17" s="7">
        <v>462</v>
      </c>
      <c r="AA17" s="7">
        <v>462</v>
      </c>
      <c r="AB17" s="7">
        <v>462</v>
      </c>
      <c r="AC17" s="7">
        <v>462</v>
      </c>
      <c r="AD17" s="12"/>
      <c r="AE17" s="7">
        <v>462</v>
      </c>
      <c r="AF17" s="7">
        <v>462</v>
      </c>
      <c r="AG17" s="7">
        <v>462</v>
      </c>
      <c r="AH17" s="7">
        <v>462</v>
      </c>
      <c r="AI17" s="7">
        <v>462</v>
      </c>
      <c r="AJ17" s="7">
        <v>462</v>
      </c>
      <c r="AK17" s="12"/>
      <c r="AL17" s="7">
        <v>462</v>
      </c>
      <c r="AM17" s="7">
        <v>462</v>
      </c>
      <c r="AN17" s="7">
        <v>462</v>
      </c>
      <c r="AO17" s="7">
        <v>462</v>
      </c>
      <c r="AP17" s="7">
        <v>462</v>
      </c>
      <c r="AQ17" s="7">
        <v>462</v>
      </c>
      <c r="AR17" s="12"/>
      <c r="AS17" s="7">
        <v>462</v>
      </c>
      <c r="AT17" s="7">
        <v>462</v>
      </c>
      <c r="AU17" s="7">
        <v>462</v>
      </c>
      <c r="AV17" s="7">
        <v>462</v>
      </c>
      <c r="AW17" s="7">
        <v>462</v>
      </c>
      <c r="AX17" s="7">
        <v>462</v>
      </c>
      <c r="AY17" s="12"/>
    </row>
    <row r="18" customFormat="1" ht="20" customHeight="1" spans="2:51">
      <c r="B18" s="5" t="s">
        <v>14</v>
      </c>
      <c r="C18" s="7">
        <f t="shared" ref="C18:H18" si="14">C17/120</f>
        <v>3.85</v>
      </c>
      <c r="D18" s="7">
        <f t="shared" si="14"/>
        <v>3.85</v>
      </c>
      <c r="E18" s="7">
        <f t="shared" si="14"/>
        <v>3.85</v>
      </c>
      <c r="F18" s="7">
        <f t="shared" si="14"/>
        <v>3.85</v>
      </c>
      <c r="G18" s="7">
        <f t="shared" si="14"/>
        <v>3.85</v>
      </c>
      <c r="H18" s="7">
        <f t="shared" si="14"/>
        <v>3.85</v>
      </c>
      <c r="I18" s="12"/>
      <c r="J18" s="7">
        <f t="shared" ref="J18:O18" si="15">J17/120</f>
        <v>3.85</v>
      </c>
      <c r="K18" s="7">
        <f t="shared" si="15"/>
        <v>3.85</v>
      </c>
      <c r="L18" s="7">
        <f t="shared" si="15"/>
        <v>3.85</v>
      </c>
      <c r="M18" s="7">
        <f t="shared" si="15"/>
        <v>3.85</v>
      </c>
      <c r="N18" s="7">
        <f t="shared" si="15"/>
        <v>3.85</v>
      </c>
      <c r="O18" s="7">
        <f t="shared" si="15"/>
        <v>3.85</v>
      </c>
      <c r="P18" s="12"/>
      <c r="Q18" s="7">
        <f t="shared" ref="Q18:V18" si="16">Q17/120</f>
        <v>3.85</v>
      </c>
      <c r="R18" s="7">
        <f t="shared" si="16"/>
        <v>3.85</v>
      </c>
      <c r="S18" s="7">
        <f t="shared" si="16"/>
        <v>3.85</v>
      </c>
      <c r="T18" s="7">
        <f t="shared" si="16"/>
        <v>3.85</v>
      </c>
      <c r="U18" s="7">
        <f t="shared" si="16"/>
        <v>3.85</v>
      </c>
      <c r="V18" s="21">
        <f t="shared" si="16"/>
        <v>3.85</v>
      </c>
      <c r="W18" s="12"/>
      <c r="X18" s="7">
        <f t="shared" ref="X18:AC18" si="17">X17/120</f>
        <v>3.85</v>
      </c>
      <c r="Y18" s="7">
        <f t="shared" si="17"/>
        <v>3.85</v>
      </c>
      <c r="Z18" s="7">
        <f t="shared" si="17"/>
        <v>3.85</v>
      </c>
      <c r="AA18" s="7">
        <f t="shared" si="17"/>
        <v>3.85</v>
      </c>
      <c r="AB18" s="7">
        <f t="shared" si="17"/>
        <v>3.85</v>
      </c>
      <c r="AC18" s="7">
        <f t="shared" si="17"/>
        <v>3.85</v>
      </c>
      <c r="AD18" s="12"/>
      <c r="AE18" s="7">
        <f t="shared" ref="AE18:AJ18" si="18">AE17/120</f>
        <v>3.85</v>
      </c>
      <c r="AF18" s="7">
        <f t="shared" si="18"/>
        <v>3.85</v>
      </c>
      <c r="AG18" s="7">
        <f t="shared" si="18"/>
        <v>3.85</v>
      </c>
      <c r="AH18" s="7">
        <f t="shared" si="18"/>
        <v>3.85</v>
      </c>
      <c r="AI18" s="7">
        <f t="shared" si="18"/>
        <v>3.85</v>
      </c>
      <c r="AJ18" s="7">
        <f t="shared" si="18"/>
        <v>3.85</v>
      </c>
      <c r="AK18" s="12"/>
      <c r="AL18" s="7">
        <f t="shared" ref="AL18:AQ18" si="19">AL17/120</f>
        <v>3.85</v>
      </c>
      <c r="AM18" s="7">
        <f t="shared" si="19"/>
        <v>3.85</v>
      </c>
      <c r="AN18" s="7">
        <f t="shared" si="19"/>
        <v>3.85</v>
      </c>
      <c r="AO18" s="7">
        <f t="shared" si="19"/>
        <v>3.85</v>
      </c>
      <c r="AP18" s="7">
        <f t="shared" si="19"/>
        <v>3.85</v>
      </c>
      <c r="AQ18" s="7">
        <f t="shared" si="19"/>
        <v>3.85</v>
      </c>
      <c r="AR18" s="12"/>
      <c r="AS18" s="7">
        <f t="shared" ref="AS18:AX18" si="20">AS17/120</f>
        <v>3.85</v>
      </c>
      <c r="AT18" s="7">
        <f t="shared" si="20"/>
        <v>3.85</v>
      </c>
      <c r="AU18" s="7">
        <f t="shared" si="20"/>
        <v>3.85</v>
      </c>
      <c r="AV18" s="7">
        <f t="shared" si="20"/>
        <v>3.85</v>
      </c>
      <c r="AW18" s="7">
        <f t="shared" si="20"/>
        <v>3.85</v>
      </c>
      <c r="AX18" s="7">
        <f t="shared" si="20"/>
        <v>3.85</v>
      </c>
      <c r="AY18" s="12"/>
    </row>
    <row r="19" customFormat="1" ht="20" customHeight="1" spans="2:51">
      <c r="B19" s="5" t="s">
        <v>15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12"/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12"/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21">
        <v>0</v>
      </c>
      <c r="W19" s="12"/>
      <c r="X19" s="7">
        <v>46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2"/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12"/>
      <c r="AL19" s="7">
        <v>46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12"/>
      <c r="AS19" s="7">
        <v>160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12"/>
    </row>
    <row r="20" customFormat="1" ht="20" customHeight="1" spans="2:51">
      <c r="B20" s="5" t="s">
        <v>16</v>
      </c>
      <c r="C20" s="7">
        <f>AF14-C18+C19</f>
        <v>96.15</v>
      </c>
      <c r="D20" s="7">
        <f t="shared" ref="D20:H20" si="21">C20-D18+D19</f>
        <v>92.3</v>
      </c>
      <c r="E20" s="7">
        <f t="shared" si="21"/>
        <v>88.45</v>
      </c>
      <c r="F20" s="7">
        <f t="shared" si="21"/>
        <v>84.6</v>
      </c>
      <c r="G20" s="7">
        <f t="shared" si="21"/>
        <v>80.75</v>
      </c>
      <c r="H20" s="7">
        <f t="shared" si="21"/>
        <v>76.9</v>
      </c>
      <c r="I20" s="12"/>
      <c r="J20" s="7">
        <f>H20-J18+J19</f>
        <v>73.05</v>
      </c>
      <c r="K20" s="7">
        <f t="shared" ref="K20:O20" si="22">J20-K18+K19</f>
        <v>69.2</v>
      </c>
      <c r="L20" s="7">
        <f t="shared" si="22"/>
        <v>65.3500000000001</v>
      </c>
      <c r="M20" s="7">
        <f t="shared" si="22"/>
        <v>61.5</v>
      </c>
      <c r="N20" s="7">
        <f t="shared" si="22"/>
        <v>57.65</v>
      </c>
      <c r="O20" s="7">
        <f t="shared" si="22"/>
        <v>53.8</v>
      </c>
      <c r="P20" s="12"/>
      <c r="Q20" s="7">
        <f>O20-Q18+Q19</f>
        <v>49.95</v>
      </c>
      <c r="R20" s="7">
        <f t="shared" ref="R20:V20" si="23">Q20-R18+R19</f>
        <v>46.1</v>
      </c>
      <c r="S20" s="7">
        <f t="shared" si="23"/>
        <v>42.25</v>
      </c>
      <c r="T20" s="7">
        <f t="shared" si="23"/>
        <v>38.4</v>
      </c>
      <c r="U20" s="7">
        <f t="shared" si="23"/>
        <v>34.55</v>
      </c>
      <c r="V20" s="21">
        <f t="shared" si="23"/>
        <v>30.7</v>
      </c>
      <c r="W20" s="12"/>
      <c r="X20" s="7">
        <f>V20-X18+X19</f>
        <v>72.85</v>
      </c>
      <c r="Y20" s="7">
        <f t="shared" ref="Y20:AC20" si="24">X20-Y18+Y19</f>
        <v>69</v>
      </c>
      <c r="Z20" s="7">
        <f t="shared" si="24"/>
        <v>65.15</v>
      </c>
      <c r="AA20" s="7">
        <f t="shared" si="24"/>
        <v>61.3</v>
      </c>
      <c r="AB20" s="7">
        <f t="shared" si="24"/>
        <v>57.45</v>
      </c>
      <c r="AC20" s="7">
        <f t="shared" si="24"/>
        <v>53.6</v>
      </c>
      <c r="AD20" s="12"/>
      <c r="AE20" s="7">
        <f>AC20-AE18+AE19</f>
        <v>49.75</v>
      </c>
      <c r="AF20" s="7">
        <f t="shared" ref="AF20:AJ20" si="25">AE20-AF18+AF19</f>
        <v>45.9</v>
      </c>
      <c r="AG20" s="7">
        <f t="shared" si="25"/>
        <v>42.05</v>
      </c>
      <c r="AH20" s="7">
        <f t="shared" si="25"/>
        <v>38.2</v>
      </c>
      <c r="AI20" s="7">
        <f t="shared" si="25"/>
        <v>34.35</v>
      </c>
      <c r="AJ20" s="7">
        <f t="shared" si="25"/>
        <v>30.5</v>
      </c>
      <c r="AK20" s="12"/>
      <c r="AL20" s="7">
        <f>AJ20-AL18+AL19</f>
        <v>72.65</v>
      </c>
      <c r="AM20" s="7">
        <f t="shared" ref="AM20:AQ20" si="26">AL20-AM18+AM19</f>
        <v>68.8</v>
      </c>
      <c r="AN20" s="7">
        <f t="shared" si="26"/>
        <v>64.95</v>
      </c>
      <c r="AO20" s="7">
        <f t="shared" si="26"/>
        <v>61.1</v>
      </c>
      <c r="AP20" s="7">
        <f t="shared" si="26"/>
        <v>57.25</v>
      </c>
      <c r="AQ20" s="7">
        <f t="shared" si="26"/>
        <v>53.4</v>
      </c>
      <c r="AR20" s="12"/>
      <c r="AS20" s="7">
        <f>AQ20-AS18+AS19</f>
        <v>209.55</v>
      </c>
      <c r="AT20" s="7">
        <f t="shared" ref="AT20:AX20" si="27">AS20-AT18+AT19</f>
        <v>205.7</v>
      </c>
      <c r="AU20" s="7">
        <f t="shared" si="27"/>
        <v>201.85</v>
      </c>
      <c r="AV20" s="7">
        <f t="shared" si="27"/>
        <v>198</v>
      </c>
      <c r="AW20" s="7">
        <f t="shared" si="27"/>
        <v>194.15</v>
      </c>
      <c r="AX20" s="7">
        <f t="shared" si="27"/>
        <v>190.3</v>
      </c>
      <c r="AY20" s="12"/>
    </row>
    <row r="33" ht="25.5" spans="8:18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</sheetData>
  <mergeCells count="24">
    <mergeCell ref="B2:AG2"/>
    <mergeCell ref="B3:L3"/>
    <mergeCell ref="C4:E4"/>
    <mergeCell ref="G4:H4"/>
    <mergeCell ref="I4:K4"/>
    <mergeCell ref="M4:N4"/>
    <mergeCell ref="Q4:S4"/>
    <mergeCell ref="U4:W4"/>
    <mergeCell ref="X4:Z4"/>
    <mergeCell ref="AA4:AB4"/>
    <mergeCell ref="AC4:AE4"/>
    <mergeCell ref="AF4:AG4"/>
    <mergeCell ref="B13:L13"/>
    <mergeCell ref="C14:E14"/>
    <mergeCell ref="G14:H14"/>
    <mergeCell ref="I14:K14"/>
    <mergeCell ref="M14:N14"/>
    <mergeCell ref="Q14:S14"/>
    <mergeCell ref="U14:W14"/>
    <mergeCell ref="X14:Z14"/>
    <mergeCell ref="AA14:AB14"/>
    <mergeCell ref="AC14:AE14"/>
    <mergeCell ref="AF14:AG14"/>
    <mergeCell ref="H33:R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Y20"/>
  <sheetViews>
    <sheetView tabSelected="1" zoomScale="85" zoomScaleNormal="85" workbookViewId="0">
      <selection activeCell="AB12" sqref="AB12:AC12"/>
    </sheetView>
  </sheetViews>
  <sheetFormatPr defaultColWidth="9" defaultRowHeight="14"/>
  <cols>
    <col min="2" max="2" width="16.2727272727273" customWidth="1"/>
    <col min="3" max="8" width="5.54545454545455" customWidth="1"/>
    <col min="9" max="9" width="2.54545454545455" customWidth="1"/>
    <col min="10" max="15" width="5.54545454545455" customWidth="1"/>
    <col min="16" max="16" width="3.54545454545455" customWidth="1"/>
    <col min="17" max="22" width="5.54545454545455" customWidth="1"/>
    <col min="23" max="23" width="3.54545454545455" customWidth="1"/>
    <col min="24" max="26" width="5.54545454545455" customWidth="1"/>
    <col min="27" max="27" width="5.45454545454545" customWidth="1"/>
    <col min="28" max="29" width="5.54545454545455" customWidth="1"/>
    <col min="30" max="30" width="3.54545454545455" customWidth="1"/>
    <col min="31" max="36" width="5.54545454545455" customWidth="1"/>
    <col min="37" max="37" width="2.54545454545455" customWidth="1"/>
    <col min="38" max="43" width="5.54545454545455" customWidth="1"/>
    <col min="44" max="44" width="3.54545454545455" customWidth="1"/>
    <col min="45" max="50" width="5.54545454545455" customWidth="1"/>
    <col min="51" max="51" width="3.54545454545455" customWidth="1"/>
  </cols>
  <sheetData>
    <row r="2" ht="45" customHeight="1" spans="2:33">
      <c r="B2" s="2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34" customHeight="1" spans="2:1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33">
      <c r="B4" s="4" t="s">
        <v>2</v>
      </c>
      <c r="C4" s="4" t="s">
        <v>19</v>
      </c>
      <c r="D4" s="4"/>
      <c r="E4" s="4"/>
      <c r="F4" s="4"/>
      <c r="G4" s="4" t="s">
        <v>4</v>
      </c>
      <c r="H4" s="4"/>
      <c r="I4" s="4">
        <v>5000</v>
      </c>
      <c r="J4" s="4"/>
      <c r="K4" s="4"/>
      <c r="L4" s="4"/>
      <c r="M4" s="4" t="s">
        <v>5</v>
      </c>
      <c r="N4" s="4"/>
      <c r="O4" s="4">
        <v>26</v>
      </c>
      <c r="P4" s="8"/>
      <c r="Q4" s="13" t="s">
        <v>6</v>
      </c>
      <c r="R4" s="13"/>
      <c r="S4" s="13"/>
      <c r="T4" s="14">
        <f>I4/O4</f>
        <v>192.307692307692</v>
      </c>
      <c r="U4" s="13"/>
      <c r="V4" s="13"/>
      <c r="W4" s="13"/>
      <c r="X4" s="13" t="s">
        <v>7</v>
      </c>
      <c r="Y4" s="13"/>
      <c r="Z4" s="13"/>
      <c r="AA4" s="13" t="s">
        <v>8</v>
      </c>
      <c r="AB4" s="13"/>
      <c r="AC4" s="4" t="s">
        <v>9</v>
      </c>
      <c r="AD4" s="4"/>
      <c r="AE4" s="4"/>
      <c r="AF4" s="4">
        <v>292</v>
      </c>
      <c r="AG4" s="4"/>
    </row>
    <row r="5" spans="6:13">
      <c r="F5" s="1"/>
      <c r="G5" s="1"/>
      <c r="H5" s="1"/>
      <c r="I5" s="9"/>
      <c r="J5" s="10"/>
      <c r="K5" s="10"/>
      <c r="L5" s="10"/>
      <c r="M5" s="10"/>
    </row>
    <row r="6" s="1" customFormat="1" ht="24" customHeight="1" spans="2:51">
      <c r="B6" s="5" t="s">
        <v>12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11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11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11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11">
        <v>28</v>
      </c>
      <c r="AE6" s="6">
        <v>29</v>
      </c>
      <c r="AF6" s="6">
        <v>30</v>
      </c>
      <c r="AG6" s="6">
        <v>31</v>
      </c>
      <c r="AH6" s="15">
        <v>1</v>
      </c>
      <c r="AI6" s="15">
        <v>2</v>
      </c>
      <c r="AJ6" s="15">
        <v>3</v>
      </c>
      <c r="AK6" s="16">
        <v>4</v>
      </c>
      <c r="AL6" s="15">
        <v>5</v>
      </c>
      <c r="AM6" s="15">
        <v>6</v>
      </c>
      <c r="AN6" s="15">
        <v>7</v>
      </c>
      <c r="AO6" s="15">
        <v>8</v>
      </c>
      <c r="AP6" s="15">
        <v>9</v>
      </c>
      <c r="AQ6" s="15">
        <v>10</v>
      </c>
      <c r="AR6" s="16">
        <v>11</v>
      </c>
      <c r="AS6" s="15">
        <v>12</v>
      </c>
      <c r="AT6" s="15">
        <v>13</v>
      </c>
      <c r="AU6" s="15">
        <v>14</v>
      </c>
      <c r="AV6" s="15">
        <v>15</v>
      </c>
      <c r="AW6" s="15">
        <v>16</v>
      </c>
      <c r="AX6" s="15">
        <v>17</v>
      </c>
      <c r="AY6" s="16">
        <v>18</v>
      </c>
    </row>
    <row r="7" ht="29" customHeight="1" spans="2:51">
      <c r="B7" s="5" t="s">
        <v>13</v>
      </c>
      <c r="C7" s="7">
        <v>192</v>
      </c>
      <c r="D7" s="7">
        <v>192</v>
      </c>
      <c r="E7" s="7">
        <v>192</v>
      </c>
      <c r="F7" s="7">
        <v>192</v>
      </c>
      <c r="G7" s="7">
        <v>192</v>
      </c>
      <c r="H7" s="7">
        <v>192</v>
      </c>
      <c r="I7" s="12"/>
      <c r="J7" s="7">
        <v>192</v>
      </c>
      <c r="K7" s="7">
        <v>192</v>
      </c>
      <c r="L7" s="7">
        <v>192</v>
      </c>
      <c r="M7" s="7">
        <v>192</v>
      </c>
      <c r="N7" s="7">
        <v>192</v>
      </c>
      <c r="O7" s="7">
        <v>192</v>
      </c>
      <c r="P7" s="12"/>
      <c r="Q7" s="7">
        <v>192</v>
      </c>
      <c r="R7" s="7">
        <v>192</v>
      </c>
      <c r="S7" s="7">
        <v>192</v>
      </c>
      <c r="T7" s="7">
        <v>192</v>
      </c>
      <c r="U7" s="7">
        <v>192</v>
      </c>
      <c r="V7" s="7">
        <v>192</v>
      </c>
      <c r="W7" s="12"/>
      <c r="X7" s="7">
        <v>192</v>
      </c>
      <c r="Y7" s="7">
        <v>192</v>
      </c>
      <c r="Z7" s="7">
        <v>192</v>
      </c>
      <c r="AA7" s="7">
        <v>192</v>
      </c>
      <c r="AB7" s="7">
        <v>192</v>
      </c>
      <c r="AC7" s="7">
        <v>192</v>
      </c>
      <c r="AD7" s="12"/>
      <c r="AE7" s="7">
        <v>192</v>
      </c>
      <c r="AF7" s="7">
        <v>192</v>
      </c>
      <c r="AG7" s="7">
        <v>192</v>
      </c>
      <c r="AH7" s="7">
        <v>192</v>
      </c>
      <c r="AI7" s="7">
        <v>192</v>
      </c>
      <c r="AJ7" s="7">
        <v>192</v>
      </c>
      <c r="AK7" s="12"/>
      <c r="AL7" s="7">
        <v>192</v>
      </c>
      <c r="AM7" s="7">
        <v>192</v>
      </c>
      <c r="AN7" s="7">
        <v>192</v>
      </c>
      <c r="AO7" s="7">
        <v>192</v>
      </c>
      <c r="AP7" s="7">
        <v>192</v>
      </c>
      <c r="AQ7" s="7">
        <v>192</v>
      </c>
      <c r="AR7" s="12"/>
      <c r="AS7" s="7">
        <v>192</v>
      </c>
      <c r="AT7" s="7">
        <v>192</v>
      </c>
      <c r="AU7" s="7">
        <v>192</v>
      </c>
      <c r="AV7" s="7">
        <v>192</v>
      </c>
      <c r="AW7" s="7">
        <v>192</v>
      </c>
      <c r="AX7" s="7">
        <v>192</v>
      </c>
      <c r="AY7" s="12"/>
    </row>
    <row r="8" ht="20" customHeight="1" spans="2:51">
      <c r="B8" s="5" t="s">
        <v>14</v>
      </c>
      <c r="C8" s="7">
        <f t="shared" ref="C8:H8" si="0">C7/24</f>
        <v>8</v>
      </c>
      <c r="D8" s="7">
        <f t="shared" si="0"/>
        <v>8</v>
      </c>
      <c r="E8" s="7">
        <f t="shared" si="0"/>
        <v>8</v>
      </c>
      <c r="F8" s="7">
        <f t="shared" si="0"/>
        <v>8</v>
      </c>
      <c r="G8" s="7">
        <f t="shared" si="0"/>
        <v>8</v>
      </c>
      <c r="H8" s="7">
        <f t="shared" si="0"/>
        <v>8</v>
      </c>
      <c r="I8" s="12"/>
      <c r="J8" s="7">
        <f t="shared" ref="J8:O8" si="1">J7/24</f>
        <v>8</v>
      </c>
      <c r="K8" s="7">
        <f t="shared" si="1"/>
        <v>8</v>
      </c>
      <c r="L8" s="7">
        <f t="shared" si="1"/>
        <v>8</v>
      </c>
      <c r="M8" s="7">
        <f t="shared" si="1"/>
        <v>8</v>
      </c>
      <c r="N8" s="7">
        <f t="shared" si="1"/>
        <v>8</v>
      </c>
      <c r="O8" s="7">
        <f t="shared" si="1"/>
        <v>8</v>
      </c>
      <c r="P8" s="12"/>
      <c r="Q8" s="7">
        <f t="shared" ref="Q8:V8" si="2">Q7/24</f>
        <v>8</v>
      </c>
      <c r="R8" s="7">
        <f t="shared" si="2"/>
        <v>8</v>
      </c>
      <c r="S8" s="7">
        <f t="shared" si="2"/>
        <v>8</v>
      </c>
      <c r="T8" s="7">
        <f t="shared" si="2"/>
        <v>8</v>
      </c>
      <c r="U8" s="7">
        <f t="shared" si="2"/>
        <v>8</v>
      </c>
      <c r="V8" s="7">
        <f t="shared" si="2"/>
        <v>8</v>
      </c>
      <c r="W8" s="12"/>
      <c r="X8" s="7">
        <f t="shared" ref="X8:AC8" si="3">X7/24</f>
        <v>8</v>
      </c>
      <c r="Y8" s="7">
        <f t="shared" si="3"/>
        <v>8</v>
      </c>
      <c r="Z8" s="7">
        <f t="shared" si="3"/>
        <v>8</v>
      </c>
      <c r="AA8" s="7">
        <f t="shared" si="3"/>
        <v>8</v>
      </c>
      <c r="AB8" s="7">
        <f t="shared" si="3"/>
        <v>8</v>
      </c>
      <c r="AC8" s="7">
        <f t="shared" si="3"/>
        <v>8</v>
      </c>
      <c r="AD8" s="12"/>
      <c r="AE8" s="7">
        <f t="shared" ref="AE8:AJ8" si="4">AE7/24</f>
        <v>8</v>
      </c>
      <c r="AF8" s="7">
        <f t="shared" si="4"/>
        <v>8</v>
      </c>
      <c r="AG8" s="7">
        <f t="shared" si="4"/>
        <v>8</v>
      </c>
      <c r="AH8" s="7">
        <f t="shared" si="4"/>
        <v>8</v>
      </c>
      <c r="AI8" s="7">
        <f t="shared" si="4"/>
        <v>8</v>
      </c>
      <c r="AJ8" s="7">
        <f t="shared" si="4"/>
        <v>8</v>
      </c>
      <c r="AK8" s="12"/>
      <c r="AL8" s="7">
        <f t="shared" ref="AL8:AQ8" si="5">AL7/24</f>
        <v>8</v>
      </c>
      <c r="AM8" s="7">
        <f t="shared" si="5"/>
        <v>8</v>
      </c>
      <c r="AN8" s="7">
        <f t="shared" si="5"/>
        <v>8</v>
      </c>
      <c r="AO8" s="7">
        <f t="shared" si="5"/>
        <v>8</v>
      </c>
      <c r="AP8" s="7">
        <f t="shared" si="5"/>
        <v>8</v>
      </c>
      <c r="AQ8" s="7">
        <f t="shared" si="5"/>
        <v>8</v>
      </c>
      <c r="AR8" s="12"/>
      <c r="AS8" s="7">
        <f t="shared" ref="AS8:AX8" si="6">AS7/24</f>
        <v>8</v>
      </c>
      <c r="AT8" s="7">
        <f t="shared" si="6"/>
        <v>8</v>
      </c>
      <c r="AU8" s="7">
        <f t="shared" si="6"/>
        <v>8</v>
      </c>
      <c r="AV8" s="7">
        <f t="shared" si="6"/>
        <v>8</v>
      </c>
      <c r="AW8" s="7">
        <f t="shared" si="6"/>
        <v>8</v>
      </c>
      <c r="AX8" s="7">
        <f t="shared" si="6"/>
        <v>8</v>
      </c>
      <c r="AY8" s="12"/>
    </row>
    <row r="9" ht="20" customHeight="1" spans="2:51">
      <c r="B9" s="5" t="s">
        <v>15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2"/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12"/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12"/>
      <c r="X9" s="7">
        <v>96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2"/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12"/>
      <c r="AL9" s="7">
        <v>160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12"/>
      <c r="AS9" s="7">
        <v>160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12"/>
    </row>
    <row r="10" ht="20" customHeight="1" spans="2:51">
      <c r="B10" s="5" t="s">
        <v>16</v>
      </c>
      <c r="C10" s="7">
        <f>AF4-C8+C9</f>
        <v>284</v>
      </c>
      <c r="D10" s="7">
        <f t="shared" ref="D10:H10" si="7">C10-D8+D9</f>
        <v>276</v>
      </c>
      <c r="E10" s="7">
        <f t="shared" si="7"/>
        <v>268</v>
      </c>
      <c r="F10" s="7">
        <f t="shared" si="7"/>
        <v>260</v>
      </c>
      <c r="G10" s="7">
        <f t="shared" si="7"/>
        <v>252</v>
      </c>
      <c r="H10" s="7">
        <f t="shared" si="7"/>
        <v>244</v>
      </c>
      <c r="I10" s="12"/>
      <c r="J10" s="7">
        <f>H10-J8+J9</f>
        <v>236</v>
      </c>
      <c r="K10" s="7">
        <f t="shared" ref="K10:O10" si="8">J10-K8+K9</f>
        <v>228</v>
      </c>
      <c r="L10" s="7">
        <f t="shared" si="8"/>
        <v>220</v>
      </c>
      <c r="M10" s="7">
        <f t="shared" si="8"/>
        <v>212</v>
      </c>
      <c r="N10" s="7">
        <f t="shared" si="8"/>
        <v>204</v>
      </c>
      <c r="O10" s="7">
        <f t="shared" si="8"/>
        <v>196</v>
      </c>
      <c r="P10" s="12"/>
      <c r="Q10" s="7">
        <f>O10-Q8+Q9</f>
        <v>188</v>
      </c>
      <c r="R10" s="7">
        <f t="shared" ref="R10:V10" si="9">Q10-R8+R9</f>
        <v>180</v>
      </c>
      <c r="S10" s="7">
        <f t="shared" si="9"/>
        <v>172</v>
      </c>
      <c r="T10" s="7">
        <f t="shared" si="9"/>
        <v>164</v>
      </c>
      <c r="U10" s="7">
        <f t="shared" si="9"/>
        <v>156</v>
      </c>
      <c r="V10" s="7">
        <f t="shared" si="9"/>
        <v>148</v>
      </c>
      <c r="W10" s="12"/>
      <c r="X10" s="7">
        <f>V10-X8+X9</f>
        <v>236</v>
      </c>
      <c r="Y10" s="7">
        <f t="shared" ref="Y10:AC10" si="10">X10-Y8+Y9</f>
        <v>228</v>
      </c>
      <c r="Z10" s="7">
        <f t="shared" si="10"/>
        <v>220</v>
      </c>
      <c r="AA10" s="7">
        <f t="shared" si="10"/>
        <v>212</v>
      </c>
      <c r="AB10" s="7">
        <f t="shared" si="10"/>
        <v>204</v>
      </c>
      <c r="AC10" s="7">
        <f t="shared" si="10"/>
        <v>196</v>
      </c>
      <c r="AD10" s="12"/>
      <c r="AE10" s="7">
        <f>AC10-AE8+AE9</f>
        <v>188</v>
      </c>
      <c r="AF10" s="7">
        <f t="shared" ref="AF10:AJ10" si="11">AE10-AF8+AF9</f>
        <v>180</v>
      </c>
      <c r="AG10" s="7">
        <f t="shared" si="11"/>
        <v>172</v>
      </c>
      <c r="AH10" s="7">
        <f t="shared" si="11"/>
        <v>164</v>
      </c>
      <c r="AI10" s="7">
        <f t="shared" si="11"/>
        <v>156</v>
      </c>
      <c r="AJ10" s="7">
        <f t="shared" si="11"/>
        <v>148</v>
      </c>
      <c r="AK10" s="12"/>
      <c r="AL10" s="7">
        <f>AJ10-AL8+AL9</f>
        <v>300</v>
      </c>
      <c r="AM10" s="7">
        <f t="shared" ref="AM10:AQ10" si="12">AL10-AM8+AM9</f>
        <v>292</v>
      </c>
      <c r="AN10" s="7">
        <f t="shared" si="12"/>
        <v>284</v>
      </c>
      <c r="AO10" s="7">
        <f t="shared" si="12"/>
        <v>276</v>
      </c>
      <c r="AP10" s="7">
        <f t="shared" si="12"/>
        <v>268</v>
      </c>
      <c r="AQ10" s="7">
        <f t="shared" si="12"/>
        <v>260</v>
      </c>
      <c r="AR10" s="12"/>
      <c r="AS10" s="7">
        <f>AQ10-AS8+AS9</f>
        <v>412</v>
      </c>
      <c r="AT10" s="7">
        <f t="shared" ref="AT10:AX10" si="13">AS10-AT8+AT9</f>
        <v>404</v>
      </c>
      <c r="AU10" s="7">
        <f t="shared" si="13"/>
        <v>396</v>
      </c>
      <c r="AV10" s="7">
        <f t="shared" si="13"/>
        <v>388</v>
      </c>
      <c r="AW10" s="7">
        <f t="shared" si="13"/>
        <v>380</v>
      </c>
      <c r="AX10" s="7">
        <f t="shared" si="13"/>
        <v>372</v>
      </c>
      <c r="AY10" s="12"/>
    </row>
    <row r="13" customFormat="1" ht="34" customHeight="1" spans="2:12">
      <c r="B13" s="3" t="s">
        <v>17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1" spans="2:33">
      <c r="B14" s="4" t="s">
        <v>2</v>
      </c>
      <c r="C14" s="4" t="s">
        <v>19</v>
      </c>
      <c r="D14" s="4"/>
      <c r="E14" s="4"/>
      <c r="F14" s="4"/>
      <c r="G14" s="4" t="s">
        <v>4</v>
      </c>
      <c r="H14" s="4"/>
      <c r="I14" s="4">
        <v>7000</v>
      </c>
      <c r="J14" s="4"/>
      <c r="K14" s="4"/>
      <c r="L14" s="4"/>
      <c r="M14" s="4" t="s">
        <v>5</v>
      </c>
      <c r="N14" s="4"/>
      <c r="O14" s="4">
        <v>26</v>
      </c>
      <c r="P14" s="8"/>
      <c r="Q14" s="13" t="s">
        <v>6</v>
      </c>
      <c r="R14" s="13"/>
      <c r="S14" s="13"/>
      <c r="T14" s="14">
        <f>I14/O14</f>
        <v>269.230769230769</v>
      </c>
      <c r="U14" s="13"/>
      <c r="V14" s="13"/>
      <c r="W14" s="13"/>
      <c r="X14" s="13" t="s">
        <v>7</v>
      </c>
      <c r="Y14" s="13"/>
      <c r="Z14" s="13"/>
      <c r="AA14" s="13" t="s">
        <v>8</v>
      </c>
      <c r="AB14" s="13"/>
      <c r="AC14" s="4" t="s">
        <v>9</v>
      </c>
      <c r="AD14" s="4"/>
      <c r="AE14" s="4"/>
      <c r="AF14" s="4">
        <v>58</v>
      </c>
      <c r="AG14" s="4"/>
    </row>
    <row r="15" customFormat="1" spans="6:13">
      <c r="F15" s="1"/>
      <c r="G15" s="1"/>
      <c r="H15" s="1"/>
      <c r="I15" s="9"/>
      <c r="J15" s="10"/>
      <c r="K15" s="10"/>
      <c r="L15" s="10"/>
      <c r="M15" s="10"/>
    </row>
    <row r="16" s="1" customFormat="1" ht="24" customHeight="1" spans="2:51">
      <c r="B16" s="5" t="s">
        <v>12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11">
        <v>7</v>
      </c>
      <c r="J16" s="6">
        <v>8</v>
      </c>
      <c r="K16" s="6">
        <v>9</v>
      </c>
      <c r="L16" s="6">
        <v>10</v>
      </c>
      <c r="M16" s="6">
        <v>11</v>
      </c>
      <c r="N16" s="6">
        <v>12</v>
      </c>
      <c r="O16" s="6">
        <v>13</v>
      </c>
      <c r="P16" s="11">
        <v>14</v>
      </c>
      <c r="Q16" s="6">
        <v>15</v>
      </c>
      <c r="R16" s="6">
        <v>16</v>
      </c>
      <c r="S16" s="6">
        <v>17</v>
      </c>
      <c r="T16" s="6">
        <v>18</v>
      </c>
      <c r="U16" s="6">
        <v>19</v>
      </c>
      <c r="V16" s="6">
        <v>20</v>
      </c>
      <c r="W16" s="11">
        <v>21</v>
      </c>
      <c r="X16" s="6">
        <v>22</v>
      </c>
      <c r="Y16" s="6">
        <v>23</v>
      </c>
      <c r="Z16" s="6">
        <v>24</v>
      </c>
      <c r="AA16" s="6">
        <v>25</v>
      </c>
      <c r="AB16" s="6">
        <v>26</v>
      </c>
      <c r="AC16" s="6">
        <v>27</v>
      </c>
      <c r="AD16" s="11">
        <v>28</v>
      </c>
      <c r="AE16" s="6">
        <v>29</v>
      </c>
      <c r="AF16" s="6">
        <v>30</v>
      </c>
      <c r="AG16" s="6">
        <v>31</v>
      </c>
      <c r="AH16" s="15">
        <v>1</v>
      </c>
      <c r="AI16" s="15">
        <v>2</v>
      </c>
      <c r="AJ16" s="15">
        <v>3</v>
      </c>
      <c r="AK16" s="16">
        <v>4</v>
      </c>
      <c r="AL16" s="15">
        <v>5</v>
      </c>
      <c r="AM16" s="15">
        <v>6</v>
      </c>
      <c r="AN16" s="15">
        <v>7</v>
      </c>
      <c r="AO16" s="15">
        <v>8</v>
      </c>
      <c r="AP16" s="15">
        <v>9</v>
      </c>
      <c r="AQ16" s="15">
        <v>10</v>
      </c>
      <c r="AR16" s="16">
        <v>11</v>
      </c>
      <c r="AS16" s="15">
        <v>12</v>
      </c>
      <c r="AT16" s="15">
        <v>13</v>
      </c>
      <c r="AU16" s="15">
        <v>14</v>
      </c>
      <c r="AV16" s="15">
        <v>15</v>
      </c>
      <c r="AW16" s="15">
        <v>16</v>
      </c>
      <c r="AX16" s="15">
        <v>17</v>
      </c>
      <c r="AY16" s="16">
        <v>18</v>
      </c>
    </row>
    <row r="17" customFormat="1" ht="29" customHeight="1" spans="2:51">
      <c r="B17" s="5" t="s">
        <v>13</v>
      </c>
      <c r="C17" s="7">
        <v>269</v>
      </c>
      <c r="D17" s="7">
        <v>269</v>
      </c>
      <c r="E17" s="7">
        <v>269</v>
      </c>
      <c r="F17" s="7">
        <v>269</v>
      </c>
      <c r="G17" s="7">
        <v>269</v>
      </c>
      <c r="H17" s="7">
        <v>269</v>
      </c>
      <c r="I17" s="12"/>
      <c r="J17" s="7">
        <v>269</v>
      </c>
      <c r="K17" s="7">
        <v>269</v>
      </c>
      <c r="L17" s="7">
        <v>269</v>
      </c>
      <c r="M17" s="7">
        <v>269</v>
      </c>
      <c r="N17" s="7">
        <v>269</v>
      </c>
      <c r="O17" s="7">
        <v>269</v>
      </c>
      <c r="P17" s="12"/>
      <c r="Q17" s="7">
        <v>269</v>
      </c>
      <c r="R17" s="7">
        <v>269</v>
      </c>
      <c r="S17" s="7">
        <v>269</v>
      </c>
      <c r="T17" s="7">
        <v>269</v>
      </c>
      <c r="U17" s="7">
        <v>269</v>
      </c>
      <c r="V17" s="7">
        <v>269</v>
      </c>
      <c r="W17" s="12"/>
      <c r="X17" s="7">
        <v>269</v>
      </c>
      <c r="Y17" s="7">
        <v>269</v>
      </c>
      <c r="Z17" s="7">
        <v>269</v>
      </c>
      <c r="AA17" s="7">
        <v>269</v>
      </c>
      <c r="AB17" s="7">
        <v>269</v>
      </c>
      <c r="AC17" s="7">
        <v>269</v>
      </c>
      <c r="AD17" s="12"/>
      <c r="AE17" s="7">
        <v>269</v>
      </c>
      <c r="AF17" s="7">
        <v>269</v>
      </c>
      <c r="AG17" s="7">
        <v>269</v>
      </c>
      <c r="AH17" s="7">
        <v>269</v>
      </c>
      <c r="AI17" s="7">
        <v>269</v>
      </c>
      <c r="AJ17" s="7">
        <v>269</v>
      </c>
      <c r="AK17" s="12"/>
      <c r="AL17" s="7">
        <v>269</v>
      </c>
      <c r="AM17" s="7">
        <v>269</v>
      </c>
      <c r="AN17" s="7">
        <v>269</v>
      </c>
      <c r="AO17" s="7">
        <v>269</v>
      </c>
      <c r="AP17" s="7">
        <v>269</v>
      </c>
      <c r="AQ17" s="7">
        <v>269</v>
      </c>
      <c r="AR17" s="12"/>
      <c r="AS17" s="7">
        <v>269</v>
      </c>
      <c r="AT17" s="7">
        <v>269</v>
      </c>
      <c r="AU17" s="7">
        <v>269</v>
      </c>
      <c r="AV17" s="7">
        <v>269</v>
      </c>
      <c r="AW17" s="7">
        <v>269</v>
      </c>
      <c r="AX17" s="7">
        <v>269</v>
      </c>
      <c r="AY17" s="12"/>
    </row>
    <row r="18" customFormat="1" ht="20" customHeight="1" spans="2:51">
      <c r="B18" s="5" t="s">
        <v>14</v>
      </c>
      <c r="C18" s="7">
        <f t="shared" ref="C18:H18" si="14">C17/120</f>
        <v>2.24166666666667</v>
      </c>
      <c r="D18" s="7">
        <f t="shared" si="14"/>
        <v>2.24166666666667</v>
      </c>
      <c r="E18" s="7">
        <f t="shared" si="14"/>
        <v>2.24166666666667</v>
      </c>
      <c r="F18" s="7">
        <f t="shared" si="14"/>
        <v>2.24166666666667</v>
      </c>
      <c r="G18" s="7">
        <f t="shared" si="14"/>
        <v>2.24166666666667</v>
      </c>
      <c r="H18" s="7">
        <f t="shared" si="14"/>
        <v>2.24166666666667</v>
      </c>
      <c r="I18" s="12"/>
      <c r="J18" s="7">
        <f t="shared" ref="J18:O18" si="15">J17/120</f>
        <v>2.24166666666667</v>
      </c>
      <c r="K18" s="7">
        <f t="shared" si="15"/>
        <v>2.24166666666667</v>
      </c>
      <c r="L18" s="7">
        <f t="shared" si="15"/>
        <v>2.24166666666667</v>
      </c>
      <c r="M18" s="7">
        <f t="shared" si="15"/>
        <v>2.24166666666667</v>
      </c>
      <c r="N18" s="7">
        <f t="shared" si="15"/>
        <v>2.24166666666667</v>
      </c>
      <c r="O18" s="7">
        <f t="shared" si="15"/>
        <v>2.24166666666667</v>
      </c>
      <c r="P18" s="12"/>
      <c r="Q18" s="7">
        <f t="shared" ref="Q18:V18" si="16">Q17/120</f>
        <v>2.24166666666667</v>
      </c>
      <c r="R18" s="7">
        <f t="shared" si="16"/>
        <v>2.24166666666667</v>
      </c>
      <c r="S18" s="7">
        <f t="shared" si="16"/>
        <v>2.24166666666667</v>
      </c>
      <c r="T18" s="7">
        <f t="shared" si="16"/>
        <v>2.24166666666667</v>
      </c>
      <c r="U18" s="7">
        <f t="shared" si="16"/>
        <v>2.24166666666667</v>
      </c>
      <c r="V18" s="7">
        <f t="shared" si="16"/>
        <v>2.24166666666667</v>
      </c>
      <c r="W18" s="12"/>
      <c r="X18" s="7">
        <f t="shared" ref="X18:AC18" si="17">X17/120</f>
        <v>2.24166666666667</v>
      </c>
      <c r="Y18" s="7">
        <f t="shared" si="17"/>
        <v>2.24166666666667</v>
      </c>
      <c r="Z18" s="7">
        <f t="shared" si="17"/>
        <v>2.24166666666667</v>
      </c>
      <c r="AA18" s="7">
        <f t="shared" si="17"/>
        <v>2.24166666666667</v>
      </c>
      <c r="AB18" s="7">
        <f t="shared" si="17"/>
        <v>2.24166666666667</v>
      </c>
      <c r="AC18" s="7">
        <f t="shared" si="17"/>
        <v>2.24166666666667</v>
      </c>
      <c r="AD18" s="12"/>
      <c r="AE18" s="7">
        <f t="shared" ref="AE18:AJ18" si="18">AE17/120</f>
        <v>2.24166666666667</v>
      </c>
      <c r="AF18" s="7">
        <f t="shared" si="18"/>
        <v>2.24166666666667</v>
      </c>
      <c r="AG18" s="7">
        <f t="shared" si="18"/>
        <v>2.24166666666667</v>
      </c>
      <c r="AH18" s="7">
        <f t="shared" si="18"/>
        <v>2.24166666666667</v>
      </c>
      <c r="AI18" s="7">
        <f t="shared" si="18"/>
        <v>2.24166666666667</v>
      </c>
      <c r="AJ18" s="7">
        <f t="shared" si="18"/>
        <v>2.24166666666667</v>
      </c>
      <c r="AK18" s="12"/>
      <c r="AL18" s="7">
        <f t="shared" ref="AL18:AQ18" si="19">AL17/120</f>
        <v>2.24166666666667</v>
      </c>
      <c r="AM18" s="7">
        <f t="shared" si="19"/>
        <v>2.24166666666667</v>
      </c>
      <c r="AN18" s="7">
        <f t="shared" si="19"/>
        <v>2.24166666666667</v>
      </c>
      <c r="AO18" s="7">
        <f t="shared" si="19"/>
        <v>2.24166666666667</v>
      </c>
      <c r="AP18" s="7">
        <f t="shared" si="19"/>
        <v>2.24166666666667</v>
      </c>
      <c r="AQ18" s="7">
        <f t="shared" si="19"/>
        <v>2.24166666666667</v>
      </c>
      <c r="AR18" s="12"/>
      <c r="AS18" s="7">
        <f t="shared" ref="AS18:AX18" si="20">AS17/120</f>
        <v>2.24166666666667</v>
      </c>
      <c r="AT18" s="7">
        <f t="shared" si="20"/>
        <v>2.24166666666667</v>
      </c>
      <c r="AU18" s="7">
        <f t="shared" si="20"/>
        <v>2.24166666666667</v>
      </c>
      <c r="AV18" s="7">
        <f t="shared" si="20"/>
        <v>2.24166666666667</v>
      </c>
      <c r="AW18" s="7">
        <f t="shared" si="20"/>
        <v>2.24166666666667</v>
      </c>
      <c r="AX18" s="7">
        <f t="shared" si="20"/>
        <v>2.24166666666667</v>
      </c>
      <c r="AY18" s="12"/>
    </row>
    <row r="19" customFormat="1" ht="20" customHeight="1" spans="2:51">
      <c r="B19" s="5" t="s">
        <v>15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12"/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12"/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12"/>
      <c r="X19" s="7">
        <v>27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2"/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12"/>
      <c r="AL19" s="7">
        <v>27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12"/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12"/>
    </row>
    <row r="20" customFormat="1" ht="20" customHeight="1" spans="2:51">
      <c r="B20" s="5" t="s">
        <v>16</v>
      </c>
      <c r="C20" s="7">
        <f>AF14-C18+C19</f>
        <v>55.7583333333333</v>
      </c>
      <c r="D20" s="7">
        <f t="shared" ref="D20:H20" si="21">C20-D18+D19</f>
        <v>53.5166666666667</v>
      </c>
      <c r="E20" s="7">
        <f t="shared" si="21"/>
        <v>51.275</v>
      </c>
      <c r="F20" s="7">
        <f t="shared" si="21"/>
        <v>49.0333333333333</v>
      </c>
      <c r="G20" s="7">
        <f t="shared" si="21"/>
        <v>46.7916666666667</v>
      </c>
      <c r="H20" s="7">
        <f t="shared" si="21"/>
        <v>44.55</v>
      </c>
      <c r="I20" s="12"/>
      <c r="J20" s="7">
        <f>H20-J18+J19</f>
        <v>42.3083333333333</v>
      </c>
      <c r="K20" s="7">
        <f t="shared" ref="K20:O20" si="22">J20-K18+K19</f>
        <v>40.0666666666667</v>
      </c>
      <c r="L20" s="7">
        <f t="shared" si="22"/>
        <v>37.825</v>
      </c>
      <c r="M20" s="7">
        <f t="shared" si="22"/>
        <v>35.5833333333333</v>
      </c>
      <c r="N20" s="7">
        <f t="shared" si="22"/>
        <v>33.3416666666667</v>
      </c>
      <c r="O20" s="7">
        <f t="shared" si="22"/>
        <v>31.1</v>
      </c>
      <c r="P20" s="12"/>
      <c r="Q20" s="7">
        <f>O20-Q18+Q19</f>
        <v>28.8583333333333</v>
      </c>
      <c r="R20" s="7">
        <f t="shared" ref="R20:V20" si="23">Q20-R18+R19</f>
        <v>26.6166666666667</v>
      </c>
      <c r="S20" s="7">
        <f t="shared" si="23"/>
        <v>24.375</v>
      </c>
      <c r="T20" s="7">
        <f t="shared" si="23"/>
        <v>22.1333333333333</v>
      </c>
      <c r="U20" s="7">
        <f t="shared" si="23"/>
        <v>19.8916666666667</v>
      </c>
      <c r="V20" s="7">
        <f t="shared" si="23"/>
        <v>17.65</v>
      </c>
      <c r="W20" s="12"/>
      <c r="X20" s="7">
        <f>V20-X18+X19</f>
        <v>42.4083333333333</v>
      </c>
      <c r="Y20" s="7">
        <f t="shared" ref="Y20:AC20" si="24">X20-Y18+Y19</f>
        <v>40.1666666666667</v>
      </c>
      <c r="Z20" s="7">
        <f t="shared" si="24"/>
        <v>37.925</v>
      </c>
      <c r="AA20" s="7">
        <f t="shared" si="24"/>
        <v>35.6833333333333</v>
      </c>
      <c r="AB20" s="7">
        <f t="shared" si="24"/>
        <v>33.4416666666667</v>
      </c>
      <c r="AC20" s="7">
        <f t="shared" si="24"/>
        <v>31.2</v>
      </c>
      <c r="AD20" s="12"/>
      <c r="AE20" s="7">
        <f>AC20-AE18+AE19</f>
        <v>28.9583333333333</v>
      </c>
      <c r="AF20" s="7">
        <f t="shared" ref="AF20:AJ20" si="25">AE20-AF18+AF19</f>
        <v>26.7166666666667</v>
      </c>
      <c r="AG20" s="7">
        <f t="shared" si="25"/>
        <v>24.475</v>
      </c>
      <c r="AH20" s="7">
        <f t="shared" si="25"/>
        <v>22.2333333333333</v>
      </c>
      <c r="AI20" s="7">
        <f t="shared" si="25"/>
        <v>19.9916666666667</v>
      </c>
      <c r="AJ20" s="7">
        <f t="shared" si="25"/>
        <v>17.75</v>
      </c>
      <c r="AK20" s="12"/>
      <c r="AL20" s="7">
        <f>AJ20-AL18+AL19</f>
        <v>42.5083333333333</v>
      </c>
      <c r="AM20" s="7">
        <f t="shared" ref="AM20:AQ20" si="26">AL20-AM18+AM19</f>
        <v>40.2666666666667</v>
      </c>
      <c r="AN20" s="7">
        <f t="shared" si="26"/>
        <v>38.025</v>
      </c>
      <c r="AO20" s="7">
        <f t="shared" si="26"/>
        <v>35.7833333333333</v>
      </c>
      <c r="AP20" s="7">
        <f t="shared" si="26"/>
        <v>33.5416666666667</v>
      </c>
      <c r="AQ20" s="7">
        <f t="shared" si="26"/>
        <v>31.3</v>
      </c>
      <c r="AR20" s="12"/>
      <c r="AS20" s="7">
        <f>AQ20-AS18+AS19</f>
        <v>29.0583333333333</v>
      </c>
      <c r="AT20" s="7">
        <f t="shared" ref="AT20:AX20" si="27">AS20-AT18+AT19</f>
        <v>26.8166666666666</v>
      </c>
      <c r="AU20" s="7">
        <f t="shared" si="27"/>
        <v>24.575</v>
      </c>
      <c r="AV20" s="7">
        <f t="shared" si="27"/>
        <v>22.3333333333333</v>
      </c>
      <c r="AW20" s="7">
        <f t="shared" si="27"/>
        <v>20.0916666666666</v>
      </c>
      <c r="AX20" s="7">
        <f t="shared" si="27"/>
        <v>17.85</v>
      </c>
      <c r="AY20" s="12"/>
    </row>
  </sheetData>
  <mergeCells count="23">
    <mergeCell ref="B2:AG2"/>
    <mergeCell ref="B3:L3"/>
    <mergeCell ref="C4:E4"/>
    <mergeCell ref="G4:H4"/>
    <mergeCell ref="I4:K4"/>
    <mergeCell ref="M4:N4"/>
    <mergeCell ref="Q4:S4"/>
    <mergeCell ref="U4:W4"/>
    <mergeCell ref="X4:Z4"/>
    <mergeCell ref="AA4:AB4"/>
    <mergeCell ref="AC4:AE4"/>
    <mergeCell ref="AF4:AG4"/>
    <mergeCell ref="B13:L13"/>
    <mergeCell ref="C14:E14"/>
    <mergeCell ref="G14:H14"/>
    <mergeCell ref="I14:K14"/>
    <mergeCell ref="M14:N14"/>
    <mergeCell ref="Q14:S14"/>
    <mergeCell ref="U14:W14"/>
    <mergeCell ref="X14:Z14"/>
    <mergeCell ref="AA14:AB14"/>
    <mergeCell ref="AC14:AE14"/>
    <mergeCell ref="AF14:AG14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Y20"/>
  <sheetViews>
    <sheetView zoomScale="85" zoomScaleNormal="85" workbookViewId="0">
      <selection activeCell="L15" sqref="L15"/>
    </sheetView>
  </sheetViews>
  <sheetFormatPr defaultColWidth="9" defaultRowHeight="14"/>
  <cols>
    <col min="2" max="2" width="16.2727272727273" customWidth="1"/>
    <col min="3" max="8" width="5.54545454545455" customWidth="1"/>
    <col min="9" max="9" width="2.54545454545455" customWidth="1"/>
    <col min="10" max="15" width="5.54545454545455" customWidth="1"/>
    <col min="16" max="16" width="3.54545454545455" customWidth="1"/>
    <col min="17" max="22" width="5.54545454545455" customWidth="1"/>
    <col min="23" max="23" width="3.54545454545455" customWidth="1"/>
    <col min="24" max="26" width="5.54545454545455" customWidth="1"/>
    <col min="27" max="27" width="5.45454545454545" customWidth="1"/>
    <col min="28" max="29" width="5.54545454545455" customWidth="1"/>
    <col min="30" max="30" width="3.54545454545455" customWidth="1"/>
    <col min="31" max="36" width="5.54545454545455" customWidth="1"/>
    <col min="37" max="37" width="2.54545454545455" customWidth="1"/>
    <col min="38" max="43" width="5.54545454545455" customWidth="1"/>
    <col min="44" max="44" width="3.54545454545455" customWidth="1"/>
    <col min="45" max="50" width="5.54545454545455" customWidth="1"/>
    <col min="51" max="51" width="3.54545454545455" customWidth="1"/>
  </cols>
  <sheetData>
    <row r="2" ht="41" customHeight="1" spans="2:33">
      <c r="B2" s="2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34" customHeight="1" spans="2:1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33">
      <c r="B4" s="4" t="s">
        <v>2</v>
      </c>
      <c r="C4" s="4" t="s">
        <v>21</v>
      </c>
      <c r="D4" s="4"/>
      <c r="E4" s="4"/>
      <c r="F4" s="4"/>
      <c r="G4" s="4" t="s">
        <v>4</v>
      </c>
      <c r="H4" s="4"/>
      <c r="I4" s="4">
        <f>O4*T4</f>
        <v>6240</v>
      </c>
      <c r="J4" s="4"/>
      <c r="K4" s="4"/>
      <c r="L4" s="4"/>
      <c r="M4" s="4" t="s">
        <v>5</v>
      </c>
      <c r="N4" s="4"/>
      <c r="O4" s="4">
        <v>26</v>
      </c>
      <c r="P4" s="8"/>
      <c r="Q4" s="13" t="s">
        <v>6</v>
      </c>
      <c r="R4" s="13"/>
      <c r="S4" s="13"/>
      <c r="T4" s="14">
        <v>240</v>
      </c>
      <c r="U4" s="13"/>
      <c r="V4" s="13"/>
      <c r="W4" s="13"/>
      <c r="X4" s="13" t="s">
        <v>7</v>
      </c>
      <c r="Y4" s="13"/>
      <c r="Z4" s="13"/>
      <c r="AA4" s="13" t="s">
        <v>22</v>
      </c>
      <c r="AB4" s="13"/>
      <c r="AC4" s="4" t="s">
        <v>9</v>
      </c>
      <c r="AD4" s="4"/>
      <c r="AE4" s="4"/>
      <c r="AF4" s="4">
        <v>100</v>
      </c>
      <c r="AG4" s="4"/>
    </row>
    <row r="5" spans="6:13">
      <c r="F5" s="1"/>
      <c r="G5" s="1"/>
      <c r="H5" s="1"/>
      <c r="I5" s="9"/>
      <c r="J5" s="10"/>
      <c r="K5" s="10"/>
      <c r="L5" s="10"/>
      <c r="M5" s="10"/>
    </row>
    <row r="6" s="1" customFormat="1" ht="24" customHeight="1" spans="2:51">
      <c r="B6" s="5" t="s">
        <v>12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11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11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11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11">
        <v>28</v>
      </c>
      <c r="AE6" s="6">
        <v>29</v>
      </c>
      <c r="AF6" s="6">
        <v>30</v>
      </c>
      <c r="AG6" s="6">
        <v>31</v>
      </c>
      <c r="AH6" s="15">
        <v>1</v>
      </c>
      <c r="AI6" s="15">
        <v>2</v>
      </c>
      <c r="AJ6" s="15">
        <v>3</v>
      </c>
      <c r="AK6" s="16">
        <v>4</v>
      </c>
      <c r="AL6" s="15">
        <v>5</v>
      </c>
      <c r="AM6" s="15">
        <v>6</v>
      </c>
      <c r="AN6" s="15">
        <v>7</v>
      </c>
      <c r="AO6" s="15">
        <v>8</v>
      </c>
      <c r="AP6" s="15">
        <v>9</v>
      </c>
      <c r="AQ6" s="15">
        <v>10</v>
      </c>
      <c r="AR6" s="16">
        <v>11</v>
      </c>
      <c r="AS6" s="15">
        <v>12</v>
      </c>
      <c r="AT6" s="15">
        <v>13</v>
      </c>
      <c r="AU6" s="15">
        <v>14</v>
      </c>
      <c r="AV6" s="15">
        <v>15</v>
      </c>
      <c r="AW6" s="15">
        <v>16</v>
      </c>
      <c r="AX6" s="15">
        <v>17</v>
      </c>
      <c r="AY6" s="16">
        <v>18</v>
      </c>
    </row>
    <row r="7" ht="29" customHeight="1" spans="2:51">
      <c r="B7" s="5" t="s">
        <v>13</v>
      </c>
      <c r="C7" s="7">
        <v>240</v>
      </c>
      <c r="D7" s="7">
        <v>240</v>
      </c>
      <c r="E7" s="7">
        <v>240</v>
      </c>
      <c r="F7" s="7">
        <v>240</v>
      </c>
      <c r="G7" s="7">
        <v>240</v>
      </c>
      <c r="H7" s="7">
        <v>240</v>
      </c>
      <c r="I7" s="12"/>
      <c r="J7" s="7">
        <v>240</v>
      </c>
      <c r="K7" s="7">
        <v>240</v>
      </c>
      <c r="L7" s="7">
        <v>240</v>
      </c>
      <c r="M7" s="7">
        <v>240</v>
      </c>
      <c r="N7" s="7">
        <v>240</v>
      </c>
      <c r="O7" s="7">
        <v>240</v>
      </c>
      <c r="P7" s="12"/>
      <c r="Q7" s="7">
        <v>240</v>
      </c>
      <c r="R7" s="7">
        <v>240</v>
      </c>
      <c r="S7" s="7">
        <v>240</v>
      </c>
      <c r="T7" s="7">
        <v>240</v>
      </c>
      <c r="U7" s="7">
        <v>240</v>
      </c>
      <c r="V7" s="7">
        <v>240</v>
      </c>
      <c r="W7" s="12"/>
      <c r="X7" s="7">
        <v>240</v>
      </c>
      <c r="Y7" s="7">
        <v>240</v>
      </c>
      <c r="Z7" s="7">
        <v>240</v>
      </c>
      <c r="AA7" s="7">
        <v>240</v>
      </c>
      <c r="AB7" s="7">
        <v>240</v>
      </c>
      <c r="AC7" s="7">
        <v>240</v>
      </c>
      <c r="AD7" s="12"/>
      <c r="AE7" s="7">
        <v>240</v>
      </c>
      <c r="AF7" s="7">
        <v>240</v>
      </c>
      <c r="AG7" s="7">
        <v>240</v>
      </c>
      <c r="AH7" s="7">
        <v>240</v>
      </c>
      <c r="AI7" s="7">
        <v>240</v>
      </c>
      <c r="AJ7" s="7">
        <v>240</v>
      </c>
      <c r="AK7" s="12"/>
      <c r="AL7" s="7">
        <v>240</v>
      </c>
      <c r="AM7" s="7">
        <v>240</v>
      </c>
      <c r="AN7" s="7">
        <v>240</v>
      </c>
      <c r="AO7" s="7">
        <v>240</v>
      </c>
      <c r="AP7" s="7">
        <v>240</v>
      </c>
      <c r="AQ7" s="7">
        <v>240</v>
      </c>
      <c r="AR7" s="12"/>
      <c r="AS7" s="7">
        <v>240</v>
      </c>
      <c r="AT7" s="7">
        <v>240</v>
      </c>
      <c r="AU7" s="7">
        <v>240</v>
      </c>
      <c r="AV7" s="7">
        <v>240</v>
      </c>
      <c r="AW7" s="7">
        <v>240</v>
      </c>
      <c r="AX7" s="7">
        <v>240</v>
      </c>
      <c r="AY7" s="12"/>
    </row>
    <row r="8" ht="20" customHeight="1" spans="2:51">
      <c r="B8" s="5" t="s">
        <v>14</v>
      </c>
      <c r="C8" s="7">
        <f t="shared" ref="C8:H8" si="0">C7/16</f>
        <v>15</v>
      </c>
      <c r="D8" s="7">
        <f t="shared" si="0"/>
        <v>15</v>
      </c>
      <c r="E8" s="7">
        <f t="shared" si="0"/>
        <v>15</v>
      </c>
      <c r="F8" s="7">
        <f t="shared" si="0"/>
        <v>15</v>
      </c>
      <c r="G8" s="7">
        <f t="shared" si="0"/>
        <v>15</v>
      </c>
      <c r="H8" s="7">
        <f t="shared" si="0"/>
        <v>15</v>
      </c>
      <c r="I8" s="12"/>
      <c r="J8" s="7">
        <f t="shared" ref="J8:O8" si="1">J7/16</f>
        <v>15</v>
      </c>
      <c r="K8" s="7">
        <f t="shared" si="1"/>
        <v>15</v>
      </c>
      <c r="L8" s="7">
        <f t="shared" si="1"/>
        <v>15</v>
      </c>
      <c r="M8" s="7">
        <f t="shared" si="1"/>
        <v>15</v>
      </c>
      <c r="N8" s="7">
        <f t="shared" si="1"/>
        <v>15</v>
      </c>
      <c r="O8" s="7">
        <f t="shared" si="1"/>
        <v>15</v>
      </c>
      <c r="P8" s="12"/>
      <c r="Q8" s="7">
        <f t="shared" ref="Q8:V8" si="2">Q7/16</f>
        <v>15</v>
      </c>
      <c r="R8" s="7">
        <f t="shared" si="2"/>
        <v>15</v>
      </c>
      <c r="S8" s="7">
        <f t="shared" si="2"/>
        <v>15</v>
      </c>
      <c r="T8" s="7">
        <f t="shared" si="2"/>
        <v>15</v>
      </c>
      <c r="U8" s="7">
        <f t="shared" si="2"/>
        <v>15</v>
      </c>
      <c r="V8" s="7">
        <f t="shared" si="2"/>
        <v>15</v>
      </c>
      <c r="W8" s="12"/>
      <c r="X8" s="7">
        <f t="shared" ref="X8:AC8" si="3">X7/16</f>
        <v>15</v>
      </c>
      <c r="Y8" s="7">
        <f t="shared" si="3"/>
        <v>15</v>
      </c>
      <c r="Z8" s="7">
        <f t="shared" si="3"/>
        <v>15</v>
      </c>
      <c r="AA8" s="7">
        <f t="shared" si="3"/>
        <v>15</v>
      </c>
      <c r="AB8" s="7">
        <f t="shared" si="3"/>
        <v>15</v>
      </c>
      <c r="AC8" s="7">
        <f t="shared" si="3"/>
        <v>15</v>
      </c>
      <c r="AD8" s="12"/>
      <c r="AE8" s="7">
        <f t="shared" ref="AE8:AJ8" si="4">AE7/16</f>
        <v>15</v>
      </c>
      <c r="AF8" s="7">
        <f t="shared" si="4"/>
        <v>15</v>
      </c>
      <c r="AG8" s="7">
        <f t="shared" si="4"/>
        <v>15</v>
      </c>
      <c r="AH8" s="7">
        <f t="shared" si="4"/>
        <v>15</v>
      </c>
      <c r="AI8" s="7">
        <f t="shared" si="4"/>
        <v>15</v>
      </c>
      <c r="AJ8" s="7">
        <f t="shared" si="4"/>
        <v>15</v>
      </c>
      <c r="AK8" s="12"/>
      <c r="AL8" s="7">
        <f t="shared" ref="AL8:AQ8" si="5">AL7/16</f>
        <v>15</v>
      </c>
      <c r="AM8" s="7">
        <f t="shared" si="5"/>
        <v>15</v>
      </c>
      <c r="AN8" s="7">
        <f t="shared" si="5"/>
        <v>15</v>
      </c>
      <c r="AO8" s="7">
        <f t="shared" si="5"/>
        <v>15</v>
      </c>
      <c r="AP8" s="7">
        <f t="shared" si="5"/>
        <v>15</v>
      </c>
      <c r="AQ8" s="7">
        <f t="shared" si="5"/>
        <v>15</v>
      </c>
      <c r="AR8" s="12"/>
      <c r="AS8" s="7">
        <f t="shared" ref="AS8:AX8" si="6">AS7/16</f>
        <v>15</v>
      </c>
      <c r="AT8" s="7">
        <f t="shared" si="6"/>
        <v>15</v>
      </c>
      <c r="AU8" s="7">
        <f t="shared" si="6"/>
        <v>15</v>
      </c>
      <c r="AV8" s="7">
        <f t="shared" si="6"/>
        <v>15</v>
      </c>
      <c r="AW8" s="7">
        <f t="shared" si="6"/>
        <v>15</v>
      </c>
      <c r="AX8" s="7">
        <f t="shared" si="6"/>
        <v>15</v>
      </c>
      <c r="AY8" s="12"/>
    </row>
    <row r="9" ht="20" customHeight="1" spans="2:51">
      <c r="B9" s="5" t="s">
        <v>15</v>
      </c>
      <c r="C9" s="7">
        <v>0</v>
      </c>
      <c r="D9" s="7">
        <v>0</v>
      </c>
      <c r="E9" s="7">
        <v>0</v>
      </c>
      <c r="F9" s="7">
        <v>0</v>
      </c>
      <c r="G9" s="7">
        <v>30</v>
      </c>
      <c r="H9" s="7">
        <v>0</v>
      </c>
      <c r="I9" s="12"/>
      <c r="J9" s="7">
        <v>30</v>
      </c>
      <c r="K9" s="7">
        <v>0</v>
      </c>
      <c r="L9" s="7">
        <v>30</v>
      </c>
      <c r="M9" s="7">
        <v>0</v>
      </c>
      <c r="N9" s="7">
        <v>30</v>
      </c>
      <c r="O9" s="7">
        <v>0</v>
      </c>
      <c r="P9" s="12"/>
      <c r="Q9" s="7">
        <v>30</v>
      </c>
      <c r="R9" s="7">
        <v>0</v>
      </c>
      <c r="S9" s="7">
        <v>30</v>
      </c>
      <c r="T9" s="7">
        <v>0</v>
      </c>
      <c r="U9" s="7">
        <v>30</v>
      </c>
      <c r="V9" s="7">
        <v>0</v>
      </c>
      <c r="W9" s="12"/>
      <c r="X9" s="7">
        <v>30</v>
      </c>
      <c r="Y9" s="7">
        <v>0</v>
      </c>
      <c r="Z9" s="7">
        <v>30</v>
      </c>
      <c r="AA9" s="7">
        <v>0</v>
      </c>
      <c r="AB9" s="7">
        <v>30</v>
      </c>
      <c r="AC9" s="7">
        <v>0</v>
      </c>
      <c r="AD9" s="12"/>
      <c r="AE9" s="7">
        <v>30</v>
      </c>
      <c r="AF9" s="7">
        <v>0</v>
      </c>
      <c r="AG9" s="7">
        <v>30</v>
      </c>
      <c r="AH9" s="7">
        <v>0</v>
      </c>
      <c r="AI9" s="7">
        <v>30</v>
      </c>
      <c r="AJ9" s="7">
        <v>0</v>
      </c>
      <c r="AK9" s="12"/>
      <c r="AL9" s="7">
        <v>30</v>
      </c>
      <c r="AM9" s="7">
        <v>0</v>
      </c>
      <c r="AN9" s="7">
        <v>30</v>
      </c>
      <c r="AO9" s="7">
        <v>0</v>
      </c>
      <c r="AP9" s="7">
        <v>30</v>
      </c>
      <c r="AQ9" s="7">
        <v>0</v>
      </c>
      <c r="AR9" s="12"/>
      <c r="AS9" s="7">
        <v>30</v>
      </c>
      <c r="AT9" s="7">
        <v>0</v>
      </c>
      <c r="AU9" s="7">
        <v>30</v>
      </c>
      <c r="AV9" s="7">
        <v>0</v>
      </c>
      <c r="AW9" s="7">
        <v>30</v>
      </c>
      <c r="AX9" s="7">
        <v>0</v>
      </c>
      <c r="AY9" s="12"/>
    </row>
    <row r="10" ht="20" customHeight="1" spans="2:51">
      <c r="B10" s="5" t="s">
        <v>16</v>
      </c>
      <c r="C10" s="7">
        <f>AF4-C8+C9</f>
        <v>85</v>
      </c>
      <c r="D10" s="7">
        <f t="shared" ref="D10:H10" si="7">C10-D8+D9</f>
        <v>70</v>
      </c>
      <c r="E10" s="7">
        <f t="shared" si="7"/>
        <v>55</v>
      </c>
      <c r="F10" s="7">
        <f t="shared" si="7"/>
        <v>40</v>
      </c>
      <c r="G10" s="7">
        <f t="shared" si="7"/>
        <v>55</v>
      </c>
      <c r="H10" s="7">
        <f t="shared" si="7"/>
        <v>40</v>
      </c>
      <c r="I10" s="12"/>
      <c r="J10" s="7">
        <f>H10-J8+J9</f>
        <v>55</v>
      </c>
      <c r="K10" s="7">
        <f t="shared" ref="K10:O10" si="8">J10-K8+K9</f>
        <v>40</v>
      </c>
      <c r="L10" s="7">
        <f t="shared" si="8"/>
        <v>55</v>
      </c>
      <c r="M10" s="7">
        <f t="shared" si="8"/>
        <v>40</v>
      </c>
      <c r="N10" s="7">
        <f t="shared" si="8"/>
        <v>55</v>
      </c>
      <c r="O10" s="7">
        <f t="shared" si="8"/>
        <v>40</v>
      </c>
      <c r="P10" s="12"/>
      <c r="Q10" s="7">
        <f>O10-Q8+Q9</f>
        <v>55</v>
      </c>
      <c r="R10" s="7">
        <f t="shared" ref="R10:V10" si="9">Q10-R8+R9</f>
        <v>40</v>
      </c>
      <c r="S10" s="7">
        <f t="shared" si="9"/>
        <v>55</v>
      </c>
      <c r="T10" s="7">
        <f t="shared" si="9"/>
        <v>40</v>
      </c>
      <c r="U10" s="7">
        <f t="shared" si="9"/>
        <v>55</v>
      </c>
      <c r="V10" s="7">
        <f t="shared" si="9"/>
        <v>40</v>
      </c>
      <c r="W10" s="12"/>
      <c r="X10" s="7">
        <f>V10-X8+X9</f>
        <v>55</v>
      </c>
      <c r="Y10" s="7">
        <f t="shared" ref="Y10:AC10" si="10">X10-Y8+Y9</f>
        <v>40</v>
      </c>
      <c r="Z10" s="7">
        <f t="shared" si="10"/>
        <v>55</v>
      </c>
      <c r="AA10" s="7">
        <f t="shared" si="10"/>
        <v>40</v>
      </c>
      <c r="AB10" s="7">
        <f t="shared" si="10"/>
        <v>55</v>
      </c>
      <c r="AC10" s="7">
        <f t="shared" si="10"/>
        <v>40</v>
      </c>
      <c r="AD10" s="12"/>
      <c r="AE10" s="7">
        <f>AC10-AE8+AE9</f>
        <v>55</v>
      </c>
      <c r="AF10" s="7">
        <f t="shared" ref="AF10:AJ10" si="11">AE10-AF8+AF9</f>
        <v>40</v>
      </c>
      <c r="AG10" s="7">
        <f t="shared" si="11"/>
        <v>55</v>
      </c>
      <c r="AH10" s="7">
        <f t="shared" si="11"/>
        <v>40</v>
      </c>
      <c r="AI10" s="7">
        <f t="shared" si="11"/>
        <v>55</v>
      </c>
      <c r="AJ10" s="7">
        <f t="shared" si="11"/>
        <v>40</v>
      </c>
      <c r="AK10" s="12"/>
      <c r="AL10" s="7">
        <f>AJ10-AL8+AL9</f>
        <v>55</v>
      </c>
      <c r="AM10" s="7">
        <f t="shared" ref="AM10:AQ10" si="12">AL10-AM8+AM9</f>
        <v>40</v>
      </c>
      <c r="AN10" s="7">
        <f t="shared" si="12"/>
        <v>55</v>
      </c>
      <c r="AO10" s="7">
        <f t="shared" si="12"/>
        <v>40</v>
      </c>
      <c r="AP10" s="7">
        <f t="shared" si="12"/>
        <v>55</v>
      </c>
      <c r="AQ10" s="7">
        <f t="shared" si="12"/>
        <v>40</v>
      </c>
      <c r="AR10" s="12"/>
      <c r="AS10" s="7">
        <f>AQ10-AS8+AS9</f>
        <v>55</v>
      </c>
      <c r="AT10" s="7">
        <f t="shared" ref="AT10:AX10" si="13">AS10-AT8+AT9</f>
        <v>40</v>
      </c>
      <c r="AU10" s="7">
        <f t="shared" si="13"/>
        <v>55</v>
      </c>
      <c r="AV10" s="7">
        <f t="shared" si="13"/>
        <v>40</v>
      </c>
      <c r="AW10" s="7">
        <f t="shared" si="13"/>
        <v>55</v>
      </c>
      <c r="AX10" s="7">
        <f t="shared" si="13"/>
        <v>40</v>
      </c>
      <c r="AY10" s="12"/>
    </row>
    <row r="13" customFormat="1" ht="34" customHeight="1" spans="2:12"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1" spans="2:33">
      <c r="B14" s="4" t="s">
        <v>2</v>
      </c>
      <c r="C14" s="4" t="s">
        <v>21</v>
      </c>
      <c r="D14" s="4"/>
      <c r="E14" s="4"/>
      <c r="F14" s="4"/>
      <c r="G14" s="4" t="s">
        <v>4</v>
      </c>
      <c r="H14" s="4"/>
      <c r="I14" s="4">
        <f>O14*T14</f>
        <v>6240</v>
      </c>
      <c r="J14" s="4"/>
      <c r="K14" s="4"/>
      <c r="L14" s="4"/>
      <c r="M14" s="4" t="s">
        <v>5</v>
      </c>
      <c r="N14" s="4"/>
      <c r="O14" s="4">
        <v>26</v>
      </c>
      <c r="P14" s="8"/>
      <c r="Q14" s="13" t="s">
        <v>6</v>
      </c>
      <c r="R14" s="13"/>
      <c r="S14" s="13"/>
      <c r="T14" s="14">
        <v>240</v>
      </c>
      <c r="U14" s="13"/>
      <c r="V14" s="13"/>
      <c r="W14" s="13"/>
      <c r="X14" s="13" t="s">
        <v>7</v>
      </c>
      <c r="Y14" s="13"/>
      <c r="Z14" s="13"/>
      <c r="AA14" s="13" t="s">
        <v>22</v>
      </c>
      <c r="AB14" s="13"/>
      <c r="AC14" s="4" t="s">
        <v>9</v>
      </c>
      <c r="AD14" s="4"/>
      <c r="AE14" s="4"/>
      <c r="AF14" s="4">
        <v>100</v>
      </c>
      <c r="AG14" s="4"/>
    </row>
    <row r="15" customFormat="1" spans="6:13">
      <c r="F15" s="1"/>
      <c r="G15" s="1"/>
      <c r="H15" s="1"/>
      <c r="I15" s="9"/>
      <c r="J15" s="10"/>
      <c r="K15" s="10"/>
      <c r="L15" s="10"/>
      <c r="M15" s="10"/>
    </row>
    <row r="16" s="1" customFormat="1" ht="24" customHeight="1" spans="2:51">
      <c r="B16" s="5" t="s">
        <v>12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11">
        <v>7</v>
      </c>
      <c r="J16" s="6">
        <v>8</v>
      </c>
      <c r="K16" s="6">
        <v>9</v>
      </c>
      <c r="L16" s="6">
        <v>10</v>
      </c>
      <c r="M16" s="6">
        <v>11</v>
      </c>
      <c r="N16" s="6">
        <v>12</v>
      </c>
      <c r="O16" s="6">
        <v>13</v>
      </c>
      <c r="P16" s="11">
        <v>14</v>
      </c>
      <c r="Q16" s="6">
        <v>15</v>
      </c>
      <c r="R16" s="6">
        <v>16</v>
      </c>
      <c r="S16" s="6">
        <v>17</v>
      </c>
      <c r="T16" s="6">
        <v>18</v>
      </c>
      <c r="U16" s="6">
        <v>19</v>
      </c>
      <c r="V16" s="6">
        <v>20</v>
      </c>
      <c r="W16" s="11">
        <v>21</v>
      </c>
      <c r="X16" s="6">
        <v>22</v>
      </c>
      <c r="Y16" s="6">
        <v>23</v>
      </c>
      <c r="Z16" s="6">
        <v>24</v>
      </c>
      <c r="AA16" s="6">
        <v>25</v>
      </c>
      <c r="AB16" s="6">
        <v>26</v>
      </c>
      <c r="AC16" s="6">
        <v>27</v>
      </c>
      <c r="AD16" s="11">
        <v>28</v>
      </c>
      <c r="AE16" s="6">
        <v>29</v>
      </c>
      <c r="AF16" s="6">
        <v>30</v>
      </c>
      <c r="AG16" s="6">
        <v>31</v>
      </c>
      <c r="AH16" s="15">
        <v>1</v>
      </c>
      <c r="AI16" s="15">
        <v>2</v>
      </c>
      <c r="AJ16" s="15">
        <v>3</v>
      </c>
      <c r="AK16" s="16">
        <v>4</v>
      </c>
      <c r="AL16" s="15">
        <v>5</v>
      </c>
      <c r="AM16" s="15">
        <v>6</v>
      </c>
      <c r="AN16" s="15">
        <v>7</v>
      </c>
      <c r="AO16" s="15">
        <v>8</v>
      </c>
      <c r="AP16" s="15">
        <v>9</v>
      </c>
      <c r="AQ16" s="15">
        <v>10</v>
      </c>
      <c r="AR16" s="16">
        <v>11</v>
      </c>
      <c r="AS16" s="15">
        <v>12</v>
      </c>
      <c r="AT16" s="15">
        <v>13</v>
      </c>
      <c r="AU16" s="15">
        <v>14</v>
      </c>
      <c r="AV16" s="15">
        <v>15</v>
      </c>
      <c r="AW16" s="15">
        <v>16</v>
      </c>
      <c r="AX16" s="15">
        <v>17</v>
      </c>
      <c r="AY16" s="16">
        <v>18</v>
      </c>
    </row>
    <row r="17" customFormat="1" ht="29" customHeight="1" spans="2:51">
      <c r="B17" s="5" t="s">
        <v>13</v>
      </c>
      <c r="C17" s="7">
        <v>240</v>
      </c>
      <c r="D17" s="7">
        <v>240</v>
      </c>
      <c r="E17" s="7">
        <v>240</v>
      </c>
      <c r="F17" s="7">
        <v>240</v>
      </c>
      <c r="G17" s="7">
        <v>240</v>
      </c>
      <c r="H17" s="7">
        <v>240</v>
      </c>
      <c r="I17" s="12"/>
      <c r="J17" s="7">
        <v>240</v>
      </c>
      <c r="K17" s="7">
        <v>240</v>
      </c>
      <c r="L17" s="7">
        <v>240</v>
      </c>
      <c r="M17" s="7">
        <v>240</v>
      </c>
      <c r="N17" s="7">
        <v>240</v>
      </c>
      <c r="O17" s="7">
        <v>240</v>
      </c>
      <c r="P17" s="12"/>
      <c r="Q17" s="7">
        <v>240</v>
      </c>
      <c r="R17" s="7">
        <v>240</v>
      </c>
      <c r="S17" s="7">
        <v>240</v>
      </c>
      <c r="T17" s="7">
        <v>240</v>
      </c>
      <c r="U17" s="7">
        <v>240</v>
      </c>
      <c r="V17" s="7">
        <v>240</v>
      </c>
      <c r="W17" s="12"/>
      <c r="X17" s="7">
        <v>240</v>
      </c>
      <c r="Y17" s="7">
        <v>240</v>
      </c>
      <c r="Z17" s="7">
        <v>240</v>
      </c>
      <c r="AA17" s="7">
        <v>240</v>
      </c>
      <c r="AB17" s="7">
        <v>240</v>
      </c>
      <c r="AC17" s="7">
        <v>240</v>
      </c>
      <c r="AD17" s="12"/>
      <c r="AE17" s="7">
        <v>240</v>
      </c>
      <c r="AF17" s="7">
        <v>240</v>
      </c>
      <c r="AG17" s="7">
        <v>240</v>
      </c>
      <c r="AH17" s="7">
        <v>240</v>
      </c>
      <c r="AI17" s="7">
        <v>240</v>
      </c>
      <c r="AJ17" s="7">
        <v>240</v>
      </c>
      <c r="AK17" s="12"/>
      <c r="AL17" s="7">
        <v>240</v>
      </c>
      <c r="AM17" s="7">
        <v>240</v>
      </c>
      <c r="AN17" s="7">
        <v>240</v>
      </c>
      <c r="AO17" s="7">
        <v>240</v>
      </c>
      <c r="AP17" s="7">
        <v>240</v>
      </c>
      <c r="AQ17" s="7">
        <v>240</v>
      </c>
      <c r="AR17" s="12"/>
      <c r="AS17" s="7">
        <v>240</v>
      </c>
      <c r="AT17" s="7">
        <v>240</v>
      </c>
      <c r="AU17" s="7">
        <v>240</v>
      </c>
      <c r="AV17" s="7">
        <v>240</v>
      </c>
      <c r="AW17" s="7">
        <v>240</v>
      </c>
      <c r="AX17" s="7">
        <v>240</v>
      </c>
      <c r="AY17" s="12"/>
    </row>
    <row r="18" customFormat="1" ht="20" customHeight="1" spans="2:51">
      <c r="B18" s="5" t="s">
        <v>14</v>
      </c>
      <c r="C18" s="7">
        <f t="shared" ref="C18:H18" si="14">C17/20</f>
        <v>12</v>
      </c>
      <c r="D18" s="7">
        <f t="shared" si="14"/>
        <v>12</v>
      </c>
      <c r="E18" s="7">
        <f t="shared" si="14"/>
        <v>12</v>
      </c>
      <c r="F18" s="7">
        <f t="shared" si="14"/>
        <v>12</v>
      </c>
      <c r="G18" s="7">
        <f t="shared" si="14"/>
        <v>12</v>
      </c>
      <c r="H18" s="7">
        <f t="shared" si="14"/>
        <v>12</v>
      </c>
      <c r="I18" s="12"/>
      <c r="J18" s="7">
        <f t="shared" ref="J18:O18" si="15">J17/20</f>
        <v>12</v>
      </c>
      <c r="K18" s="7">
        <f t="shared" si="15"/>
        <v>12</v>
      </c>
      <c r="L18" s="7">
        <f t="shared" si="15"/>
        <v>12</v>
      </c>
      <c r="M18" s="7">
        <f t="shared" si="15"/>
        <v>12</v>
      </c>
      <c r="N18" s="7">
        <f t="shared" si="15"/>
        <v>12</v>
      </c>
      <c r="O18" s="7">
        <f t="shared" si="15"/>
        <v>12</v>
      </c>
      <c r="P18" s="12"/>
      <c r="Q18" s="7">
        <f t="shared" ref="Q18:V18" si="16">Q17/20</f>
        <v>12</v>
      </c>
      <c r="R18" s="7">
        <f t="shared" si="16"/>
        <v>12</v>
      </c>
      <c r="S18" s="7">
        <f t="shared" si="16"/>
        <v>12</v>
      </c>
      <c r="T18" s="7">
        <f t="shared" si="16"/>
        <v>12</v>
      </c>
      <c r="U18" s="7">
        <f t="shared" si="16"/>
        <v>12</v>
      </c>
      <c r="V18" s="7">
        <f t="shared" si="16"/>
        <v>12</v>
      </c>
      <c r="W18" s="12"/>
      <c r="X18" s="7">
        <f t="shared" ref="X18:AC18" si="17">X17/20</f>
        <v>12</v>
      </c>
      <c r="Y18" s="7">
        <f t="shared" si="17"/>
        <v>12</v>
      </c>
      <c r="Z18" s="7">
        <f t="shared" si="17"/>
        <v>12</v>
      </c>
      <c r="AA18" s="7">
        <f t="shared" si="17"/>
        <v>12</v>
      </c>
      <c r="AB18" s="7">
        <f t="shared" si="17"/>
        <v>12</v>
      </c>
      <c r="AC18" s="7">
        <f t="shared" si="17"/>
        <v>12</v>
      </c>
      <c r="AD18" s="12"/>
      <c r="AE18" s="7">
        <f t="shared" ref="AE18:AJ18" si="18">AE17/20</f>
        <v>12</v>
      </c>
      <c r="AF18" s="7">
        <f t="shared" si="18"/>
        <v>12</v>
      </c>
      <c r="AG18" s="7">
        <f t="shared" si="18"/>
        <v>12</v>
      </c>
      <c r="AH18" s="7">
        <f t="shared" si="18"/>
        <v>12</v>
      </c>
      <c r="AI18" s="7">
        <f t="shared" si="18"/>
        <v>12</v>
      </c>
      <c r="AJ18" s="7">
        <f t="shared" si="18"/>
        <v>12</v>
      </c>
      <c r="AK18" s="12"/>
      <c r="AL18" s="7">
        <f t="shared" ref="AL18:AQ18" si="19">AL17/20</f>
        <v>12</v>
      </c>
      <c r="AM18" s="7">
        <f t="shared" si="19"/>
        <v>12</v>
      </c>
      <c r="AN18" s="7">
        <f t="shared" si="19"/>
        <v>12</v>
      </c>
      <c r="AO18" s="7">
        <f t="shared" si="19"/>
        <v>12</v>
      </c>
      <c r="AP18" s="7">
        <f t="shared" si="19"/>
        <v>12</v>
      </c>
      <c r="AQ18" s="7">
        <f t="shared" si="19"/>
        <v>12</v>
      </c>
      <c r="AR18" s="12"/>
      <c r="AS18" s="7">
        <f t="shared" ref="AS18:AX18" si="20">AS17/20</f>
        <v>12</v>
      </c>
      <c r="AT18" s="7">
        <f t="shared" si="20"/>
        <v>12</v>
      </c>
      <c r="AU18" s="7">
        <f t="shared" si="20"/>
        <v>12</v>
      </c>
      <c r="AV18" s="7">
        <f t="shared" si="20"/>
        <v>12</v>
      </c>
      <c r="AW18" s="7">
        <f t="shared" si="20"/>
        <v>12</v>
      </c>
      <c r="AX18" s="7">
        <f t="shared" si="20"/>
        <v>12</v>
      </c>
      <c r="AY18" s="12"/>
    </row>
    <row r="19" customFormat="1" ht="20" customHeight="1" spans="2:51">
      <c r="B19" s="5" t="s">
        <v>15</v>
      </c>
      <c r="C19" s="7">
        <v>0</v>
      </c>
      <c r="D19" s="7">
        <v>0</v>
      </c>
      <c r="E19" s="7">
        <v>0</v>
      </c>
      <c r="F19" s="7">
        <v>0</v>
      </c>
      <c r="G19" s="7">
        <v>24</v>
      </c>
      <c r="H19" s="7">
        <v>0</v>
      </c>
      <c r="I19" s="12"/>
      <c r="J19" s="7">
        <v>24</v>
      </c>
      <c r="K19" s="7">
        <v>0</v>
      </c>
      <c r="L19" s="7">
        <v>24</v>
      </c>
      <c r="M19" s="7">
        <v>0</v>
      </c>
      <c r="N19" s="7">
        <v>24</v>
      </c>
      <c r="O19" s="7">
        <v>0</v>
      </c>
      <c r="P19" s="12"/>
      <c r="Q19" s="7">
        <v>24</v>
      </c>
      <c r="R19" s="7">
        <v>0</v>
      </c>
      <c r="S19" s="7">
        <v>24</v>
      </c>
      <c r="T19" s="7">
        <v>0</v>
      </c>
      <c r="U19" s="7">
        <v>24</v>
      </c>
      <c r="V19" s="7">
        <v>0</v>
      </c>
      <c r="W19" s="12"/>
      <c r="X19" s="7">
        <v>24</v>
      </c>
      <c r="Y19" s="7">
        <v>0</v>
      </c>
      <c r="Z19" s="7">
        <v>24</v>
      </c>
      <c r="AA19" s="7">
        <v>0</v>
      </c>
      <c r="AB19" s="7">
        <v>24</v>
      </c>
      <c r="AC19" s="7">
        <v>0</v>
      </c>
      <c r="AD19" s="12"/>
      <c r="AE19" s="7">
        <v>24</v>
      </c>
      <c r="AF19" s="7">
        <v>0</v>
      </c>
      <c r="AG19" s="7">
        <v>24</v>
      </c>
      <c r="AH19" s="7">
        <v>0</v>
      </c>
      <c r="AI19" s="7">
        <v>24</v>
      </c>
      <c r="AJ19" s="7">
        <v>0</v>
      </c>
      <c r="AK19" s="12"/>
      <c r="AL19" s="7">
        <v>24</v>
      </c>
      <c r="AM19" s="7">
        <v>0</v>
      </c>
      <c r="AN19" s="7">
        <v>24</v>
      </c>
      <c r="AO19" s="7">
        <v>0</v>
      </c>
      <c r="AP19" s="7">
        <v>24</v>
      </c>
      <c r="AQ19" s="7">
        <v>0</v>
      </c>
      <c r="AR19" s="12"/>
      <c r="AS19" s="7">
        <v>24</v>
      </c>
      <c r="AT19" s="7">
        <v>0</v>
      </c>
      <c r="AU19" s="7">
        <v>24</v>
      </c>
      <c r="AV19" s="7">
        <v>0</v>
      </c>
      <c r="AW19" s="7">
        <v>24</v>
      </c>
      <c r="AX19" s="7">
        <v>0</v>
      </c>
      <c r="AY19" s="12"/>
    </row>
    <row r="20" customFormat="1" ht="20" customHeight="1" spans="2:51">
      <c r="B20" s="5" t="s">
        <v>16</v>
      </c>
      <c r="C20" s="7">
        <f>AF14-C18+C19</f>
        <v>88</v>
      </c>
      <c r="D20" s="7">
        <f t="shared" ref="D20:H20" si="21">C20-D18+D19</f>
        <v>76</v>
      </c>
      <c r="E20" s="7">
        <f t="shared" si="21"/>
        <v>64</v>
      </c>
      <c r="F20" s="7">
        <f t="shared" si="21"/>
        <v>52</v>
      </c>
      <c r="G20" s="7">
        <f t="shared" si="21"/>
        <v>64</v>
      </c>
      <c r="H20" s="7">
        <f t="shared" si="21"/>
        <v>52</v>
      </c>
      <c r="I20" s="12"/>
      <c r="J20" s="7">
        <f>H20-J18+J19</f>
        <v>64</v>
      </c>
      <c r="K20" s="7">
        <f t="shared" ref="K20:O20" si="22">J20-K18+K19</f>
        <v>52</v>
      </c>
      <c r="L20" s="7">
        <f t="shared" si="22"/>
        <v>64</v>
      </c>
      <c r="M20" s="7">
        <f t="shared" si="22"/>
        <v>52</v>
      </c>
      <c r="N20" s="7">
        <f t="shared" si="22"/>
        <v>64</v>
      </c>
      <c r="O20" s="7">
        <f t="shared" si="22"/>
        <v>52</v>
      </c>
      <c r="P20" s="12"/>
      <c r="Q20" s="7">
        <f>O20-Q18+Q19</f>
        <v>64</v>
      </c>
      <c r="R20" s="7">
        <f t="shared" ref="R20:V20" si="23">Q20-R18+R19</f>
        <v>52</v>
      </c>
      <c r="S20" s="7">
        <f t="shared" si="23"/>
        <v>64</v>
      </c>
      <c r="T20" s="7">
        <f t="shared" si="23"/>
        <v>52</v>
      </c>
      <c r="U20" s="7">
        <f t="shared" si="23"/>
        <v>64</v>
      </c>
      <c r="V20" s="7">
        <f t="shared" si="23"/>
        <v>52</v>
      </c>
      <c r="W20" s="12"/>
      <c r="X20" s="7">
        <f>V20-X18+X19</f>
        <v>64</v>
      </c>
      <c r="Y20" s="7">
        <f t="shared" ref="Y20:AC20" si="24">X20-Y18+Y19</f>
        <v>52</v>
      </c>
      <c r="Z20" s="7">
        <f t="shared" si="24"/>
        <v>64</v>
      </c>
      <c r="AA20" s="7">
        <f t="shared" si="24"/>
        <v>52</v>
      </c>
      <c r="AB20" s="7">
        <f t="shared" si="24"/>
        <v>64</v>
      </c>
      <c r="AC20" s="7">
        <f t="shared" si="24"/>
        <v>52</v>
      </c>
      <c r="AD20" s="12"/>
      <c r="AE20" s="7">
        <f>AC20-AE18+AE19</f>
        <v>64</v>
      </c>
      <c r="AF20" s="7">
        <f t="shared" ref="AF20:AJ20" si="25">AE20-AF18+AF19</f>
        <v>52</v>
      </c>
      <c r="AG20" s="7">
        <f t="shared" si="25"/>
        <v>64</v>
      </c>
      <c r="AH20" s="7">
        <f t="shared" si="25"/>
        <v>52</v>
      </c>
      <c r="AI20" s="7">
        <f t="shared" si="25"/>
        <v>64</v>
      </c>
      <c r="AJ20" s="7">
        <f t="shared" si="25"/>
        <v>52</v>
      </c>
      <c r="AK20" s="12"/>
      <c r="AL20" s="7">
        <f>AJ20-AL18+AL19</f>
        <v>64</v>
      </c>
      <c r="AM20" s="7">
        <f t="shared" ref="AM20:AQ20" si="26">AL20-AM18+AM19</f>
        <v>52</v>
      </c>
      <c r="AN20" s="7">
        <f t="shared" si="26"/>
        <v>64</v>
      </c>
      <c r="AO20" s="7">
        <f t="shared" si="26"/>
        <v>52</v>
      </c>
      <c r="AP20" s="7">
        <f t="shared" si="26"/>
        <v>64</v>
      </c>
      <c r="AQ20" s="7">
        <f t="shared" si="26"/>
        <v>52</v>
      </c>
      <c r="AR20" s="12"/>
      <c r="AS20" s="7">
        <f>AQ20-AS18+AS19</f>
        <v>64</v>
      </c>
      <c r="AT20" s="7">
        <f t="shared" ref="AT20:AX20" si="27">AS20-AT18+AT19</f>
        <v>52</v>
      </c>
      <c r="AU20" s="7">
        <f t="shared" si="27"/>
        <v>64</v>
      </c>
      <c r="AV20" s="7">
        <f t="shared" si="27"/>
        <v>52</v>
      </c>
      <c r="AW20" s="7">
        <f t="shared" si="27"/>
        <v>64</v>
      </c>
      <c r="AX20" s="7">
        <f t="shared" si="27"/>
        <v>52</v>
      </c>
      <c r="AY20" s="12"/>
    </row>
  </sheetData>
  <mergeCells count="23">
    <mergeCell ref="B2:AG2"/>
    <mergeCell ref="B3:L3"/>
    <mergeCell ref="C4:E4"/>
    <mergeCell ref="G4:H4"/>
    <mergeCell ref="I4:K4"/>
    <mergeCell ref="M4:N4"/>
    <mergeCell ref="Q4:S4"/>
    <mergeCell ref="U4:W4"/>
    <mergeCell ref="X4:Z4"/>
    <mergeCell ref="AA4:AB4"/>
    <mergeCell ref="AC4:AE4"/>
    <mergeCell ref="AF4:AG4"/>
    <mergeCell ref="B13:L13"/>
    <mergeCell ref="C14:E14"/>
    <mergeCell ref="G14:H14"/>
    <mergeCell ref="I14:K14"/>
    <mergeCell ref="M14:N14"/>
    <mergeCell ref="Q14:S14"/>
    <mergeCell ref="U14:W14"/>
    <mergeCell ref="X14:Z14"/>
    <mergeCell ref="AA14:AB14"/>
    <mergeCell ref="AC14:AE14"/>
    <mergeCell ref="AF14:AG14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发西安</vt:lpstr>
      <vt:lpstr>发长春</vt:lpstr>
      <vt:lpstr>发潍坊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强仔</cp:lastModifiedBy>
  <dcterms:created xsi:type="dcterms:W3CDTF">2023-05-12T11:15:00Z</dcterms:created>
  <dcterms:modified xsi:type="dcterms:W3CDTF">2025-05-28T02:31:48Z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49E153A127174BD2B721AC4EB15F35CC_12</vt:lpwstr>
  </property>
</Properties>
</file>