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降本\线束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J20" i="1"/>
  <c r="K19" i="1"/>
  <c r="J19" i="1"/>
  <c r="K7" i="1"/>
  <c r="K8" i="1"/>
  <c r="K9" i="1"/>
  <c r="K10" i="1"/>
  <c r="K11" i="1"/>
  <c r="K12" i="1"/>
  <c r="K13" i="1"/>
  <c r="K14" i="1"/>
  <c r="K15" i="1"/>
  <c r="K16" i="1"/>
  <c r="K17" i="1"/>
  <c r="K18" i="1"/>
  <c r="K6" i="1"/>
  <c r="J7" i="1"/>
  <c r="J8" i="1"/>
  <c r="J9" i="1"/>
  <c r="J10" i="1"/>
  <c r="J11" i="1"/>
  <c r="J12" i="1"/>
  <c r="J13" i="1"/>
  <c r="J14" i="1"/>
  <c r="J15" i="1"/>
  <c r="J16" i="1"/>
  <c r="J17" i="1"/>
  <c r="J18" i="1"/>
  <c r="J6" i="1"/>
  <c r="K21" i="1" l="1"/>
</calcChain>
</file>

<file path=xl/sharedStrings.xml><?xml version="1.0" encoding="utf-8"?>
<sst xmlns="http://schemas.openxmlformats.org/spreadsheetml/2006/main" count="130" uniqueCount="83">
  <si>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</si>
  <si>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</si>
  <si>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</si>
  <si>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</si>
  <si>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</si>
  <si>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</si>
  <si>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</si>
  <si>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</si>
  <si>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</si>
  <si>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</si>
  <si>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</si>
  <si>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</si>
  <si>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</si>
  <si>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</si>
  <si>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</si>
  <si>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</si>
  <si>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</si>
  <si>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</si>
  <si>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</si>
  <si>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</si>
  <si>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</si>
  <si>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</si>
  <si>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</si>
  <si>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 xml:space="preserve"> </t>
    <phoneticPr fontId="2" type="noConversion"/>
  </si>
  <si>
    <t>批产阶段—B点物料采购价格审批表</t>
    <phoneticPr fontId="2" type="noConversion"/>
  </si>
  <si>
    <t>BEC0010008</t>
  </si>
  <si>
    <t>BEC0010009</t>
  </si>
  <si>
    <t>BEC0010010</t>
  </si>
  <si>
    <t>BEC0010014</t>
  </si>
  <si>
    <t>BEC0010115</t>
    <phoneticPr fontId="9" type="noConversion"/>
  </si>
  <si>
    <t>BEC0010161</t>
    <phoneticPr fontId="9" type="noConversion"/>
  </si>
  <si>
    <t>BEC0010162</t>
  </si>
  <si>
    <t>BEC0010200</t>
    <phoneticPr fontId="9" type="noConversion"/>
  </si>
  <si>
    <t>BEC0010205</t>
    <phoneticPr fontId="9" type="noConversion"/>
  </si>
  <si>
    <t>BEC0010211</t>
  </si>
  <si>
    <t>BEC0010291</t>
  </si>
  <si>
    <t>BECO010222</t>
  </si>
  <si>
    <t>BECO010277</t>
    <phoneticPr fontId="9" type="noConversion"/>
  </si>
  <si>
    <t>BECO010268</t>
    <phoneticPr fontId="9" type="noConversion"/>
  </si>
  <si>
    <t>加热通风系统线束总成</t>
  </si>
  <si>
    <t>加热系统线束总成</t>
  </si>
  <si>
    <t>安全带扣延长线束</t>
  </si>
  <si>
    <t>通风线束总成</t>
  </si>
  <si>
    <t>通风加热线束</t>
  </si>
  <si>
    <t>单加热线束</t>
  </si>
  <si>
    <t>通风加热+SBR线束</t>
  </si>
  <si>
    <t>安全带扣与接插件连接线束</t>
  </si>
  <si>
    <t>J6L通风加热集成线束总成</t>
    <phoneticPr fontId="9" type="noConversion"/>
  </si>
  <si>
    <t>加热线束总成</t>
    <phoneticPr fontId="9" type="noConversion"/>
  </si>
  <si>
    <t>解放J6P经典版项目单通风线束总成</t>
    <phoneticPr fontId="9" type="noConversion"/>
  </si>
  <si>
    <t>件</t>
    <phoneticPr fontId="2" type="noConversion"/>
  </si>
  <si>
    <t>华夏</t>
    <phoneticPr fontId="6" type="noConversion"/>
  </si>
  <si>
    <t>航凌</t>
    <phoneticPr fontId="7" type="noConversion"/>
  </si>
  <si>
    <t>使用量</t>
    <phoneticPr fontId="2" type="noConversion"/>
  </si>
  <si>
    <t>降幅</t>
    <phoneticPr fontId="2" type="noConversion"/>
  </si>
  <si>
    <t>节约成本</t>
    <phoneticPr fontId="2" type="noConversion"/>
  </si>
  <si>
    <t>合计</t>
    <phoneticPr fontId="2" type="noConversion"/>
  </si>
  <si>
    <t>河北航凌</t>
    <phoneticPr fontId="2" type="noConversion"/>
  </si>
  <si>
    <t>华夏电子物料B点开发河北航凌，开发周期30天。</t>
    <phoneticPr fontId="6" type="noConversion"/>
  </si>
  <si>
    <t>河北航凌价格已经协商最低，请领导审批</t>
    <phoneticPr fontId="6" type="noConversion"/>
  </si>
  <si>
    <t>无</t>
    <phoneticPr fontId="6" type="noConversion"/>
  </si>
  <si>
    <t>产品首批供货周期：30天。</t>
    <phoneticPr fontId="6" type="noConversion"/>
  </si>
  <si>
    <t>河北航凌为体系供应商，按河北账期结算。</t>
    <phoneticPr fontId="6" type="noConversion"/>
  </si>
  <si>
    <t>BEC0010190</t>
    <phoneticPr fontId="2" type="noConversion"/>
  </si>
  <si>
    <t>安全带插锁线延长线</t>
    <phoneticPr fontId="2" type="noConversion"/>
  </si>
  <si>
    <t>项目</t>
    <phoneticPr fontId="2" type="noConversion"/>
  </si>
  <si>
    <t>H6</t>
    <phoneticPr fontId="9" type="noConversion"/>
  </si>
  <si>
    <t>H6</t>
    <phoneticPr fontId="9" type="noConversion"/>
  </si>
  <si>
    <t>汕德卡2.0</t>
    <phoneticPr fontId="9" type="noConversion"/>
  </si>
  <si>
    <t>H4-2.2</t>
    <phoneticPr fontId="9" type="noConversion"/>
  </si>
  <si>
    <t>福田EST</t>
    <phoneticPr fontId="9" type="noConversion"/>
  </si>
  <si>
    <t>H20</t>
    <phoneticPr fontId="9" type="noConversion"/>
  </si>
  <si>
    <t>J6L</t>
    <phoneticPr fontId="9" type="noConversion"/>
  </si>
  <si>
    <t>J6P</t>
    <phoneticPr fontId="9" type="noConversion"/>
  </si>
  <si>
    <t>开发优先级</t>
    <phoneticPr fontId="2" type="noConversion"/>
  </si>
  <si>
    <t>C</t>
    <phoneticPr fontId="2" type="noConversion"/>
  </si>
  <si>
    <t>C</t>
    <phoneticPr fontId="2" type="noConversion"/>
  </si>
  <si>
    <t>C</t>
    <phoneticPr fontId="2" type="noConversion"/>
  </si>
  <si>
    <t>B</t>
    <phoneticPr fontId="2" type="noConversion"/>
  </si>
  <si>
    <t>A</t>
    <phoneticPr fontId="2" type="noConversion"/>
  </si>
  <si>
    <t>C</t>
    <phoneticPr fontId="2" type="noConversion"/>
  </si>
  <si>
    <t>C</t>
    <phoneticPr fontId="2" type="noConversion"/>
  </si>
  <si>
    <t>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</si>
</sst>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1" xfId="0" applyBorder="1" applyAlignment="1"/>
    <xf numFmtId="9" fontId="5" fillId="2" borderId="1" xfId="0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/>
    <xf numFmtId="0" fontId="0" fillId="0" borderId="1" xfId="0" applyFill="1" applyBorder="1" applyAlignment="1"/>
    <xf numFmtId="2" fontId="10" fillId="0" borderId="1" xfId="0" applyNumberFormat="1" applyFont="1" applyBorder="1" applyAlignment="1"/>
    <xf numFmtId="0" fontId="10" fillId="0" borderId="1" xfId="0" applyFont="1" applyBorder="1" applyAlignment="1"/>
    <xf numFmtId="9" fontId="10" fillId="0" borderId="1" xfId="1" applyFont="1" applyBorder="1" applyAlignment="1"/>
    <xf numFmtId="0" fontId="11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zoomScaleNormal="100" workbookViewId="0">
      <selection activeCell="P6" sqref="P6"/>
    </sheetView>
  </sheetViews>
  <sheetFormatPr defaultRowHeight="14.25" x14ac:dyDescent="0.2"/>
  <cols>
    <col min="3" max="3" width="11.375" customWidth="1"/>
    <col min="4" max="4" width="30.75" customWidth="1"/>
    <col min="6" max="8" width="9.125" bestFit="1" customWidth="1"/>
    <col min="9" max="9" width="7.75" customWidth="1"/>
    <col min="10" max="10" width="5.625" customWidth="1"/>
    <col min="11" max="11" width="9.125" customWidth="1"/>
    <col min="12" max="12" width="8.625" customWidth="1"/>
    <col min="13" max="13" width="7.75" customWidth="1"/>
    <col min="14" max="14" width="12.25" customWidth="1"/>
    <col min="15" max="15" width="9" customWidth="1"/>
  </cols>
  <sheetData>
    <row r="1" spans="1:15" ht="22.5" x14ac:dyDescent="0.2">
      <c r="A1" s="19" t="s">
        <v>24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26.25" customHeight="1" x14ac:dyDescent="0.2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58.5" customHeight="1" x14ac:dyDescent="0.2">
      <c r="A3" s="22" t="s">
        <v>0</v>
      </c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5"/>
    </row>
    <row r="4" spans="1:15" x14ac:dyDescent="0.2">
      <c r="A4" s="26" t="s">
        <v>1</v>
      </c>
      <c r="B4" s="27" t="s">
        <v>65</v>
      </c>
      <c r="C4" s="26" t="s">
        <v>2</v>
      </c>
      <c r="D4" s="26" t="s">
        <v>3</v>
      </c>
      <c r="E4" s="26" t="s">
        <v>4</v>
      </c>
      <c r="F4" s="26" t="s">
        <v>5</v>
      </c>
      <c r="G4" s="6" t="s">
        <v>51</v>
      </c>
      <c r="H4" s="6" t="s">
        <v>52</v>
      </c>
      <c r="I4" s="27" t="s">
        <v>53</v>
      </c>
      <c r="J4" s="27" t="s">
        <v>54</v>
      </c>
      <c r="K4" s="27" t="s">
        <v>55</v>
      </c>
      <c r="L4" s="2" t="s">
        <v>6</v>
      </c>
      <c r="M4" s="27" t="s">
        <v>74</v>
      </c>
      <c r="N4" s="26" t="s">
        <v>7</v>
      </c>
      <c r="O4" s="26" t="s">
        <v>8</v>
      </c>
    </row>
    <row r="5" spans="1:15" x14ac:dyDescent="0.2">
      <c r="A5" s="26"/>
      <c r="B5" s="28"/>
      <c r="C5" s="26"/>
      <c r="D5" s="26"/>
      <c r="E5" s="26"/>
      <c r="F5" s="26"/>
      <c r="G5" s="2" t="s">
        <v>19</v>
      </c>
      <c r="H5" s="2" t="s">
        <v>19</v>
      </c>
      <c r="I5" s="28"/>
      <c r="J5" s="28"/>
      <c r="K5" s="28"/>
      <c r="L5" s="2" t="s">
        <v>20</v>
      </c>
      <c r="M5" s="28"/>
      <c r="N5" s="26"/>
      <c r="O5" s="26"/>
    </row>
    <row r="6" spans="1:15" x14ac:dyDescent="0.2">
      <c r="A6" s="4">
        <v>1</v>
      </c>
      <c r="B6" s="12" t="s">
        <v>66</v>
      </c>
      <c r="C6" s="9" t="s">
        <v>25</v>
      </c>
      <c r="D6" s="9" t="s">
        <v>39</v>
      </c>
      <c r="E6" s="8" t="s">
        <v>50</v>
      </c>
      <c r="F6" s="10">
        <v>0.13</v>
      </c>
      <c r="G6" s="13">
        <v>89.15</v>
      </c>
      <c r="H6" s="16">
        <v>71.320000000000007</v>
      </c>
      <c r="I6" s="14">
        <v>2050</v>
      </c>
      <c r="J6" s="15">
        <f>1-H6/G6</f>
        <v>0.19999999999999996</v>
      </c>
      <c r="K6" s="14">
        <f>(G6-H6)*I6</f>
        <v>36551.5</v>
      </c>
      <c r="L6" s="16">
        <v>71.320000000000007</v>
      </c>
      <c r="M6" s="16" t="s">
        <v>75</v>
      </c>
      <c r="N6" s="17" t="s">
        <v>57</v>
      </c>
      <c r="O6" s="4"/>
    </row>
    <row r="7" spans="1:15" x14ac:dyDescent="0.2">
      <c r="A7" s="4">
        <v>2</v>
      </c>
      <c r="B7" s="12" t="s">
        <v>66</v>
      </c>
      <c r="C7" s="9" t="s">
        <v>26</v>
      </c>
      <c r="D7" s="9" t="s">
        <v>40</v>
      </c>
      <c r="E7" s="8" t="s">
        <v>50</v>
      </c>
      <c r="F7" s="10">
        <v>0.13</v>
      </c>
      <c r="G7" s="13">
        <v>59.04</v>
      </c>
      <c r="H7" s="16">
        <v>47.231999999999999</v>
      </c>
      <c r="I7" s="14">
        <v>150</v>
      </c>
      <c r="J7" s="15">
        <f t="shared" ref="J7:J18" si="0">1-H7/G7</f>
        <v>0.19999999999999996</v>
      </c>
      <c r="K7" s="14">
        <f t="shared" ref="K7:K18" si="1">(G7-H7)*I7</f>
        <v>1771.2</v>
      </c>
      <c r="L7" s="16">
        <v>47.231999999999999</v>
      </c>
      <c r="M7" s="16" t="s">
        <v>76</v>
      </c>
      <c r="N7" s="17" t="s">
        <v>57</v>
      </c>
      <c r="O7" s="4"/>
    </row>
    <row r="8" spans="1:15" x14ac:dyDescent="0.2">
      <c r="A8" s="4">
        <v>3</v>
      </c>
      <c r="B8" s="12" t="s">
        <v>66</v>
      </c>
      <c r="C8" s="9" t="s">
        <v>27</v>
      </c>
      <c r="D8" s="9" t="s">
        <v>41</v>
      </c>
      <c r="E8" s="8" t="s">
        <v>50</v>
      </c>
      <c r="F8" s="10">
        <v>0.13</v>
      </c>
      <c r="G8" s="13">
        <v>15.15</v>
      </c>
      <c r="H8" s="16">
        <v>12.120000000000001</v>
      </c>
      <c r="I8" s="14">
        <v>3750</v>
      </c>
      <c r="J8" s="15">
        <f t="shared" si="0"/>
        <v>0.19999999999999996</v>
      </c>
      <c r="K8" s="14">
        <f t="shared" si="1"/>
        <v>11362.499999999998</v>
      </c>
      <c r="L8" s="16">
        <v>12.120000000000001</v>
      </c>
      <c r="M8" s="16" t="s">
        <v>75</v>
      </c>
      <c r="N8" s="17" t="s">
        <v>57</v>
      </c>
      <c r="O8" s="4"/>
    </row>
    <row r="9" spans="1:15" x14ac:dyDescent="0.2">
      <c r="A9" s="4">
        <v>4</v>
      </c>
      <c r="B9" s="12" t="s">
        <v>67</v>
      </c>
      <c r="C9" s="9" t="s">
        <v>28</v>
      </c>
      <c r="D9" s="9" t="s">
        <v>39</v>
      </c>
      <c r="E9" s="8" t="s">
        <v>50</v>
      </c>
      <c r="F9" s="10">
        <v>0.13</v>
      </c>
      <c r="G9" s="13">
        <v>67.83</v>
      </c>
      <c r="H9" s="16">
        <v>54.264000000000003</v>
      </c>
      <c r="I9" s="14">
        <v>1650</v>
      </c>
      <c r="J9" s="15">
        <f t="shared" si="0"/>
        <v>0.19999999999999996</v>
      </c>
      <c r="K9" s="14">
        <f t="shared" si="1"/>
        <v>22383.899999999994</v>
      </c>
      <c r="L9" s="16">
        <v>54.264000000000003</v>
      </c>
      <c r="M9" s="16" t="s">
        <v>77</v>
      </c>
      <c r="N9" s="17" t="s">
        <v>57</v>
      </c>
      <c r="O9" s="4"/>
    </row>
    <row r="10" spans="1:15" x14ac:dyDescent="0.2">
      <c r="A10" s="4">
        <v>5</v>
      </c>
      <c r="B10" s="12" t="s">
        <v>68</v>
      </c>
      <c r="C10" s="9" t="s">
        <v>29</v>
      </c>
      <c r="D10" s="9" t="s">
        <v>42</v>
      </c>
      <c r="E10" s="8" t="s">
        <v>50</v>
      </c>
      <c r="F10" s="10">
        <v>0.13</v>
      </c>
      <c r="G10" s="13">
        <v>26</v>
      </c>
      <c r="H10" s="16">
        <v>20.8</v>
      </c>
      <c r="I10" s="14">
        <v>600</v>
      </c>
      <c r="J10" s="15">
        <f t="shared" si="0"/>
        <v>0.19999999999999996</v>
      </c>
      <c r="K10" s="14">
        <f t="shared" si="1"/>
        <v>3119.9999999999995</v>
      </c>
      <c r="L10" s="16">
        <v>20.8</v>
      </c>
      <c r="M10" s="16" t="s">
        <v>78</v>
      </c>
      <c r="N10" s="17" t="s">
        <v>57</v>
      </c>
      <c r="O10" s="4"/>
    </row>
    <row r="11" spans="1:15" x14ac:dyDescent="0.2">
      <c r="A11" s="4">
        <v>6</v>
      </c>
      <c r="B11" s="12" t="s">
        <v>69</v>
      </c>
      <c r="C11" s="9" t="s">
        <v>30</v>
      </c>
      <c r="D11" s="9" t="s">
        <v>43</v>
      </c>
      <c r="E11" s="8" t="s">
        <v>50</v>
      </c>
      <c r="F11" s="10">
        <v>0.13</v>
      </c>
      <c r="G11" s="13">
        <v>30.5</v>
      </c>
      <c r="H11" s="16">
        <v>24.400000000000002</v>
      </c>
      <c r="I11" s="14">
        <v>10477</v>
      </c>
      <c r="J11" s="15">
        <f t="shared" si="0"/>
        <v>0.19999999999999996</v>
      </c>
      <c r="K11" s="14">
        <f t="shared" si="1"/>
        <v>63909.699999999975</v>
      </c>
      <c r="L11" s="16">
        <v>24.400000000000002</v>
      </c>
      <c r="M11" s="16" t="s">
        <v>79</v>
      </c>
      <c r="N11" s="17" t="s">
        <v>57</v>
      </c>
      <c r="O11" s="4"/>
    </row>
    <row r="12" spans="1:15" x14ac:dyDescent="0.2">
      <c r="A12" s="4">
        <v>7</v>
      </c>
      <c r="B12" s="12" t="s">
        <v>70</v>
      </c>
      <c r="C12" s="9" t="s">
        <v>31</v>
      </c>
      <c r="D12" s="9" t="s">
        <v>44</v>
      </c>
      <c r="E12" s="8" t="s">
        <v>50</v>
      </c>
      <c r="F12" s="10">
        <v>0.13</v>
      </c>
      <c r="G12" s="13">
        <v>29.2</v>
      </c>
      <c r="H12" s="16">
        <v>23.36</v>
      </c>
      <c r="I12" s="14">
        <v>1500</v>
      </c>
      <c r="J12" s="15">
        <f t="shared" si="0"/>
        <v>0.19999999999999996</v>
      </c>
      <c r="K12" s="14">
        <f t="shared" si="1"/>
        <v>8760</v>
      </c>
      <c r="L12" s="16">
        <v>23.36</v>
      </c>
      <c r="M12" s="16" t="s">
        <v>80</v>
      </c>
      <c r="N12" s="17" t="s">
        <v>57</v>
      </c>
      <c r="O12" s="4"/>
    </row>
    <row r="13" spans="1:15" x14ac:dyDescent="0.2">
      <c r="A13" s="4">
        <v>8</v>
      </c>
      <c r="B13" s="12" t="s">
        <v>71</v>
      </c>
      <c r="C13" s="9" t="s">
        <v>32</v>
      </c>
      <c r="D13" s="9" t="s">
        <v>45</v>
      </c>
      <c r="E13" s="8" t="s">
        <v>50</v>
      </c>
      <c r="F13" s="10">
        <v>0.13</v>
      </c>
      <c r="G13" s="13">
        <v>34.5</v>
      </c>
      <c r="H13" s="16">
        <v>27.6</v>
      </c>
      <c r="I13" s="14">
        <v>100</v>
      </c>
      <c r="J13" s="15">
        <f t="shared" si="0"/>
        <v>0.19999999999999996</v>
      </c>
      <c r="K13" s="14">
        <f t="shared" si="1"/>
        <v>689.99999999999989</v>
      </c>
      <c r="L13" s="16">
        <v>27.6</v>
      </c>
      <c r="M13" s="16" t="s">
        <v>75</v>
      </c>
      <c r="N13" s="17" t="s">
        <v>57</v>
      </c>
      <c r="O13" s="4"/>
    </row>
    <row r="14" spans="1:15" x14ac:dyDescent="0.2">
      <c r="A14" s="4">
        <v>9</v>
      </c>
      <c r="B14" s="12" t="s">
        <v>71</v>
      </c>
      <c r="C14" s="9" t="s">
        <v>33</v>
      </c>
      <c r="D14" s="9" t="s">
        <v>44</v>
      </c>
      <c r="E14" s="8" t="s">
        <v>50</v>
      </c>
      <c r="F14" s="10">
        <v>0.13</v>
      </c>
      <c r="G14" s="13">
        <v>28.67</v>
      </c>
      <c r="H14" s="16">
        <v>22.936000000000003</v>
      </c>
      <c r="I14" s="14">
        <v>1100</v>
      </c>
      <c r="J14" s="15">
        <f t="shared" si="0"/>
        <v>0.19999999999999996</v>
      </c>
      <c r="K14" s="14">
        <f t="shared" si="1"/>
        <v>6307.3999999999978</v>
      </c>
      <c r="L14" s="16">
        <v>22.936000000000003</v>
      </c>
      <c r="M14" s="16" t="s">
        <v>75</v>
      </c>
      <c r="N14" s="17" t="s">
        <v>57</v>
      </c>
      <c r="O14" s="4"/>
    </row>
    <row r="15" spans="1:15" x14ac:dyDescent="0.2">
      <c r="A15" s="4">
        <v>10</v>
      </c>
      <c r="B15" s="12" t="s">
        <v>71</v>
      </c>
      <c r="C15" s="9" t="s">
        <v>34</v>
      </c>
      <c r="D15" s="9" t="s">
        <v>43</v>
      </c>
      <c r="E15" s="8" t="s">
        <v>50</v>
      </c>
      <c r="F15" s="10">
        <v>0.13</v>
      </c>
      <c r="G15" s="13">
        <v>28.32</v>
      </c>
      <c r="H15" s="16">
        <v>22.656000000000002</v>
      </c>
      <c r="I15" s="14">
        <v>249</v>
      </c>
      <c r="J15" s="15">
        <f t="shared" si="0"/>
        <v>0.19999999999999996</v>
      </c>
      <c r="K15" s="14">
        <f t="shared" si="1"/>
        <v>1410.3359999999996</v>
      </c>
      <c r="L15" s="16">
        <v>22.656000000000002</v>
      </c>
      <c r="M15" s="16" t="s">
        <v>81</v>
      </c>
      <c r="N15" s="17" t="s">
        <v>57</v>
      </c>
      <c r="O15" s="4"/>
    </row>
    <row r="16" spans="1:15" x14ac:dyDescent="0.2">
      <c r="A16" s="4">
        <v>11</v>
      </c>
      <c r="B16" s="12" t="s">
        <v>71</v>
      </c>
      <c r="C16" s="9" t="s">
        <v>35</v>
      </c>
      <c r="D16" s="9" t="s">
        <v>46</v>
      </c>
      <c r="E16" s="8" t="s">
        <v>50</v>
      </c>
      <c r="F16" s="10">
        <v>0.13</v>
      </c>
      <c r="G16" s="13">
        <v>6.8</v>
      </c>
      <c r="H16" s="16">
        <v>5.44</v>
      </c>
      <c r="I16" s="14">
        <v>300</v>
      </c>
      <c r="J16" s="15">
        <f t="shared" si="0"/>
        <v>0.19999999999999996</v>
      </c>
      <c r="K16" s="14">
        <f t="shared" si="1"/>
        <v>407.99999999999983</v>
      </c>
      <c r="L16" s="16">
        <v>5.44</v>
      </c>
      <c r="M16" s="16" t="s">
        <v>75</v>
      </c>
      <c r="N16" s="17" t="s">
        <v>57</v>
      </c>
      <c r="O16" s="4"/>
    </row>
    <row r="17" spans="1:20" x14ac:dyDescent="0.2">
      <c r="A17" s="4">
        <v>12</v>
      </c>
      <c r="B17" s="9" t="s">
        <v>72</v>
      </c>
      <c r="C17" s="9" t="s">
        <v>36</v>
      </c>
      <c r="D17" s="9" t="s">
        <v>47</v>
      </c>
      <c r="E17" s="8" t="s">
        <v>50</v>
      </c>
      <c r="F17" s="10">
        <v>0.13</v>
      </c>
      <c r="G17" s="14">
        <v>27.5</v>
      </c>
      <c r="H17" s="16">
        <v>22</v>
      </c>
      <c r="I17" s="14">
        <v>20000</v>
      </c>
      <c r="J17" s="15">
        <f t="shared" si="0"/>
        <v>0.19999999999999996</v>
      </c>
      <c r="K17" s="14">
        <f t="shared" si="1"/>
        <v>110000</v>
      </c>
      <c r="L17" s="16">
        <v>22</v>
      </c>
      <c r="M17" s="16" t="s">
        <v>82</v>
      </c>
      <c r="N17" s="17" t="s">
        <v>57</v>
      </c>
      <c r="O17" s="4"/>
    </row>
    <row r="18" spans="1:20" x14ac:dyDescent="0.2">
      <c r="A18" s="4">
        <v>13</v>
      </c>
      <c r="B18" s="9" t="s">
        <v>73</v>
      </c>
      <c r="C18" s="9" t="s">
        <v>37</v>
      </c>
      <c r="D18" s="9" t="s">
        <v>48</v>
      </c>
      <c r="E18" s="8" t="s">
        <v>50</v>
      </c>
      <c r="F18" s="10">
        <v>0.13</v>
      </c>
      <c r="G18" s="14">
        <v>27</v>
      </c>
      <c r="H18" s="16">
        <v>21.6</v>
      </c>
      <c r="I18" s="14">
        <v>5000</v>
      </c>
      <c r="J18" s="15">
        <f t="shared" si="0"/>
        <v>0.19999999999999996</v>
      </c>
      <c r="K18" s="14">
        <f t="shared" si="1"/>
        <v>26999.999999999993</v>
      </c>
      <c r="L18" s="16">
        <v>21.6</v>
      </c>
      <c r="M18" s="16" t="s">
        <v>82</v>
      </c>
      <c r="N18" s="17" t="s">
        <v>57</v>
      </c>
      <c r="O18" s="4"/>
    </row>
    <row r="19" spans="1:20" x14ac:dyDescent="0.2">
      <c r="A19" s="4">
        <v>14</v>
      </c>
      <c r="B19" s="9" t="s">
        <v>73</v>
      </c>
      <c r="C19" s="9" t="s">
        <v>38</v>
      </c>
      <c r="D19" s="9" t="s">
        <v>49</v>
      </c>
      <c r="E19" s="8" t="s">
        <v>50</v>
      </c>
      <c r="F19" s="10">
        <v>0.13</v>
      </c>
      <c r="G19" s="14">
        <v>22</v>
      </c>
      <c r="H19" s="16">
        <v>17.600000000000001</v>
      </c>
      <c r="I19" s="14">
        <v>20000</v>
      </c>
      <c r="J19" s="15">
        <f t="shared" ref="J19:J20" si="2">1-H19/G19</f>
        <v>0.19999999999999996</v>
      </c>
      <c r="K19" s="14">
        <f t="shared" ref="K19:K20" si="3">(G19-H19)*I19</f>
        <v>87999.999999999971</v>
      </c>
      <c r="L19" s="16">
        <v>17.600000000000001</v>
      </c>
      <c r="M19" s="16" t="s">
        <v>82</v>
      </c>
      <c r="N19" s="17" t="s">
        <v>57</v>
      </c>
      <c r="O19" s="4"/>
    </row>
    <row r="20" spans="1:20" x14ac:dyDescent="0.2">
      <c r="A20" s="4">
        <v>15</v>
      </c>
      <c r="B20" s="12" t="s">
        <v>69</v>
      </c>
      <c r="C20" s="9" t="s">
        <v>63</v>
      </c>
      <c r="D20" s="9" t="s">
        <v>64</v>
      </c>
      <c r="E20" s="8" t="s">
        <v>50</v>
      </c>
      <c r="F20" s="10">
        <v>0.13</v>
      </c>
      <c r="G20" s="14">
        <v>5.2</v>
      </c>
      <c r="H20" s="16">
        <v>4.9000000000000004</v>
      </c>
      <c r="I20" s="14">
        <v>10000</v>
      </c>
      <c r="J20" s="15">
        <f t="shared" si="2"/>
        <v>5.7692307692307709E-2</v>
      </c>
      <c r="K20" s="14">
        <f t="shared" si="3"/>
        <v>2999.9999999999982</v>
      </c>
      <c r="L20" s="16">
        <v>4.9000000000000004</v>
      </c>
      <c r="M20" s="18" t="s">
        <v>82</v>
      </c>
      <c r="N20" s="17" t="s">
        <v>57</v>
      </c>
      <c r="O20" s="4"/>
    </row>
    <row r="21" spans="1:20" x14ac:dyDescent="0.2">
      <c r="A21" s="4" t="s">
        <v>56</v>
      </c>
      <c r="B21" s="4"/>
      <c r="C21" s="9"/>
      <c r="D21" s="9"/>
      <c r="E21" s="8"/>
      <c r="F21" s="10"/>
      <c r="G21" s="9"/>
      <c r="H21" s="7"/>
      <c r="I21" s="9"/>
      <c r="J21" s="11"/>
      <c r="K21" s="9">
        <f>SUM(K6:K20)</f>
        <v>384674.53599999996</v>
      </c>
      <c r="L21" s="4"/>
      <c r="M21" s="4"/>
      <c r="N21" s="4"/>
      <c r="O21" s="4"/>
    </row>
    <row r="22" spans="1:20" ht="42.75" customHeight="1" x14ac:dyDescent="0.2">
      <c r="A22" s="30" t="s">
        <v>9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20" ht="27" customHeight="1" x14ac:dyDescent="0.2">
      <c r="A23" s="1">
        <v>1</v>
      </c>
      <c r="B23" s="5"/>
      <c r="C23" s="1" t="s">
        <v>10</v>
      </c>
      <c r="D23" s="31" t="s">
        <v>58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20" ht="20.100000000000001" customHeight="1" x14ac:dyDescent="0.2">
      <c r="A24" s="1">
        <v>2</v>
      </c>
      <c r="B24" s="5"/>
      <c r="C24" s="1" t="s">
        <v>11</v>
      </c>
      <c r="D24" s="31" t="s">
        <v>59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20" ht="20.100000000000001" customHeight="1" x14ac:dyDescent="0.2">
      <c r="A25" s="1">
        <v>3</v>
      </c>
      <c r="B25" s="5"/>
      <c r="C25" s="1" t="s">
        <v>12</v>
      </c>
      <c r="D25" s="32" t="s">
        <v>60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4"/>
    </row>
    <row r="26" spans="1:20" ht="20.100000000000001" customHeight="1" x14ac:dyDescent="0.2">
      <c r="A26" s="1">
        <v>4</v>
      </c>
      <c r="B26" s="5"/>
      <c r="C26" s="1" t="s">
        <v>13</v>
      </c>
      <c r="D26" s="31" t="s">
        <v>61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20" ht="20.100000000000001" customHeight="1" x14ac:dyDescent="0.2">
      <c r="A27" s="1">
        <v>5</v>
      </c>
      <c r="B27" s="5"/>
      <c r="C27" s="1" t="s">
        <v>14</v>
      </c>
      <c r="D27" s="31" t="s">
        <v>15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20" ht="20.100000000000001" customHeight="1" x14ac:dyDescent="0.2">
      <c r="A28" s="1">
        <v>6</v>
      </c>
      <c r="B28" s="5"/>
      <c r="C28" s="1" t="s">
        <v>16</v>
      </c>
      <c r="D28" s="31" t="s">
        <v>62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spans="1:20" ht="20.100000000000001" customHeight="1" x14ac:dyDescent="0.2">
      <c r="A29" s="1">
        <v>7</v>
      </c>
      <c r="B29" s="5"/>
      <c r="C29" s="1" t="s">
        <v>8</v>
      </c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4"/>
    </row>
    <row r="30" spans="1:20" ht="76.5" customHeight="1" x14ac:dyDescent="0.2">
      <c r="A30" s="29" t="s">
        <v>17</v>
      </c>
      <c r="B30" s="29"/>
      <c r="C30" s="29"/>
      <c r="D30" s="29"/>
      <c r="E30" s="29" t="s">
        <v>21</v>
      </c>
      <c r="F30" s="29"/>
      <c r="G30" s="29"/>
      <c r="H30" s="29"/>
      <c r="I30" s="29"/>
      <c r="J30" s="29"/>
      <c r="K30" s="29"/>
      <c r="L30" s="29"/>
      <c r="M30" s="3"/>
      <c r="N30" s="29" t="s">
        <v>18</v>
      </c>
      <c r="O30" s="29"/>
      <c r="T30" t="s">
        <v>23</v>
      </c>
    </row>
  </sheetData>
  <mergeCells count="27">
    <mergeCell ref="A30:D30"/>
    <mergeCell ref="E30:G30"/>
    <mergeCell ref="H30:L30"/>
    <mergeCell ref="N30:O30"/>
    <mergeCell ref="N4:N5"/>
    <mergeCell ref="O4:O5"/>
    <mergeCell ref="A22:O22"/>
    <mergeCell ref="D23:O23"/>
    <mergeCell ref="D24:O24"/>
    <mergeCell ref="D25:O25"/>
    <mergeCell ref="D26:O26"/>
    <mergeCell ref="D27:O27"/>
    <mergeCell ref="D28:O28"/>
    <mergeCell ref="D29:O29"/>
    <mergeCell ref="I4:I5"/>
    <mergeCell ref="J4:J5"/>
    <mergeCell ref="A1:O1"/>
    <mergeCell ref="A2:O2"/>
    <mergeCell ref="A3:O3"/>
    <mergeCell ref="A4:A5"/>
    <mergeCell ref="C4:C5"/>
    <mergeCell ref="D4:D5"/>
    <mergeCell ref="E4:E5"/>
    <mergeCell ref="F4:F5"/>
    <mergeCell ref="K4:K5"/>
    <mergeCell ref="B4:B5"/>
    <mergeCell ref="M4:M5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2025-06-05T09:14:57Z</dcterms:modified>
</cp:coreProperties>
</file>