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19" activeTab="30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522" sheetId="50" r:id="rId28"/>
    <sheet name="0522 (2)" sheetId="51" r:id="rId29"/>
    <sheet name="0527" sheetId="52" r:id="rId30"/>
    <sheet name="0612" sheetId="53" r:id="rId31"/>
    <sheet name="0" sheetId="23" r:id="rId32"/>
    <sheet name="Sheet1" sheetId="12" r:id="rId33"/>
    <sheet name="Sheet2" sheetId="13" r:id="rId34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'0522'!$A$1:$M$18</definedName>
    <definedName name="_xlnm._FilterDatabase" localSheetId="28" hidden="1">'0522 (2)'!$A$1:$M$14</definedName>
    <definedName name="_xlnm._FilterDatabase" localSheetId="29" hidden="1">'0527'!$A$1:$M$10</definedName>
    <definedName name="_xlnm._FilterDatabase" localSheetId="30" hidden="1">'0612'!$A$1:$M$10</definedName>
    <definedName name="_xlnm._FilterDatabase" localSheetId="31" hidden="1">'0'!$A$1:$M$29</definedName>
    <definedName name="_xlnm.Print_Area" localSheetId="0">'11-1'!$A$1:$M$13</definedName>
    <definedName name="_xlnm.Print_Area" localSheetId="31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  <definedName name="_xlnm.Print_Area" localSheetId="27">'0522'!$A$1:$M$18</definedName>
    <definedName name="_xlnm.Print_Area" localSheetId="28">'0522 (2)'!$A$1:$M$14</definedName>
    <definedName name="_xlnm.Print_Area" localSheetId="29">'0527'!$A$1:$M$10</definedName>
    <definedName name="_xlnm.Print_Area" localSheetId="30">'0612'!$A$1:$M$10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<sst xmlns="http://schemas.openxmlformats.org/spreadsheetml/2006/main" count="2474" uniqueCount="421">
  <si>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</si>
  <si>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</si>
  <si>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</si>
  <si>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</si>
  <si>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</si>
  <si>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</si>
  <si>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</si>
  <si>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</si>
  <si>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</si>
  <si>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</si>
  <si>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</si>
  <si>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</si>
  <si>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</si>
  <si>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</si>
  <si>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</si>
  <si>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</si>
  <si>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</si>
  <si>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</si>
  <si>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</si>
  <si>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</si>
  <si>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</si>
  <si>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</si>
  <si>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</si>
  <si>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</si>
  <si>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</si>
  <si>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</si>
  <si>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</si>
  <si>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</si>
  <si>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</si>
  <si>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</si>
  <si>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</si>
  <si>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</si>
  <si>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</si>
  <si>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</si>
  <si>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</si>
  <si>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</si>
  <si>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</si>
  <si>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</si>
  <si>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</si>
  <si>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</si>
  <si>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</si>
  <si>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</si>
  <si>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</si>
  <si>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</si>
  <si>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</si>
  <si>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</si>
  <si>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</si>
  <si>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</si>
  <si>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</si>
  <si>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</si>
  <si>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</si>
  <si>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</si>
  <si>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</si>
  <si>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</si>
  <si>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</si>
  <si>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</si>
  <si>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</si>
  <si>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</si>
  <si>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</si>
  <si>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</si>
  <si>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</si>
  <si>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</si>
  <si>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</si>
  <si>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</si>
  <si>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</si>
  <si>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</si>
  <si>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</si>
  <si>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</si>
  <si>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</si>
  <si>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</si>
  <si>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</si>
  <si>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</si>
  <si>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</si>
  <si>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</si>
  <si>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</si>
  <si>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</si>
  <si>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</si>
  <si>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</si>
  <si>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</si>
  <si>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</si>
  <si>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</si>
  <si>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</si>
  <si>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</si>
  <si>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</si>
  <si>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</si>
  <si>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</si>
  <si>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</si>
  <si>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</si>
  <si>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</si>
  <si>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</si>
  <si>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</si>
  <si>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</si>
  <si>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</si>
  <si>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</si>
  <si>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</si>
  <si>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</si>
  <si>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</si>
  <si>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</si>
  <si>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</si>
  <si>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</si>
  <si>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</si>
  <si>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</si>
  <si>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</si>
  <si>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</si>
  <si>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</si>
  <si>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</si>
  <si>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</si>
  <si>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</si>
  <si>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</si>
  <si>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</si>
  <si>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</si>
  <si>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</si>
  <si>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</si>
  <si>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</si>
  <si>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</si>
  <si>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</si>
  <si>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</si>
  <si>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</si>
  <si>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</si>
  <si>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</si>
  <si>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</si>
  <si>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</si>
  <si>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</si>
  <si>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</si>
  <si>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</si>
  <si>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</si>
  <si>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</si>
  <si>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</si>
  <si>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</si>
  <si>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</si>
  <si>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</si>
  <si>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</si>
  <si>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</si>
  <si>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</si>
  <si>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</si>
  <si>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</si>
  <si>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</si>
  <si>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</si>
  <si>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</si>
  <si>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</si>
  <si>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</si>
  <si>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</si>
  <si>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</si>
  <si>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</si>
  <si>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</si>
  <si>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</si>
  <si>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</si>
  <si>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</si>
  <si>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</si>
  <si>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</si>
  <si>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</si>
  <si>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</si>
  <si>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</si>
  <si>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</si>
  <si>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</si>
  <si>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</si>
  <si>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</si>
  <si>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</si>
  <si>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</si>
  <si>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</si>
  <si>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</si>
  <si>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</si>
  <si>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</si>
  <si>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</si>
  <si>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</si>
  <si>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</si>
  <si>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</si>
  <si>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</si>
  <si>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</si>
  <si>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</si>
  <si>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</si>
  <si>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</si>
  <si>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</si>
  <si>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</si>
  <si>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</si>
  <si>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</si>
  <si>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</si>
  <si>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</si>
  <si>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</si>
  <si>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</si>
  <si>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</si>
  <si>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</si>
  <si>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</si>
  <si>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</si>
  <si>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</si>
  <si>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</si>
  <si>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</si>
  <si>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</si>
  <si>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</si>
  <si>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</si>
  <si>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</si>
  <si>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</si>
  <si>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</si>
  <si>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</si>
  <si>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</si>
  <si>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</si>
  <si>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</si>
  <si>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</si>
  <si>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</si>
  <si>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</si>
  <si>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</si>
  <si>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</si>
  <si>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</si>
  <si>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</si>
  <si>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</si>
  <si>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</si>
  <si>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</si>
  <si>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</si>
  <si>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</si>
  <si>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</si>
  <si>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</si>
  <si>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</si>
  <si>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</si>
  <si>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</si>
  <si>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</si>
  <si>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</si>
  <si>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</si>
  <si>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</si>
  <si>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</si>
  <si>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</si>
  <si>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</si>
  <si>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</si>
  <si>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</si>
  <si>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</si>
  <si>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</si>
  <si>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</si>
  <si>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</si>
  <si>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</si>
  <si>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</si>
  <si>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</si>
  <si>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</si>
  <si>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</si>
  <si>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</si>
  <si>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</si>
  <si>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</si>
  <si>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</si>
  <si>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</si>
  <si>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</si>
  <si>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</si>
  <si>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</si>
  <si>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</si>
  <si>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</si>
  <si>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</si>
  <si>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</si>
  <si>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</si>
  <si>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</si>
  <si>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</si>
  <si>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</si>
  <si>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</si>
  <si>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</si>
  <si>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</si>
  <si>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</si>
  <si>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</si>
  <si>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</si>
  <si>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</si>
  <si>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</si>
  <si>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</si>
  <si>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</si>
  <si>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</si>
  <si>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</si>
  <si>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</si>
  <si>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</si>
  <si>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</si>
  <si>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</si>
  <si>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</si>
  <si>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</si>
  <si>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</si>
  <si>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</si>
  <si>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</si>
  <si>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</si>
  <si>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</si>
  <si>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</si>
  <si>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</si>
  <si>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</si>
  <si>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</si>
  <si>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</si>
  <si>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</si>
  <si>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</si>
  <si>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</si>
  <si>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</si>
  <si>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</si>
  <si>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</si>
  <si>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</si>
  <si>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</si>
  <si>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</si>
  <si>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</si>
  <si>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</si>
  <si>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</si>
  <si>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</si>
  <si>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</si>
  <si>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</si>
  <si>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</si>
  <si>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</si>
  <si>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</si>
  <si>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</si>
  <si>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</si>
  <si>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</si>
  <si>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</si>
  <si>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</si>
  <si>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</si>
  <si>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</si>
  <si>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</si>
  <si>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</si>
  <si>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</si>
  <si>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</si>
  <si>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</si>
  <si>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</si>
  <si>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</si>
  <si>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</si>
  <si>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</si>
  <si>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</si>
  <si>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</si>
  <si>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</si>
  <si>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</si>
  <si>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</si>
  <si>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</si>
  <si>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</si>
  <si>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</si>
  <si>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</si>
  <si>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</si>
  <si>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</si>
  <si>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</si>
  <si>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</si>
  <si>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</si>
  <si>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</si>
  <si>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</si>
  <si>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</si>
  <si>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</si>
  <si>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</si>
  <si>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</si>
  <si>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</si>
  <si>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</si>
  <si>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</si>
  <si>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</si>
  <si>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</si>
  <si>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</si>
  <si>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</si>
  <si>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</si>
  <si>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</si>
  <si>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</si>
  <si>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</si>
  <si>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</si>
  <si>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</si>
  <si>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</si>
  <si>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</si>
  <si>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</si>
  <si>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</si>
  <si>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</si>
  <si>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</si>
  <si>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</si>
  <si>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</si>
  <si>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</si>
  <si>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</si>
  <si>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</si>
  <si>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</si>
  <si>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</si>
  <si>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</si>
  <si>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</si>
  <si>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 xml:space="preserve">   2025年5月份综合管理科机物料消耗</t>
  </si>
  <si>
    <t>斤</t>
  </si>
  <si>
    <t>套筒</t>
  </si>
  <si>
    <t>剪子</t>
  </si>
  <si>
    <t xml:space="preserve">   2025年5月份综合管理科办公用品</t>
  </si>
  <si>
    <t>工业洗衣粉</t>
  </si>
  <si>
    <t>工业拖布</t>
  </si>
  <si>
    <t>保洁手套</t>
  </si>
  <si>
    <t>锁芯</t>
  </si>
  <si>
    <t>标签纸</t>
  </si>
  <si>
    <t>帐绳</t>
  </si>
  <si>
    <t>计算器</t>
  </si>
  <si>
    <t xml:space="preserve">   2025年6月份综合管理科机物料消耗</t>
  </si>
  <si>
    <t>铁丝剪子</t>
  </si>
  <si>
    <t>隔离胶布</t>
  </si>
  <si>
    <t>丝锥</t>
  </si>
  <si>
    <t>磁性卡套</t>
  </si>
  <si>
    <t>A4打印纸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</si>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</sst>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8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6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 wrapText="1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3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1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1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1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1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1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3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5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5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6" t="s">
        <v>34</v>
      </c>
      <c r="B13" s="137"/>
      <c r="C13" s="137"/>
      <c r="D13" s="137"/>
      <c r="E13" s="137"/>
      <c r="F13" s="129"/>
      <c r="G13" s="137"/>
      <c r="H13" s="137"/>
      <c r="I13" s="137"/>
      <c r="J13" s="137"/>
      <c r="K13" s="137"/>
      <c r="L13" s="137"/>
      <c r="M13" s="141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2">
        <v>3</v>
      </c>
      <c r="L13" s="35">
        <f t="shared" si="0"/>
        <v>6</v>
      </c>
      <c r="M13" s="64" t="s">
        <v>142</v>
      </c>
      <c r="N13" s="142"/>
    </row>
    <row r="14" ht="23" customHeight="1" spans="1:13">
      <c r="A14" s="134"/>
      <c r="B14" s="135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0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3" customFormat="1" ht="25" customHeight="1" spans="1:14">
      <c r="A16" s="134"/>
      <c r="B16" s="135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3" customFormat="1" ht="25" customHeight="1" spans="1:14">
      <c r="A17" s="134"/>
      <c r="B17" s="135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3" customFormat="1" ht="25" customHeight="1" spans="1:14">
      <c r="A18" s="134"/>
      <c r="B18" s="135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3" customFormat="1" ht="25" customHeight="1" spans="1:14">
      <c r="A19" s="134"/>
      <c r="B19" s="135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3" customFormat="1" ht="25" customHeight="1" spans="1:14">
      <c r="A20" s="134"/>
      <c r="B20" s="135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3" customFormat="1" ht="25" customHeight="1" spans="1:14">
      <c r="A21" s="134"/>
      <c r="B21" s="135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3" customFormat="1" ht="25" customHeight="1" spans="1:14">
      <c r="A22" s="134"/>
      <c r="B22" s="135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4"/>
      <c r="B23" s="135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0"/>
    </row>
    <row r="24" ht="19.5" customHeight="1" spans="1:13">
      <c r="A24" s="136" t="s">
        <v>34</v>
      </c>
      <c r="B24" s="137"/>
      <c r="C24" s="137"/>
      <c r="D24" s="137"/>
      <c r="E24" s="137"/>
      <c r="F24" s="129"/>
      <c r="G24" s="138"/>
      <c r="H24" s="137"/>
      <c r="I24" s="137"/>
      <c r="J24" s="137"/>
      <c r="K24" s="137"/>
      <c r="L24" s="137"/>
      <c r="M24" s="141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3">
        <f t="shared" ref="L4:L22" si="0">K4*H4</f>
        <v>114.99</v>
      </c>
      <c r="M4" s="64" t="s">
        <v>207</v>
      </c>
      <c r="N4" s="65"/>
    </row>
    <row r="5" s="133" customFormat="1" ht="25" customHeight="1" spans="1:14">
      <c r="A5" s="134"/>
      <c r="B5" s="135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3">
        <f t="shared" si="0"/>
        <v>-0.02</v>
      </c>
      <c r="M5" s="64" t="s">
        <v>207</v>
      </c>
      <c r="N5" s="67"/>
    </row>
    <row r="6" s="133" customFormat="1" ht="25" customHeight="1" spans="1:14">
      <c r="A6" s="134"/>
      <c r="B6" s="135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3">
        <f t="shared" si="0"/>
        <v>82</v>
      </c>
      <c r="M6" s="64" t="s">
        <v>208</v>
      </c>
      <c r="N6" s="67"/>
    </row>
    <row r="7" s="133" customFormat="1" ht="25" customHeight="1" spans="1:14">
      <c r="A7" s="134"/>
      <c r="B7" s="135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3">
        <f t="shared" si="0"/>
        <v>54</v>
      </c>
      <c r="M7" s="64" t="s">
        <v>207</v>
      </c>
      <c r="N7" s="67"/>
    </row>
    <row r="8" s="133" customFormat="1" ht="25" customHeight="1" spans="1:14">
      <c r="A8" s="134"/>
      <c r="B8" s="135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3">
        <f t="shared" si="0"/>
        <v>970.02</v>
      </c>
      <c r="M8" s="64" t="s">
        <v>207</v>
      </c>
      <c r="N8" s="67"/>
    </row>
    <row r="9" s="133" customFormat="1" ht="25" customHeight="1" spans="1:14">
      <c r="A9" s="134"/>
      <c r="B9" s="135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3">
        <f t="shared" si="0"/>
        <v>-0.02</v>
      </c>
      <c r="M9" s="64" t="s">
        <v>207</v>
      </c>
      <c r="N9" s="67"/>
    </row>
    <row r="10" s="133" customFormat="1" ht="25" customHeight="1" spans="1:14">
      <c r="A10" s="134"/>
      <c r="B10" s="135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3">
        <f t="shared" si="0"/>
        <v>341</v>
      </c>
      <c r="M10" s="64" t="s">
        <v>207</v>
      </c>
      <c r="N10" s="67"/>
    </row>
    <row r="11" s="133" customFormat="1" ht="25" customHeight="1" spans="1:14">
      <c r="A11" s="134"/>
      <c r="B11" s="135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3">
        <f t="shared" si="0"/>
        <v>22.71</v>
      </c>
      <c r="M11" s="64" t="s">
        <v>207</v>
      </c>
      <c r="N11" s="67"/>
    </row>
    <row r="12" s="133" customFormat="1" ht="25" customHeight="1" spans="1:14">
      <c r="A12" s="134"/>
      <c r="B12" s="135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3">
        <f t="shared" si="0"/>
        <v>-0.01</v>
      </c>
      <c r="M12" s="64" t="s">
        <v>207</v>
      </c>
      <c r="N12" s="67"/>
    </row>
    <row r="13" s="133" customFormat="1" ht="25" customHeight="1" spans="1:14">
      <c r="A13" s="134"/>
      <c r="B13" s="135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3">
        <f t="shared" si="0"/>
        <v>38.4</v>
      </c>
      <c r="M13" s="64" t="s">
        <v>207</v>
      </c>
      <c r="N13" s="67"/>
    </row>
    <row r="14" s="133" customFormat="1" ht="25" customHeight="1" spans="1:14">
      <c r="A14" s="134"/>
      <c r="B14" s="135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3">
        <f t="shared" si="0"/>
        <v>69.99</v>
      </c>
      <c r="M14" s="64" t="s">
        <v>207</v>
      </c>
      <c r="N14" s="67"/>
    </row>
    <row r="15" s="133" customFormat="1" ht="25" customHeight="1" spans="1:14">
      <c r="A15" s="134"/>
      <c r="B15" s="135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3">
        <f t="shared" si="0"/>
        <v>-0.01</v>
      </c>
      <c r="M15" s="64" t="s">
        <v>207</v>
      </c>
      <c r="N15" s="67"/>
    </row>
    <row r="16" s="133" customFormat="1" ht="25" customHeight="1" spans="1:14">
      <c r="A16" s="134"/>
      <c r="B16" s="135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3">
        <f t="shared" si="0"/>
        <v>65</v>
      </c>
      <c r="M16" s="64" t="s">
        <v>207</v>
      </c>
      <c r="N16" s="67"/>
    </row>
    <row r="17" s="133" customFormat="1" ht="25" customHeight="1" spans="1:14">
      <c r="A17" s="134"/>
      <c r="B17" s="135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3">
        <f t="shared" si="0"/>
        <v>169.85</v>
      </c>
      <c r="M17" s="64" t="s">
        <v>207</v>
      </c>
      <c r="N17" s="67"/>
    </row>
    <row r="18" s="133" customFormat="1" ht="25" customHeight="1" spans="1:14">
      <c r="A18" s="134"/>
      <c r="B18" s="135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3">
        <f t="shared" si="0"/>
        <v>82</v>
      </c>
      <c r="M18" s="64" t="s">
        <v>208</v>
      </c>
      <c r="N18" s="67"/>
    </row>
    <row r="19" s="133" customFormat="1" ht="25" customHeight="1" spans="1:14">
      <c r="A19" s="134"/>
      <c r="B19" s="135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3">
        <f t="shared" si="0"/>
        <v>35.8</v>
      </c>
      <c r="M19" s="64" t="s">
        <v>208</v>
      </c>
      <c r="N19" s="67"/>
    </row>
    <row r="20" ht="23" customHeight="1" spans="1:13">
      <c r="A20" s="134"/>
      <c r="B20" s="135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2">
        <f>SUBTOTAL(9,L4:L19)</f>
        <v>2045.7</v>
      </c>
      <c r="M20" s="140"/>
    </row>
    <row r="21" ht="19.5" customHeight="1" spans="1:13">
      <c r="A21" s="136" t="s">
        <v>34</v>
      </c>
      <c r="B21" s="137"/>
      <c r="C21" s="137"/>
      <c r="D21" s="137"/>
      <c r="E21" s="137"/>
      <c r="F21" s="129"/>
      <c r="G21" s="138"/>
      <c r="H21" s="137"/>
      <c r="I21" s="137"/>
      <c r="J21" s="137"/>
      <c r="K21" s="137"/>
      <c r="L21" s="129"/>
      <c r="M21" s="141"/>
    </row>
    <row r="22" spans="12:12">
      <c r="L22" s="108"/>
    </row>
    <row r="23" spans="12:12">
      <c r="L23" s="108"/>
    </row>
    <row r="24" spans="12:12">
      <c r="L24" s="108"/>
    </row>
    <row r="25" spans="12:12">
      <c r="L25" s="109"/>
    </row>
    <row r="26" spans="12:12">
      <c r="L26" s="109"/>
    </row>
    <row r="27" spans="12:12">
      <c r="L27" s="109"/>
    </row>
    <row r="28" spans="12:12">
      <c r="L28" s="109"/>
    </row>
    <row r="29" spans="12:12">
      <c r="L29" s="109"/>
    </row>
    <row r="30" spans="12:12">
      <c r="L30" s="109"/>
    </row>
    <row r="31" spans="12:12">
      <c r="L31" s="109"/>
    </row>
    <row r="32" spans="12:12">
      <c r="L32" s="109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/>
      <c r="B4" s="135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3" customFormat="1" ht="25" customHeight="1" spans="1:14">
      <c r="A5" s="134"/>
      <c r="B5" s="135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3" customFormat="1" ht="25" customHeight="1" spans="1:14">
      <c r="A6" s="134"/>
      <c r="B6" s="135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3" customFormat="1" ht="25" customHeight="1" spans="1:14">
      <c r="A7" s="134"/>
      <c r="B7" s="135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3" customFormat="1" ht="25" customHeight="1" spans="1:14">
      <c r="A8" s="134"/>
      <c r="B8" s="135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3" customFormat="1" ht="25" customHeight="1" spans="1:14">
      <c r="A9" s="134"/>
      <c r="B9" s="135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3" customFormat="1" ht="25" customHeight="1" spans="1:14">
      <c r="A10" s="134"/>
      <c r="B10" s="135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3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4"/>
      <c r="B12" s="135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0"/>
    </row>
    <row r="13" ht="19.5" customHeight="1" spans="1:13">
      <c r="A13" s="136" t="s">
        <v>34</v>
      </c>
      <c r="B13" s="137"/>
      <c r="C13" s="137"/>
      <c r="D13" s="137"/>
      <c r="E13" s="137"/>
      <c r="F13" s="129"/>
      <c r="G13" s="138"/>
      <c r="H13" s="137"/>
      <c r="I13" s="137"/>
      <c r="J13" s="137"/>
      <c r="K13" s="137"/>
      <c r="L13" s="137"/>
      <c r="M13" s="141"/>
    </row>
    <row r="14" ht="41" customHeight="1" spans="1:13">
      <c r="A14" s="139" t="s">
        <v>225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126"/>
      <c r="B4" s="86"/>
      <c r="C4" s="125" t="s">
        <v>200</v>
      </c>
      <c r="D4" s="88"/>
      <c r="E4" s="48" t="s">
        <v>21</v>
      </c>
      <c r="F4" s="88">
        <v>4</v>
      </c>
      <c r="G4" s="112">
        <v>0</v>
      </c>
      <c r="H4" s="88">
        <v>4</v>
      </c>
      <c r="I4" s="113" t="s">
        <v>206</v>
      </c>
      <c r="J4" s="113" t="s">
        <v>23</v>
      </c>
      <c r="K4" s="112">
        <v>47.995</v>
      </c>
      <c r="L4" s="113">
        <f t="shared" ref="L4:L9" si="0">K4*H4</f>
        <v>191.98</v>
      </c>
      <c r="M4" s="121"/>
      <c r="N4" s="105"/>
    </row>
    <row r="5" s="75" customFormat="1" ht="21.5" customHeight="1" spans="1:14">
      <c r="A5" s="126"/>
      <c r="B5" s="86"/>
      <c r="C5" s="125" t="s">
        <v>227</v>
      </c>
      <c r="D5" s="88"/>
      <c r="E5" s="48" t="s">
        <v>72</v>
      </c>
      <c r="F5" s="88">
        <v>4</v>
      </c>
      <c r="G5" s="112">
        <v>0</v>
      </c>
      <c r="H5" s="88">
        <v>4</v>
      </c>
      <c r="I5" s="113" t="s">
        <v>92</v>
      </c>
      <c r="J5" s="113" t="s">
        <v>28</v>
      </c>
      <c r="K5" s="112">
        <v>14.9</v>
      </c>
      <c r="L5" s="113">
        <f t="shared" si="0"/>
        <v>59.6</v>
      </c>
      <c r="M5" s="121"/>
      <c r="N5" s="105"/>
    </row>
    <row r="6" s="75" customFormat="1" ht="21.5" customHeight="1" spans="1:14">
      <c r="A6" s="126"/>
      <c r="B6" s="86"/>
      <c r="C6" s="111" t="s">
        <v>228</v>
      </c>
      <c r="D6" s="88"/>
      <c r="E6" s="48" t="s">
        <v>108</v>
      </c>
      <c r="F6" s="88">
        <v>1</v>
      </c>
      <c r="G6" s="112">
        <v>0</v>
      </c>
      <c r="H6" s="88">
        <v>1</v>
      </c>
      <c r="I6" s="113" t="s">
        <v>27</v>
      </c>
      <c r="J6" s="113" t="s">
        <v>28</v>
      </c>
      <c r="K6" s="112">
        <v>46.9</v>
      </c>
      <c r="L6" s="113">
        <f t="shared" si="0"/>
        <v>46.9</v>
      </c>
      <c r="M6" s="121"/>
      <c r="N6" s="105"/>
    </row>
    <row r="7" s="75" customFormat="1" ht="21.5" customHeight="1" spans="1:14">
      <c r="A7" s="126"/>
      <c r="B7" s="86"/>
      <c r="C7" s="111" t="s">
        <v>229</v>
      </c>
      <c r="D7" s="88"/>
      <c r="E7" s="48" t="s">
        <v>108</v>
      </c>
      <c r="F7" s="88">
        <v>5</v>
      </c>
      <c r="G7" s="112">
        <v>0</v>
      </c>
      <c r="H7" s="88">
        <v>5</v>
      </c>
      <c r="I7" s="113" t="s">
        <v>206</v>
      </c>
      <c r="J7" s="113" t="s">
        <v>23</v>
      </c>
      <c r="K7" s="112">
        <v>43.9</v>
      </c>
      <c r="L7" s="113">
        <f t="shared" si="0"/>
        <v>219.5</v>
      </c>
      <c r="M7" s="121"/>
      <c r="N7" s="105"/>
    </row>
    <row r="8" s="75" customFormat="1" ht="21.5" customHeight="1" spans="1:14">
      <c r="A8" s="126"/>
      <c r="B8" s="86"/>
      <c r="C8" s="111" t="s">
        <v>157</v>
      </c>
      <c r="D8" s="88"/>
      <c r="E8" s="48" t="s">
        <v>21</v>
      </c>
      <c r="F8" s="88">
        <v>1</v>
      </c>
      <c r="G8" s="112">
        <v>0</v>
      </c>
      <c r="H8" s="88">
        <v>1</v>
      </c>
      <c r="I8" s="113" t="s">
        <v>5</v>
      </c>
      <c r="J8" s="113" t="s">
        <v>101</v>
      </c>
      <c r="K8" s="112">
        <v>-32.57</v>
      </c>
      <c r="L8" s="113">
        <f t="shared" si="0"/>
        <v>-32.57</v>
      </c>
      <c r="M8" s="121"/>
      <c r="N8" s="105"/>
    </row>
    <row r="9" s="75" customFormat="1" ht="21.5" customHeight="1" spans="1:14">
      <c r="A9" s="126"/>
      <c r="B9" s="86"/>
      <c r="C9" s="111" t="s">
        <v>230</v>
      </c>
      <c r="D9" s="88"/>
      <c r="E9" s="48" t="s">
        <v>21</v>
      </c>
      <c r="F9" s="88">
        <v>5</v>
      </c>
      <c r="G9" s="112">
        <v>0</v>
      </c>
      <c r="H9" s="88">
        <v>5</v>
      </c>
      <c r="I9" s="113" t="s">
        <v>103</v>
      </c>
      <c r="J9" s="113" t="s">
        <v>104</v>
      </c>
      <c r="K9" s="112">
        <v>14.8</v>
      </c>
      <c r="L9" s="113">
        <f t="shared" si="0"/>
        <v>74</v>
      </c>
      <c r="M9" s="121"/>
      <c r="N9" s="105"/>
    </row>
    <row r="10" s="75" customFormat="1" ht="21.5" customHeight="1" spans="1:14">
      <c r="A10" s="126"/>
      <c r="B10" s="86"/>
      <c r="C10" s="75" t="s">
        <v>213</v>
      </c>
      <c r="D10" s="88"/>
      <c r="E10" s="48" t="s">
        <v>46</v>
      </c>
      <c r="F10" s="88">
        <v>1</v>
      </c>
      <c r="G10" s="112">
        <v>0</v>
      </c>
      <c r="H10" s="88">
        <v>1</v>
      </c>
      <c r="I10" s="113" t="s">
        <v>92</v>
      </c>
      <c r="J10" s="113" t="s">
        <v>28</v>
      </c>
      <c r="K10" s="112">
        <v>11.8</v>
      </c>
      <c r="L10" s="113">
        <f t="shared" ref="L10:L16" si="1">K10*H10</f>
        <v>11.8</v>
      </c>
      <c r="M10" s="121"/>
      <c r="N10" s="105"/>
    </row>
    <row r="11" s="75" customFormat="1" ht="21.5" customHeight="1" spans="1:14">
      <c r="A11" s="126"/>
      <c r="B11" s="86"/>
      <c r="C11" s="111" t="s">
        <v>68</v>
      </c>
      <c r="D11" s="88"/>
      <c r="E11" s="48" t="s">
        <v>46</v>
      </c>
      <c r="F11" s="88">
        <v>3</v>
      </c>
      <c r="G11" s="112">
        <v>0</v>
      </c>
      <c r="H11" s="88">
        <v>3</v>
      </c>
      <c r="I11" s="113" t="s">
        <v>92</v>
      </c>
      <c r="J11" s="113" t="s">
        <v>28</v>
      </c>
      <c r="K11" s="112">
        <v>4.8</v>
      </c>
      <c r="L11" s="113">
        <f t="shared" si="1"/>
        <v>14.4</v>
      </c>
      <c r="M11" s="121"/>
      <c r="N11" s="105"/>
    </row>
    <row r="12" s="75" customFormat="1" ht="21.5" customHeight="1" spans="1:14">
      <c r="A12" s="126"/>
      <c r="B12" s="86"/>
      <c r="C12" s="111" t="s">
        <v>231</v>
      </c>
      <c r="D12" s="88"/>
      <c r="E12" s="48" t="s">
        <v>46</v>
      </c>
      <c r="F12" s="88">
        <v>1</v>
      </c>
      <c r="G12" s="112">
        <v>0</v>
      </c>
      <c r="H12" s="88">
        <v>1</v>
      </c>
      <c r="I12" s="113" t="s">
        <v>92</v>
      </c>
      <c r="J12" s="113" t="s">
        <v>28</v>
      </c>
      <c r="K12" s="112">
        <v>24.48</v>
      </c>
      <c r="L12" s="113">
        <f t="shared" si="1"/>
        <v>24.48</v>
      </c>
      <c r="M12" s="121"/>
      <c r="N12" s="105"/>
    </row>
    <row r="13" s="75" customFormat="1" ht="21.5" customHeight="1" spans="1:14">
      <c r="A13" s="126"/>
      <c r="B13" s="86"/>
      <c r="C13" s="81" t="s">
        <v>232</v>
      </c>
      <c r="D13" s="81"/>
      <c r="E13" s="48" t="s">
        <v>46</v>
      </c>
      <c r="F13" s="81">
        <v>1</v>
      </c>
      <c r="G13" s="112">
        <v>0</v>
      </c>
      <c r="H13" s="81">
        <v>1</v>
      </c>
      <c r="I13" s="113" t="s">
        <v>92</v>
      </c>
      <c r="J13" s="113" t="s">
        <v>28</v>
      </c>
      <c r="K13" s="112">
        <v>75</v>
      </c>
      <c r="L13" s="113">
        <f t="shared" si="1"/>
        <v>75</v>
      </c>
      <c r="M13" s="121"/>
      <c r="N13" s="105"/>
    </row>
    <row r="14" s="75" customFormat="1" ht="21.5" customHeight="1" spans="1:14">
      <c r="A14" s="126"/>
      <c r="B14" s="86"/>
      <c r="C14" s="111" t="s">
        <v>194</v>
      </c>
      <c r="D14" s="88"/>
      <c r="E14" s="48" t="s">
        <v>21</v>
      </c>
      <c r="F14" s="88">
        <v>5</v>
      </c>
      <c r="G14" s="112">
        <v>0</v>
      </c>
      <c r="H14" s="88">
        <v>5</v>
      </c>
      <c r="I14" s="113" t="s">
        <v>92</v>
      </c>
      <c r="J14" s="113" t="s">
        <v>28</v>
      </c>
      <c r="K14" s="112">
        <v>25.5</v>
      </c>
      <c r="L14" s="113">
        <f t="shared" si="1"/>
        <v>127.5</v>
      </c>
      <c r="M14" s="121"/>
      <c r="N14" s="105"/>
    </row>
    <row r="15" s="75" customFormat="1" ht="21.5" customHeight="1" spans="1:14">
      <c r="A15" s="126"/>
      <c r="B15" s="86"/>
      <c r="C15" s="111" t="s">
        <v>233</v>
      </c>
      <c r="D15" s="88"/>
      <c r="E15" s="48" t="s">
        <v>21</v>
      </c>
      <c r="F15" s="88">
        <v>1</v>
      </c>
      <c r="G15" s="112">
        <v>0</v>
      </c>
      <c r="H15" s="88">
        <v>1</v>
      </c>
      <c r="I15" s="113" t="s">
        <v>103</v>
      </c>
      <c r="J15" s="113" t="s">
        <v>104</v>
      </c>
      <c r="K15" s="112">
        <v>65.8</v>
      </c>
      <c r="L15" s="113">
        <f t="shared" si="1"/>
        <v>65.8</v>
      </c>
      <c r="M15" s="121"/>
      <c r="N15" s="105"/>
    </row>
    <row r="16" s="75" customFormat="1" ht="21.5" customHeight="1" spans="1:14">
      <c r="A16" s="126"/>
      <c r="B16" s="86"/>
      <c r="C16" s="111" t="s">
        <v>157</v>
      </c>
      <c r="D16" s="88"/>
      <c r="E16" s="48" t="s">
        <v>21</v>
      </c>
      <c r="F16" s="88">
        <v>1</v>
      </c>
      <c r="G16" s="112">
        <v>0</v>
      </c>
      <c r="H16" s="88">
        <v>1</v>
      </c>
      <c r="I16" s="113" t="s">
        <v>5</v>
      </c>
      <c r="J16" s="113" t="s">
        <v>101</v>
      </c>
      <c r="K16" s="112">
        <v>-39.27</v>
      </c>
      <c r="L16" s="113">
        <f t="shared" si="1"/>
        <v>-39.27</v>
      </c>
      <c r="M16" s="121"/>
      <c r="N16" s="105"/>
    </row>
    <row r="17" s="75" customFormat="1" ht="21.5" customHeight="1" spans="1:14">
      <c r="A17" s="126"/>
      <c r="B17" s="86"/>
      <c r="C17" s="111" t="s">
        <v>49</v>
      </c>
      <c r="D17" s="88"/>
      <c r="E17" s="48" t="s">
        <v>72</v>
      </c>
      <c r="F17" s="88">
        <v>4</v>
      </c>
      <c r="G17" s="112">
        <v>0</v>
      </c>
      <c r="H17" s="88">
        <v>4</v>
      </c>
      <c r="I17" s="113" t="s">
        <v>5</v>
      </c>
      <c r="J17" s="113" t="s">
        <v>101</v>
      </c>
      <c r="K17" s="112">
        <v>17.7025</v>
      </c>
      <c r="L17" s="113">
        <f t="shared" ref="L17:L24" si="2">K17*H17</f>
        <v>70.81</v>
      </c>
      <c r="M17" s="121"/>
      <c r="N17" s="105"/>
    </row>
    <row r="18" s="75" customFormat="1" ht="21.5" customHeight="1" spans="1:14">
      <c r="A18" s="126"/>
      <c r="B18" s="86"/>
      <c r="C18" s="111" t="s">
        <v>234</v>
      </c>
      <c r="D18" s="88"/>
      <c r="E18" s="48" t="s">
        <v>209</v>
      </c>
      <c r="F18" s="88">
        <v>1</v>
      </c>
      <c r="G18" s="112">
        <v>0</v>
      </c>
      <c r="H18" s="88">
        <v>1</v>
      </c>
      <c r="I18" s="113" t="s">
        <v>5</v>
      </c>
      <c r="J18" s="113" t="s">
        <v>101</v>
      </c>
      <c r="K18" s="112">
        <v>18.7</v>
      </c>
      <c r="L18" s="113">
        <f t="shared" si="2"/>
        <v>18.7</v>
      </c>
      <c r="M18" s="121"/>
      <c r="N18" s="105"/>
    </row>
    <row r="19" s="75" customFormat="1" ht="21.5" customHeight="1" spans="1:14">
      <c r="A19" s="126"/>
      <c r="B19" s="86"/>
      <c r="C19" s="111" t="s">
        <v>235</v>
      </c>
      <c r="D19" s="88"/>
      <c r="E19" s="48" t="s">
        <v>46</v>
      </c>
      <c r="F19" s="88">
        <v>2</v>
      </c>
      <c r="G19" s="112">
        <v>0</v>
      </c>
      <c r="H19" s="88">
        <v>2</v>
      </c>
      <c r="I19" s="113" t="s">
        <v>92</v>
      </c>
      <c r="J19" s="113" t="s">
        <v>28</v>
      </c>
      <c r="K19" s="112">
        <v>19.5</v>
      </c>
      <c r="L19" s="113">
        <f t="shared" si="2"/>
        <v>39</v>
      </c>
      <c r="M19" s="121"/>
      <c r="N19" s="105"/>
    </row>
    <row r="20" s="75" customFormat="1" ht="21.5" customHeight="1" spans="1:14">
      <c r="A20" s="126"/>
      <c r="B20" s="86"/>
      <c r="C20" s="111" t="s">
        <v>236</v>
      </c>
      <c r="D20" s="88"/>
      <c r="E20" s="48" t="s">
        <v>21</v>
      </c>
      <c r="F20" s="88">
        <v>1</v>
      </c>
      <c r="G20" s="112">
        <v>0</v>
      </c>
      <c r="H20" s="88">
        <v>1</v>
      </c>
      <c r="I20" s="113" t="s">
        <v>27</v>
      </c>
      <c r="J20" s="113" t="s">
        <v>28</v>
      </c>
      <c r="K20" s="112">
        <v>499</v>
      </c>
      <c r="L20" s="113">
        <f t="shared" si="2"/>
        <v>499</v>
      </c>
      <c r="M20" s="121"/>
      <c r="N20" s="105"/>
    </row>
    <row r="21" s="75" customFormat="1" ht="21.5" customHeight="1" spans="1:14">
      <c r="A21" s="126"/>
      <c r="B21" s="86"/>
      <c r="C21" s="111" t="s">
        <v>237</v>
      </c>
      <c r="D21" s="88"/>
      <c r="E21" s="48" t="s">
        <v>108</v>
      </c>
      <c r="F21" s="88">
        <v>3</v>
      </c>
      <c r="G21" s="112">
        <v>0</v>
      </c>
      <c r="H21" s="88">
        <v>3</v>
      </c>
      <c r="I21" s="113" t="s">
        <v>206</v>
      </c>
      <c r="J21" s="113" t="s">
        <v>23</v>
      </c>
      <c r="K21" s="112">
        <v>72.9</v>
      </c>
      <c r="L21" s="113">
        <f t="shared" si="2"/>
        <v>218.7</v>
      </c>
      <c r="M21" s="121"/>
      <c r="N21" s="105"/>
    </row>
    <row r="22" s="75" customFormat="1" ht="21.5" customHeight="1" spans="1:14">
      <c r="A22" s="126"/>
      <c r="B22" s="86"/>
      <c r="C22" s="111" t="s">
        <v>157</v>
      </c>
      <c r="D22" s="88"/>
      <c r="E22" s="48" t="s">
        <v>21</v>
      </c>
      <c r="F22" s="88">
        <v>1</v>
      </c>
      <c r="G22" s="112">
        <v>0</v>
      </c>
      <c r="H22" s="88">
        <v>1</v>
      </c>
      <c r="I22" s="113" t="s">
        <v>5</v>
      </c>
      <c r="J22" s="113" t="s">
        <v>101</v>
      </c>
      <c r="K22" s="112">
        <v>-5</v>
      </c>
      <c r="L22" s="113">
        <f t="shared" si="2"/>
        <v>-5</v>
      </c>
      <c r="M22" s="121"/>
      <c r="N22" s="105"/>
    </row>
    <row r="23" s="75" customFormat="1" ht="21.5" customHeight="1" spans="1:14">
      <c r="A23" s="126"/>
      <c r="B23" s="86"/>
      <c r="C23" s="125" t="s">
        <v>238</v>
      </c>
      <c r="D23" s="88"/>
      <c r="E23" s="48" t="s">
        <v>21</v>
      </c>
      <c r="F23" s="88">
        <v>1</v>
      </c>
      <c r="G23" s="112">
        <v>0</v>
      </c>
      <c r="H23" s="88">
        <v>1</v>
      </c>
      <c r="I23" s="113" t="s">
        <v>206</v>
      </c>
      <c r="J23" s="113" t="s">
        <v>23</v>
      </c>
      <c r="K23" s="112">
        <v>80</v>
      </c>
      <c r="L23" s="113">
        <f t="shared" si="2"/>
        <v>80</v>
      </c>
      <c r="M23" s="121"/>
      <c r="N23" s="105"/>
    </row>
    <row r="24" s="75" customFormat="1" ht="21.5" customHeight="1" spans="1:14">
      <c r="A24" s="126"/>
      <c r="B24" s="86"/>
      <c r="C24" s="111" t="s">
        <v>239</v>
      </c>
      <c r="D24" s="88"/>
      <c r="E24" s="48" t="s">
        <v>21</v>
      </c>
      <c r="F24" s="88">
        <v>10</v>
      </c>
      <c r="G24" s="112">
        <v>0</v>
      </c>
      <c r="H24" s="88">
        <v>10</v>
      </c>
      <c r="I24" s="113" t="s">
        <v>206</v>
      </c>
      <c r="J24" s="113" t="s">
        <v>23</v>
      </c>
      <c r="K24" s="112">
        <v>18</v>
      </c>
      <c r="L24" s="113">
        <f t="shared" si="2"/>
        <v>180</v>
      </c>
      <c r="M24" s="121"/>
      <c r="N24" s="105"/>
    </row>
    <row r="25" ht="21.5" customHeight="1" spans="1:13">
      <c r="A25" s="126"/>
      <c r="B25" s="86"/>
      <c r="C25" s="127" t="s">
        <v>33</v>
      </c>
      <c r="D25" s="127"/>
      <c r="E25" s="127"/>
      <c r="F25" s="127"/>
      <c r="G25" s="112"/>
      <c r="H25" s="127"/>
      <c r="I25" s="127"/>
      <c r="J25" s="127"/>
      <c r="K25" s="127"/>
      <c r="L25" s="112">
        <f>SUBTOTAL(9,L4:L24)</f>
        <v>1940.33</v>
      </c>
      <c r="M25" s="130"/>
    </row>
    <row r="26" ht="19.5" customHeight="1" spans="1:13">
      <c r="A26" s="128" t="s">
        <v>34</v>
      </c>
      <c r="B26" s="129"/>
      <c r="C26" s="129"/>
      <c r="D26" s="129"/>
      <c r="E26" s="129"/>
      <c r="F26" s="129"/>
      <c r="G26" s="120"/>
      <c r="H26" s="129"/>
      <c r="I26" s="129"/>
      <c r="J26" s="129"/>
      <c r="K26" s="129"/>
      <c r="L26" s="129"/>
      <c r="M26" s="131"/>
    </row>
    <row r="27" spans="12:12">
      <c r="L27" s="108"/>
    </row>
    <row r="28" spans="12:12">
      <c r="L28" s="108"/>
    </row>
    <row r="29" spans="12:12">
      <c r="L29" s="109"/>
    </row>
    <row r="30" spans="12:12">
      <c r="L30" s="109"/>
    </row>
    <row r="31" spans="12:12">
      <c r="L31" s="109"/>
    </row>
    <row r="32" spans="12:12">
      <c r="L32" s="109"/>
    </row>
    <row r="33" spans="12:12">
      <c r="L33" s="109"/>
    </row>
    <row r="34" spans="12:12">
      <c r="L34" s="109"/>
    </row>
    <row r="35" spans="12:12">
      <c r="L35" s="109"/>
    </row>
    <row r="36" spans="12:12">
      <c r="L36" s="109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25" t="s">
        <v>154</v>
      </c>
      <c r="D4" s="88"/>
      <c r="E4" s="48" t="s">
        <v>21</v>
      </c>
      <c r="F4" s="88">
        <v>3</v>
      </c>
      <c r="G4" s="112">
        <v>0</v>
      </c>
      <c r="H4" s="88">
        <v>3</v>
      </c>
      <c r="I4" s="113" t="s">
        <v>92</v>
      </c>
      <c r="J4" s="113" t="s">
        <v>28</v>
      </c>
      <c r="K4" s="112">
        <v>14.9</v>
      </c>
      <c r="L4" s="113">
        <f>K4*H4</f>
        <v>44.7</v>
      </c>
      <c r="M4" s="121"/>
      <c r="N4" s="105"/>
    </row>
    <row r="5" s="75" customFormat="1" ht="21.5" customHeight="1" spans="1:14">
      <c r="A5" s="85"/>
      <c r="B5" s="86"/>
      <c r="C5" s="111" t="s">
        <v>157</v>
      </c>
      <c r="D5" s="88"/>
      <c r="E5" s="48" t="s">
        <v>21</v>
      </c>
      <c r="F5" s="88">
        <v>1</v>
      </c>
      <c r="G5" s="112">
        <v>0</v>
      </c>
      <c r="H5" s="88">
        <v>1</v>
      </c>
      <c r="I5" s="113" t="s">
        <v>5</v>
      </c>
      <c r="J5" s="113" t="s">
        <v>101</v>
      </c>
      <c r="K5" s="112">
        <v>-2</v>
      </c>
      <c r="L5" s="113">
        <f t="shared" ref="L5:L10" si="0">K5*H5</f>
        <v>-2</v>
      </c>
      <c r="M5" s="121"/>
      <c r="N5" s="105"/>
    </row>
    <row r="6" s="75" customFormat="1" ht="21.5" customHeight="1" spans="1:14">
      <c r="A6" s="85"/>
      <c r="B6" s="86"/>
      <c r="C6" s="111" t="s">
        <v>107</v>
      </c>
      <c r="D6" s="88"/>
      <c r="E6" s="48" t="s">
        <v>108</v>
      </c>
      <c r="F6" s="88">
        <v>10</v>
      </c>
      <c r="G6" s="112">
        <v>0</v>
      </c>
      <c r="H6" s="88">
        <v>10</v>
      </c>
      <c r="I6" s="113" t="s">
        <v>92</v>
      </c>
      <c r="J6" s="113" t="s">
        <v>28</v>
      </c>
      <c r="K6" s="112">
        <v>167</v>
      </c>
      <c r="L6" s="113">
        <f t="shared" si="0"/>
        <v>1670</v>
      </c>
      <c r="M6" s="121"/>
      <c r="N6" s="105"/>
    </row>
    <row r="7" s="75" customFormat="1" ht="21.5" customHeight="1" spans="1:14">
      <c r="A7" s="85"/>
      <c r="B7" s="86"/>
      <c r="C7" s="111" t="s">
        <v>111</v>
      </c>
      <c r="D7" s="88"/>
      <c r="E7" s="48" t="s">
        <v>21</v>
      </c>
      <c r="F7" s="88">
        <v>2</v>
      </c>
      <c r="G7" s="112">
        <v>0</v>
      </c>
      <c r="H7" s="88">
        <v>2</v>
      </c>
      <c r="I7" s="113" t="s">
        <v>92</v>
      </c>
      <c r="J7" s="113" t="s">
        <v>28</v>
      </c>
      <c r="K7" s="112">
        <v>134.58</v>
      </c>
      <c r="L7" s="113">
        <f t="shared" si="0"/>
        <v>269.16</v>
      </c>
      <c r="M7" s="121"/>
      <c r="N7" s="105"/>
    </row>
    <row r="8" s="75" customFormat="1" ht="21.5" customHeight="1" spans="1:14">
      <c r="A8" s="85"/>
      <c r="B8" s="86"/>
      <c r="C8" s="111" t="s">
        <v>112</v>
      </c>
      <c r="D8" s="88"/>
      <c r="E8" s="48" t="s">
        <v>50</v>
      </c>
      <c r="F8" s="88">
        <v>30</v>
      </c>
      <c r="G8" s="112">
        <v>0</v>
      </c>
      <c r="H8" s="88">
        <v>30</v>
      </c>
      <c r="I8" s="113" t="s">
        <v>92</v>
      </c>
      <c r="J8" s="113" t="s">
        <v>28</v>
      </c>
      <c r="K8" s="112">
        <v>44</v>
      </c>
      <c r="L8" s="113">
        <f t="shared" si="0"/>
        <v>1320</v>
      </c>
      <c r="M8" s="121"/>
      <c r="N8" s="105"/>
    </row>
    <row r="9" s="75" customFormat="1" ht="21.5" customHeight="1" spans="1:14">
      <c r="A9" s="85"/>
      <c r="B9" s="86"/>
      <c r="C9" s="111" t="s">
        <v>175</v>
      </c>
      <c r="D9" s="88"/>
      <c r="E9" s="48" t="s">
        <v>72</v>
      </c>
      <c r="F9" s="88">
        <v>5</v>
      </c>
      <c r="G9" s="112">
        <v>0</v>
      </c>
      <c r="H9" s="88">
        <v>5</v>
      </c>
      <c r="I9" s="113" t="s">
        <v>92</v>
      </c>
      <c r="J9" s="113" t="s">
        <v>28</v>
      </c>
      <c r="K9" s="112">
        <v>43</v>
      </c>
      <c r="L9" s="113">
        <f t="shared" si="0"/>
        <v>215</v>
      </c>
      <c r="M9" s="121"/>
      <c r="N9" s="105"/>
    </row>
    <row r="10" s="75" customFormat="1" ht="21.5" customHeight="1" spans="1:14">
      <c r="A10" s="85"/>
      <c r="B10" s="86"/>
      <c r="C10" s="111" t="s">
        <v>157</v>
      </c>
      <c r="D10" s="88"/>
      <c r="E10" s="48" t="s">
        <v>21</v>
      </c>
      <c r="F10" s="88">
        <v>1</v>
      </c>
      <c r="G10" s="112">
        <v>0</v>
      </c>
      <c r="H10" s="88">
        <v>1</v>
      </c>
      <c r="I10" s="113" t="s">
        <v>5</v>
      </c>
      <c r="J10" s="113" t="s">
        <v>101</v>
      </c>
      <c r="K10" s="112">
        <v>-39.07</v>
      </c>
      <c r="L10" s="113">
        <f t="shared" si="0"/>
        <v>-39.07</v>
      </c>
      <c r="M10" s="121"/>
      <c r="N10" s="105"/>
    </row>
    <row r="11" s="75" customFormat="1" ht="21.5" customHeight="1" spans="1:14">
      <c r="A11" s="85"/>
      <c r="B11" s="86"/>
      <c r="C11" s="111"/>
      <c r="D11" s="88"/>
      <c r="E11" s="48"/>
      <c r="F11" s="88"/>
      <c r="G11" s="112"/>
      <c r="H11" s="88"/>
      <c r="I11" s="113"/>
      <c r="J11" s="113"/>
      <c r="K11" s="112"/>
      <c r="L11" s="113"/>
      <c r="M11" s="121"/>
      <c r="N11" s="105"/>
    </row>
    <row r="12" s="75" customFormat="1" ht="21.5" customHeight="1" spans="1:14">
      <c r="A12" s="85"/>
      <c r="B12" s="86"/>
      <c r="C12" s="111"/>
      <c r="D12" s="88"/>
      <c r="E12" s="48"/>
      <c r="F12" s="88"/>
      <c r="G12" s="112"/>
      <c r="H12" s="88"/>
      <c r="I12" s="113"/>
      <c r="J12" s="113"/>
      <c r="K12" s="112"/>
      <c r="L12" s="113"/>
      <c r="M12" s="121"/>
      <c r="N12" s="105"/>
    </row>
    <row r="13" ht="21.5" customHeight="1" spans="1:13">
      <c r="A13" s="90"/>
      <c r="B13" s="91"/>
      <c r="C13" s="92" t="s">
        <v>33</v>
      </c>
      <c r="D13" s="92"/>
      <c r="E13" s="92"/>
      <c r="F13" s="92"/>
      <c r="G13" s="120"/>
      <c r="H13" s="92"/>
      <c r="I13" s="92"/>
      <c r="J13" s="92"/>
      <c r="K13" s="92"/>
      <c r="L13" s="120">
        <f>SUBTOTAL(9,L4:L12)</f>
        <v>3477.79</v>
      </c>
      <c r="M13" s="122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7"/>
    </row>
    <row r="15" spans="12:12">
      <c r="L15" s="108"/>
    </row>
    <row r="16" spans="12:12">
      <c r="L16" s="108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25" t="s">
        <v>211</v>
      </c>
      <c r="D4" s="88"/>
      <c r="E4" s="48" t="s">
        <v>21</v>
      </c>
      <c r="F4" s="88">
        <v>1</v>
      </c>
      <c r="G4" s="112">
        <v>0</v>
      </c>
      <c r="H4" s="88">
        <v>1</v>
      </c>
      <c r="I4" s="113" t="s">
        <v>116</v>
      </c>
      <c r="J4" s="113" t="s">
        <v>242</v>
      </c>
      <c r="K4" s="112">
        <v>39.6</v>
      </c>
      <c r="L4" s="113">
        <f>K4*H4</f>
        <v>39.6</v>
      </c>
      <c r="M4" s="121"/>
      <c r="N4" s="105"/>
    </row>
    <row r="5" s="75" customFormat="1" ht="21.5" customHeight="1" spans="1:14">
      <c r="A5" s="85"/>
      <c r="B5" s="86"/>
      <c r="C5" s="111" t="s">
        <v>218</v>
      </c>
      <c r="D5" s="88"/>
      <c r="E5" s="48" t="s">
        <v>243</v>
      </c>
      <c r="F5" s="88">
        <v>2</v>
      </c>
      <c r="G5" s="112">
        <v>0</v>
      </c>
      <c r="H5" s="88">
        <v>2</v>
      </c>
      <c r="I5" s="113" t="s">
        <v>5</v>
      </c>
      <c r="J5" s="113" t="s">
        <v>101</v>
      </c>
      <c r="K5" s="112">
        <v>47.4</v>
      </c>
      <c r="L5" s="113">
        <f t="shared" ref="L5:L25" si="0">K5*H5</f>
        <v>94.8</v>
      </c>
      <c r="M5" s="121"/>
      <c r="N5" s="105"/>
    </row>
    <row r="6" s="75" customFormat="1" ht="21.5" customHeight="1" spans="1:14">
      <c r="A6" s="85"/>
      <c r="B6" s="86"/>
      <c r="C6" s="111" t="s">
        <v>244</v>
      </c>
      <c r="D6" s="88"/>
      <c r="E6" s="48" t="s">
        <v>243</v>
      </c>
      <c r="F6" s="88">
        <v>1</v>
      </c>
      <c r="G6" s="112">
        <v>0</v>
      </c>
      <c r="H6" s="88">
        <v>1</v>
      </c>
      <c r="I6" s="113" t="s">
        <v>5</v>
      </c>
      <c r="J6" s="113" t="s">
        <v>101</v>
      </c>
      <c r="K6" s="112">
        <v>10.9</v>
      </c>
      <c r="L6" s="113">
        <f t="shared" si="0"/>
        <v>10.9</v>
      </c>
      <c r="M6" s="121"/>
      <c r="N6" s="105"/>
    </row>
    <row r="7" s="75" customFormat="1" ht="21.5" customHeight="1" spans="1:14">
      <c r="A7" s="85"/>
      <c r="B7" s="86"/>
      <c r="C7" s="111" t="s">
        <v>245</v>
      </c>
      <c r="D7" s="88"/>
      <c r="E7" s="48" t="s">
        <v>93</v>
      </c>
      <c r="F7" s="88">
        <v>5</v>
      </c>
      <c r="G7" s="112">
        <v>0</v>
      </c>
      <c r="H7" s="88">
        <v>5</v>
      </c>
      <c r="I7" s="113" t="s">
        <v>5</v>
      </c>
      <c r="J7" s="113" t="s">
        <v>101</v>
      </c>
      <c r="K7" s="112">
        <v>2.278</v>
      </c>
      <c r="L7" s="113">
        <f t="shared" si="0"/>
        <v>11.39</v>
      </c>
      <c r="M7" s="121"/>
      <c r="N7" s="105"/>
    </row>
    <row r="8" s="75" customFormat="1" ht="21.5" customHeight="1" spans="1:14">
      <c r="A8" s="85"/>
      <c r="B8" s="86"/>
      <c r="C8" s="111" t="s">
        <v>246</v>
      </c>
      <c r="D8" s="88"/>
      <c r="E8" s="48" t="s">
        <v>243</v>
      </c>
      <c r="F8" s="88">
        <v>1</v>
      </c>
      <c r="G8" s="112">
        <v>0</v>
      </c>
      <c r="H8" s="88">
        <v>1</v>
      </c>
      <c r="I8" s="113" t="s">
        <v>5</v>
      </c>
      <c r="J8" s="113" t="s">
        <v>101</v>
      </c>
      <c r="K8" s="112">
        <v>9.8</v>
      </c>
      <c r="L8" s="113">
        <f t="shared" si="0"/>
        <v>9.8</v>
      </c>
      <c r="M8" s="121"/>
      <c r="N8" s="105"/>
    </row>
    <row r="9" s="75" customFormat="1" ht="21.5" customHeight="1" spans="1:14">
      <c r="A9" s="85"/>
      <c r="B9" s="86"/>
      <c r="C9" s="111" t="s">
        <v>247</v>
      </c>
      <c r="D9" s="88"/>
      <c r="E9" s="48" t="s">
        <v>243</v>
      </c>
      <c r="F9" s="88">
        <v>1</v>
      </c>
      <c r="G9" s="112">
        <v>0</v>
      </c>
      <c r="H9" s="88">
        <v>1</v>
      </c>
      <c r="I9" s="113" t="s">
        <v>5</v>
      </c>
      <c r="J9" s="113" t="s">
        <v>101</v>
      </c>
      <c r="K9" s="112">
        <v>9.9</v>
      </c>
      <c r="L9" s="113">
        <f t="shared" si="0"/>
        <v>9.9</v>
      </c>
      <c r="M9" s="121"/>
      <c r="N9" s="105"/>
    </row>
    <row r="10" s="75" customFormat="1" ht="21.5" customHeight="1" spans="1:14">
      <c r="A10" s="85"/>
      <c r="B10" s="86"/>
      <c r="C10" s="111" t="s">
        <v>248</v>
      </c>
      <c r="D10" s="88"/>
      <c r="E10" s="48" t="s">
        <v>243</v>
      </c>
      <c r="F10" s="88">
        <v>1</v>
      </c>
      <c r="G10" s="112">
        <v>0</v>
      </c>
      <c r="H10" s="88">
        <v>1</v>
      </c>
      <c r="I10" s="113" t="s">
        <v>5</v>
      </c>
      <c r="J10" s="113" t="s">
        <v>101</v>
      </c>
      <c r="K10" s="112">
        <v>19.8</v>
      </c>
      <c r="L10" s="113">
        <f t="shared" si="0"/>
        <v>19.8</v>
      </c>
      <c r="M10" s="121"/>
      <c r="N10" s="105"/>
    </row>
    <row r="11" s="75" customFormat="1" ht="21.5" customHeight="1" spans="1:14">
      <c r="A11" s="85"/>
      <c r="B11" s="86"/>
      <c r="C11" s="111" t="s">
        <v>192</v>
      </c>
      <c r="D11" s="88"/>
      <c r="E11" s="48" t="s">
        <v>21</v>
      </c>
      <c r="F11" s="88">
        <v>2</v>
      </c>
      <c r="G11" s="112">
        <v>0</v>
      </c>
      <c r="H11" s="88">
        <v>2</v>
      </c>
      <c r="I11" s="113" t="s">
        <v>103</v>
      </c>
      <c r="J11" s="113" t="s">
        <v>104</v>
      </c>
      <c r="K11" s="112">
        <v>10.3</v>
      </c>
      <c r="L11" s="113">
        <f t="shared" si="0"/>
        <v>20.6</v>
      </c>
      <c r="M11" s="121"/>
      <c r="N11" s="105"/>
    </row>
    <row r="12" s="75" customFormat="1" ht="21.5" customHeight="1" spans="1:14">
      <c r="A12" s="85"/>
      <c r="B12" s="86"/>
      <c r="C12" s="111" t="s">
        <v>249</v>
      </c>
      <c r="D12" s="88"/>
      <c r="E12" s="48" t="s">
        <v>243</v>
      </c>
      <c r="F12" s="88">
        <v>6</v>
      </c>
      <c r="G12" s="112">
        <v>0</v>
      </c>
      <c r="H12" s="88">
        <v>6</v>
      </c>
      <c r="I12" s="113" t="s">
        <v>103</v>
      </c>
      <c r="J12" s="113" t="s">
        <v>104</v>
      </c>
      <c r="K12" s="112">
        <v>22.9</v>
      </c>
      <c r="L12" s="113">
        <f t="shared" si="0"/>
        <v>137.4</v>
      </c>
      <c r="M12" s="121"/>
      <c r="N12" s="105"/>
    </row>
    <row r="13" s="75" customFormat="1" ht="21.5" customHeight="1" spans="1:14">
      <c r="A13" s="85"/>
      <c r="B13" s="86"/>
      <c r="C13" s="111" t="s">
        <v>250</v>
      </c>
      <c r="D13" s="88"/>
      <c r="E13" s="48" t="s">
        <v>21</v>
      </c>
      <c r="F13" s="88">
        <v>1</v>
      </c>
      <c r="G13" s="112">
        <v>0</v>
      </c>
      <c r="H13" s="88">
        <v>1</v>
      </c>
      <c r="I13" s="113" t="s">
        <v>206</v>
      </c>
      <c r="J13" s="113" t="s">
        <v>23</v>
      </c>
      <c r="K13" s="112">
        <v>8.2</v>
      </c>
      <c r="L13" s="113">
        <f t="shared" si="0"/>
        <v>8.2</v>
      </c>
      <c r="M13" s="121"/>
      <c r="N13" s="105"/>
    </row>
    <row r="14" s="75" customFormat="1" ht="21.5" customHeight="1" spans="1:14">
      <c r="A14" s="85"/>
      <c r="B14" s="86"/>
      <c r="C14" s="111" t="s">
        <v>251</v>
      </c>
      <c r="D14" s="88"/>
      <c r="E14" s="48" t="s">
        <v>21</v>
      </c>
      <c r="F14" s="88">
        <v>2</v>
      </c>
      <c r="G14" s="112">
        <v>0</v>
      </c>
      <c r="H14" s="88">
        <v>2</v>
      </c>
      <c r="I14" s="113" t="s">
        <v>5</v>
      </c>
      <c r="J14" s="113" t="s">
        <v>101</v>
      </c>
      <c r="K14" s="112">
        <v>58.3</v>
      </c>
      <c r="L14" s="113">
        <f t="shared" si="0"/>
        <v>116.6</v>
      </c>
      <c r="M14" s="121"/>
      <c r="N14" s="105"/>
    </row>
    <row r="15" s="75" customFormat="1" ht="21.5" customHeight="1" spans="1:14">
      <c r="A15" s="85"/>
      <c r="B15" s="86"/>
      <c r="C15" s="111" t="s">
        <v>252</v>
      </c>
      <c r="D15" s="88"/>
      <c r="E15" s="48" t="s">
        <v>50</v>
      </c>
      <c r="F15" s="88">
        <v>2</v>
      </c>
      <c r="G15" s="112">
        <v>0</v>
      </c>
      <c r="H15" s="88">
        <v>2</v>
      </c>
      <c r="I15" s="113" t="s">
        <v>116</v>
      </c>
      <c r="J15" s="113" t="s">
        <v>242</v>
      </c>
      <c r="K15" s="112">
        <v>28.9</v>
      </c>
      <c r="L15" s="113">
        <f t="shared" si="0"/>
        <v>57.8</v>
      </c>
      <c r="M15" s="121"/>
      <c r="N15" s="105"/>
    </row>
    <row r="16" s="75" customFormat="1" ht="21.5" customHeight="1" spans="1:14">
      <c r="A16" s="85"/>
      <c r="B16" s="86"/>
      <c r="C16" s="111" t="s">
        <v>253</v>
      </c>
      <c r="D16" s="88"/>
      <c r="E16" s="48" t="s">
        <v>21</v>
      </c>
      <c r="F16" s="88">
        <v>5</v>
      </c>
      <c r="G16" s="112">
        <v>0</v>
      </c>
      <c r="H16" s="88">
        <v>5</v>
      </c>
      <c r="I16" s="113" t="s">
        <v>92</v>
      </c>
      <c r="J16" s="113" t="s">
        <v>28</v>
      </c>
      <c r="K16" s="112">
        <v>23.618</v>
      </c>
      <c r="L16" s="113">
        <f t="shared" si="0"/>
        <v>118.09</v>
      </c>
      <c r="M16" s="121"/>
      <c r="N16" s="105"/>
    </row>
    <row r="17" s="75" customFormat="1" ht="21.5" customHeight="1" spans="1:14">
      <c r="A17" s="85"/>
      <c r="B17" s="86"/>
      <c r="C17" s="111" t="s">
        <v>227</v>
      </c>
      <c r="D17" s="88"/>
      <c r="E17" s="48" t="s">
        <v>215</v>
      </c>
      <c r="F17" s="88">
        <v>10</v>
      </c>
      <c r="G17" s="112">
        <v>0</v>
      </c>
      <c r="H17" s="88">
        <v>10</v>
      </c>
      <c r="I17" s="113" t="s">
        <v>92</v>
      </c>
      <c r="J17" s="113" t="s">
        <v>28</v>
      </c>
      <c r="K17" s="112">
        <v>12.741</v>
      </c>
      <c r="L17" s="113">
        <f t="shared" si="0"/>
        <v>127.41</v>
      </c>
      <c r="M17" s="121"/>
      <c r="N17" s="105"/>
    </row>
    <row r="18" s="75" customFormat="1" ht="21.5" customHeight="1" spans="1:14">
      <c r="A18" s="85"/>
      <c r="B18" s="86"/>
      <c r="C18" s="111" t="s">
        <v>254</v>
      </c>
      <c r="D18" s="88"/>
      <c r="E18" s="48" t="s">
        <v>255</v>
      </c>
      <c r="F18" s="88">
        <v>1</v>
      </c>
      <c r="G18" s="112">
        <v>0</v>
      </c>
      <c r="H18" s="88">
        <v>1</v>
      </c>
      <c r="I18" s="113" t="s">
        <v>92</v>
      </c>
      <c r="J18" s="113" t="s">
        <v>28</v>
      </c>
      <c r="K18" s="112">
        <v>39</v>
      </c>
      <c r="L18" s="113">
        <f t="shared" si="0"/>
        <v>39</v>
      </c>
      <c r="M18" s="121"/>
      <c r="N18" s="105"/>
    </row>
    <row r="19" s="75" customFormat="1" ht="21.5" customHeight="1" spans="1:14">
      <c r="A19" s="85"/>
      <c r="B19" s="86"/>
      <c r="C19" s="111" t="s">
        <v>196</v>
      </c>
      <c r="D19" s="88"/>
      <c r="E19" s="48" t="s">
        <v>46</v>
      </c>
      <c r="F19" s="88">
        <v>10</v>
      </c>
      <c r="G19" s="112">
        <v>0</v>
      </c>
      <c r="H19" s="88">
        <v>10</v>
      </c>
      <c r="I19" s="113" t="s">
        <v>92</v>
      </c>
      <c r="J19" s="113" t="s">
        <v>28</v>
      </c>
      <c r="K19" s="112">
        <v>12</v>
      </c>
      <c r="L19" s="113">
        <f t="shared" si="0"/>
        <v>120</v>
      </c>
      <c r="M19" s="121"/>
      <c r="N19" s="105"/>
    </row>
    <row r="20" s="75" customFormat="1" ht="21.5" customHeight="1" spans="1:14">
      <c r="A20" s="85"/>
      <c r="B20" s="86"/>
      <c r="C20" s="111" t="s">
        <v>256</v>
      </c>
      <c r="D20" s="88"/>
      <c r="E20" s="48" t="s">
        <v>39</v>
      </c>
      <c r="F20" s="88">
        <v>45</v>
      </c>
      <c r="G20" s="112">
        <v>0</v>
      </c>
      <c r="H20" s="88">
        <v>45</v>
      </c>
      <c r="I20" s="113" t="s">
        <v>116</v>
      </c>
      <c r="J20" s="113" t="s">
        <v>242</v>
      </c>
      <c r="K20" s="112">
        <v>75</v>
      </c>
      <c r="L20" s="113">
        <f t="shared" si="0"/>
        <v>3375</v>
      </c>
      <c r="M20" s="121"/>
      <c r="N20" s="105"/>
    </row>
    <row r="21" s="75" customFormat="1" ht="21.5" customHeight="1" spans="1:14">
      <c r="A21" s="85"/>
      <c r="B21" s="86"/>
      <c r="C21" s="111" t="s">
        <v>257</v>
      </c>
      <c r="D21" s="88"/>
      <c r="E21" s="48" t="s">
        <v>72</v>
      </c>
      <c r="F21" s="88">
        <v>1</v>
      </c>
      <c r="G21" s="112">
        <v>0</v>
      </c>
      <c r="H21" s="88">
        <v>1</v>
      </c>
      <c r="I21" s="113" t="s">
        <v>92</v>
      </c>
      <c r="J21" s="113" t="s">
        <v>28</v>
      </c>
      <c r="K21" s="112">
        <v>35</v>
      </c>
      <c r="L21" s="113">
        <f t="shared" si="0"/>
        <v>35</v>
      </c>
      <c r="M21" s="121"/>
      <c r="N21" s="105"/>
    </row>
    <row r="22" s="75" customFormat="1" ht="21.5" customHeight="1" spans="1:14">
      <c r="A22" s="85"/>
      <c r="B22" s="86"/>
      <c r="C22" s="111" t="s">
        <v>171</v>
      </c>
      <c r="D22" s="88"/>
      <c r="E22" s="48" t="s">
        <v>258</v>
      </c>
      <c r="F22" s="88">
        <v>3</v>
      </c>
      <c r="G22" s="112">
        <v>0</v>
      </c>
      <c r="H22" s="88">
        <v>3</v>
      </c>
      <c r="I22" s="113" t="s">
        <v>27</v>
      </c>
      <c r="J22" s="113" t="s">
        <v>28</v>
      </c>
      <c r="K22" s="112">
        <v>21</v>
      </c>
      <c r="L22" s="113">
        <f t="shared" si="0"/>
        <v>63</v>
      </c>
      <c r="M22" s="121"/>
      <c r="N22" s="105"/>
    </row>
    <row r="23" s="75" customFormat="1" ht="21.5" customHeight="1" spans="1:14">
      <c r="A23" s="85"/>
      <c r="B23" s="86"/>
      <c r="C23" s="111" t="s">
        <v>259</v>
      </c>
      <c r="D23" s="88"/>
      <c r="E23" s="48" t="s">
        <v>21</v>
      </c>
      <c r="F23" s="88">
        <v>2</v>
      </c>
      <c r="G23" s="112">
        <v>0</v>
      </c>
      <c r="H23" s="88">
        <v>2</v>
      </c>
      <c r="I23" s="113" t="s">
        <v>5</v>
      </c>
      <c r="J23" s="113" t="s">
        <v>101</v>
      </c>
      <c r="K23" s="112">
        <v>650</v>
      </c>
      <c r="L23" s="113">
        <f t="shared" si="0"/>
        <v>1300</v>
      </c>
      <c r="M23" s="121"/>
      <c r="N23" s="105"/>
    </row>
    <row r="24" s="75" customFormat="1" ht="21.5" customHeight="1" spans="1:14">
      <c r="A24" s="85"/>
      <c r="B24" s="86"/>
      <c r="C24" s="111" t="s">
        <v>48</v>
      </c>
      <c r="D24" s="88"/>
      <c r="E24" s="48" t="s">
        <v>21</v>
      </c>
      <c r="F24" s="88">
        <v>1</v>
      </c>
      <c r="G24" s="112">
        <v>0</v>
      </c>
      <c r="H24" s="88">
        <v>1</v>
      </c>
      <c r="I24" s="113" t="s">
        <v>5</v>
      </c>
      <c r="J24" s="113" t="s">
        <v>101</v>
      </c>
      <c r="K24" s="112">
        <v>40</v>
      </c>
      <c r="L24" s="113">
        <f t="shared" si="0"/>
        <v>40</v>
      </c>
      <c r="M24" s="121"/>
      <c r="N24" s="105"/>
    </row>
    <row r="25" s="75" customFormat="1" ht="21.5" customHeight="1" spans="1:14">
      <c r="A25" s="85"/>
      <c r="B25" s="86"/>
      <c r="C25" s="111" t="s">
        <v>260</v>
      </c>
      <c r="D25" s="88"/>
      <c r="E25" s="48" t="s">
        <v>21</v>
      </c>
      <c r="F25" s="88">
        <v>1</v>
      </c>
      <c r="G25" s="112">
        <v>0</v>
      </c>
      <c r="H25" s="88">
        <v>1</v>
      </c>
      <c r="I25" s="113" t="s">
        <v>5</v>
      </c>
      <c r="J25" s="113" t="s">
        <v>101</v>
      </c>
      <c r="K25" s="112">
        <v>75</v>
      </c>
      <c r="L25" s="113">
        <f t="shared" si="0"/>
        <v>75</v>
      </c>
      <c r="M25" s="121"/>
      <c r="N25" s="105"/>
    </row>
    <row r="26" s="75" customFormat="1" ht="21.5" customHeight="1" spans="1:14">
      <c r="A26" s="85"/>
      <c r="B26" s="86"/>
      <c r="C26" s="111" t="s">
        <v>261</v>
      </c>
      <c r="D26" s="88"/>
      <c r="E26" s="48" t="s">
        <v>21</v>
      </c>
      <c r="F26" s="88">
        <v>15</v>
      </c>
      <c r="G26" s="112">
        <v>0</v>
      </c>
      <c r="H26" s="88">
        <v>15</v>
      </c>
      <c r="I26" s="113" t="s">
        <v>5</v>
      </c>
      <c r="J26" s="113" t="s">
        <v>101</v>
      </c>
      <c r="K26" s="112">
        <v>5</v>
      </c>
      <c r="L26" s="113">
        <f t="shared" ref="L26:L34" si="1">K26*H26</f>
        <v>75</v>
      </c>
      <c r="M26" s="121"/>
      <c r="N26" s="105"/>
    </row>
    <row r="27" s="75" customFormat="1" ht="21.5" customHeight="1" spans="1:14">
      <c r="A27" s="85"/>
      <c r="B27" s="86"/>
      <c r="C27" s="111" t="s">
        <v>262</v>
      </c>
      <c r="D27" s="88"/>
      <c r="E27" s="48" t="s">
        <v>21</v>
      </c>
      <c r="F27" s="88">
        <v>1</v>
      </c>
      <c r="G27" s="112">
        <v>0</v>
      </c>
      <c r="H27" s="88">
        <v>1</v>
      </c>
      <c r="I27" s="113" t="s">
        <v>5</v>
      </c>
      <c r="J27" s="113" t="s">
        <v>101</v>
      </c>
      <c r="K27" s="112">
        <v>75</v>
      </c>
      <c r="L27" s="113">
        <f t="shared" si="1"/>
        <v>75</v>
      </c>
      <c r="M27" s="121"/>
      <c r="N27" s="105"/>
    </row>
    <row r="28" s="75" customFormat="1" ht="21.5" customHeight="1" spans="1:14">
      <c r="A28" s="85"/>
      <c r="B28" s="86"/>
      <c r="C28" s="111" t="s">
        <v>263</v>
      </c>
      <c r="D28" s="88"/>
      <c r="E28" s="48" t="s">
        <v>21</v>
      </c>
      <c r="F28" s="88">
        <v>1</v>
      </c>
      <c r="G28" s="112">
        <v>0</v>
      </c>
      <c r="H28" s="88">
        <v>1</v>
      </c>
      <c r="I28" s="113" t="s">
        <v>5</v>
      </c>
      <c r="J28" s="113" t="s">
        <v>101</v>
      </c>
      <c r="K28" s="112">
        <v>35</v>
      </c>
      <c r="L28" s="113">
        <f t="shared" si="1"/>
        <v>35</v>
      </c>
      <c r="M28" s="121"/>
      <c r="N28" s="105"/>
    </row>
    <row r="29" s="75" customFormat="1" ht="21.5" customHeight="1" spans="1:14">
      <c r="A29" s="85"/>
      <c r="B29" s="86"/>
      <c r="C29" s="111" t="s">
        <v>264</v>
      </c>
      <c r="D29" s="88"/>
      <c r="E29" s="48" t="s">
        <v>74</v>
      </c>
      <c r="F29" s="88">
        <v>16</v>
      </c>
      <c r="G29" s="112">
        <v>0</v>
      </c>
      <c r="H29" s="88">
        <v>16</v>
      </c>
      <c r="I29" s="113" t="s">
        <v>5</v>
      </c>
      <c r="J29" s="113" t="s">
        <v>101</v>
      </c>
      <c r="K29" s="112">
        <v>16</v>
      </c>
      <c r="L29" s="113">
        <f t="shared" si="1"/>
        <v>256</v>
      </c>
      <c r="M29" s="121"/>
      <c r="N29" s="105"/>
    </row>
    <row r="30" s="75" customFormat="1" ht="21.5" customHeight="1" spans="1:14">
      <c r="A30" s="85"/>
      <c r="B30" s="86"/>
      <c r="C30" s="111" t="s">
        <v>265</v>
      </c>
      <c r="D30" s="88"/>
      <c r="E30" s="48" t="s">
        <v>74</v>
      </c>
      <c r="F30" s="88">
        <v>18</v>
      </c>
      <c r="G30" s="112">
        <v>0</v>
      </c>
      <c r="H30" s="88">
        <v>18</v>
      </c>
      <c r="I30" s="113" t="s">
        <v>5</v>
      </c>
      <c r="J30" s="113" t="s">
        <v>101</v>
      </c>
      <c r="K30" s="112">
        <v>48</v>
      </c>
      <c r="L30" s="113">
        <f t="shared" si="1"/>
        <v>864</v>
      </c>
      <c r="M30" s="121"/>
      <c r="N30" s="105"/>
    </row>
    <row r="31" s="75" customFormat="1" ht="21.5" customHeight="1" spans="1:14">
      <c r="A31" s="85"/>
      <c r="B31" s="86"/>
      <c r="C31" s="111" t="s">
        <v>266</v>
      </c>
      <c r="D31" s="88"/>
      <c r="E31" s="48" t="s">
        <v>21</v>
      </c>
      <c r="F31" s="88">
        <v>8</v>
      </c>
      <c r="G31" s="112">
        <v>0</v>
      </c>
      <c r="H31" s="88">
        <v>8</v>
      </c>
      <c r="I31" s="113" t="s">
        <v>5</v>
      </c>
      <c r="J31" s="113" t="s">
        <v>101</v>
      </c>
      <c r="K31" s="112">
        <v>45</v>
      </c>
      <c r="L31" s="113">
        <f t="shared" si="1"/>
        <v>360</v>
      </c>
      <c r="M31" s="121"/>
      <c r="N31" s="105"/>
    </row>
    <row r="32" s="75" customFormat="1" ht="21.5" customHeight="1" spans="1:14">
      <c r="A32" s="85"/>
      <c r="B32" s="86"/>
      <c r="C32" s="111" t="s">
        <v>267</v>
      </c>
      <c r="D32" s="88"/>
      <c r="E32" s="48" t="s">
        <v>21</v>
      </c>
      <c r="F32" s="88">
        <v>4</v>
      </c>
      <c r="G32" s="112">
        <v>0</v>
      </c>
      <c r="H32" s="88">
        <v>4</v>
      </c>
      <c r="I32" s="113" t="s">
        <v>5</v>
      </c>
      <c r="J32" s="113" t="s">
        <v>101</v>
      </c>
      <c r="K32" s="112">
        <v>38</v>
      </c>
      <c r="L32" s="113">
        <f t="shared" ref="L32:L41" si="2">K32*H32</f>
        <v>152</v>
      </c>
      <c r="M32" s="121"/>
      <c r="N32" s="105"/>
    </row>
    <row r="33" s="75" customFormat="1" ht="21.5" customHeight="1" spans="1:14">
      <c r="A33" s="85"/>
      <c r="B33" s="86"/>
      <c r="C33" s="111" t="s">
        <v>268</v>
      </c>
      <c r="D33" s="88"/>
      <c r="E33" s="48" t="s">
        <v>21</v>
      </c>
      <c r="F33" s="88">
        <v>4</v>
      </c>
      <c r="G33" s="112">
        <v>0</v>
      </c>
      <c r="H33" s="88">
        <v>4</v>
      </c>
      <c r="I33" s="113" t="s">
        <v>5</v>
      </c>
      <c r="J33" s="113" t="s">
        <v>101</v>
      </c>
      <c r="K33" s="112">
        <v>32</v>
      </c>
      <c r="L33" s="113">
        <f t="shared" si="2"/>
        <v>128</v>
      </c>
      <c r="M33" s="121"/>
      <c r="N33" s="105"/>
    </row>
    <row r="34" s="75" customFormat="1" ht="21.5" customHeight="1" spans="1:14">
      <c r="A34" s="85"/>
      <c r="B34" s="86"/>
      <c r="C34" s="111" t="s">
        <v>269</v>
      </c>
      <c r="D34" s="88"/>
      <c r="E34" s="48" t="s">
        <v>21</v>
      </c>
      <c r="F34" s="88">
        <v>8</v>
      </c>
      <c r="G34" s="112">
        <v>0</v>
      </c>
      <c r="H34" s="88">
        <v>8</v>
      </c>
      <c r="I34" s="113" t="s">
        <v>5</v>
      </c>
      <c r="J34" s="113" t="s">
        <v>101</v>
      </c>
      <c r="K34" s="112">
        <v>26</v>
      </c>
      <c r="L34" s="113">
        <f t="shared" si="2"/>
        <v>208</v>
      </c>
      <c r="M34" s="121"/>
      <c r="N34" s="105"/>
    </row>
    <row r="35" s="75" customFormat="1" ht="21.5" customHeight="1" spans="1:14">
      <c r="A35" s="85"/>
      <c r="B35" s="86"/>
      <c r="C35" s="111" t="s">
        <v>270</v>
      </c>
      <c r="D35" s="88"/>
      <c r="E35" s="48" t="s">
        <v>21</v>
      </c>
      <c r="F35" s="88">
        <v>2</v>
      </c>
      <c r="G35" s="112">
        <v>0</v>
      </c>
      <c r="H35" s="88">
        <v>2</v>
      </c>
      <c r="I35" s="113" t="s">
        <v>5</v>
      </c>
      <c r="J35" s="113" t="s">
        <v>101</v>
      </c>
      <c r="K35" s="112">
        <v>28</v>
      </c>
      <c r="L35" s="113">
        <f t="shared" si="2"/>
        <v>56</v>
      </c>
      <c r="M35" s="121"/>
      <c r="N35" s="105"/>
    </row>
    <row r="36" s="75" customFormat="1" ht="21.5" customHeight="1" spans="1:14">
      <c r="A36" s="85"/>
      <c r="B36" s="86"/>
      <c r="C36" s="111" t="s">
        <v>260</v>
      </c>
      <c r="D36" s="88"/>
      <c r="E36" s="48" t="s">
        <v>21</v>
      </c>
      <c r="F36" s="88">
        <v>1</v>
      </c>
      <c r="G36" s="112">
        <v>0</v>
      </c>
      <c r="H36" s="88">
        <v>1</v>
      </c>
      <c r="I36" s="113" t="s">
        <v>5</v>
      </c>
      <c r="J36" s="113" t="s">
        <v>101</v>
      </c>
      <c r="K36" s="112">
        <v>75</v>
      </c>
      <c r="L36" s="113">
        <f t="shared" si="2"/>
        <v>75</v>
      </c>
      <c r="M36" s="121"/>
      <c r="N36" s="105"/>
    </row>
    <row r="37" s="75" customFormat="1" ht="21.5" customHeight="1" spans="1:14">
      <c r="A37" s="85"/>
      <c r="B37" s="86"/>
      <c r="C37" s="111" t="s">
        <v>271</v>
      </c>
      <c r="D37" s="88"/>
      <c r="E37" s="48" t="s">
        <v>21</v>
      </c>
      <c r="F37" s="88">
        <v>18</v>
      </c>
      <c r="G37" s="112">
        <v>0</v>
      </c>
      <c r="H37" s="88">
        <v>18</v>
      </c>
      <c r="I37" s="113" t="s">
        <v>5</v>
      </c>
      <c r="J37" s="113" t="s">
        <v>101</v>
      </c>
      <c r="K37" s="112">
        <v>8</v>
      </c>
      <c r="L37" s="113">
        <f t="shared" si="2"/>
        <v>144</v>
      </c>
      <c r="M37" s="121"/>
      <c r="N37" s="105"/>
    </row>
    <row r="38" s="75" customFormat="1" ht="21.5" customHeight="1" spans="1:14">
      <c r="A38" s="85"/>
      <c r="B38" s="86"/>
      <c r="C38" s="111" t="s">
        <v>272</v>
      </c>
      <c r="D38" s="88"/>
      <c r="E38" s="48" t="s">
        <v>93</v>
      </c>
      <c r="F38" s="88">
        <v>20</v>
      </c>
      <c r="G38" s="112">
        <v>0</v>
      </c>
      <c r="H38" s="88">
        <v>20</v>
      </c>
      <c r="I38" s="113" t="s">
        <v>5</v>
      </c>
      <c r="J38" s="113" t="s">
        <v>101</v>
      </c>
      <c r="K38" s="112">
        <v>5</v>
      </c>
      <c r="L38" s="113">
        <f t="shared" si="2"/>
        <v>100</v>
      </c>
      <c r="M38" s="121"/>
      <c r="N38" s="105"/>
    </row>
    <row r="39" s="75" customFormat="1" ht="21.5" customHeight="1" spans="1:14">
      <c r="A39" s="85"/>
      <c r="B39" s="86"/>
      <c r="C39" s="111" t="s">
        <v>273</v>
      </c>
      <c r="D39" s="88"/>
      <c r="E39" s="48" t="s">
        <v>21</v>
      </c>
      <c r="F39" s="88">
        <v>1</v>
      </c>
      <c r="G39" s="112">
        <v>0</v>
      </c>
      <c r="H39" s="88">
        <v>1</v>
      </c>
      <c r="I39" s="113" t="s">
        <v>5</v>
      </c>
      <c r="J39" s="113" t="s">
        <v>101</v>
      </c>
      <c r="K39" s="112">
        <v>1455</v>
      </c>
      <c r="L39" s="113">
        <f t="shared" si="2"/>
        <v>1455</v>
      </c>
      <c r="M39" s="121"/>
      <c r="N39" s="105"/>
    </row>
    <row r="40" s="75" customFormat="1" ht="21.5" customHeight="1" spans="1:14">
      <c r="A40" s="85"/>
      <c r="B40" s="86"/>
      <c r="C40" s="111"/>
      <c r="D40" s="88"/>
      <c r="E40" s="48"/>
      <c r="F40" s="88"/>
      <c r="G40" s="112"/>
      <c r="H40" s="88"/>
      <c r="I40" s="113"/>
      <c r="J40" s="113"/>
      <c r="K40" s="112"/>
      <c r="L40" s="113"/>
      <c r="M40" s="121"/>
      <c r="N40" s="105"/>
    </row>
    <row r="41" s="75" customFormat="1" ht="21.5" customHeight="1" spans="1:14">
      <c r="A41" s="85"/>
      <c r="B41" s="86"/>
      <c r="C41" s="111"/>
      <c r="D41" s="88"/>
      <c r="E41" s="48"/>
      <c r="F41" s="88"/>
      <c r="G41" s="112"/>
      <c r="H41" s="88"/>
      <c r="I41" s="113"/>
      <c r="J41" s="113"/>
      <c r="K41" s="112"/>
      <c r="L41" s="113"/>
      <c r="M41" s="121"/>
      <c r="N41" s="105"/>
    </row>
    <row r="42" s="75" customFormat="1" ht="21.5" customHeight="1" spans="1:14">
      <c r="A42" s="85"/>
      <c r="B42" s="86"/>
      <c r="C42" s="111"/>
      <c r="D42" s="88"/>
      <c r="E42" s="48"/>
      <c r="F42" s="88"/>
      <c r="G42" s="112"/>
      <c r="H42" s="88"/>
      <c r="I42" s="113"/>
      <c r="J42" s="113"/>
      <c r="K42" s="112"/>
      <c r="L42" s="113"/>
      <c r="M42" s="121"/>
      <c r="N42" s="105"/>
    </row>
    <row r="43" s="75" customFormat="1" ht="21.5" customHeight="1" spans="1:14">
      <c r="A43" s="85"/>
      <c r="B43" s="86"/>
      <c r="C43" s="111"/>
      <c r="D43" s="88"/>
      <c r="E43" s="48"/>
      <c r="F43" s="88"/>
      <c r="G43" s="112"/>
      <c r="H43" s="88"/>
      <c r="I43" s="113"/>
      <c r="J43" s="113"/>
      <c r="K43" s="112"/>
      <c r="L43" s="113"/>
      <c r="M43" s="121"/>
      <c r="N43" s="105"/>
    </row>
    <row r="44" ht="21.5" customHeight="1" spans="1:13">
      <c r="A44" s="90"/>
      <c r="B44" s="91"/>
      <c r="C44" s="92" t="s">
        <v>33</v>
      </c>
      <c r="D44" s="92"/>
      <c r="E44" s="92"/>
      <c r="F44" s="92"/>
      <c r="G44" s="120"/>
      <c r="H44" s="92"/>
      <c r="I44" s="92"/>
      <c r="J44" s="92"/>
      <c r="K44" s="92"/>
      <c r="L44" s="120">
        <f>SUBTOTAL(9,L4:L43)</f>
        <v>9812.29</v>
      </c>
      <c r="M44" s="122"/>
    </row>
    <row r="45" ht="19.5" customHeight="1" spans="1:13">
      <c r="A45" s="94" t="s">
        <v>34</v>
      </c>
      <c r="B45" s="95"/>
      <c r="C45" s="95"/>
      <c r="D45" s="95"/>
      <c r="E45" s="95"/>
      <c r="F45" s="95"/>
      <c r="G45" s="96"/>
      <c r="H45" s="95"/>
      <c r="I45" s="95"/>
      <c r="J45" s="95"/>
      <c r="K45" s="95"/>
      <c r="L45" s="95"/>
      <c r="M45" s="107"/>
    </row>
    <row r="46" spans="12:12">
      <c r="L46" s="108"/>
    </row>
    <row r="47" spans="12:12">
      <c r="L47" s="108"/>
    </row>
    <row r="48" spans="12:12">
      <c r="L48" s="109"/>
    </row>
    <row r="49" spans="12:12">
      <c r="L49" s="109"/>
    </row>
    <row r="50" spans="12:12">
      <c r="L50" s="109"/>
    </row>
    <row r="51" spans="12:12">
      <c r="L51" s="109"/>
    </row>
    <row r="52" spans="12:12">
      <c r="L52" s="109"/>
    </row>
    <row r="53" spans="12:12">
      <c r="L53" s="109"/>
    </row>
    <row r="54" spans="12:12">
      <c r="L54" s="109"/>
    </row>
    <row r="55" spans="12:12">
      <c r="L55" s="109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6" sqref="F1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25" t="s">
        <v>141</v>
      </c>
      <c r="D4" s="88"/>
      <c r="E4" s="48" t="s">
        <v>50</v>
      </c>
      <c r="F4" s="88">
        <v>200</v>
      </c>
      <c r="G4" s="112">
        <v>0</v>
      </c>
      <c r="H4" s="88">
        <v>200</v>
      </c>
      <c r="I4" s="113" t="s">
        <v>92</v>
      </c>
      <c r="J4" s="113" t="s">
        <v>28</v>
      </c>
      <c r="K4" s="112">
        <v>0.97</v>
      </c>
      <c r="L4" s="113">
        <f t="shared" ref="L4:L15" si="0">K4*H4</f>
        <v>194</v>
      </c>
      <c r="M4" s="121"/>
      <c r="N4" s="105"/>
    </row>
    <row r="5" s="75" customFormat="1" ht="21.5" customHeight="1" spans="1:14">
      <c r="A5" s="85"/>
      <c r="B5" s="86"/>
      <c r="C5" s="111" t="s">
        <v>150</v>
      </c>
      <c r="D5" s="88"/>
      <c r="E5" s="48" t="s">
        <v>21</v>
      </c>
      <c r="F5" s="88">
        <v>10</v>
      </c>
      <c r="G5" s="112">
        <v>0</v>
      </c>
      <c r="H5" s="88">
        <v>10</v>
      </c>
      <c r="I5" s="113" t="s">
        <v>92</v>
      </c>
      <c r="J5" s="113" t="s">
        <v>28</v>
      </c>
      <c r="K5" s="112">
        <v>15</v>
      </c>
      <c r="L5" s="113">
        <f t="shared" si="0"/>
        <v>150</v>
      </c>
      <c r="M5" s="121"/>
      <c r="N5" s="105"/>
    </row>
    <row r="6" s="75" customFormat="1" ht="21.5" customHeight="1" spans="1:14">
      <c r="A6" s="85"/>
      <c r="B6" s="86"/>
      <c r="C6" s="111" t="s">
        <v>274</v>
      </c>
      <c r="D6" s="88"/>
      <c r="E6" s="48" t="s">
        <v>91</v>
      </c>
      <c r="F6" s="88">
        <v>1</v>
      </c>
      <c r="G6" s="112">
        <v>0</v>
      </c>
      <c r="H6" s="88">
        <v>1</v>
      </c>
      <c r="I6" s="113" t="s">
        <v>92</v>
      </c>
      <c r="J6" s="113" t="s">
        <v>28</v>
      </c>
      <c r="K6" s="112">
        <v>350</v>
      </c>
      <c r="L6" s="113">
        <f t="shared" si="0"/>
        <v>350</v>
      </c>
      <c r="M6" s="121"/>
      <c r="N6" s="105"/>
    </row>
    <row r="7" s="75" customFormat="1" ht="21.5" customHeight="1" spans="1:14">
      <c r="A7" s="85"/>
      <c r="B7" s="86"/>
      <c r="C7" s="111" t="s">
        <v>109</v>
      </c>
      <c r="D7" s="88"/>
      <c r="E7" s="48" t="s">
        <v>21</v>
      </c>
      <c r="F7" s="88">
        <v>2</v>
      </c>
      <c r="G7" s="112">
        <v>0</v>
      </c>
      <c r="H7" s="88">
        <v>2</v>
      </c>
      <c r="I7" s="113" t="s">
        <v>92</v>
      </c>
      <c r="J7" s="113" t="s">
        <v>28</v>
      </c>
      <c r="K7" s="112">
        <v>400</v>
      </c>
      <c r="L7" s="113">
        <f t="shared" si="0"/>
        <v>800</v>
      </c>
      <c r="M7" s="121"/>
      <c r="N7" s="105"/>
    </row>
    <row r="8" s="75" customFormat="1" ht="21.5" customHeight="1" spans="1:14">
      <c r="A8" s="85"/>
      <c r="B8" s="86"/>
      <c r="C8" s="111" t="s">
        <v>275</v>
      </c>
      <c r="D8" s="88">
        <v>48</v>
      </c>
      <c r="E8" s="48" t="s">
        <v>50</v>
      </c>
      <c r="F8" s="88">
        <v>20</v>
      </c>
      <c r="G8" s="112">
        <v>0</v>
      </c>
      <c r="H8" s="88">
        <v>20</v>
      </c>
      <c r="I8" s="113" t="s">
        <v>92</v>
      </c>
      <c r="J8" s="113" t="s">
        <v>28</v>
      </c>
      <c r="K8" s="112">
        <v>16.156</v>
      </c>
      <c r="L8" s="113">
        <f t="shared" si="0"/>
        <v>323.12</v>
      </c>
      <c r="M8" s="121"/>
      <c r="N8" s="105"/>
    </row>
    <row r="9" s="75" customFormat="1" ht="21.5" customHeight="1" spans="1:14">
      <c r="A9" s="85"/>
      <c r="B9" s="86"/>
      <c r="C9" s="111" t="s">
        <v>275</v>
      </c>
      <c r="D9" s="88">
        <v>60</v>
      </c>
      <c r="E9" s="48" t="s">
        <v>243</v>
      </c>
      <c r="F9" s="88">
        <v>20</v>
      </c>
      <c r="G9" s="112">
        <v>0</v>
      </c>
      <c r="H9" s="88">
        <v>20</v>
      </c>
      <c r="I9" s="113" t="s">
        <v>92</v>
      </c>
      <c r="J9" s="113" t="s">
        <v>28</v>
      </c>
      <c r="K9" s="112">
        <v>20.244</v>
      </c>
      <c r="L9" s="113">
        <f t="shared" si="0"/>
        <v>404.88</v>
      </c>
      <c r="M9" s="121"/>
      <c r="N9" s="105"/>
    </row>
    <row r="10" s="75" customFormat="1" ht="21.5" customHeight="1" spans="1:14">
      <c r="A10" s="85"/>
      <c r="B10" s="86"/>
      <c r="C10" s="111" t="s">
        <v>276</v>
      </c>
      <c r="D10" s="88"/>
      <c r="E10" s="48" t="s">
        <v>50</v>
      </c>
      <c r="F10" s="88">
        <v>1</v>
      </c>
      <c r="G10" s="112">
        <v>0</v>
      </c>
      <c r="H10" s="88">
        <v>1</v>
      </c>
      <c r="I10" s="113" t="s">
        <v>92</v>
      </c>
      <c r="J10" s="113" t="s">
        <v>28</v>
      </c>
      <c r="K10" s="112">
        <v>311.22</v>
      </c>
      <c r="L10" s="113">
        <f t="shared" si="0"/>
        <v>311.22</v>
      </c>
      <c r="M10" s="121"/>
      <c r="N10" s="105"/>
    </row>
    <row r="11" s="75" customFormat="1" ht="21.5" customHeight="1" spans="1:14">
      <c r="A11" s="85"/>
      <c r="B11" s="86"/>
      <c r="C11" s="111" t="s">
        <v>112</v>
      </c>
      <c r="D11" s="88"/>
      <c r="E11" s="48" t="s">
        <v>50</v>
      </c>
      <c r="F11" s="88">
        <v>50</v>
      </c>
      <c r="G11" s="112">
        <v>0</v>
      </c>
      <c r="H11" s="88">
        <v>50</v>
      </c>
      <c r="I11" s="113" t="s">
        <v>92</v>
      </c>
      <c r="J11" s="113" t="s">
        <v>28</v>
      </c>
      <c r="K11" s="112">
        <v>44</v>
      </c>
      <c r="L11" s="113">
        <f t="shared" si="0"/>
        <v>2200</v>
      </c>
      <c r="M11" s="121"/>
      <c r="N11" s="105"/>
    </row>
    <row r="12" s="75" customFormat="1" ht="21.5" customHeight="1" spans="1:14">
      <c r="A12" s="85"/>
      <c r="B12" s="86"/>
      <c r="C12" s="111" t="s">
        <v>175</v>
      </c>
      <c r="D12" s="88"/>
      <c r="E12" s="48" t="s">
        <v>243</v>
      </c>
      <c r="F12" s="88">
        <v>1</v>
      </c>
      <c r="G12" s="112">
        <v>0</v>
      </c>
      <c r="H12" s="88">
        <v>1</v>
      </c>
      <c r="I12" s="113" t="s">
        <v>92</v>
      </c>
      <c r="J12" s="113" t="s">
        <v>28</v>
      </c>
      <c r="K12" s="112">
        <v>230</v>
      </c>
      <c r="L12" s="113">
        <f t="shared" si="0"/>
        <v>230</v>
      </c>
      <c r="M12" s="121"/>
      <c r="N12" s="105"/>
    </row>
    <row r="13" s="75" customFormat="1" ht="21.5" customHeight="1" spans="1:14">
      <c r="A13" s="85"/>
      <c r="B13" s="86"/>
      <c r="C13" s="111" t="s">
        <v>277</v>
      </c>
      <c r="D13" s="88">
        <v>60</v>
      </c>
      <c r="E13" s="48" t="s">
        <v>21</v>
      </c>
      <c r="F13" s="88">
        <v>10</v>
      </c>
      <c r="G13" s="112">
        <v>0</v>
      </c>
      <c r="H13" s="88">
        <v>10</v>
      </c>
      <c r="I13" s="113" t="s">
        <v>92</v>
      </c>
      <c r="J13" s="113" t="s">
        <v>28</v>
      </c>
      <c r="K13" s="112">
        <v>8.772</v>
      </c>
      <c r="L13" s="113">
        <f t="shared" si="0"/>
        <v>87.72</v>
      </c>
      <c r="M13" s="121"/>
      <c r="N13" s="105"/>
    </row>
    <row r="14" s="75" customFormat="1" ht="21.5" customHeight="1" spans="1:14">
      <c r="A14" s="85"/>
      <c r="B14" s="86"/>
      <c r="C14" s="111" t="s">
        <v>277</v>
      </c>
      <c r="D14" s="88">
        <v>100</v>
      </c>
      <c r="E14" s="48" t="s">
        <v>21</v>
      </c>
      <c r="F14" s="88">
        <v>30</v>
      </c>
      <c r="G14" s="112">
        <v>0</v>
      </c>
      <c r="H14" s="88">
        <v>30</v>
      </c>
      <c r="I14" s="113" t="s">
        <v>92</v>
      </c>
      <c r="J14" s="113" t="s">
        <v>28</v>
      </c>
      <c r="K14" s="112">
        <v>14.5</v>
      </c>
      <c r="L14" s="113">
        <f t="shared" si="0"/>
        <v>435</v>
      </c>
      <c r="M14" s="121"/>
      <c r="N14" s="105"/>
    </row>
    <row r="15" s="75" customFormat="1" ht="21.5" customHeight="1" spans="1:14">
      <c r="A15" s="85"/>
      <c r="B15" s="86"/>
      <c r="C15" s="111" t="s">
        <v>157</v>
      </c>
      <c r="D15" s="88"/>
      <c r="E15" s="48" t="s">
        <v>21</v>
      </c>
      <c r="F15" s="88">
        <v>1</v>
      </c>
      <c r="G15" s="112">
        <v>0</v>
      </c>
      <c r="H15" s="88">
        <v>1</v>
      </c>
      <c r="I15" s="113" t="s">
        <v>5</v>
      </c>
      <c r="J15" s="113" t="s">
        <v>101</v>
      </c>
      <c r="K15" s="112">
        <v>-10.72</v>
      </c>
      <c r="L15" s="113">
        <f t="shared" si="0"/>
        <v>-10.72</v>
      </c>
      <c r="M15" s="121"/>
      <c r="N15" s="105"/>
    </row>
    <row r="16" s="75" customFormat="1" ht="21.5" customHeight="1" spans="1:14">
      <c r="A16" s="85"/>
      <c r="B16" s="86"/>
      <c r="C16" s="111"/>
      <c r="D16" s="88"/>
      <c r="E16" s="48"/>
      <c r="F16" s="88"/>
      <c r="G16" s="112"/>
      <c r="H16" s="88"/>
      <c r="I16" s="113"/>
      <c r="J16" s="113"/>
      <c r="K16" s="112"/>
      <c r="L16" s="113"/>
      <c r="M16" s="121"/>
      <c r="N16" s="105"/>
    </row>
    <row r="17" ht="21.5" customHeight="1" spans="1:13">
      <c r="A17" s="90"/>
      <c r="B17" s="91"/>
      <c r="C17" s="92" t="s">
        <v>33</v>
      </c>
      <c r="D17" s="92"/>
      <c r="E17" s="92"/>
      <c r="F17" s="92"/>
      <c r="G17" s="120"/>
      <c r="H17" s="92"/>
      <c r="I17" s="92"/>
      <c r="J17" s="92"/>
      <c r="K17" s="92"/>
      <c r="L17" s="120">
        <f>SUBTOTAL(9,L4:L16)</f>
        <v>5475.22</v>
      </c>
      <c r="M17" s="122"/>
    </row>
    <row r="18" ht="19.5" customHeight="1" spans="1:13">
      <c r="A18" s="94" t="s">
        <v>34</v>
      </c>
      <c r="B18" s="95"/>
      <c r="C18" s="95"/>
      <c r="D18" s="95"/>
      <c r="E18" s="95"/>
      <c r="F18" s="95"/>
      <c r="G18" s="96"/>
      <c r="H18" s="95"/>
      <c r="I18" s="95"/>
      <c r="J18" s="95"/>
      <c r="K18" s="95"/>
      <c r="L18" s="95"/>
      <c r="M18" s="107"/>
    </row>
    <row r="19" spans="12:12">
      <c r="L19" s="108"/>
    </row>
    <row r="20" spans="12:12">
      <c r="L20" s="108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  <row r="26" spans="12:12">
      <c r="L26" s="109"/>
    </row>
    <row r="27" spans="12:12">
      <c r="L27" s="109"/>
    </row>
    <row r="28" spans="12:12">
      <c r="L28" s="109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19" t="s">
        <v>279</v>
      </c>
      <c r="D4" s="119" t="s">
        <v>280</v>
      </c>
      <c r="E4" s="48" t="s">
        <v>21</v>
      </c>
      <c r="F4" s="111">
        <v>4</v>
      </c>
      <c r="G4" s="112">
        <v>0</v>
      </c>
      <c r="H4" s="111">
        <v>4</v>
      </c>
      <c r="I4" s="113" t="s">
        <v>5</v>
      </c>
      <c r="J4" s="113" t="s">
        <v>101</v>
      </c>
      <c r="K4" s="111">
        <v>250</v>
      </c>
      <c r="L4" s="113">
        <f t="shared" ref="L4:L10" si="0">K4*H4</f>
        <v>1000</v>
      </c>
      <c r="M4" s="121"/>
      <c r="N4" s="105"/>
    </row>
    <row r="5" s="75" customFormat="1" ht="21.5" customHeight="1" spans="1:14">
      <c r="A5" s="85"/>
      <c r="B5" s="86"/>
      <c r="C5" s="119" t="s">
        <v>281</v>
      </c>
      <c r="D5" s="119" t="s">
        <v>282</v>
      </c>
      <c r="E5" s="48" t="s">
        <v>21</v>
      </c>
      <c r="F5" s="119">
        <v>3</v>
      </c>
      <c r="G5" s="112">
        <v>0</v>
      </c>
      <c r="H5" s="119">
        <v>3</v>
      </c>
      <c r="I5" s="113" t="s">
        <v>5</v>
      </c>
      <c r="J5" s="113" t="s">
        <v>101</v>
      </c>
      <c r="K5" s="119">
        <v>300</v>
      </c>
      <c r="L5" s="113">
        <f t="shared" si="0"/>
        <v>900</v>
      </c>
      <c r="M5" s="121"/>
      <c r="N5" s="105"/>
    </row>
    <row r="6" s="75" customFormat="1" ht="21.5" customHeight="1" spans="1:14">
      <c r="A6" s="85"/>
      <c r="B6" s="86"/>
      <c r="C6" s="119" t="s">
        <v>281</v>
      </c>
      <c r="D6" s="119" t="s">
        <v>283</v>
      </c>
      <c r="E6" s="48" t="s">
        <v>21</v>
      </c>
      <c r="F6" s="119">
        <v>1</v>
      </c>
      <c r="G6" s="112">
        <v>0</v>
      </c>
      <c r="H6" s="119">
        <v>1</v>
      </c>
      <c r="I6" s="113" t="s">
        <v>5</v>
      </c>
      <c r="J6" s="113" t="s">
        <v>101</v>
      </c>
      <c r="K6" s="119">
        <v>200</v>
      </c>
      <c r="L6" s="113">
        <f t="shared" si="0"/>
        <v>200</v>
      </c>
      <c r="M6" s="121"/>
      <c r="N6" s="105"/>
    </row>
    <row r="7" s="75" customFormat="1" ht="21.5" customHeight="1" spans="1:14">
      <c r="A7" s="85"/>
      <c r="B7" s="86"/>
      <c r="C7" s="119" t="s">
        <v>284</v>
      </c>
      <c r="D7" s="119" t="s">
        <v>285</v>
      </c>
      <c r="E7" s="48" t="s">
        <v>21</v>
      </c>
      <c r="F7" s="119">
        <v>5</v>
      </c>
      <c r="G7" s="112">
        <v>0</v>
      </c>
      <c r="H7" s="119">
        <v>5</v>
      </c>
      <c r="I7" s="113" t="s">
        <v>5</v>
      </c>
      <c r="J7" s="113" t="s">
        <v>101</v>
      </c>
      <c r="K7" s="119">
        <v>120</v>
      </c>
      <c r="L7" s="113">
        <f t="shared" si="0"/>
        <v>600</v>
      </c>
      <c r="M7" s="121"/>
      <c r="N7" s="105"/>
    </row>
    <row r="8" s="75" customFormat="1" ht="21.5" customHeight="1" spans="1:14">
      <c r="A8" s="85"/>
      <c r="B8" s="86"/>
      <c r="C8" s="123" t="s">
        <v>286</v>
      </c>
      <c r="D8" s="119" t="s">
        <v>287</v>
      </c>
      <c r="E8" s="48" t="s">
        <v>21</v>
      </c>
      <c r="F8" s="123">
        <v>2</v>
      </c>
      <c r="G8" s="112">
        <v>0</v>
      </c>
      <c r="H8" s="123">
        <v>2</v>
      </c>
      <c r="I8" s="113" t="s">
        <v>5</v>
      </c>
      <c r="J8" s="113" t="s">
        <v>101</v>
      </c>
      <c r="K8" s="123">
        <v>80</v>
      </c>
      <c r="L8" s="113">
        <f t="shared" si="0"/>
        <v>160</v>
      </c>
      <c r="M8" s="121"/>
      <c r="N8" s="105"/>
    </row>
    <row r="9" s="75" customFormat="1" ht="21.5" customHeight="1" spans="1:14">
      <c r="A9" s="85"/>
      <c r="B9" s="86"/>
      <c r="C9" s="123" t="s">
        <v>288</v>
      </c>
      <c r="D9" s="123" t="s">
        <v>217</v>
      </c>
      <c r="E9" s="48" t="s">
        <v>21</v>
      </c>
      <c r="F9" s="124">
        <v>14</v>
      </c>
      <c r="G9" s="112">
        <v>0</v>
      </c>
      <c r="H9" s="124">
        <v>14</v>
      </c>
      <c r="I9" s="113" t="s">
        <v>116</v>
      </c>
      <c r="J9" s="113" t="s">
        <v>242</v>
      </c>
      <c r="K9" s="124">
        <v>140</v>
      </c>
      <c r="L9" s="113">
        <f t="shared" si="0"/>
        <v>1960</v>
      </c>
      <c r="M9" s="121"/>
      <c r="N9" s="105"/>
    </row>
    <row r="10" s="75" customFormat="1" ht="21.5" customHeight="1" spans="1:14">
      <c r="A10" s="85"/>
      <c r="B10" s="86"/>
      <c r="C10" s="123" t="s">
        <v>289</v>
      </c>
      <c r="D10" s="123" t="s">
        <v>217</v>
      </c>
      <c r="E10" s="48" t="s">
        <v>290</v>
      </c>
      <c r="F10" s="124">
        <v>60</v>
      </c>
      <c r="G10" s="112">
        <v>0</v>
      </c>
      <c r="H10" s="124">
        <v>60</v>
      </c>
      <c r="I10" s="113" t="s">
        <v>116</v>
      </c>
      <c r="J10" s="113" t="s">
        <v>242</v>
      </c>
      <c r="K10" s="124">
        <v>3</v>
      </c>
      <c r="L10" s="113">
        <f t="shared" si="0"/>
        <v>180</v>
      </c>
      <c r="M10" s="121"/>
      <c r="N10" s="105"/>
    </row>
    <row r="11" s="75" customFormat="1" ht="21.5" customHeight="1" spans="1:14">
      <c r="A11" s="85"/>
      <c r="B11" s="86"/>
      <c r="C11" s="111"/>
      <c r="D11" s="88"/>
      <c r="E11" s="48"/>
      <c r="F11" s="88"/>
      <c r="G11" s="112"/>
      <c r="H11" s="88"/>
      <c r="I11" s="113"/>
      <c r="J11" s="113"/>
      <c r="K11" s="112"/>
      <c r="L11" s="113"/>
      <c r="M11" s="121"/>
      <c r="N11" s="105"/>
    </row>
    <row r="12" ht="21.5" customHeight="1" spans="1:13">
      <c r="A12" s="90"/>
      <c r="B12" s="91"/>
      <c r="C12" s="92" t="s">
        <v>33</v>
      </c>
      <c r="D12" s="92"/>
      <c r="E12" s="92"/>
      <c r="F12" s="92"/>
      <c r="G12" s="120"/>
      <c r="H12" s="92"/>
      <c r="I12" s="92"/>
      <c r="J12" s="92"/>
      <c r="K12" s="92"/>
      <c r="L12" s="120">
        <f>SUBTOTAL(9,L4:L11)</f>
        <v>5000</v>
      </c>
      <c r="M12" s="122"/>
    </row>
    <row r="13" ht="19.5" customHeight="1" spans="1:13">
      <c r="A13" s="94" t="s">
        <v>34</v>
      </c>
      <c r="B13" s="95"/>
      <c r="C13" s="95"/>
      <c r="D13" s="95"/>
      <c r="E13" s="95"/>
      <c r="F13" s="95"/>
      <c r="G13" s="96"/>
      <c r="H13" s="95"/>
      <c r="I13" s="95"/>
      <c r="J13" s="95"/>
      <c r="K13" s="95"/>
      <c r="L13" s="95"/>
      <c r="M13" s="107"/>
    </row>
    <row r="14" spans="12:12">
      <c r="L14" s="108"/>
    </row>
    <row r="15" spans="12:12">
      <c r="L15" s="108"/>
    </row>
    <row r="16" spans="12:12">
      <c r="L16" s="109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19" t="s">
        <v>291</v>
      </c>
      <c r="D4" s="119" t="s">
        <v>292</v>
      </c>
      <c r="E4" s="48" t="s">
        <v>21</v>
      </c>
      <c r="F4" s="119">
        <v>20</v>
      </c>
      <c r="G4" s="112">
        <v>0</v>
      </c>
      <c r="H4" s="119">
        <v>20</v>
      </c>
      <c r="I4" s="113" t="s">
        <v>27</v>
      </c>
      <c r="J4" s="113" t="s">
        <v>28</v>
      </c>
      <c r="K4" s="119">
        <v>75</v>
      </c>
      <c r="L4" s="113">
        <f>K4*H4</f>
        <v>1500</v>
      </c>
      <c r="M4" s="121"/>
      <c r="N4" s="105"/>
    </row>
    <row r="5" s="75" customFormat="1" ht="21.5" customHeight="1" spans="1:14">
      <c r="A5" s="85"/>
      <c r="B5" s="86"/>
      <c r="C5" s="119" t="s">
        <v>293</v>
      </c>
      <c r="D5" s="119" t="s">
        <v>294</v>
      </c>
      <c r="E5" s="48" t="s">
        <v>21</v>
      </c>
      <c r="F5" s="119">
        <v>6</v>
      </c>
      <c r="G5" s="112">
        <v>0</v>
      </c>
      <c r="H5" s="119">
        <v>6</v>
      </c>
      <c r="I5" s="113" t="s">
        <v>27</v>
      </c>
      <c r="J5" s="113" t="s">
        <v>28</v>
      </c>
      <c r="K5" s="119">
        <v>650</v>
      </c>
      <c r="L5" s="113">
        <f>K5*H5</f>
        <v>3900</v>
      </c>
      <c r="M5" s="121"/>
      <c r="N5" s="105"/>
    </row>
    <row r="6" s="75" customFormat="1" ht="21.5" customHeight="1" spans="1:14">
      <c r="A6" s="85"/>
      <c r="B6" s="86"/>
      <c r="C6" s="119" t="s">
        <v>295</v>
      </c>
      <c r="D6" s="119" t="s">
        <v>296</v>
      </c>
      <c r="E6" s="48" t="s">
        <v>21</v>
      </c>
      <c r="F6" s="111">
        <v>13</v>
      </c>
      <c r="G6" s="112">
        <v>0</v>
      </c>
      <c r="H6" s="111">
        <v>13</v>
      </c>
      <c r="I6" s="113" t="s">
        <v>27</v>
      </c>
      <c r="J6" s="113" t="s">
        <v>28</v>
      </c>
      <c r="K6" s="111">
        <v>350</v>
      </c>
      <c r="L6" s="113">
        <f>K6*H6</f>
        <v>4550</v>
      </c>
      <c r="M6" s="121"/>
      <c r="N6" s="105"/>
    </row>
    <row r="7" s="75" customFormat="1" ht="21.5" customHeight="1" spans="1:14">
      <c r="A7" s="85"/>
      <c r="B7" s="86"/>
      <c r="C7" s="111"/>
      <c r="D7" s="88"/>
      <c r="E7" s="48"/>
      <c r="F7" s="88"/>
      <c r="G7" s="112"/>
      <c r="H7" s="88"/>
      <c r="I7" s="113"/>
      <c r="J7" s="113"/>
      <c r="K7" s="112"/>
      <c r="L7" s="113"/>
      <c r="M7" s="121"/>
      <c r="N7" s="105"/>
    </row>
    <row r="8" ht="21.5" customHeight="1" spans="1:13">
      <c r="A8" s="90"/>
      <c r="B8" s="91"/>
      <c r="C8" s="92" t="s">
        <v>33</v>
      </c>
      <c r="D8" s="92"/>
      <c r="E8" s="92"/>
      <c r="F8" s="92"/>
      <c r="G8" s="120"/>
      <c r="H8" s="92"/>
      <c r="I8" s="92"/>
      <c r="J8" s="92"/>
      <c r="K8" s="92"/>
      <c r="L8" s="120">
        <f>SUBTOTAL(9,L4:L7)</f>
        <v>9950</v>
      </c>
      <c r="M8" s="122"/>
    </row>
    <row r="9" ht="19.5" customHeight="1" spans="1:13">
      <c r="A9" s="94" t="s">
        <v>34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107"/>
    </row>
    <row r="10" spans="12:12">
      <c r="L10" s="108"/>
    </row>
    <row r="11" spans="12:12">
      <c r="L11" s="108"/>
    </row>
    <row r="12" spans="12:12">
      <c r="L12" s="109"/>
    </row>
    <row r="13" spans="12:12">
      <c r="L13" s="109"/>
    </row>
    <row r="14" spans="12:12">
      <c r="L14" s="109"/>
    </row>
    <row r="15" spans="12:12">
      <c r="L15" s="109"/>
    </row>
    <row r="16" spans="12:12">
      <c r="L16" s="109"/>
    </row>
    <row r="17" spans="12:12">
      <c r="L17" s="109"/>
    </row>
    <row r="18" spans="12:12">
      <c r="L18" s="109"/>
    </row>
    <row r="19" spans="12:12">
      <c r="L19" s="109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4">
        <v>510103</v>
      </c>
      <c r="B4" s="135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4"/>
      <c r="B5" s="135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4"/>
      <c r="B6" s="135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4"/>
      <c r="B7" s="135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4"/>
      <c r="B8" s="135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4"/>
      <c r="B9" s="135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4"/>
      <c r="B10" s="135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4"/>
      <c r="B11" s="135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4"/>
      <c r="B12" s="135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4"/>
      <c r="B13" s="135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4"/>
      <c r="B14" s="135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4"/>
      <c r="B15" s="135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4"/>
      <c r="B16" s="135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4"/>
      <c r="B17" s="135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4"/>
      <c r="B18" s="135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4"/>
      <c r="B19" s="135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4"/>
      <c r="B20" s="135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4"/>
      <c r="B21" s="135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4"/>
      <c r="B22" s="135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4"/>
      <c r="B23" s="135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4"/>
      <c r="B24" s="135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4"/>
      <c r="B25" s="135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4"/>
      <c r="B26" s="135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4"/>
      <c r="B27" s="135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4"/>
      <c r="B28" s="135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4"/>
      <c r="B29" s="135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4"/>
      <c r="B30" s="135"/>
      <c r="C30" s="132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4"/>
      <c r="B31" s="135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4"/>
      <c r="B32" s="135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4"/>
      <c r="B33" s="135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4"/>
      <c r="B34" s="135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4"/>
      <c r="B35" s="135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4"/>
      <c r="B36" s="135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4"/>
      <c r="B37" s="135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4"/>
      <c r="B38" s="135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4"/>
      <c r="B39" s="135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4"/>
      <c r="B40" s="135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4"/>
      <c r="B41" s="135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4"/>
      <c r="B42" s="135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4"/>
      <c r="B43" s="135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4"/>
      <c r="B44" s="135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4"/>
      <c r="B45" s="135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4"/>
      <c r="B46" s="135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6" t="s">
        <v>34</v>
      </c>
      <c r="B47" s="137"/>
      <c r="C47" s="137"/>
      <c r="D47" s="137"/>
      <c r="E47" s="137"/>
      <c r="F47" s="129"/>
      <c r="G47" s="138"/>
      <c r="H47" s="137"/>
      <c r="I47" s="137"/>
      <c r="J47" s="137"/>
      <c r="K47" s="137"/>
      <c r="L47" s="137"/>
      <c r="M47" s="141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19" t="s">
        <v>297</v>
      </c>
      <c r="D4" s="119"/>
      <c r="E4" s="48" t="s">
        <v>74</v>
      </c>
      <c r="F4" s="119">
        <v>1</v>
      </c>
      <c r="G4" s="112">
        <v>0</v>
      </c>
      <c r="H4" s="119">
        <v>1</v>
      </c>
      <c r="I4" s="113" t="s">
        <v>5</v>
      </c>
      <c r="J4" s="113" t="s">
        <v>101</v>
      </c>
      <c r="K4" s="119">
        <v>96.4</v>
      </c>
      <c r="L4" s="113">
        <f t="shared" ref="L4:L7" si="0">K4*H4</f>
        <v>96.4</v>
      </c>
      <c r="M4" s="121"/>
      <c r="N4" s="105"/>
    </row>
    <row r="5" s="75" customFormat="1" ht="21.5" customHeight="1" spans="1:14">
      <c r="A5" s="85"/>
      <c r="B5" s="86"/>
      <c r="C5" s="119" t="s">
        <v>298</v>
      </c>
      <c r="D5" s="119"/>
      <c r="E5" s="48" t="s">
        <v>21</v>
      </c>
      <c r="F5" s="119">
        <v>1</v>
      </c>
      <c r="G5" s="112">
        <v>0</v>
      </c>
      <c r="H5" s="119">
        <v>1</v>
      </c>
      <c r="I5" s="113" t="s">
        <v>5</v>
      </c>
      <c r="J5" s="113" t="s">
        <v>101</v>
      </c>
      <c r="K5" s="119">
        <v>25.8</v>
      </c>
      <c r="L5" s="113">
        <f t="shared" si="0"/>
        <v>25.8</v>
      </c>
      <c r="M5" s="121"/>
      <c r="N5" s="105"/>
    </row>
    <row r="6" s="75" customFormat="1" ht="21.5" customHeight="1" spans="1:14">
      <c r="A6" s="85"/>
      <c r="B6" s="86"/>
      <c r="C6" s="119" t="s">
        <v>299</v>
      </c>
      <c r="D6" s="119"/>
      <c r="E6" s="48" t="s">
        <v>21</v>
      </c>
      <c r="F6" s="111">
        <v>1</v>
      </c>
      <c r="G6" s="112">
        <v>0</v>
      </c>
      <c r="H6" s="111">
        <v>1</v>
      </c>
      <c r="I6" s="113" t="s">
        <v>5</v>
      </c>
      <c r="J6" s="113" t="s">
        <v>101</v>
      </c>
      <c r="K6" s="111">
        <v>54.31</v>
      </c>
      <c r="L6" s="113">
        <f t="shared" si="0"/>
        <v>54.31</v>
      </c>
      <c r="M6" s="121"/>
      <c r="N6" s="105"/>
    </row>
    <row r="7" s="75" customFormat="1" ht="21.5" customHeight="1" spans="1:14">
      <c r="A7" s="85"/>
      <c r="B7" s="86"/>
      <c r="C7" s="119" t="s">
        <v>300</v>
      </c>
      <c r="D7" s="88"/>
      <c r="E7" s="48" t="s">
        <v>21</v>
      </c>
      <c r="F7" s="111">
        <v>1</v>
      </c>
      <c r="G7" s="112">
        <v>0</v>
      </c>
      <c r="H7" s="111">
        <v>1</v>
      </c>
      <c r="I7" s="113" t="s">
        <v>5</v>
      </c>
      <c r="J7" s="113" t="s">
        <v>101</v>
      </c>
      <c r="K7" s="112">
        <v>49.22</v>
      </c>
      <c r="L7" s="113">
        <f t="shared" si="0"/>
        <v>49.22</v>
      </c>
      <c r="M7" s="121"/>
      <c r="N7" s="105"/>
    </row>
    <row r="8" ht="21.5" customHeight="1" spans="1:13">
      <c r="A8" s="90"/>
      <c r="B8" s="91"/>
      <c r="C8" s="92" t="s">
        <v>33</v>
      </c>
      <c r="D8" s="92"/>
      <c r="E8" s="92"/>
      <c r="F8" s="92"/>
      <c r="G8" s="120"/>
      <c r="H8" s="92"/>
      <c r="I8" s="92"/>
      <c r="J8" s="92"/>
      <c r="K8" s="92"/>
      <c r="L8" s="120">
        <f>SUBTOTAL(9,L4:L7)</f>
        <v>225.73</v>
      </c>
      <c r="M8" s="122"/>
    </row>
    <row r="9" ht="19.5" customHeight="1" spans="1:13">
      <c r="A9" s="94" t="s">
        <v>34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107"/>
    </row>
    <row r="10" spans="12:12">
      <c r="L10" s="108"/>
    </row>
    <row r="11" spans="12:12">
      <c r="L11" s="108"/>
    </row>
    <row r="12" spans="12:12">
      <c r="L12" s="109"/>
    </row>
    <row r="13" spans="12:12">
      <c r="L13" s="109"/>
    </row>
    <row r="14" spans="12:12">
      <c r="L14" s="109"/>
    </row>
    <row r="15" spans="12:12">
      <c r="L15" s="109"/>
    </row>
    <row r="16" spans="12:12">
      <c r="L16" s="109"/>
    </row>
    <row r="17" spans="12:12">
      <c r="L17" s="109"/>
    </row>
    <row r="18" spans="12:12">
      <c r="L18" s="109"/>
    </row>
    <row r="19" spans="12:12">
      <c r="L19" s="109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19" t="s">
        <v>302</v>
      </c>
      <c r="D4" s="119"/>
      <c r="E4" s="48" t="s">
        <v>290</v>
      </c>
      <c r="F4" s="119">
        <v>2</v>
      </c>
      <c r="G4" s="112">
        <v>0</v>
      </c>
      <c r="H4" s="119">
        <v>2</v>
      </c>
      <c r="I4" s="113" t="s">
        <v>116</v>
      </c>
      <c r="J4" s="113" t="s">
        <v>242</v>
      </c>
      <c r="K4" s="119">
        <v>666.225</v>
      </c>
      <c r="L4" s="113">
        <f t="shared" ref="L4:L14" si="0">K4*H4</f>
        <v>1332.45</v>
      </c>
      <c r="M4" s="121"/>
      <c r="N4" s="105"/>
    </row>
    <row r="5" s="75" customFormat="1" ht="21.5" customHeight="1" spans="1:14">
      <c r="A5" s="85"/>
      <c r="B5" s="86"/>
      <c r="C5" s="119" t="s">
        <v>303</v>
      </c>
      <c r="D5" s="119"/>
      <c r="E5" s="48" t="s">
        <v>39</v>
      </c>
      <c r="F5" s="119">
        <v>30</v>
      </c>
      <c r="G5" s="112">
        <v>0</v>
      </c>
      <c r="H5" s="119">
        <v>30</v>
      </c>
      <c r="I5" s="113" t="s">
        <v>92</v>
      </c>
      <c r="J5" s="113" t="s">
        <v>28</v>
      </c>
      <c r="K5" s="119">
        <v>14</v>
      </c>
      <c r="L5" s="113">
        <f t="shared" si="0"/>
        <v>420</v>
      </c>
      <c r="M5" s="121"/>
      <c r="N5" s="105"/>
    </row>
    <row r="6" s="75" customFormat="1" ht="21.5" customHeight="1" spans="1:14">
      <c r="A6" s="85"/>
      <c r="B6" s="86"/>
      <c r="C6" s="119" t="s">
        <v>304</v>
      </c>
      <c r="D6" s="119"/>
      <c r="E6" s="48" t="s">
        <v>21</v>
      </c>
      <c r="F6" s="111">
        <v>3</v>
      </c>
      <c r="G6" s="112">
        <v>0</v>
      </c>
      <c r="H6" s="111">
        <v>3</v>
      </c>
      <c r="I6" s="113" t="s">
        <v>92</v>
      </c>
      <c r="J6" s="113" t="s">
        <v>28</v>
      </c>
      <c r="K6" s="111">
        <v>90</v>
      </c>
      <c r="L6" s="113">
        <f t="shared" si="0"/>
        <v>270</v>
      </c>
      <c r="M6" s="121"/>
      <c r="N6" s="105"/>
    </row>
    <row r="7" s="75" customFormat="1" ht="21.5" customHeight="1" spans="1:14">
      <c r="A7" s="85"/>
      <c r="B7" s="86"/>
      <c r="C7" s="111" t="s">
        <v>157</v>
      </c>
      <c r="D7" s="88"/>
      <c r="E7" s="48" t="s">
        <v>21</v>
      </c>
      <c r="F7" s="88">
        <v>1</v>
      </c>
      <c r="G7" s="112">
        <v>0</v>
      </c>
      <c r="H7" s="88">
        <v>1</v>
      </c>
      <c r="I7" s="113" t="s">
        <v>5</v>
      </c>
      <c r="J7" s="113" t="s">
        <v>101</v>
      </c>
      <c r="K7" s="111">
        <v>-5</v>
      </c>
      <c r="L7" s="113">
        <f t="shared" si="0"/>
        <v>-5</v>
      </c>
      <c r="M7" s="121"/>
      <c r="N7" s="105"/>
    </row>
    <row r="8" s="75" customFormat="1" ht="21.5" customHeight="1" spans="1:14">
      <c r="A8" s="85"/>
      <c r="B8" s="86"/>
      <c r="C8" s="119" t="s">
        <v>305</v>
      </c>
      <c r="D8" s="119"/>
      <c r="E8" s="48" t="s">
        <v>255</v>
      </c>
      <c r="F8" s="111">
        <v>30</v>
      </c>
      <c r="G8" s="112">
        <v>0</v>
      </c>
      <c r="H8" s="111">
        <v>30</v>
      </c>
      <c r="I8" s="113" t="s">
        <v>92</v>
      </c>
      <c r="J8" s="113" t="s">
        <v>28</v>
      </c>
      <c r="K8" s="111">
        <v>6</v>
      </c>
      <c r="L8" s="113">
        <f t="shared" si="0"/>
        <v>180</v>
      </c>
      <c r="M8" s="121"/>
      <c r="N8" s="105"/>
    </row>
    <row r="9" s="75" customFormat="1" ht="21.5" customHeight="1" spans="1:14">
      <c r="A9" s="85"/>
      <c r="B9" s="86"/>
      <c r="C9" s="119" t="s">
        <v>306</v>
      </c>
      <c r="D9" s="119"/>
      <c r="E9" s="48" t="s">
        <v>21</v>
      </c>
      <c r="F9" s="88">
        <v>1</v>
      </c>
      <c r="G9" s="112">
        <v>0</v>
      </c>
      <c r="H9" s="88">
        <v>1</v>
      </c>
      <c r="I9" s="113" t="s">
        <v>116</v>
      </c>
      <c r="J9" s="113" t="s">
        <v>242</v>
      </c>
      <c r="K9" s="111">
        <v>177.9</v>
      </c>
      <c r="L9" s="113">
        <f t="shared" si="0"/>
        <v>177.9</v>
      </c>
      <c r="M9" s="121"/>
      <c r="N9" s="105"/>
    </row>
    <row r="10" s="75" customFormat="1" ht="21.5" customHeight="1" spans="1:14">
      <c r="A10" s="85"/>
      <c r="B10" s="86"/>
      <c r="C10" s="119" t="s">
        <v>307</v>
      </c>
      <c r="D10" s="119"/>
      <c r="E10" s="48" t="s">
        <v>21</v>
      </c>
      <c r="F10" s="88">
        <v>1</v>
      </c>
      <c r="G10" s="112">
        <v>0</v>
      </c>
      <c r="H10" s="88">
        <v>1</v>
      </c>
      <c r="I10" s="113" t="s">
        <v>116</v>
      </c>
      <c r="J10" s="113" t="s">
        <v>242</v>
      </c>
      <c r="K10" s="111">
        <v>177.9</v>
      </c>
      <c r="L10" s="113">
        <f t="shared" si="0"/>
        <v>177.9</v>
      </c>
      <c r="M10" s="121"/>
      <c r="N10" s="105"/>
    </row>
    <row r="11" s="75" customFormat="1" ht="21.5" customHeight="1" spans="1:14">
      <c r="A11" s="85"/>
      <c r="B11" s="86"/>
      <c r="C11" s="119" t="s">
        <v>308</v>
      </c>
      <c r="D11" s="119"/>
      <c r="E11" s="48" t="s">
        <v>21</v>
      </c>
      <c r="F11" s="111">
        <v>6</v>
      </c>
      <c r="G11" s="112">
        <v>0</v>
      </c>
      <c r="H11" s="111">
        <v>6</v>
      </c>
      <c r="I11" s="113" t="s">
        <v>116</v>
      </c>
      <c r="J11" s="113" t="s">
        <v>242</v>
      </c>
      <c r="K11" s="111">
        <v>130</v>
      </c>
      <c r="L11" s="113">
        <f t="shared" si="0"/>
        <v>780</v>
      </c>
      <c r="M11" s="121"/>
      <c r="N11" s="105"/>
    </row>
    <row r="12" s="75" customFormat="1" ht="21.5" customHeight="1" spans="1:14">
      <c r="A12" s="85"/>
      <c r="B12" s="86"/>
      <c r="C12" s="111" t="s">
        <v>157</v>
      </c>
      <c r="D12" s="88"/>
      <c r="E12" s="48" t="s">
        <v>21</v>
      </c>
      <c r="F12" s="88">
        <v>1</v>
      </c>
      <c r="G12" s="112">
        <v>0</v>
      </c>
      <c r="H12" s="88">
        <v>1</v>
      </c>
      <c r="I12" s="113" t="s">
        <v>5</v>
      </c>
      <c r="J12" s="113" t="s">
        <v>101</v>
      </c>
      <c r="K12" s="111">
        <v>-0.65</v>
      </c>
      <c r="L12" s="113">
        <f t="shared" si="0"/>
        <v>-0.65</v>
      </c>
      <c r="M12" s="121"/>
      <c r="N12" s="105"/>
    </row>
    <row r="13" s="75" customFormat="1" ht="21.5" customHeight="1" spans="1:14">
      <c r="A13" s="85"/>
      <c r="B13" s="86"/>
      <c r="C13" s="119" t="s">
        <v>309</v>
      </c>
      <c r="D13" s="119"/>
      <c r="E13" s="48" t="s">
        <v>50</v>
      </c>
      <c r="F13" s="111">
        <v>2</v>
      </c>
      <c r="G13" s="112">
        <v>0</v>
      </c>
      <c r="H13" s="111">
        <v>2</v>
      </c>
      <c r="I13" s="113" t="s">
        <v>116</v>
      </c>
      <c r="J13" s="113" t="s">
        <v>242</v>
      </c>
      <c r="K13" s="111">
        <v>15.8</v>
      </c>
      <c r="L13" s="113">
        <f t="shared" si="0"/>
        <v>31.6</v>
      </c>
      <c r="M13" s="121"/>
      <c r="N13" s="105"/>
    </row>
    <row r="14" s="75" customFormat="1" ht="21.5" customHeight="1" spans="1:14">
      <c r="A14" s="85"/>
      <c r="B14" s="86"/>
      <c r="C14" s="119" t="s">
        <v>252</v>
      </c>
      <c r="D14" s="119"/>
      <c r="E14" s="48" t="s">
        <v>50</v>
      </c>
      <c r="F14" s="111">
        <v>2</v>
      </c>
      <c r="G14" s="112">
        <v>0</v>
      </c>
      <c r="H14" s="111">
        <v>2</v>
      </c>
      <c r="I14" s="113" t="s">
        <v>116</v>
      </c>
      <c r="J14" s="113" t="s">
        <v>242</v>
      </c>
      <c r="K14" s="111">
        <v>32.9</v>
      </c>
      <c r="L14" s="113">
        <f t="shared" si="0"/>
        <v>65.8</v>
      </c>
      <c r="M14" s="121"/>
      <c r="N14" s="105"/>
    </row>
    <row r="15" s="75" customFormat="1" ht="21.5" customHeight="1" spans="1:14">
      <c r="A15" s="85"/>
      <c r="B15" s="86"/>
      <c r="C15" s="119"/>
      <c r="D15" s="88"/>
      <c r="E15" s="48"/>
      <c r="F15" s="111"/>
      <c r="G15" s="112"/>
      <c r="H15" s="111"/>
      <c r="I15" s="113"/>
      <c r="J15" s="113"/>
      <c r="K15" s="112"/>
      <c r="L15" s="113"/>
      <c r="M15" s="121"/>
      <c r="N15" s="105"/>
    </row>
    <row r="16" ht="21.5" customHeight="1" spans="1:13">
      <c r="A16" s="90"/>
      <c r="B16" s="91"/>
      <c r="C16" s="92" t="s">
        <v>33</v>
      </c>
      <c r="D16" s="92"/>
      <c r="E16" s="92"/>
      <c r="F16" s="92"/>
      <c r="G16" s="120"/>
      <c r="H16" s="92"/>
      <c r="I16" s="92"/>
      <c r="J16" s="92"/>
      <c r="K16" s="92"/>
      <c r="L16" s="120">
        <f>SUBTOTAL(9,L4:L15)</f>
        <v>3430</v>
      </c>
      <c r="M16" s="122"/>
    </row>
    <row r="17" ht="19.5" customHeight="1" spans="1:13">
      <c r="A17" s="94" t="s">
        <v>34</v>
      </c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107"/>
    </row>
    <row r="18" spans="12:12">
      <c r="L18" s="108"/>
    </row>
    <row r="19" spans="12:12">
      <c r="L19" s="108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  <row r="26" spans="12:12">
      <c r="L26" s="109"/>
    </row>
    <row r="27" spans="12:12">
      <c r="L27" s="109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110">
        <v>0</v>
      </c>
      <c r="H4" s="87">
        <v>1</v>
      </c>
      <c r="I4" s="103" t="s">
        <v>163</v>
      </c>
      <c r="J4" s="103" t="s">
        <v>164</v>
      </c>
      <c r="K4" s="87">
        <v>19.4</v>
      </c>
      <c r="L4" s="103">
        <f t="shared" ref="L4:L14" si="0">K4*H4</f>
        <v>19.4</v>
      </c>
      <c r="M4" s="118"/>
      <c r="N4" s="105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110">
        <v>0</v>
      </c>
      <c r="H5" s="88">
        <v>1</v>
      </c>
      <c r="I5" s="103" t="s">
        <v>163</v>
      </c>
      <c r="J5" s="103" t="s">
        <v>164</v>
      </c>
      <c r="K5" s="87">
        <v>43.8</v>
      </c>
      <c r="L5" s="103">
        <f t="shared" si="0"/>
        <v>43.8</v>
      </c>
      <c r="M5" s="118"/>
      <c r="N5" s="105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89">
        <v>40</v>
      </c>
      <c r="G6" s="110">
        <v>0</v>
      </c>
      <c r="H6" s="89">
        <v>40</v>
      </c>
      <c r="I6" s="103" t="s">
        <v>185</v>
      </c>
      <c r="J6" s="103" t="s">
        <v>164</v>
      </c>
      <c r="K6" s="89">
        <v>4.2</v>
      </c>
      <c r="L6" s="103">
        <f t="shared" si="0"/>
        <v>168</v>
      </c>
      <c r="M6" s="118"/>
      <c r="N6" s="105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89">
        <v>5</v>
      </c>
      <c r="G7" s="110">
        <v>0</v>
      </c>
      <c r="H7" s="89">
        <v>5</v>
      </c>
      <c r="I7" s="103" t="s">
        <v>92</v>
      </c>
      <c r="J7" s="103" t="s">
        <v>28</v>
      </c>
      <c r="K7" s="89">
        <v>16.2</v>
      </c>
      <c r="L7" s="103">
        <f t="shared" si="0"/>
        <v>81</v>
      </c>
      <c r="M7" s="118"/>
      <c r="N7" s="105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89">
        <v>1</v>
      </c>
      <c r="G8" s="110">
        <v>0</v>
      </c>
      <c r="H8" s="89">
        <v>1</v>
      </c>
      <c r="I8" s="103" t="s">
        <v>92</v>
      </c>
      <c r="J8" s="103" t="s">
        <v>28</v>
      </c>
      <c r="K8" s="89">
        <v>16.8</v>
      </c>
      <c r="L8" s="103">
        <f t="shared" si="0"/>
        <v>16.8</v>
      </c>
      <c r="M8" s="118"/>
      <c r="N8" s="105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110">
        <v>0</v>
      </c>
      <c r="H9" s="88">
        <v>3</v>
      </c>
      <c r="I9" s="103" t="s">
        <v>92</v>
      </c>
      <c r="J9" s="103" t="s">
        <v>28</v>
      </c>
      <c r="K9" s="89">
        <v>14.9</v>
      </c>
      <c r="L9" s="103">
        <f t="shared" si="0"/>
        <v>44.7</v>
      </c>
      <c r="M9" s="118"/>
      <c r="N9" s="105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110">
        <v>0</v>
      </c>
      <c r="H10" s="88">
        <v>2</v>
      </c>
      <c r="I10" s="103" t="s">
        <v>92</v>
      </c>
      <c r="J10" s="103" t="s">
        <v>28</v>
      </c>
      <c r="K10" s="89">
        <v>428</v>
      </c>
      <c r="L10" s="103">
        <f t="shared" si="0"/>
        <v>856</v>
      </c>
      <c r="M10" s="118"/>
      <c r="N10" s="105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89">
        <v>20</v>
      </c>
      <c r="G11" s="110">
        <v>0</v>
      </c>
      <c r="H11" s="89">
        <v>20</v>
      </c>
      <c r="I11" s="103" t="s">
        <v>92</v>
      </c>
      <c r="J11" s="103" t="s">
        <v>28</v>
      </c>
      <c r="K11" s="89">
        <v>168</v>
      </c>
      <c r="L11" s="103">
        <f t="shared" si="0"/>
        <v>3360</v>
      </c>
      <c r="M11" s="118"/>
      <c r="N11" s="105"/>
    </row>
    <row r="12" s="75" customFormat="1" ht="21.5" customHeight="1" spans="1:14">
      <c r="A12" s="85"/>
      <c r="B12" s="86"/>
      <c r="C12" s="89" t="s">
        <v>112</v>
      </c>
      <c r="D12" s="88"/>
      <c r="E12" s="88" t="s">
        <v>50</v>
      </c>
      <c r="F12" s="88">
        <v>50</v>
      </c>
      <c r="G12" s="110">
        <v>0</v>
      </c>
      <c r="H12" s="88">
        <v>50</v>
      </c>
      <c r="I12" s="103" t="s">
        <v>92</v>
      </c>
      <c r="J12" s="103" t="s">
        <v>28</v>
      </c>
      <c r="K12" s="89">
        <v>44</v>
      </c>
      <c r="L12" s="103">
        <f t="shared" si="0"/>
        <v>2200</v>
      </c>
      <c r="M12" s="118"/>
      <c r="N12" s="105"/>
    </row>
    <row r="13" s="75" customFormat="1" ht="21.5" customHeight="1" spans="1:14">
      <c r="A13" s="85"/>
      <c r="B13" s="86"/>
      <c r="C13" s="87" t="s">
        <v>256</v>
      </c>
      <c r="D13" s="89">
        <v>11.6</v>
      </c>
      <c r="E13" s="88" t="s">
        <v>212</v>
      </c>
      <c r="F13" s="89">
        <v>1</v>
      </c>
      <c r="G13" s="110">
        <v>0</v>
      </c>
      <c r="H13" s="89">
        <v>1</v>
      </c>
      <c r="I13" s="103" t="s">
        <v>5</v>
      </c>
      <c r="J13" s="103" t="s">
        <v>101</v>
      </c>
      <c r="K13" s="89">
        <v>350</v>
      </c>
      <c r="L13" s="103">
        <f t="shared" si="0"/>
        <v>350</v>
      </c>
      <c r="M13" s="118"/>
      <c r="N13" s="105"/>
    </row>
    <row r="14" s="75" customFormat="1" ht="21.5" customHeight="1" spans="1:14">
      <c r="A14" s="85"/>
      <c r="B14" s="86"/>
      <c r="C14" s="87" t="s">
        <v>317</v>
      </c>
      <c r="D14" s="89">
        <v>2.4</v>
      </c>
      <c r="E14" s="88" t="s">
        <v>212</v>
      </c>
      <c r="F14" s="89">
        <v>1</v>
      </c>
      <c r="G14" s="110">
        <v>0</v>
      </c>
      <c r="H14" s="89">
        <v>1</v>
      </c>
      <c r="I14" s="103" t="s">
        <v>5</v>
      </c>
      <c r="J14" s="103" t="s">
        <v>101</v>
      </c>
      <c r="K14" s="89">
        <v>144</v>
      </c>
      <c r="L14" s="103">
        <f t="shared" si="0"/>
        <v>144</v>
      </c>
      <c r="M14" s="118"/>
      <c r="N14" s="105"/>
    </row>
    <row r="15" s="75" customFormat="1" ht="21.5" customHeight="1" spans="1:14">
      <c r="A15" s="85"/>
      <c r="B15" s="86"/>
      <c r="C15" s="87"/>
      <c r="D15" s="88"/>
      <c r="E15" s="88"/>
      <c r="F15" s="89"/>
      <c r="G15" s="110"/>
      <c r="H15" s="89"/>
      <c r="I15" s="103"/>
      <c r="J15" s="103"/>
      <c r="K15" s="110"/>
      <c r="L15" s="103"/>
      <c r="M15" s="118"/>
      <c r="N15" s="105"/>
    </row>
    <row r="16" ht="21.5" customHeight="1" spans="1:13">
      <c r="A16" s="90"/>
      <c r="B16" s="91"/>
      <c r="C16" s="92" t="s">
        <v>33</v>
      </c>
      <c r="D16" s="92"/>
      <c r="E16" s="92"/>
      <c r="F16" s="92"/>
      <c r="G16" s="93"/>
      <c r="H16" s="92"/>
      <c r="I16" s="92"/>
      <c r="J16" s="92"/>
      <c r="K16" s="92"/>
      <c r="L16" s="93">
        <f>SUBTOTAL(9,L4:L15)</f>
        <v>7283.7</v>
      </c>
      <c r="M16" s="106"/>
    </row>
    <row r="17" ht="19.5" customHeight="1" spans="1:13">
      <c r="A17" s="94" t="s">
        <v>34</v>
      </c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107"/>
    </row>
    <row r="18" spans="12:12">
      <c r="L18" s="108"/>
    </row>
    <row r="19" spans="12:12">
      <c r="L19" s="108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  <row r="26" spans="12:12">
      <c r="L26" s="109"/>
    </row>
    <row r="27" spans="12:12">
      <c r="L27" s="109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8" t="s">
        <v>74</v>
      </c>
      <c r="F4" s="87">
        <v>1</v>
      </c>
      <c r="G4" s="110">
        <v>0</v>
      </c>
      <c r="H4" s="87">
        <v>1</v>
      </c>
      <c r="I4" s="103" t="s">
        <v>92</v>
      </c>
      <c r="J4" s="103" t="s">
        <v>28</v>
      </c>
      <c r="K4" s="87">
        <v>1678</v>
      </c>
      <c r="L4" s="103">
        <f t="shared" ref="L4:L14" si="0">K4*H4</f>
        <v>1678</v>
      </c>
      <c r="M4" s="118"/>
      <c r="N4" s="105"/>
    </row>
    <row r="5" s="75" customFormat="1" ht="21.5" customHeight="1" spans="1:14">
      <c r="A5" s="85"/>
      <c r="B5" s="86"/>
      <c r="C5" s="87" t="s">
        <v>192</v>
      </c>
      <c r="D5" s="87"/>
      <c r="E5" s="88" t="s">
        <v>21</v>
      </c>
      <c r="F5" s="88">
        <v>1</v>
      </c>
      <c r="G5" s="110">
        <v>0</v>
      </c>
      <c r="H5" s="88">
        <v>1</v>
      </c>
      <c r="I5" s="103" t="s">
        <v>185</v>
      </c>
      <c r="J5" s="103" t="s">
        <v>164</v>
      </c>
      <c r="K5" s="87">
        <v>11.8</v>
      </c>
      <c r="L5" s="103">
        <f t="shared" si="0"/>
        <v>11.8</v>
      </c>
      <c r="M5" s="118"/>
      <c r="N5" s="105"/>
    </row>
    <row r="6" s="75" customFormat="1" ht="21.5" customHeight="1" spans="1:14">
      <c r="A6" s="85"/>
      <c r="B6" s="86"/>
      <c r="C6" s="87" t="s">
        <v>49</v>
      </c>
      <c r="D6" s="87"/>
      <c r="E6" s="88" t="s">
        <v>50</v>
      </c>
      <c r="F6" s="89">
        <v>4</v>
      </c>
      <c r="G6" s="110">
        <v>0</v>
      </c>
      <c r="H6" s="89">
        <v>4</v>
      </c>
      <c r="I6" s="103" t="s">
        <v>5</v>
      </c>
      <c r="J6" s="103" t="s">
        <v>101</v>
      </c>
      <c r="K6" s="89">
        <v>20.5</v>
      </c>
      <c r="L6" s="103">
        <f t="shared" si="0"/>
        <v>82</v>
      </c>
      <c r="M6" s="118"/>
      <c r="N6" s="105"/>
    </row>
    <row r="7" s="75" customFormat="1" ht="21.5" customHeight="1" spans="1:14">
      <c r="A7" s="85"/>
      <c r="B7" s="86"/>
      <c r="C7" s="111" t="s">
        <v>320</v>
      </c>
      <c r="D7" s="87"/>
      <c r="E7" s="88" t="s">
        <v>91</v>
      </c>
      <c r="F7" s="89">
        <v>1</v>
      </c>
      <c r="G7" s="110">
        <v>0</v>
      </c>
      <c r="H7" s="89">
        <v>1</v>
      </c>
      <c r="I7" s="103" t="s">
        <v>5</v>
      </c>
      <c r="J7" s="103" t="s">
        <v>101</v>
      </c>
      <c r="K7" s="89">
        <v>24.9</v>
      </c>
      <c r="L7" s="103">
        <f t="shared" si="0"/>
        <v>24.9</v>
      </c>
      <c r="M7" s="118"/>
      <c r="N7" s="105"/>
    </row>
    <row r="8" s="75" customFormat="1" ht="21.5" customHeight="1" spans="1:14">
      <c r="A8" s="85"/>
      <c r="B8" s="86"/>
      <c r="C8" s="87" t="s">
        <v>321</v>
      </c>
      <c r="D8" s="87"/>
      <c r="E8" s="88" t="s">
        <v>91</v>
      </c>
      <c r="F8" s="89">
        <v>1</v>
      </c>
      <c r="G8" s="110">
        <v>0</v>
      </c>
      <c r="H8" s="89">
        <v>1</v>
      </c>
      <c r="I8" s="103" t="s">
        <v>5</v>
      </c>
      <c r="J8" s="103" t="s">
        <v>101</v>
      </c>
      <c r="K8" s="89">
        <v>30.99</v>
      </c>
      <c r="L8" s="103">
        <f t="shared" si="0"/>
        <v>30.99</v>
      </c>
      <c r="M8" s="118"/>
      <c r="N8" s="105"/>
    </row>
    <row r="9" s="75" customFormat="1" ht="21.5" customHeight="1" spans="1:14">
      <c r="A9" s="85"/>
      <c r="B9" s="86"/>
      <c r="C9" s="87" t="s">
        <v>218</v>
      </c>
      <c r="D9" s="87"/>
      <c r="E9" s="88" t="s">
        <v>243</v>
      </c>
      <c r="F9" s="88">
        <v>2</v>
      </c>
      <c r="G9" s="110">
        <v>0</v>
      </c>
      <c r="H9" s="88">
        <v>2</v>
      </c>
      <c r="I9" s="103" t="s">
        <v>5</v>
      </c>
      <c r="J9" s="103" t="s">
        <v>101</v>
      </c>
      <c r="K9" s="89">
        <v>49.9</v>
      </c>
      <c r="L9" s="103">
        <f t="shared" si="0"/>
        <v>99.8</v>
      </c>
      <c r="M9" s="118"/>
      <c r="N9" s="105"/>
    </row>
    <row r="10" s="75" customFormat="1" ht="21.5" customHeight="1" spans="1:14">
      <c r="A10" s="85"/>
      <c r="B10" s="86"/>
      <c r="C10" s="87" t="s">
        <v>227</v>
      </c>
      <c r="D10" s="87"/>
      <c r="E10" s="88" t="s">
        <v>21</v>
      </c>
      <c r="F10" s="88">
        <v>1</v>
      </c>
      <c r="G10" s="110">
        <v>0</v>
      </c>
      <c r="H10" s="88">
        <v>1</v>
      </c>
      <c r="I10" s="103" t="s">
        <v>92</v>
      </c>
      <c r="J10" s="103" t="s">
        <v>28</v>
      </c>
      <c r="K10" s="89">
        <v>289</v>
      </c>
      <c r="L10" s="103">
        <f t="shared" si="0"/>
        <v>289</v>
      </c>
      <c r="M10" s="118"/>
      <c r="N10" s="105"/>
    </row>
    <row r="11" s="75" customFormat="1" ht="21.5" customHeight="1" spans="1:14">
      <c r="A11" s="85"/>
      <c r="B11" s="86"/>
      <c r="C11" s="87" t="s">
        <v>322</v>
      </c>
      <c r="D11" s="87"/>
      <c r="E11" s="88" t="s">
        <v>46</v>
      </c>
      <c r="F11" s="89">
        <v>2</v>
      </c>
      <c r="G11" s="110">
        <v>0</v>
      </c>
      <c r="H11" s="89">
        <v>2</v>
      </c>
      <c r="I11" s="103" t="s">
        <v>103</v>
      </c>
      <c r="J11" s="103" t="s">
        <v>104</v>
      </c>
      <c r="K11" s="89">
        <v>13.5</v>
      </c>
      <c r="L11" s="103">
        <f t="shared" ref="L11:L18" si="1">K11*H11</f>
        <v>27</v>
      </c>
      <c r="M11" s="118"/>
      <c r="N11" s="105"/>
    </row>
    <row r="12" s="75" customFormat="1" ht="21.5" customHeight="1" spans="1:14">
      <c r="A12" s="85"/>
      <c r="B12" s="86"/>
      <c r="C12" s="89" t="s">
        <v>323</v>
      </c>
      <c r="D12" s="88"/>
      <c r="E12" s="88" t="s">
        <v>21</v>
      </c>
      <c r="F12" s="88">
        <v>3</v>
      </c>
      <c r="G12" s="110">
        <v>0</v>
      </c>
      <c r="H12" s="88">
        <v>3</v>
      </c>
      <c r="I12" s="103" t="s">
        <v>37</v>
      </c>
      <c r="J12" s="103" t="s">
        <v>23</v>
      </c>
      <c r="K12" s="89">
        <v>37.8</v>
      </c>
      <c r="L12" s="103">
        <f t="shared" si="1"/>
        <v>113.4</v>
      </c>
      <c r="M12" s="118"/>
      <c r="N12" s="105"/>
    </row>
    <row r="13" s="75" customFormat="1" ht="21.5" customHeight="1" spans="1:14">
      <c r="A13" s="85"/>
      <c r="B13" s="86"/>
      <c r="C13" s="87" t="s">
        <v>158</v>
      </c>
      <c r="D13" s="89"/>
      <c r="E13" s="88" t="s">
        <v>46</v>
      </c>
      <c r="F13" s="89">
        <v>1</v>
      </c>
      <c r="G13" s="110">
        <v>0</v>
      </c>
      <c r="H13" s="89">
        <v>1</v>
      </c>
      <c r="I13" s="103" t="s">
        <v>103</v>
      </c>
      <c r="J13" s="103" t="s">
        <v>104</v>
      </c>
      <c r="K13" s="89">
        <v>8.17</v>
      </c>
      <c r="L13" s="103">
        <f t="shared" si="1"/>
        <v>8.17</v>
      </c>
      <c r="M13" s="118"/>
      <c r="N13" s="105"/>
    </row>
    <row r="14" s="75" customFormat="1" ht="21.5" customHeight="1" spans="1:14">
      <c r="A14" s="85"/>
      <c r="B14" s="86"/>
      <c r="C14" s="87" t="s">
        <v>230</v>
      </c>
      <c r="D14" s="89"/>
      <c r="E14" s="88" t="s">
        <v>215</v>
      </c>
      <c r="F14" s="89">
        <v>2</v>
      </c>
      <c r="G14" s="110">
        <v>0</v>
      </c>
      <c r="H14" s="89">
        <v>2</v>
      </c>
      <c r="I14" s="103" t="s">
        <v>163</v>
      </c>
      <c r="J14" s="103" t="s">
        <v>164</v>
      </c>
      <c r="K14" s="89">
        <v>5</v>
      </c>
      <c r="L14" s="103">
        <f t="shared" si="1"/>
        <v>10</v>
      </c>
      <c r="M14" s="118"/>
      <c r="N14" s="105"/>
    </row>
    <row r="15" s="75" customFormat="1" ht="21.5" customHeight="1" spans="1:14">
      <c r="A15" s="85"/>
      <c r="B15" s="86"/>
      <c r="C15" s="87" t="s">
        <v>230</v>
      </c>
      <c r="D15" s="89"/>
      <c r="E15" s="88" t="s">
        <v>21</v>
      </c>
      <c r="F15" s="89">
        <v>4</v>
      </c>
      <c r="G15" s="110">
        <v>0</v>
      </c>
      <c r="H15" s="89">
        <v>4</v>
      </c>
      <c r="I15" s="103" t="s">
        <v>163</v>
      </c>
      <c r="J15" s="103" t="s">
        <v>164</v>
      </c>
      <c r="K15" s="89">
        <v>27.6975</v>
      </c>
      <c r="L15" s="103">
        <f t="shared" si="1"/>
        <v>110.79</v>
      </c>
      <c r="M15" s="118"/>
      <c r="N15" s="105"/>
    </row>
    <row r="16" s="75" customFormat="1" ht="21.5" customHeight="1" spans="1:14">
      <c r="A16" s="85"/>
      <c r="B16" s="86"/>
      <c r="C16" s="87" t="s">
        <v>324</v>
      </c>
      <c r="D16" s="89"/>
      <c r="E16" s="88" t="s">
        <v>21</v>
      </c>
      <c r="F16" s="89">
        <v>10</v>
      </c>
      <c r="G16" s="110">
        <v>0</v>
      </c>
      <c r="H16" s="89">
        <v>10</v>
      </c>
      <c r="I16" s="103" t="s">
        <v>92</v>
      </c>
      <c r="J16" s="103" t="s">
        <v>28</v>
      </c>
      <c r="K16" s="89">
        <v>37.314</v>
      </c>
      <c r="L16" s="103">
        <f t="shared" si="1"/>
        <v>373.14</v>
      </c>
      <c r="M16" s="118"/>
      <c r="N16" s="105"/>
    </row>
    <row r="17" s="75" customFormat="1" ht="21.5" customHeight="1" spans="1:14">
      <c r="A17" s="85"/>
      <c r="B17" s="86"/>
      <c r="C17" s="87" t="s">
        <v>325</v>
      </c>
      <c r="D17" s="89"/>
      <c r="E17" s="88" t="s">
        <v>74</v>
      </c>
      <c r="F17" s="87">
        <v>1</v>
      </c>
      <c r="G17" s="110">
        <v>0</v>
      </c>
      <c r="H17" s="87">
        <v>1</v>
      </c>
      <c r="I17" s="103" t="s">
        <v>5</v>
      </c>
      <c r="J17" s="103" t="s">
        <v>101</v>
      </c>
      <c r="K17" s="89">
        <v>33.9</v>
      </c>
      <c r="L17" s="103">
        <f t="shared" si="1"/>
        <v>33.9</v>
      </c>
      <c r="M17" s="118"/>
      <c r="N17" s="105"/>
    </row>
    <row r="18" s="75" customFormat="1" ht="21.5" customHeight="1" spans="1:14">
      <c r="A18" s="85"/>
      <c r="B18" s="86"/>
      <c r="C18" s="87" t="s">
        <v>326</v>
      </c>
      <c r="D18" s="89"/>
      <c r="E18" s="88" t="s">
        <v>21</v>
      </c>
      <c r="F18" s="88">
        <v>1</v>
      </c>
      <c r="G18" s="110">
        <v>0</v>
      </c>
      <c r="H18" s="88">
        <v>1</v>
      </c>
      <c r="I18" s="103" t="s">
        <v>5</v>
      </c>
      <c r="J18" s="103" t="s">
        <v>101</v>
      </c>
      <c r="K18" s="89">
        <v>1728</v>
      </c>
      <c r="L18" s="103">
        <f t="shared" si="1"/>
        <v>1728</v>
      </c>
      <c r="M18" s="118"/>
      <c r="N18" s="105"/>
    </row>
    <row r="19" s="75" customFormat="1" ht="21.5" customHeight="1" spans="1:14">
      <c r="A19" s="85"/>
      <c r="B19" s="86"/>
      <c r="C19" s="87"/>
      <c r="D19" s="88"/>
      <c r="E19" s="88"/>
      <c r="F19" s="89"/>
      <c r="G19" s="110"/>
      <c r="H19" s="89"/>
      <c r="I19" s="103"/>
      <c r="J19" s="103"/>
      <c r="K19" s="110"/>
      <c r="L19" s="103"/>
      <c r="M19" s="118"/>
      <c r="N19" s="105"/>
    </row>
    <row r="20" ht="21.5" customHeight="1" spans="1:13">
      <c r="A20" s="90"/>
      <c r="B20" s="91"/>
      <c r="C20" s="92" t="s">
        <v>33</v>
      </c>
      <c r="D20" s="92"/>
      <c r="E20" s="92"/>
      <c r="F20" s="92"/>
      <c r="G20" s="93"/>
      <c r="H20" s="92"/>
      <c r="I20" s="92"/>
      <c r="J20" s="92"/>
      <c r="K20" s="92"/>
      <c r="L20" s="93">
        <f>SUBTOTAL(9,L4:L19)</f>
        <v>4620.89</v>
      </c>
      <c r="M20" s="106"/>
    </row>
    <row r="21" ht="19.5" customHeight="1" spans="1:13">
      <c r="A21" s="94" t="s">
        <v>34</v>
      </c>
      <c r="B21" s="95"/>
      <c r="C21" s="95"/>
      <c r="D21" s="95"/>
      <c r="E21" s="95"/>
      <c r="F21" s="95"/>
      <c r="G21" s="96"/>
      <c r="H21" s="95"/>
      <c r="I21" s="95"/>
      <c r="J21" s="95"/>
      <c r="K21" s="95"/>
      <c r="L21" s="95"/>
      <c r="M21" s="107"/>
    </row>
    <row r="22" spans="12:12">
      <c r="L22" s="108"/>
    </row>
    <row r="23" spans="12:12">
      <c r="L23" s="108"/>
    </row>
    <row r="24" spans="12:12">
      <c r="L24" s="109"/>
    </row>
    <row r="25" spans="12:12">
      <c r="L25" s="109"/>
    </row>
    <row r="26" spans="12:12">
      <c r="L26" s="109"/>
    </row>
    <row r="27" spans="12:12">
      <c r="L27" s="109"/>
    </row>
    <row r="28" spans="12:12">
      <c r="L28" s="109"/>
    </row>
    <row r="29" spans="12:12">
      <c r="L29" s="109"/>
    </row>
    <row r="30" spans="12:12">
      <c r="L30" s="109"/>
    </row>
    <row r="31" spans="12:12">
      <c r="L31" s="109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8" t="s">
        <v>328</v>
      </c>
      <c r="F4" s="87">
        <v>2.4</v>
      </c>
      <c r="G4" s="110">
        <v>0</v>
      </c>
      <c r="H4" s="87">
        <v>2.4</v>
      </c>
      <c r="I4" s="103" t="s">
        <v>27</v>
      </c>
      <c r="J4" s="103" t="s">
        <v>28</v>
      </c>
      <c r="K4" s="87">
        <v>60</v>
      </c>
      <c r="L4" s="103">
        <f t="shared" ref="L4:L18" si="0">K4*H4</f>
        <v>144</v>
      </c>
      <c r="M4" s="118"/>
      <c r="N4" s="105"/>
    </row>
    <row r="5" s="75" customFormat="1" ht="21.5" customHeight="1" spans="1:14">
      <c r="A5" s="85"/>
      <c r="B5" s="86"/>
      <c r="C5" s="87" t="s">
        <v>178</v>
      </c>
      <c r="D5" s="87"/>
      <c r="E5" s="88" t="s">
        <v>50</v>
      </c>
      <c r="F5" s="88">
        <v>5</v>
      </c>
      <c r="G5" s="110">
        <v>0</v>
      </c>
      <c r="H5" s="88">
        <v>5</v>
      </c>
      <c r="I5" s="103" t="s">
        <v>116</v>
      </c>
      <c r="J5" s="103" t="s">
        <v>164</v>
      </c>
      <c r="K5" s="87">
        <v>10</v>
      </c>
      <c r="L5" s="103">
        <f t="shared" si="0"/>
        <v>50</v>
      </c>
      <c r="M5" s="118"/>
      <c r="N5" s="105"/>
    </row>
    <row r="6" s="75" customFormat="1" ht="21.5" customHeight="1" spans="1:14">
      <c r="A6" s="85"/>
      <c r="B6" s="86"/>
      <c r="C6" s="87" t="s">
        <v>329</v>
      </c>
      <c r="D6" s="87"/>
      <c r="E6" s="88" t="s">
        <v>72</v>
      </c>
      <c r="F6" s="89">
        <v>1</v>
      </c>
      <c r="G6" s="110">
        <v>0</v>
      </c>
      <c r="H6" s="89">
        <v>1</v>
      </c>
      <c r="I6" s="103" t="s">
        <v>27</v>
      </c>
      <c r="J6" s="103" t="s">
        <v>101</v>
      </c>
      <c r="K6" s="89">
        <v>15</v>
      </c>
      <c r="L6" s="103">
        <f t="shared" si="0"/>
        <v>15</v>
      </c>
      <c r="M6" s="118"/>
      <c r="N6" s="105"/>
    </row>
    <row r="7" s="75" customFormat="1" ht="21.5" customHeight="1" spans="1:14">
      <c r="A7" s="85"/>
      <c r="B7" s="86"/>
      <c r="C7" s="111" t="s">
        <v>330</v>
      </c>
      <c r="D7" s="87"/>
      <c r="E7" s="88" t="s">
        <v>21</v>
      </c>
      <c r="F7" s="89">
        <v>26</v>
      </c>
      <c r="G7" s="110">
        <v>0</v>
      </c>
      <c r="H7" s="89">
        <v>26</v>
      </c>
      <c r="I7" s="103" t="s">
        <v>27</v>
      </c>
      <c r="J7" s="103" t="s">
        <v>101</v>
      </c>
      <c r="K7" s="89">
        <v>10</v>
      </c>
      <c r="L7" s="103">
        <f t="shared" si="0"/>
        <v>260</v>
      </c>
      <c r="M7" s="118"/>
      <c r="N7" s="105"/>
    </row>
    <row r="8" s="75" customFormat="1" ht="21.5" customHeight="1" spans="1:14">
      <c r="A8" s="85"/>
      <c r="B8" s="86"/>
      <c r="C8" s="87" t="s">
        <v>331</v>
      </c>
      <c r="D8" s="87"/>
      <c r="E8" s="88" t="s">
        <v>21</v>
      </c>
      <c r="F8" s="89">
        <v>2</v>
      </c>
      <c r="G8" s="110">
        <v>0</v>
      </c>
      <c r="H8" s="89">
        <v>2</v>
      </c>
      <c r="I8" s="103" t="s">
        <v>27</v>
      </c>
      <c r="J8" s="103" t="s">
        <v>101</v>
      </c>
      <c r="K8" s="89">
        <v>13</v>
      </c>
      <c r="L8" s="103">
        <f t="shared" si="0"/>
        <v>26</v>
      </c>
      <c r="M8" s="118"/>
      <c r="N8" s="105"/>
    </row>
    <row r="9" s="75" customFormat="1" ht="21.5" customHeight="1" spans="1:14">
      <c r="A9" s="85"/>
      <c r="B9" s="86"/>
      <c r="C9" s="87" t="s">
        <v>332</v>
      </c>
      <c r="D9" s="87"/>
      <c r="E9" s="88" t="s">
        <v>21</v>
      </c>
      <c r="F9" s="88">
        <v>3</v>
      </c>
      <c r="G9" s="110">
        <v>0</v>
      </c>
      <c r="H9" s="88">
        <v>3</v>
      </c>
      <c r="I9" s="103" t="s">
        <v>27</v>
      </c>
      <c r="J9" s="103" t="s">
        <v>101</v>
      </c>
      <c r="K9" s="89">
        <v>10</v>
      </c>
      <c r="L9" s="103">
        <f t="shared" si="0"/>
        <v>30</v>
      </c>
      <c r="M9" s="118"/>
      <c r="N9" s="105"/>
    </row>
    <row r="10" s="75" customFormat="1" ht="21.5" customHeight="1" spans="1:14">
      <c r="A10" s="85"/>
      <c r="B10" s="86"/>
      <c r="C10" s="87" t="s">
        <v>333</v>
      </c>
      <c r="D10" s="87"/>
      <c r="E10" s="88" t="s">
        <v>72</v>
      </c>
      <c r="F10" s="88">
        <v>3</v>
      </c>
      <c r="G10" s="110">
        <v>0</v>
      </c>
      <c r="H10" s="88">
        <v>3</v>
      </c>
      <c r="I10" s="103" t="s">
        <v>27</v>
      </c>
      <c r="J10" s="103" t="s">
        <v>28</v>
      </c>
      <c r="K10" s="89">
        <v>16</v>
      </c>
      <c r="L10" s="103">
        <f t="shared" si="0"/>
        <v>48</v>
      </c>
      <c r="M10" s="118"/>
      <c r="N10" s="105"/>
    </row>
    <row r="11" s="75" customFormat="1" ht="21.5" customHeight="1" spans="1:14">
      <c r="A11" s="85"/>
      <c r="B11" s="86"/>
      <c r="C11" s="87" t="s">
        <v>135</v>
      </c>
      <c r="D11" s="87"/>
      <c r="E11" s="88" t="s">
        <v>21</v>
      </c>
      <c r="F11" s="89">
        <v>1</v>
      </c>
      <c r="G11" s="110">
        <v>0</v>
      </c>
      <c r="H11" s="89">
        <v>1</v>
      </c>
      <c r="I11" s="103" t="s">
        <v>27</v>
      </c>
      <c r="J11" s="103" t="s">
        <v>104</v>
      </c>
      <c r="K11" s="89">
        <v>23</v>
      </c>
      <c r="L11" s="103">
        <f t="shared" si="0"/>
        <v>23</v>
      </c>
      <c r="M11" s="118"/>
      <c r="N11" s="105"/>
    </row>
    <row r="12" s="75" customFormat="1" ht="21.5" customHeight="1" spans="1:14">
      <c r="A12" s="85"/>
      <c r="B12" s="86"/>
      <c r="C12" s="89"/>
      <c r="D12" s="88"/>
      <c r="E12" s="88"/>
      <c r="F12" s="88"/>
      <c r="G12" s="110"/>
      <c r="H12" s="88"/>
      <c r="I12" s="103"/>
      <c r="J12" s="103"/>
      <c r="K12" s="89"/>
      <c r="L12" s="103"/>
      <c r="M12" s="118"/>
      <c r="N12" s="105"/>
    </row>
    <row r="13" s="75" customFormat="1" ht="21.5" customHeight="1" spans="1:14">
      <c r="A13" s="85"/>
      <c r="B13" s="86"/>
      <c r="C13" s="87"/>
      <c r="D13" s="89"/>
      <c r="E13" s="88"/>
      <c r="F13" s="89"/>
      <c r="G13" s="110"/>
      <c r="H13" s="89"/>
      <c r="I13" s="103"/>
      <c r="J13" s="103"/>
      <c r="K13" s="89"/>
      <c r="L13" s="103"/>
      <c r="M13" s="118"/>
      <c r="N13" s="105"/>
    </row>
    <row r="14" ht="21.5" customHeight="1" spans="1:13">
      <c r="A14" s="90"/>
      <c r="B14" s="91"/>
      <c r="C14" s="92" t="s">
        <v>33</v>
      </c>
      <c r="D14" s="92"/>
      <c r="E14" s="92"/>
      <c r="F14" s="92"/>
      <c r="G14" s="93"/>
      <c r="H14" s="92"/>
      <c r="I14" s="92"/>
      <c r="J14" s="92"/>
      <c r="K14" s="92"/>
      <c r="L14" s="93">
        <f>SUBTOTAL(9,L4:L13)</f>
        <v>596</v>
      </c>
      <c r="M14" s="106"/>
    </row>
    <row r="15" ht="19.5" customHeight="1" spans="1:13">
      <c r="A15" s="94" t="s">
        <v>34</v>
      </c>
      <c r="B15" s="95"/>
      <c r="C15" s="95"/>
      <c r="D15" s="95"/>
      <c r="E15" s="95"/>
      <c r="F15" s="95"/>
      <c r="G15" s="96"/>
      <c r="H15" s="95"/>
      <c r="I15" s="95"/>
      <c r="J15" s="95"/>
      <c r="K15" s="95"/>
      <c r="L15" s="95"/>
      <c r="M15" s="107"/>
    </row>
    <row r="16" spans="12:12">
      <c r="L16" s="108"/>
    </row>
    <row r="17" spans="12:12">
      <c r="L17" s="108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88" t="s">
        <v>108</v>
      </c>
      <c r="F4" s="87">
        <v>3</v>
      </c>
      <c r="G4" s="110">
        <v>0</v>
      </c>
      <c r="H4" s="87">
        <v>3</v>
      </c>
      <c r="I4" s="103" t="s">
        <v>5</v>
      </c>
      <c r="J4" s="103" t="s">
        <v>101</v>
      </c>
      <c r="K4" s="87">
        <v>70</v>
      </c>
      <c r="L4" s="103">
        <f t="shared" ref="L4:L9" si="0">K4*H4</f>
        <v>210</v>
      </c>
      <c r="M4" s="118"/>
      <c r="N4" s="105"/>
    </row>
    <row r="5" s="75" customFormat="1" ht="21.5" customHeight="1" spans="1:14">
      <c r="A5" s="85"/>
      <c r="B5" s="86"/>
      <c r="C5" s="111" t="s">
        <v>157</v>
      </c>
      <c r="D5" s="88"/>
      <c r="E5" s="48" t="s">
        <v>21</v>
      </c>
      <c r="F5" s="88">
        <v>1</v>
      </c>
      <c r="G5" s="112">
        <v>0</v>
      </c>
      <c r="H5" s="88">
        <v>1</v>
      </c>
      <c r="I5" s="113" t="s">
        <v>5</v>
      </c>
      <c r="J5" s="113" t="s">
        <v>101</v>
      </c>
      <c r="K5" s="111">
        <v>-2</v>
      </c>
      <c r="L5" s="103">
        <f t="shared" si="0"/>
        <v>-2</v>
      </c>
      <c r="M5" s="118"/>
      <c r="N5" s="105"/>
    </row>
    <row r="6" s="75" customFormat="1" ht="21.5" customHeight="1" spans="1:14">
      <c r="A6" s="85"/>
      <c r="B6" s="86"/>
      <c r="C6" s="87" t="s">
        <v>335</v>
      </c>
      <c r="D6" s="87"/>
      <c r="E6" s="88" t="s">
        <v>21</v>
      </c>
      <c r="F6" s="88">
        <v>2</v>
      </c>
      <c r="G6" s="110">
        <v>0</v>
      </c>
      <c r="H6" s="88">
        <v>2</v>
      </c>
      <c r="I6" s="103" t="s">
        <v>5</v>
      </c>
      <c r="J6" s="103" t="s">
        <v>101</v>
      </c>
      <c r="K6" s="87">
        <v>5.225</v>
      </c>
      <c r="L6" s="103">
        <f t="shared" si="0"/>
        <v>10.45</v>
      </c>
      <c r="M6" s="118"/>
      <c r="N6" s="105"/>
    </row>
    <row r="7" s="75" customFormat="1" ht="21.5" customHeight="1" spans="1:14">
      <c r="A7" s="85"/>
      <c r="B7" s="86"/>
      <c r="C7" s="87" t="s">
        <v>336</v>
      </c>
      <c r="D7" s="87"/>
      <c r="E7" s="88" t="s">
        <v>21</v>
      </c>
      <c r="F7" s="89">
        <v>1</v>
      </c>
      <c r="G7" s="110">
        <v>0</v>
      </c>
      <c r="H7" s="89">
        <v>1</v>
      </c>
      <c r="I7" s="103" t="s">
        <v>5</v>
      </c>
      <c r="J7" s="103" t="s">
        <v>101</v>
      </c>
      <c r="K7" s="89">
        <v>27.94</v>
      </c>
      <c r="L7" s="103">
        <f t="shared" si="0"/>
        <v>27.94</v>
      </c>
      <c r="M7" s="118"/>
      <c r="N7" s="105"/>
    </row>
    <row r="8" s="75" customFormat="1" ht="21.5" customHeight="1" spans="1:14">
      <c r="A8" s="85"/>
      <c r="B8" s="86"/>
      <c r="C8" s="111" t="s">
        <v>337</v>
      </c>
      <c r="D8" s="87"/>
      <c r="E8" s="88" t="s">
        <v>74</v>
      </c>
      <c r="F8" s="89">
        <v>10</v>
      </c>
      <c r="G8" s="110">
        <v>0</v>
      </c>
      <c r="H8" s="89">
        <v>10</v>
      </c>
      <c r="I8" s="103" t="s">
        <v>5</v>
      </c>
      <c r="J8" s="103" t="s">
        <v>101</v>
      </c>
      <c r="K8" s="89">
        <v>65</v>
      </c>
      <c r="L8" s="103">
        <f t="shared" si="0"/>
        <v>650</v>
      </c>
      <c r="M8" s="118"/>
      <c r="N8" s="105"/>
    </row>
    <row r="9" s="75" customFormat="1" ht="21.5" customHeight="1" spans="1:14">
      <c r="A9" s="85"/>
      <c r="B9" s="86"/>
      <c r="C9" s="87" t="s">
        <v>338</v>
      </c>
      <c r="D9" s="87"/>
      <c r="E9" s="88" t="s">
        <v>21</v>
      </c>
      <c r="F9" s="89">
        <v>1</v>
      </c>
      <c r="G9" s="110">
        <v>0</v>
      </c>
      <c r="H9" s="89">
        <v>1</v>
      </c>
      <c r="I9" s="103" t="s">
        <v>5</v>
      </c>
      <c r="J9" s="103" t="s">
        <v>101</v>
      </c>
      <c r="K9" s="89">
        <v>124.5</v>
      </c>
      <c r="L9" s="103">
        <f t="shared" si="0"/>
        <v>124.5</v>
      </c>
      <c r="M9" s="118"/>
      <c r="N9" s="105"/>
    </row>
    <row r="10" s="75" customFormat="1" ht="21.5" customHeight="1" spans="1:14">
      <c r="A10" s="85"/>
      <c r="B10" s="86"/>
      <c r="C10" s="87"/>
      <c r="D10" s="87"/>
      <c r="E10" s="88"/>
      <c r="F10" s="88"/>
      <c r="G10" s="110"/>
      <c r="H10" s="88"/>
      <c r="I10" s="103"/>
      <c r="J10" s="103"/>
      <c r="K10" s="89"/>
      <c r="L10" s="103"/>
      <c r="M10" s="118"/>
      <c r="N10" s="105"/>
    </row>
    <row r="11" s="75" customFormat="1" ht="21.5" customHeight="1" spans="1:14">
      <c r="A11" s="85"/>
      <c r="B11" s="86"/>
      <c r="C11" s="87"/>
      <c r="D11" s="87"/>
      <c r="E11" s="88"/>
      <c r="F11" s="89"/>
      <c r="G11" s="110"/>
      <c r="H11" s="89"/>
      <c r="I11" s="103"/>
      <c r="J11" s="103"/>
      <c r="K11" s="89"/>
      <c r="L11" s="103"/>
      <c r="M11" s="118"/>
      <c r="N11" s="105"/>
    </row>
    <row r="12" s="75" customFormat="1" ht="21.5" customHeight="1" spans="1:14">
      <c r="A12" s="85"/>
      <c r="B12" s="86"/>
      <c r="C12" s="89"/>
      <c r="D12" s="88"/>
      <c r="E12" s="88"/>
      <c r="F12" s="88"/>
      <c r="G12" s="110"/>
      <c r="H12" s="88"/>
      <c r="I12" s="103"/>
      <c r="J12" s="103"/>
      <c r="K12" s="89"/>
      <c r="L12" s="103"/>
      <c r="M12" s="118"/>
      <c r="N12" s="105"/>
    </row>
    <row r="13" s="75" customFormat="1" ht="21.5" customHeight="1" spans="1:14">
      <c r="A13" s="85"/>
      <c r="B13" s="86"/>
      <c r="C13" s="87"/>
      <c r="D13" s="89"/>
      <c r="E13" s="88"/>
      <c r="F13" s="89"/>
      <c r="G13" s="110"/>
      <c r="H13" s="89"/>
      <c r="I13" s="103"/>
      <c r="J13" s="103"/>
      <c r="K13" s="89"/>
      <c r="L13" s="103"/>
      <c r="M13" s="118"/>
      <c r="N13" s="105"/>
    </row>
    <row r="14" ht="21.5" customHeight="1" spans="1:13">
      <c r="A14" s="90"/>
      <c r="B14" s="91"/>
      <c r="C14" s="92" t="s">
        <v>33</v>
      </c>
      <c r="D14" s="92"/>
      <c r="E14" s="92"/>
      <c r="F14" s="92"/>
      <c r="G14" s="93"/>
      <c r="H14" s="92"/>
      <c r="I14" s="92"/>
      <c r="J14" s="92"/>
      <c r="K14" s="92"/>
      <c r="L14" s="93">
        <f>SUBTOTAL(9,L4:L13)</f>
        <v>1020.89</v>
      </c>
      <c r="M14" s="106"/>
    </row>
    <row r="15" ht="19.5" customHeight="1" spans="1:13">
      <c r="A15" s="94" t="s">
        <v>34</v>
      </c>
      <c r="B15" s="95"/>
      <c r="C15" s="95"/>
      <c r="D15" s="95"/>
      <c r="E15" s="95"/>
      <c r="F15" s="95"/>
      <c r="G15" s="96"/>
      <c r="H15" s="95"/>
      <c r="I15" s="95"/>
      <c r="J15" s="95"/>
      <c r="K15" s="95"/>
      <c r="L15" s="95"/>
      <c r="M15" s="107"/>
    </row>
    <row r="16" spans="12:12">
      <c r="L16" s="108"/>
    </row>
    <row r="17" spans="12:12">
      <c r="L17" s="108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I22" sqref="I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03" t="s">
        <v>5</v>
      </c>
      <c r="J4" s="103" t="s">
        <v>101</v>
      </c>
      <c r="K4" s="87">
        <v>1195</v>
      </c>
      <c r="L4" s="103">
        <f>K4</f>
        <v>1195</v>
      </c>
      <c r="M4" s="115" t="s">
        <v>341</v>
      </c>
      <c r="N4" s="105"/>
    </row>
    <row r="5" s="75" customFormat="1" ht="21.5" customHeight="1" spans="1:14">
      <c r="A5" s="85"/>
      <c r="B5" s="86"/>
      <c r="C5" s="111" t="s">
        <v>342</v>
      </c>
      <c r="D5" s="88"/>
      <c r="E5" s="48" t="s">
        <v>290</v>
      </c>
      <c r="F5" s="87">
        <v>0</v>
      </c>
      <c r="G5" s="87">
        <v>0</v>
      </c>
      <c r="H5" s="87">
        <v>0</v>
      </c>
      <c r="I5" s="113" t="s">
        <v>5</v>
      </c>
      <c r="J5" s="113" t="s">
        <v>101</v>
      </c>
      <c r="K5" s="111">
        <v>100.2</v>
      </c>
      <c r="L5" s="103">
        <f t="shared" ref="L5:L16" si="0">K5</f>
        <v>100.2</v>
      </c>
      <c r="M5" s="116"/>
      <c r="N5" s="105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03" t="s">
        <v>5</v>
      </c>
      <c r="J6" s="103" t="s">
        <v>101</v>
      </c>
      <c r="K6" s="87">
        <v>487</v>
      </c>
      <c r="L6" s="103">
        <f t="shared" si="0"/>
        <v>487</v>
      </c>
      <c r="M6" s="116"/>
      <c r="N6" s="105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03" t="s">
        <v>5</v>
      </c>
      <c r="J7" s="103" t="s">
        <v>101</v>
      </c>
      <c r="K7" s="89">
        <v>1108</v>
      </c>
      <c r="L7" s="103">
        <f t="shared" si="0"/>
        <v>1108</v>
      </c>
      <c r="M7" s="116"/>
      <c r="N7" s="105"/>
    </row>
    <row r="8" s="75" customFormat="1" ht="21.5" customHeight="1" spans="1:14">
      <c r="A8" s="85"/>
      <c r="B8" s="86"/>
      <c r="C8" s="111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03" t="s">
        <v>5</v>
      </c>
      <c r="J8" s="103" t="s">
        <v>101</v>
      </c>
      <c r="K8" s="89">
        <v>1502</v>
      </c>
      <c r="L8" s="103">
        <f t="shared" si="0"/>
        <v>1502</v>
      </c>
      <c r="M8" s="116"/>
      <c r="N8" s="105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03" t="s">
        <v>5</v>
      </c>
      <c r="J9" s="103" t="s">
        <v>101</v>
      </c>
      <c r="K9" s="89">
        <v>382.6</v>
      </c>
      <c r="L9" s="103">
        <f t="shared" si="0"/>
        <v>382.6</v>
      </c>
      <c r="M9" s="116"/>
      <c r="N9" s="105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3" t="s">
        <v>5</v>
      </c>
      <c r="J10" s="103" t="s">
        <v>101</v>
      </c>
      <c r="K10" s="89">
        <v>272</v>
      </c>
      <c r="L10" s="103">
        <f t="shared" si="0"/>
        <v>272</v>
      </c>
      <c r="M10" s="116"/>
      <c r="N10" s="105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3" t="s">
        <v>5</v>
      </c>
      <c r="J11" s="103" t="s">
        <v>101</v>
      </c>
      <c r="K11" s="89">
        <v>155</v>
      </c>
      <c r="L11" s="103">
        <f t="shared" si="0"/>
        <v>155</v>
      </c>
      <c r="M11" s="116"/>
      <c r="N11" s="105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03" t="s">
        <v>5</v>
      </c>
      <c r="J12" s="103" t="s">
        <v>101</v>
      </c>
      <c r="K12" s="89">
        <v>246.9</v>
      </c>
      <c r="L12" s="103">
        <f t="shared" si="0"/>
        <v>246.9</v>
      </c>
      <c r="M12" s="116"/>
      <c r="N12" s="105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03" t="s">
        <v>5</v>
      </c>
      <c r="J13" s="103" t="s">
        <v>101</v>
      </c>
      <c r="K13" s="89">
        <v>159.76</v>
      </c>
      <c r="L13" s="103">
        <f t="shared" si="0"/>
        <v>159.76</v>
      </c>
      <c r="M13" s="116"/>
      <c r="N13" s="105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03" t="s">
        <v>5</v>
      </c>
      <c r="J14" s="103" t="s">
        <v>101</v>
      </c>
      <c r="K14" s="89">
        <v>279.8</v>
      </c>
      <c r="L14" s="103">
        <f t="shared" si="0"/>
        <v>279.8</v>
      </c>
      <c r="M14" s="117"/>
      <c r="N14" s="105"/>
    </row>
    <row r="15" ht="21.5" customHeight="1" spans="1:13">
      <c r="A15" s="90"/>
      <c r="B15" s="91"/>
      <c r="C15" s="92" t="s">
        <v>33</v>
      </c>
      <c r="D15" s="92"/>
      <c r="E15" s="92"/>
      <c r="F15" s="92"/>
      <c r="G15" s="93"/>
      <c r="H15" s="92"/>
      <c r="I15" s="92"/>
      <c r="J15" s="92"/>
      <c r="K15" s="92"/>
      <c r="L15" s="93">
        <f>SUBTOTAL(9,L4:L14)</f>
        <v>5888.26</v>
      </c>
      <c r="M15" s="106"/>
    </row>
    <row r="16" ht="19.5" customHeight="1" spans="1:13">
      <c r="A16" s="94" t="s">
        <v>34</v>
      </c>
      <c r="B16" s="95"/>
      <c r="C16" s="95"/>
      <c r="D16" s="95"/>
      <c r="E16" s="95"/>
      <c r="F16" s="95"/>
      <c r="G16" s="96"/>
      <c r="H16" s="95"/>
      <c r="I16" s="95"/>
      <c r="J16" s="95"/>
      <c r="K16" s="95"/>
      <c r="L16" s="95"/>
      <c r="M16" s="107"/>
    </row>
    <row r="17" spans="12:12">
      <c r="L17" s="108"/>
    </row>
    <row r="18" spans="12:12">
      <c r="L18" s="108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  <row r="26" spans="12:12">
      <c r="L26" s="109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L13" sqref="L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03" t="s">
        <v>5</v>
      </c>
      <c r="J4" s="103" t="s">
        <v>101</v>
      </c>
      <c r="K4" s="87">
        <v>315</v>
      </c>
      <c r="L4" s="103">
        <f t="shared" ref="L4:L14" si="0">K4</f>
        <v>315</v>
      </c>
      <c r="M4" s="104"/>
      <c r="N4" s="105"/>
    </row>
    <row r="5" s="75" customFormat="1" ht="21.5" customHeight="1" spans="1:14">
      <c r="A5" s="85"/>
      <c r="B5" s="86"/>
      <c r="C5" s="87" t="s">
        <v>352</v>
      </c>
      <c r="D5" s="88"/>
      <c r="E5" s="48" t="s">
        <v>290</v>
      </c>
      <c r="F5" s="87">
        <v>0</v>
      </c>
      <c r="G5" s="87">
        <v>0</v>
      </c>
      <c r="H5" s="87">
        <v>0</v>
      </c>
      <c r="I5" s="113" t="s">
        <v>5</v>
      </c>
      <c r="J5" s="113" t="s">
        <v>101</v>
      </c>
      <c r="K5" s="111">
        <v>114</v>
      </c>
      <c r="L5" s="103">
        <f t="shared" si="0"/>
        <v>114</v>
      </c>
      <c r="M5" s="104"/>
      <c r="N5" s="105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03" t="s">
        <v>5</v>
      </c>
      <c r="J6" s="103" t="s">
        <v>101</v>
      </c>
      <c r="K6" s="87">
        <v>300</v>
      </c>
      <c r="L6" s="103">
        <f t="shared" si="0"/>
        <v>300</v>
      </c>
      <c r="M6" s="104"/>
      <c r="N6" s="105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03" t="s">
        <v>5</v>
      </c>
      <c r="J7" s="103" t="s">
        <v>101</v>
      </c>
      <c r="K7" s="89">
        <v>42.99</v>
      </c>
      <c r="L7" s="103">
        <f t="shared" si="0"/>
        <v>42.99</v>
      </c>
      <c r="M7" s="104"/>
      <c r="N7" s="105"/>
    </row>
    <row r="8" s="75" customFormat="1" ht="21.5" customHeight="1" spans="1:14">
      <c r="A8" s="85"/>
      <c r="B8" s="86"/>
      <c r="C8" s="111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03" t="s">
        <v>5</v>
      </c>
      <c r="J8" s="103" t="s">
        <v>101</v>
      </c>
      <c r="K8" s="89">
        <v>250</v>
      </c>
      <c r="L8" s="103">
        <f t="shared" si="0"/>
        <v>250</v>
      </c>
      <c r="M8" s="104"/>
      <c r="N8" s="105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03" t="s">
        <v>5</v>
      </c>
      <c r="J9" s="103" t="s">
        <v>101</v>
      </c>
      <c r="K9" s="89">
        <v>43.7</v>
      </c>
      <c r="L9" s="103">
        <f t="shared" si="0"/>
        <v>43.7</v>
      </c>
      <c r="M9" s="104"/>
      <c r="N9" s="105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3" t="s">
        <v>5</v>
      </c>
      <c r="J10" s="103" t="s">
        <v>101</v>
      </c>
      <c r="K10" s="89">
        <v>36</v>
      </c>
      <c r="L10" s="103">
        <f t="shared" si="0"/>
        <v>36</v>
      </c>
      <c r="M10" s="104"/>
      <c r="N10" s="105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3" t="s">
        <v>5</v>
      </c>
      <c r="J11" s="103" t="s">
        <v>101</v>
      </c>
      <c r="K11" s="89">
        <v>174</v>
      </c>
      <c r="L11" s="103">
        <f t="shared" si="0"/>
        <v>174</v>
      </c>
      <c r="M11" s="104"/>
      <c r="N11" s="105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03"/>
      <c r="J12" s="103"/>
      <c r="K12" s="89"/>
      <c r="L12" s="103"/>
      <c r="M12" s="104"/>
      <c r="N12" s="105"/>
    </row>
    <row r="13" ht="21.5" customHeight="1" spans="1:13">
      <c r="A13" s="90"/>
      <c r="B13" s="91"/>
      <c r="C13" s="92" t="s">
        <v>33</v>
      </c>
      <c r="D13" s="92"/>
      <c r="E13" s="92"/>
      <c r="F13" s="92"/>
      <c r="G13" s="93"/>
      <c r="H13" s="92"/>
      <c r="I13" s="92"/>
      <c r="J13" s="92"/>
      <c r="K13" s="92"/>
      <c r="L13" s="93">
        <f>SUBTOTAL(9,L4:L12)</f>
        <v>1275.69</v>
      </c>
      <c r="M13" s="106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7"/>
    </row>
    <row r="15" spans="12:12">
      <c r="L15" s="108"/>
    </row>
    <row r="16" spans="12:12">
      <c r="L16" s="108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I12" sqref="I12:J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330</v>
      </c>
      <c r="D4" s="87"/>
      <c r="E4" s="48" t="s">
        <v>91</v>
      </c>
      <c r="F4" s="87">
        <v>1</v>
      </c>
      <c r="G4" s="87">
        <v>0</v>
      </c>
      <c r="H4" s="87">
        <v>1</v>
      </c>
      <c r="I4" s="103" t="s">
        <v>163</v>
      </c>
      <c r="J4" s="103" t="s">
        <v>164</v>
      </c>
      <c r="K4" s="87">
        <v>96</v>
      </c>
      <c r="L4" s="103">
        <f>K4*H4</f>
        <v>96</v>
      </c>
      <c r="M4" s="104"/>
      <c r="N4" s="105"/>
    </row>
    <row r="5" s="75" customFormat="1" ht="21.5" customHeight="1" spans="1:14">
      <c r="A5" s="85"/>
      <c r="B5" s="86"/>
      <c r="C5" s="87" t="s">
        <v>112</v>
      </c>
      <c r="D5" s="88"/>
      <c r="E5" s="48" t="s">
        <v>50</v>
      </c>
      <c r="F5" s="87">
        <v>40</v>
      </c>
      <c r="G5" s="87">
        <v>0</v>
      </c>
      <c r="H5" s="87">
        <v>40</v>
      </c>
      <c r="I5" s="103" t="s">
        <v>92</v>
      </c>
      <c r="J5" s="103" t="s">
        <v>28</v>
      </c>
      <c r="K5" s="111">
        <v>40</v>
      </c>
      <c r="L5" s="103">
        <f t="shared" ref="L5:L16" si="0">K5*H5</f>
        <v>1600</v>
      </c>
      <c r="M5" s="104"/>
      <c r="N5" s="105"/>
    </row>
    <row r="6" s="75" customFormat="1" ht="21.5" customHeight="1" spans="1:14">
      <c r="A6" s="85"/>
      <c r="B6" s="86"/>
      <c r="C6" s="87" t="s">
        <v>175</v>
      </c>
      <c r="D6" s="87"/>
      <c r="E6" s="48" t="s">
        <v>359</v>
      </c>
      <c r="F6" s="87">
        <v>10</v>
      </c>
      <c r="G6" s="87">
        <v>0</v>
      </c>
      <c r="H6" s="87">
        <v>10</v>
      </c>
      <c r="I6" s="103" t="s">
        <v>92</v>
      </c>
      <c r="J6" s="103" t="s">
        <v>28</v>
      </c>
      <c r="K6" s="87">
        <v>6</v>
      </c>
      <c r="L6" s="103">
        <f t="shared" si="0"/>
        <v>60</v>
      </c>
      <c r="M6" s="104"/>
      <c r="N6" s="105"/>
    </row>
    <row r="7" s="75" customFormat="1" ht="21.5" customHeight="1" spans="1:14">
      <c r="A7" s="85"/>
      <c r="B7" s="86"/>
      <c r="C7" s="87" t="s">
        <v>178</v>
      </c>
      <c r="D7" s="87"/>
      <c r="E7" s="48" t="s">
        <v>91</v>
      </c>
      <c r="F7" s="87">
        <v>1</v>
      </c>
      <c r="G7" s="87">
        <v>0</v>
      </c>
      <c r="H7" s="87">
        <v>1</v>
      </c>
      <c r="I7" s="103" t="s">
        <v>116</v>
      </c>
      <c r="J7" s="103" t="s">
        <v>242</v>
      </c>
      <c r="K7" s="89">
        <v>188</v>
      </c>
      <c r="L7" s="103">
        <f t="shared" si="0"/>
        <v>188</v>
      </c>
      <c r="M7" s="104"/>
      <c r="N7" s="105"/>
    </row>
    <row r="8" s="75" customFormat="1" ht="21.5" customHeight="1" spans="1:14">
      <c r="A8" s="85"/>
      <c r="B8" s="86"/>
      <c r="C8" s="111" t="s">
        <v>360</v>
      </c>
      <c r="D8" s="87"/>
      <c r="E8" s="48" t="s">
        <v>21</v>
      </c>
      <c r="F8" s="87">
        <v>2</v>
      </c>
      <c r="G8" s="87">
        <v>0</v>
      </c>
      <c r="H8" s="87">
        <v>2</v>
      </c>
      <c r="I8" s="103" t="s">
        <v>163</v>
      </c>
      <c r="J8" s="103" t="s">
        <v>164</v>
      </c>
      <c r="K8" s="89">
        <v>11.28</v>
      </c>
      <c r="L8" s="103">
        <f t="shared" si="0"/>
        <v>22.56</v>
      </c>
      <c r="M8" s="104"/>
      <c r="N8" s="105"/>
    </row>
    <row r="9" s="75" customFormat="1" ht="21.5" customHeight="1" spans="1:14">
      <c r="A9" s="85"/>
      <c r="B9" s="86"/>
      <c r="C9" s="87" t="s">
        <v>154</v>
      </c>
      <c r="D9" s="87"/>
      <c r="E9" s="48" t="s">
        <v>21</v>
      </c>
      <c r="F9" s="87">
        <v>4</v>
      </c>
      <c r="G9" s="87">
        <v>0</v>
      </c>
      <c r="H9" s="87">
        <v>4</v>
      </c>
      <c r="I9" s="103" t="s">
        <v>92</v>
      </c>
      <c r="J9" s="103" t="s">
        <v>28</v>
      </c>
      <c r="K9" s="89">
        <v>14.9</v>
      </c>
      <c r="L9" s="103">
        <f t="shared" si="0"/>
        <v>59.6</v>
      </c>
      <c r="M9" s="104"/>
      <c r="N9" s="105"/>
    </row>
    <row r="10" s="75" customFormat="1" ht="21.5" customHeight="1" spans="1:14">
      <c r="A10" s="85"/>
      <c r="B10" s="86"/>
      <c r="C10" s="87" t="s">
        <v>153</v>
      </c>
      <c r="D10" s="87"/>
      <c r="E10" s="48" t="s">
        <v>21</v>
      </c>
      <c r="F10" s="87">
        <v>2</v>
      </c>
      <c r="G10" s="87">
        <v>0</v>
      </c>
      <c r="H10" s="87">
        <v>2</v>
      </c>
      <c r="I10" s="103" t="s">
        <v>92</v>
      </c>
      <c r="J10" s="103" t="s">
        <v>28</v>
      </c>
      <c r="K10" s="89">
        <v>13.63</v>
      </c>
      <c r="L10" s="103">
        <f t="shared" si="0"/>
        <v>27.26</v>
      </c>
      <c r="M10" s="104"/>
      <c r="N10" s="105"/>
    </row>
    <row r="11" s="75" customFormat="1" ht="21.5" customHeight="1" spans="1:14">
      <c r="A11" s="85"/>
      <c r="B11" s="86"/>
      <c r="C11" s="111" t="s">
        <v>157</v>
      </c>
      <c r="D11" s="88"/>
      <c r="E11" s="48" t="s">
        <v>21</v>
      </c>
      <c r="F11" s="88">
        <v>1</v>
      </c>
      <c r="G11" s="112">
        <v>0</v>
      </c>
      <c r="H11" s="88">
        <v>1</v>
      </c>
      <c r="I11" s="113" t="s">
        <v>5</v>
      </c>
      <c r="J11" s="113" t="s">
        <v>101</v>
      </c>
      <c r="K11" s="111">
        <v>-0.02</v>
      </c>
      <c r="L11" s="113">
        <f t="shared" si="0"/>
        <v>-0.02</v>
      </c>
      <c r="M11" s="104"/>
      <c r="N11" s="105"/>
    </row>
    <row r="12" s="75" customFormat="1" ht="21.5" customHeight="1" spans="1:14">
      <c r="A12" s="85"/>
      <c r="B12" s="86"/>
      <c r="C12" s="87" t="s">
        <v>107</v>
      </c>
      <c r="D12" s="87"/>
      <c r="E12" s="48" t="s">
        <v>91</v>
      </c>
      <c r="F12" s="87">
        <v>1</v>
      </c>
      <c r="G12" s="87">
        <v>0</v>
      </c>
      <c r="H12" s="87">
        <v>1</v>
      </c>
      <c r="I12" s="103" t="s">
        <v>92</v>
      </c>
      <c r="J12" s="103" t="s">
        <v>28</v>
      </c>
      <c r="K12" s="89">
        <v>3360</v>
      </c>
      <c r="L12" s="103">
        <f t="shared" si="0"/>
        <v>3360</v>
      </c>
      <c r="M12" s="104"/>
      <c r="N12" s="105"/>
    </row>
    <row r="13" s="75" customFormat="1" ht="21.5" customHeight="1" spans="1:14">
      <c r="A13" s="85"/>
      <c r="B13" s="86"/>
      <c r="C13" s="87" t="s">
        <v>65</v>
      </c>
      <c r="D13" s="87"/>
      <c r="E13" s="48" t="s">
        <v>72</v>
      </c>
      <c r="F13" s="87">
        <v>50</v>
      </c>
      <c r="G13" s="87"/>
      <c r="H13" s="87">
        <v>50</v>
      </c>
      <c r="I13" s="103" t="s">
        <v>92</v>
      </c>
      <c r="J13" s="103" t="s">
        <v>28</v>
      </c>
      <c r="K13" s="89">
        <v>10.04</v>
      </c>
      <c r="L13" s="103">
        <f t="shared" si="0"/>
        <v>502</v>
      </c>
      <c r="M13" s="104"/>
      <c r="N13" s="105"/>
    </row>
    <row r="14" s="75" customFormat="1" ht="21.5" customHeight="1" spans="1:14">
      <c r="A14" s="85"/>
      <c r="B14" s="86"/>
      <c r="C14" s="87" t="s">
        <v>361</v>
      </c>
      <c r="D14" s="87"/>
      <c r="E14" s="48" t="s">
        <v>21</v>
      </c>
      <c r="F14" s="87">
        <v>12</v>
      </c>
      <c r="G14" s="87">
        <v>0</v>
      </c>
      <c r="H14" s="87">
        <v>12</v>
      </c>
      <c r="I14" s="103" t="s">
        <v>163</v>
      </c>
      <c r="J14" s="103" t="s">
        <v>164</v>
      </c>
      <c r="K14" s="89">
        <v>2.325</v>
      </c>
      <c r="L14" s="103">
        <f t="shared" si="0"/>
        <v>27.9</v>
      </c>
      <c r="M14" s="104"/>
      <c r="N14" s="105"/>
    </row>
    <row r="15" s="75" customFormat="1" ht="21.5" customHeight="1" spans="1:14">
      <c r="A15" s="85"/>
      <c r="B15" s="86"/>
      <c r="C15" s="87" t="s">
        <v>316</v>
      </c>
      <c r="D15" s="87"/>
      <c r="E15" s="48" t="s">
        <v>21</v>
      </c>
      <c r="F15" s="87">
        <v>2</v>
      </c>
      <c r="G15" s="87">
        <v>0</v>
      </c>
      <c r="H15" s="87">
        <v>2</v>
      </c>
      <c r="I15" s="103" t="s">
        <v>92</v>
      </c>
      <c r="J15" s="103" t="s">
        <v>28</v>
      </c>
      <c r="K15" s="89">
        <v>398</v>
      </c>
      <c r="L15" s="103">
        <f t="shared" si="0"/>
        <v>796</v>
      </c>
      <c r="M15" s="104"/>
      <c r="N15" s="105"/>
    </row>
    <row r="16" s="75" customFormat="1" ht="21.5" customHeight="1" spans="1:14">
      <c r="A16" s="85"/>
      <c r="B16" s="86"/>
      <c r="C16" s="87" t="s">
        <v>274</v>
      </c>
      <c r="D16" s="87"/>
      <c r="E16" s="48" t="s">
        <v>91</v>
      </c>
      <c r="F16" s="87">
        <v>1</v>
      </c>
      <c r="G16" s="87">
        <v>0</v>
      </c>
      <c r="H16" s="87">
        <v>1</v>
      </c>
      <c r="I16" s="103" t="s">
        <v>92</v>
      </c>
      <c r="J16" s="103" t="s">
        <v>28</v>
      </c>
      <c r="K16" s="89">
        <v>350</v>
      </c>
      <c r="L16" s="103">
        <f t="shared" si="0"/>
        <v>350</v>
      </c>
      <c r="M16" s="104"/>
      <c r="N16" s="105"/>
    </row>
    <row r="17" ht="21.5" customHeight="1" spans="1:13">
      <c r="A17" s="90"/>
      <c r="B17" s="91"/>
      <c r="C17" s="92" t="s">
        <v>33</v>
      </c>
      <c r="D17" s="92"/>
      <c r="E17" s="92"/>
      <c r="F17" s="92"/>
      <c r="G17" s="93"/>
      <c r="H17" s="92"/>
      <c r="I17" s="92"/>
      <c r="J17" s="92"/>
      <c r="K17" s="92"/>
      <c r="L17" s="93">
        <f>SUBTOTAL(9,L4:L16)</f>
        <v>7089.3</v>
      </c>
      <c r="M17" s="106"/>
    </row>
    <row r="18" ht="19.5" customHeight="1" spans="1:13">
      <c r="A18" s="94" t="s">
        <v>34</v>
      </c>
      <c r="B18" s="95"/>
      <c r="C18" s="95"/>
      <c r="D18" s="95"/>
      <c r="E18" s="95"/>
      <c r="F18" s="95"/>
      <c r="G18" s="96"/>
      <c r="H18" s="95"/>
      <c r="I18" s="95"/>
      <c r="J18" s="95"/>
      <c r="K18" s="95"/>
      <c r="L18" s="95"/>
      <c r="M18" s="107"/>
    </row>
    <row r="19" spans="12:12">
      <c r="L19" s="108"/>
    </row>
    <row r="20" spans="12:12">
      <c r="L20" s="108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  <row r="26" spans="12:12">
      <c r="L26" s="109"/>
    </row>
    <row r="27" spans="12:12">
      <c r="L27" s="109"/>
    </row>
    <row r="28" spans="12:12">
      <c r="L28" s="109"/>
    </row>
  </sheetData>
  <autoFilter xmlns:etc="http://www.wps.cn/officeDocument/2017/etCustomData" ref="A1:M18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Q5" sqref="Q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362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363</v>
      </c>
      <c r="D4" s="87"/>
      <c r="E4" s="88" t="s">
        <v>72</v>
      </c>
      <c r="F4" s="87">
        <v>3</v>
      </c>
      <c r="G4" s="87">
        <v>0</v>
      </c>
      <c r="H4" s="87">
        <v>3</v>
      </c>
      <c r="I4" s="103" t="s">
        <v>5</v>
      </c>
      <c r="J4" s="103" t="s">
        <v>101</v>
      </c>
      <c r="K4" s="87">
        <v>32.9</v>
      </c>
      <c r="L4" s="103">
        <f t="shared" ref="L4:L16" si="0">K4*H4</f>
        <v>98.7</v>
      </c>
      <c r="M4" s="104"/>
      <c r="N4" s="105"/>
    </row>
    <row r="5" s="75" customFormat="1" ht="21.5" customHeight="1" spans="1:14">
      <c r="A5" s="85"/>
      <c r="B5" s="86"/>
      <c r="C5" s="87" t="s">
        <v>364</v>
      </c>
      <c r="D5" s="88"/>
      <c r="E5" s="88" t="s">
        <v>21</v>
      </c>
      <c r="F5" s="87">
        <v>1</v>
      </c>
      <c r="G5" s="87">
        <v>0</v>
      </c>
      <c r="H5" s="87">
        <v>1</v>
      </c>
      <c r="I5" s="103" t="s">
        <v>5</v>
      </c>
      <c r="J5" s="103" t="s">
        <v>101</v>
      </c>
      <c r="K5" s="89">
        <v>36.8</v>
      </c>
      <c r="L5" s="103">
        <f t="shared" si="0"/>
        <v>36.8</v>
      </c>
      <c r="M5" s="104"/>
      <c r="N5" s="105"/>
    </row>
    <row r="6" s="75" customFormat="1" ht="21.5" customHeight="1" spans="1:14">
      <c r="A6" s="85"/>
      <c r="B6" s="86"/>
      <c r="C6" s="87" t="s">
        <v>365</v>
      </c>
      <c r="D6" s="87"/>
      <c r="E6" s="88" t="s">
        <v>93</v>
      </c>
      <c r="F6" s="87">
        <v>10</v>
      </c>
      <c r="G6" s="87">
        <v>0</v>
      </c>
      <c r="H6" s="87">
        <v>10</v>
      </c>
      <c r="I6" s="103" t="s">
        <v>5</v>
      </c>
      <c r="J6" s="103" t="s">
        <v>101</v>
      </c>
      <c r="K6" s="87">
        <v>3.38</v>
      </c>
      <c r="L6" s="103">
        <f t="shared" si="0"/>
        <v>33.8</v>
      </c>
      <c r="M6" s="104"/>
      <c r="N6" s="105"/>
    </row>
    <row r="7" s="75" customFormat="1" ht="21.5" customHeight="1" spans="1:14">
      <c r="A7" s="85"/>
      <c r="B7" s="86"/>
      <c r="C7" s="87" t="s">
        <v>366</v>
      </c>
      <c r="D7" s="87"/>
      <c r="E7" s="88" t="s">
        <v>21</v>
      </c>
      <c r="F7" s="87">
        <v>4</v>
      </c>
      <c r="G7" s="87">
        <v>0</v>
      </c>
      <c r="H7" s="87">
        <v>4</v>
      </c>
      <c r="I7" s="103" t="s">
        <v>5</v>
      </c>
      <c r="J7" s="103" t="s">
        <v>101</v>
      </c>
      <c r="K7" s="89">
        <v>1.465</v>
      </c>
      <c r="L7" s="103">
        <f t="shared" si="0"/>
        <v>5.86</v>
      </c>
      <c r="M7" s="104"/>
      <c r="N7" s="105"/>
    </row>
    <row r="8" s="75" customFormat="1" ht="21.5" customHeight="1" spans="1:14">
      <c r="A8" s="85"/>
      <c r="B8" s="86"/>
      <c r="C8" s="89" t="s">
        <v>49</v>
      </c>
      <c r="D8" s="87"/>
      <c r="E8" s="88" t="s">
        <v>72</v>
      </c>
      <c r="F8" s="87">
        <v>8</v>
      </c>
      <c r="G8" s="87">
        <v>0</v>
      </c>
      <c r="H8" s="87">
        <v>8</v>
      </c>
      <c r="I8" s="103" t="s">
        <v>5</v>
      </c>
      <c r="J8" s="103" t="s">
        <v>101</v>
      </c>
      <c r="K8" s="89">
        <v>20.5</v>
      </c>
      <c r="L8" s="103">
        <f t="shared" si="0"/>
        <v>164</v>
      </c>
      <c r="M8" s="104"/>
      <c r="N8" s="105"/>
    </row>
    <row r="9" s="75" customFormat="1" ht="21.5" customHeight="1" spans="1:14">
      <c r="A9" s="85"/>
      <c r="B9" s="86"/>
      <c r="C9" s="87" t="s">
        <v>367</v>
      </c>
      <c r="D9" s="87"/>
      <c r="E9" s="88" t="s">
        <v>21</v>
      </c>
      <c r="F9" s="87">
        <v>1</v>
      </c>
      <c r="G9" s="87">
        <v>0</v>
      </c>
      <c r="H9" s="87">
        <v>1</v>
      </c>
      <c r="I9" s="103" t="s">
        <v>37</v>
      </c>
      <c r="J9" s="103" t="s">
        <v>23</v>
      </c>
      <c r="K9" s="89">
        <v>11.5</v>
      </c>
      <c r="L9" s="103">
        <f t="shared" si="0"/>
        <v>11.5</v>
      </c>
      <c r="M9" s="104"/>
      <c r="N9" s="105"/>
    </row>
    <row r="10" s="75" customFormat="1" ht="21.5" customHeight="1" spans="1:14">
      <c r="A10" s="85"/>
      <c r="B10" s="86"/>
      <c r="C10" s="87" t="s">
        <v>368</v>
      </c>
      <c r="D10" s="87"/>
      <c r="E10" s="88" t="s">
        <v>50</v>
      </c>
      <c r="F10" s="87">
        <v>1</v>
      </c>
      <c r="G10" s="87">
        <v>0</v>
      </c>
      <c r="H10" s="87">
        <v>1</v>
      </c>
      <c r="I10" s="103" t="s">
        <v>103</v>
      </c>
      <c r="J10" s="103" t="s">
        <v>104</v>
      </c>
      <c r="K10" s="89">
        <v>4.5</v>
      </c>
      <c r="L10" s="103">
        <f t="shared" si="0"/>
        <v>4.5</v>
      </c>
      <c r="M10" s="104"/>
      <c r="N10" s="105"/>
    </row>
    <row r="11" s="75" customFormat="1" ht="21.5" customHeight="1" spans="1:14">
      <c r="A11" s="85"/>
      <c r="B11" s="86"/>
      <c r="C11" s="89" t="s">
        <v>367</v>
      </c>
      <c r="D11" s="88"/>
      <c r="E11" s="88" t="s">
        <v>21</v>
      </c>
      <c r="F11" s="88">
        <v>1</v>
      </c>
      <c r="G11" s="110">
        <v>0</v>
      </c>
      <c r="H11" s="88">
        <v>1</v>
      </c>
      <c r="I11" s="103" t="s">
        <v>103</v>
      </c>
      <c r="J11" s="103" t="s">
        <v>104</v>
      </c>
      <c r="K11" s="89">
        <v>3.3</v>
      </c>
      <c r="L11" s="103">
        <f t="shared" si="0"/>
        <v>3.3</v>
      </c>
      <c r="M11" s="104"/>
      <c r="N11" s="105"/>
    </row>
    <row r="12" s="75" customFormat="1" ht="21.5" customHeight="1" spans="1:14">
      <c r="A12" s="85"/>
      <c r="B12" s="86"/>
      <c r="C12" s="87" t="s">
        <v>369</v>
      </c>
      <c r="D12" s="87"/>
      <c r="E12" s="88" t="s">
        <v>21</v>
      </c>
      <c r="F12" s="88">
        <v>1</v>
      </c>
      <c r="G12" s="110">
        <v>0</v>
      </c>
      <c r="H12" s="88">
        <v>1</v>
      </c>
      <c r="I12" s="103" t="s">
        <v>163</v>
      </c>
      <c r="J12" s="103" t="s">
        <v>164</v>
      </c>
      <c r="K12" s="89">
        <v>15.5</v>
      </c>
      <c r="L12" s="103">
        <f t="shared" si="0"/>
        <v>15.5</v>
      </c>
      <c r="M12" s="104"/>
      <c r="N12" s="105"/>
    </row>
    <row r="13" ht="21.5" customHeight="1" spans="1:13">
      <c r="A13" s="90"/>
      <c r="B13" s="91"/>
      <c r="C13" s="92" t="s">
        <v>33</v>
      </c>
      <c r="D13" s="92"/>
      <c r="E13" s="92"/>
      <c r="F13" s="92"/>
      <c r="G13" s="93"/>
      <c r="H13" s="92"/>
      <c r="I13" s="92"/>
      <c r="J13" s="92"/>
      <c r="K13" s="92"/>
      <c r="L13" s="93">
        <f>SUBTOTAL(9,L4:L12)</f>
        <v>373.96</v>
      </c>
      <c r="M13" s="106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7"/>
    </row>
    <row r="15" spans="12:12">
      <c r="L15" s="108"/>
    </row>
    <row r="16" spans="12:12">
      <c r="L16" s="108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</sheetData>
  <autoFilter xmlns:etc="http://www.wps.cn/officeDocument/2017/etCustomData" ref="A1:M14" etc:filterBottomFollowUsedRange="0">
    <filterColumn colId="2">
      <colorFilter dxfId="2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3"/>
      <c r="B5" s="154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5"/>
      <c r="B6" s="146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5"/>
      <c r="B7" s="146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5"/>
      <c r="B8" s="146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5"/>
      <c r="B9" s="146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6" t="s">
        <v>34</v>
      </c>
      <c r="B10" s="137"/>
      <c r="C10" s="137"/>
      <c r="D10" s="137"/>
      <c r="E10" s="137"/>
      <c r="F10" s="129"/>
      <c r="G10" s="138"/>
      <c r="H10" s="137"/>
      <c r="I10" s="137"/>
      <c r="J10" s="137"/>
      <c r="K10" s="137"/>
      <c r="L10" s="137"/>
      <c r="M10" s="141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P6" sqref="P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175</v>
      </c>
      <c r="D4" s="87"/>
      <c r="E4" s="88" t="s">
        <v>359</v>
      </c>
      <c r="F4" s="87">
        <v>20</v>
      </c>
      <c r="G4" s="87">
        <v>0</v>
      </c>
      <c r="H4" s="87">
        <v>20</v>
      </c>
      <c r="I4" s="103" t="s">
        <v>92</v>
      </c>
      <c r="J4" s="103" t="s">
        <v>28</v>
      </c>
      <c r="K4" s="87">
        <v>6</v>
      </c>
      <c r="L4" s="103">
        <f>K4*H4</f>
        <v>120</v>
      </c>
      <c r="M4" s="104"/>
      <c r="N4" s="105"/>
    </row>
    <row r="5" s="75" customFormat="1" ht="21.5" customHeight="1" spans="1:14">
      <c r="A5" s="85"/>
      <c r="B5" s="86"/>
      <c r="C5" s="87" t="s">
        <v>371</v>
      </c>
      <c r="D5" s="88"/>
      <c r="E5" s="88" t="s">
        <v>21</v>
      </c>
      <c r="F5" s="87">
        <v>3</v>
      </c>
      <c r="G5" s="87">
        <v>0</v>
      </c>
      <c r="H5" s="87">
        <v>3</v>
      </c>
      <c r="I5" s="103" t="s">
        <v>92</v>
      </c>
      <c r="J5" s="103" t="s">
        <v>28</v>
      </c>
      <c r="K5" s="89">
        <v>20</v>
      </c>
      <c r="L5" s="103">
        <f>K5*H5</f>
        <v>60</v>
      </c>
      <c r="M5" s="104"/>
      <c r="N5" s="105"/>
    </row>
    <row r="6" s="75" customFormat="1" ht="21.5" customHeight="1" spans="1:14">
      <c r="A6" s="85"/>
      <c r="B6" s="86"/>
      <c r="C6" s="87" t="s">
        <v>372</v>
      </c>
      <c r="D6" s="87"/>
      <c r="E6" s="88" t="s">
        <v>50</v>
      </c>
      <c r="F6" s="87">
        <v>10</v>
      </c>
      <c r="G6" s="87">
        <v>0</v>
      </c>
      <c r="H6" s="87">
        <v>10</v>
      </c>
      <c r="I6" s="103" t="s">
        <v>5</v>
      </c>
      <c r="J6" s="103" t="s">
        <v>101</v>
      </c>
      <c r="K6" s="87">
        <v>5</v>
      </c>
      <c r="L6" s="103">
        <f>K6*H6</f>
        <v>50</v>
      </c>
      <c r="M6" s="104"/>
      <c r="N6" s="105"/>
    </row>
    <row r="7" s="75" customFormat="1" ht="21.5" customHeight="1" spans="1:14">
      <c r="A7" s="85"/>
      <c r="B7" s="86"/>
      <c r="C7" s="87" t="s">
        <v>373</v>
      </c>
      <c r="D7" s="87"/>
      <c r="E7" s="88" t="s">
        <v>21</v>
      </c>
      <c r="F7" s="87">
        <v>20</v>
      </c>
      <c r="G7" s="87">
        <v>0</v>
      </c>
      <c r="H7" s="87">
        <v>20</v>
      </c>
      <c r="I7" s="103" t="s">
        <v>5</v>
      </c>
      <c r="J7" s="103" t="s">
        <v>101</v>
      </c>
      <c r="K7" s="89">
        <v>3</v>
      </c>
      <c r="L7" s="103">
        <f>K7*H7</f>
        <v>60</v>
      </c>
      <c r="M7" s="104"/>
      <c r="N7" s="105"/>
    </row>
    <row r="8" s="75" customFormat="1" ht="21.5" customHeight="1" spans="1:14">
      <c r="A8" s="85"/>
      <c r="B8" s="86"/>
      <c r="C8" s="89"/>
      <c r="D8" s="87"/>
      <c r="E8" s="88"/>
      <c r="F8" s="87"/>
      <c r="G8" s="87"/>
      <c r="H8" s="87"/>
      <c r="I8" s="103"/>
      <c r="J8" s="103"/>
      <c r="K8" s="89"/>
      <c r="L8" s="103"/>
      <c r="M8" s="104"/>
      <c r="N8" s="105"/>
    </row>
    <row r="9" ht="21.5" customHeight="1" spans="1:13">
      <c r="A9" s="90"/>
      <c r="B9" s="91"/>
      <c r="C9" s="92" t="s">
        <v>33</v>
      </c>
      <c r="D9" s="92"/>
      <c r="E9" s="92"/>
      <c r="F9" s="92"/>
      <c r="G9" s="93"/>
      <c r="H9" s="92"/>
      <c r="I9" s="92"/>
      <c r="J9" s="92"/>
      <c r="K9" s="92"/>
      <c r="L9" s="93">
        <f>SUBTOTAL(9,L4:L8)</f>
        <v>290</v>
      </c>
      <c r="M9" s="106"/>
    </row>
    <row r="10" ht="19.5" customHeight="1" spans="1:13">
      <c r="A10" s="94" t="s">
        <v>34</v>
      </c>
      <c r="B10" s="95"/>
      <c r="C10" s="95"/>
      <c r="D10" s="95"/>
      <c r="E10" s="95"/>
      <c r="F10" s="95"/>
      <c r="G10" s="96"/>
      <c r="H10" s="95"/>
      <c r="I10" s="95"/>
      <c r="J10" s="95"/>
      <c r="K10" s="95"/>
      <c r="L10" s="95"/>
      <c r="M10" s="107"/>
    </row>
    <row r="11" spans="12:12">
      <c r="L11" s="108"/>
    </row>
    <row r="12" spans="12:12">
      <c r="L12" s="108"/>
    </row>
    <row r="13" spans="12:12">
      <c r="L13" s="109"/>
    </row>
    <row r="14" spans="12:12">
      <c r="L14" s="109"/>
    </row>
    <row r="15" spans="12:12">
      <c r="L15" s="109"/>
    </row>
    <row r="16" spans="12:12">
      <c r="L16" s="109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</sheetData>
  <autoFilter xmlns:etc="http://www.wps.cn/officeDocument/2017/etCustomData" ref="A1:M10" etc:filterBottomFollowUsedRange="0">
    <filterColumn colId="2">
      <colorFilter dxfId="2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tabSelected="1"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374</v>
      </c>
      <c r="D4" s="87"/>
      <c r="E4" s="88" t="s">
        <v>21</v>
      </c>
      <c r="F4" s="87">
        <v>20</v>
      </c>
      <c r="G4" s="87">
        <v>0</v>
      </c>
      <c r="H4" s="87">
        <v>20</v>
      </c>
      <c r="I4" s="103" t="s">
        <v>92</v>
      </c>
      <c r="J4" s="103" t="s">
        <v>28</v>
      </c>
      <c r="K4" s="87">
        <v>2.7</v>
      </c>
      <c r="L4" s="103">
        <f t="shared" ref="L4:L7" si="0">K4*H4</f>
        <v>54</v>
      </c>
      <c r="M4" s="104"/>
      <c r="N4" s="105"/>
    </row>
    <row r="5" s="75" customFormat="1" ht="21.5" customHeight="1" spans="1:14">
      <c r="A5" s="85"/>
      <c r="B5" s="86"/>
      <c r="C5" s="87" t="s">
        <v>251</v>
      </c>
      <c r="D5" s="88"/>
      <c r="E5" s="88" t="s">
        <v>21</v>
      </c>
      <c r="F5" s="87">
        <v>1</v>
      </c>
      <c r="G5" s="87">
        <v>0</v>
      </c>
      <c r="H5" s="87">
        <v>1</v>
      </c>
      <c r="I5" s="103" t="s">
        <v>5</v>
      </c>
      <c r="J5" s="103" t="s">
        <v>101</v>
      </c>
      <c r="K5" s="89">
        <v>17.37</v>
      </c>
      <c r="L5" s="103">
        <f t="shared" si="0"/>
        <v>17.37</v>
      </c>
      <c r="M5" s="104"/>
      <c r="N5" s="105"/>
    </row>
    <row r="6" s="75" customFormat="1" ht="21.5" customHeight="1" spans="1:14">
      <c r="A6" s="85"/>
      <c r="B6" s="86"/>
      <c r="C6" s="87" t="s">
        <v>375</v>
      </c>
      <c r="D6" s="87"/>
      <c r="E6" s="88" t="s">
        <v>108</v>
      </c>
      <c r="F6" s="87">
        <v>2</v>
      </c>
      <c r="G6" s="87">
        <v>0</v>
      </c>
      <c r="H6" s="87">
        <v>2</v>
      </c>
      <c r="I6" s="103" t="s">
        <v>206</v>
      </c>
      <c r="J6" s="103" t="s">
        <v>23</v>
      </c>
      <c r="K6" s="87">
        <v>67.04</v>
      </c>
      <c r="L6" s="103">
        <f t="shared" si="0"/>
        <v>134.08</v>
      </c>
      <c r="M6" s="104"/>
      <c r="N6" s="105"/>
    </row>
    <row r="7" s="75" customFormat="1" ht="21.5" customHeight="1" spans="1:14">
      <c r="A7" s="85"/>
      <c r="B7" s="86"/>
      <c r="C7" s="87"/>
      <c r="D7" s="87"/>
      <c r="E7" s="88"/>
      <c r="F7" s="87"/>
      <c r="G7" s="87"/>
      <c r="H7" s="87"/>
      <c r="I7" s="103"/>
      <c r="J7" s="103"/>
      <c r="K7" s="89"/>
      <c r="L7" s="103"/>
      <c r="M7" s="104"/>
      <c r="N7" s="105"/>
    </row>
    <row r="8" s="75" customFormat="1" ht="21.5" customHeight="1" spans="1:14">
      <c r="A8" s="85"/>
      <c r="B8" s="86"/>
      <c r="C8" s="89"/>
      <c r="D8" s="87"/>
      <c r="E8" s="88"/>
      <c r="F8" s="87"/>
      <c r="G8" s="87"/>
      <c r="H8" s="87"/>
      <c r="I8" s="103"/>
      <c r="J8" s="103"/>
      <c r="K8" s="89"/>
      <c r="L8" s="103"/>
      <c r="M8" s="104"/>
      <c r="N8" s="105"/>
    </row>
    <row r="9" ht="21.5" customHeight="1" spans="1:13">
      <c r="A9" s="90"/>
      <c r="B9" s="91"/>
      <c r="C9" s="92" t="s">
        <v>33</v>
      </c>
      <c r="D9" s="92"/>
      <c r="E9" s="92"/>
      <c r="F9" s="92"/>
      <c r="G9" s="93"/>
      <c r="H9" s="92"/>
      <c r="I9" s="92"/>
      <c r="J9" s="92"/>
      <c r="K9" s="92"/>
      <c r="L9" s="93">
        <f>SUBTOTAL(9,L4:L8)</f>
        <v>205.45</v>
      </c>
      <c r="M9" s="106"/>
    </row>
    <row r="10" ht="19.5" customHeight="1" spans="1:13">
      <c r="A10" s="94" t="s">
        <v>34</v>
      </c>
      <c r="B10" s="95"/>
      <c r="C10" s="95"/>
      <c r="D10" s="95"/>
      <c r="E10" s="95"/>
      <c r="F10" s="95"/>
      <c r="G10" s="96"/>
      <c r="H10" s="95"/>
      <c r="I10" s="95"/>
      <c r="J10" s="95"/>
      <c r="K10" s="95"/>
      <c r="L10" s="95"/>
      <c r="M10" s="107"/>
    </row>
    <row r="11" spans="12:12">
      <c r="L11" s="108"/>
    </row>
    <row r="12" spans="12:12">
      <c r="L12" s="108"/>
    </row>
    <row r="13" spans="12:12">
      <c r="L13" s="109"/>
    </row>
    <row r="14" spans="12:12">
      <c r="L14" s="109"/>
    </row>
    <row r="15" spans="12:12">
      <c r="L15" s="109"/>
    </row>
    <row r="16" spans="12:12">
      <c r="L16" s="109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</sheetData>
  <autoFilter xmlns:etc="http://www.wps.cn/officeDocument/2017/etCustomData" ref="A1:M10" etc:filterBottomFollowUsedRange="0">
    <filterColumn colId="2">
      <colorFilter dxfId="3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376</v>
      </c>
      <c r="D4" s="28" t="s">
        <v>377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378</v>
      </c>
      <c r="N4" s="65"/>
    </row>
    <row r="5" ht="19.5" customHeight="1" spans="1:14">
      <c r="A5" s="31"/>
      <c r="B5" s="32"/>
      <c r="C5" s="33" t="s">
        <v>379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380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381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378</v>
      </c>
      <c r="N8" s="65"/>
    </row>
    <row r="9" ht="19.5" customHeight="1" spans="1:14">
      <c r="A9" s="38"/>
      <c r="B9" s="39"/>
      <c r="C9" s="27" t="s">
        <v>181</v>
      </c>
      <c r="D9" s="28" t="s">
        <v>382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378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378</v>
      </c>
      <c r="N10" s="65"/>
    </row>
    <row r="11" s="15" customFormat="1" ht="25" customHeight="1" spans="1:14">
      <c r="A11" s="40"/>
      <c r="B11" s="42"/>
      <c r="C11" s="43" t="s">
        <v>383</v>
      </c>
      <c r="D11" s="28" t="s">
        <v>384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385</v>
      </c>
      <c r="D12" s="44" t="s">
        <v>386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387</v>
      </c>
      <c r="N12" s="65"/>
    </row>
    <row r="13" ht="25" customHeight="1" spans="1:14">
      <c r="A13" s="40"/>
      <c r="B13" s="41"/>
      <c r="C13" s="44" t="s">
        <v>388</v>
      </c>
      <c r="D13" s="45" t="s">
        <v>384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389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390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391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392</v>
      </c>
    </row>
    <row r="17" ht="19.5" customHeight="1" spans="1:13">
      <c r="A17" s="40"/>
      <c r="B17" s="41"/>
      <c r="C17" s="49" t="s">
        <v>393</v>
      </c>
      <c r="D17" s="8" t="s">
        <v>394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378</v>
      </c>
    </row>
    <row r="18" ht="19.5" customHeight="1" spans="1:13">
      <c r="A18" s="40"/>
      <c r="B18" s="41"/>
      <c r="C18" s="49" t="s">
        <v>395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378</v>
      </c>
    </row>
    <row r="19" ht="19.5" customHeight="1" spans="1:13">
      <c r="A19" s="40"/>
      <c r="B19" s="41"/>
      <c r="C19" s="49" t="s">
        <v>396</v>
      </c>
      <c r="D19" s="8" t="s">
        <v>397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378</v>
      </c>
    </row>
    <row r="20" ht="19.5" customHeight="1" spans="1:13">
      <c r="A20" s="40"/>
      <c r="B20" s="41"/>
      <c r="C20" s="46" t="s">
        <v>398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378</v>
      </c>
    </row>
    <row r="21" ht="19.5" customHeight="1" spans="1:13">
      <c r="A21" s="40"/>
      <c r="B21" s="41"/>
      <c r="C21" s="46" t="s">
        <v>399</v>
      </c>
      <c r="D21" s="46" t="s">
        <v>400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378</v>
      </c>
    </row>
    <row r="22" ht="19.5" customHeight="1" spans="1:13">
      <c r="A22" s="40"/>
      <c r="B22" s="41"/>
      <c r="C22" s="46" t="s">
        <v>401</v>
      </c>
      <c r="D22" s="46"/>
      <c r="E22" s="46" t="s">
        <v>402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403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3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404</v>
      </c>
      <c r="F6" s="2" t="s">
        <v>21</v>
      </c>
      <c r="G6" s="2">
        <v>3</v>
      </c>
      <c r="H6">
        <v>48</v>
      </c>
    </row>
    <row r="7" spans="4:8">
      <c r="D7" s="3" t="s">
        <v>405</v>
      </c>
      <c r="E7" s="2"/>
      <c r="F7" s="2" t="s">
        <v>21</v>
      </c>
      <c r="G7" s="2">
        <v>2</v>
      </c>
      <c r="H7">
        <v>2</v>
      </c>
    </row>
    <row r="8" spans="4:8">
      <c r="D8" s="4" t="s">
        <v>406</v>
      </c>
      <c r="E8" s="5"/>
      <c r="F8" s="6" t="s">
        <v>46</v>
      </c>
      <c r="G8" s="7">
        <v>1</v>
      </c>
      <c r="H8">
        <v>33</v>
      </c>
    </row>
    <row r="9" spans="4:8">
      <c r="D9" s="4" t="s">
        <v>407</v>
      </c>
      <c r="E9" s="8"/>
      <c r="F9" s="6" t="s">
        <v>21</v>
      </c>
      <c r="G9" s="5">
        <v>2</v>
      </c>
      <c r="H9">
        <v>14</v>
      </c>
    </row>
    <row r="10" spans="4:8">
      <c r="D10" s="4" t="s">
        <v>408</v>
      </c>
      <c r="E10" s="5" t="s">
        <v>409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410</v>
      </c>
      <c r="F11" s="6" t="s">
        <v>21</v>
      </c>
      <c r="G11" s="5">
        <v>8</v>
      </c>
      <c r="H11">
        <v>25</v>
      </c>
    </row>
    <row r="12" spans="4:8">
      <c r="D12" s="9" t="s">
        <v>411</v>
      </c>
      <c r="E12" s="10" t="s">
        <v>412</v>
      </c>
      <c r="F12" s="6" t="s">
        <v>21</v>
      </c>
      <c r="G12" s="7">
        <v>100</v>
      </c>
      <c r="H12">
        <v>100</v>
      </c>
    </row>
    <row r="13" spans="4:8">
      <c r="D13" s="9" t="s">
        <v>413</v>
      </c>
      <c r="E13" s="5" t="s">
        <v>414</v>
      </c>
      <c r="F13" s="6" t="s">
        <v>46</v>
      </c>
      <c r="G13" s="5">
        <v>2</v>
      </c>
      <c r="H13">
        <v>40</v>
      </c>
    </row>
    <row r="14" spans="4:8">
      <c r="D14" s="9" t="s">
        <v>415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416</v>
      </c>
      <c r="E15" s="5"/>
      <c r="F15" s="6" t="s">
        <v>417</v>
      </c>
      <c r="G15" s="5">
        <v>19</v>
      </c>
      <c r="H15">
        <v>57</v>
      </c>
    </row>
    <row r="16" spans="4:8">
      <c r="D16" s="11" t="s">
        <v>418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419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420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6"/>
      <c r="N5" s="67"/>
    </row>
    <row r="6" s="15" customFormat="1" ht="25" customHeight="1" spans="1:14">
      <c r="A6" s="151"/>
      <c r="B6" s="15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6"/>
      <c r="N6" s="67"/>
    </row>
    <row r="7" s="15" customFormat="1" ht="25" customHeight="1" spans="1:14">
      <c r="A7" s="151"/>
      <c r="B7" s="15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6"/>
      <c r="N7" s="67"/>
    </row>
    <row r="8" s="15" customFormat="1" ht="25" customHeight="1" spans="1:14">
      <c r="A8" s="151"/>
      <c r="B8" s="15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6"/>
      <c r="N8" s="67"/>
    </row>
    <row r="9" s="15" customFormat="1" ht="25" customHeight="1" spans="1:14">
      <c r="A9" s="151"/>
      <c r="B9" s="15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6"/>
      <c r="N9" s="67"/>
    </row>
    <row r="10" s="15" customFormat="1" ht="25" customHeight="1" spans="1:14">
      <c r="A10" s="153"/>
      <c r="B10" s="15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6"/>
      <c r="N5" s="67"/>
    </row>
    <row r="6" s="15" customFormat="1" ht="25" customHeight="1" spans="1:14">
      <c r="A6" s="151"/>
      <c r="B6" s="15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6"/>
      <c r="N6" s="67"/>
    </row>
    <row r="7" s="15" customFormat="1" ht="25" customHeight="1" spans="1:14">
      <c r="A7" s="151"/>
      <c r="B7" s="15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6"/>
      <c r="N7" s="67"/>
    </row>
    <row r="8" s="15" customFormat="1" ht="25" customHeight="1" spans="1:14">
      <c r="A8" s="151"/>
      <c r="B8" s="15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6"/>
      <c r="N8" s="67"/>
    </row>
    <row r="9" s="15" customFormat="1" ht="25" customHeight="1" spans="1:14">
      <c r="A9" s="151"/>
      <c r="B9" s="15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6"/>
      <c r="N9" s="67"/>
    </row>
    <row r="10" s="15" customFormat="1" ht="25" customHeight="1" spans="1:14">
      <c r="A10" s="153"/>
      <c r="B10" s="15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105</v>
      </c>
      <c r="B4" s="150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6"/>
      <c r="N5" s="67"/>
    </row>
    <row r="6" s="15" customFormat="1" ht="25" customHeight="1" spans="1:14">
      <c r="A6" s="151"/>
      <c r="B6" s="152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6"/>
      <c r="N6" s="67"/>
    </row>
    <row r="7" s="15" customFormat="1" ht="25" customHeight="1" spans="1:14">
      <c r="A7" s="151"/>
      <c r="B7" s="152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6"/>
      <c r="N7" s="67"/>
    </row>
    <row r="8" s="15" customFormat="1" ht="25" customHeight="1" spans="1:14">
      <c r="A8" s="151"/>
      <c r="B8" s="152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6"/>
      <c r="N8" s="67"/>
    </row>
    <row r="9" s="15" customFormat="1" ht="25" customHeight="1" spans="1:14">
      <c r="A9" s="151"/>
      <c r="B9" s="152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6"/>
      <c r="N9" s="67"/>
    </row>
    <row r="10" s="15" customFormat="1" ht="25" customHeight="1" spans="1:14">
      <c r="A10" s="153"/>
      <c r="B10" s="154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44"/>
      <c r="B4" s="135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3" customFormat="1" ht="25" customHeight="1" spans="1:14">
      <c r="A5" s="144"/>
      <c r="B5" s="135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3" customFormat="1" ht="25" customHeight="1" spans="1:14">
      <c r="A6" s="144"/>
      <c r="B6" s="135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3" customFormat="1" ht="25" customHeight="1" spans="1:14">
      <c r="A7" s="144"/>
      <c r="B7" s="135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3" customFormat="1" ht="25" customHeight="1" spans="1:14">
      <c r="A8" s="144"/>
      <c r="B8" s="135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3" customFormat="1" ht="25" customHeight="1" spans="1:14">
      <c r="A9" s="144"/>
      <c r="B9" s="135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3" customFormat="1" ht="25" customHeight="1" spans="1:14">
      <c r="A10" s="144"/>
      <c r="B10" s="135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3" customFormat="1" ht="25" customHeight="1" spans="1:14">
      <c r="A11" s="144"/>
      <c r="B11" s="135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3" customFormat="1" ht="25" customHeight="1" spans="1:14">
      <c r="A12" s="144"/>
      <c r="B12" s="135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3" customFormat="1" ht="25" customHeight="1" spans="1:14">
      <c r="A13" s="144"/>
      <c r="B13" s="135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3" customFormat="1" ht="25" customHeight="1" spans="1:14">
      <c r="A14" s="144"/>
      <c r="B14" s="135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3" customFormat="1" ht="25" customHeight="1" spans="1:14">
      <c r="A15" s="144"/>
      <c r="B15" s="135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3" customFormat="1" ht="25" customHeight="1" spans="1:14">
      <c r="A16" s="144"/>
      <c r="B16" s="135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3" customFormat="1" ht="25" customHeight="1" spans="1:14">
      <c r="A17" s="144"/>
      <c r="B17" s="135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3" customFormat="1" ht="25" customHeight="1" spans="1:14">
      <c r="A18" s="144"/>
      <c r="B18" s="135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3" customFormat="1" ht="25" customHeight="1" spans="1:14">
      <c r="A19" s="144"/>
      <c r="B19" s="135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2">
        <v>2</v>
      </c>
      <c r="L19" s="35">
        <f t="shared" si="0"/>
        <v>4</v>
      </c>
      <c r="M19" s="64" t="s">
        <v>24</v>
      </c>
      <c r="N19" s="67"/>
    </row>
    <row r="20" s="133" customFormat="1" ht="25" customHeight="1" spans="1:14">
      <c r="A20" s="144"/>
      <c r="B20" s="135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2">
        <v>20</v>
      </c>
      <c r="L20" s="35">
        <f t="shared" si="0"/>
        <v>60</v>
      </c>
      <c r="M20" s="64" t="s">
        <v>24</v>
      </c>
      <c r="N20" s="67"/>
    </row>
    <row r="21" s="133" customFormat="1" ht="25" customHeight="1" spans="1:14">
      <c r="A21" s="144"/>
      <c r="B21" s="135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2">
        <v>2</v>
      </c>
      <c r="L21" s="35">
        <f t="shared" si="0"/>
        <v>6</v>
      </c>
      <c r="M21" s="64" t="s">
        <v>24</v>
      </c>
      <c r="N21" s="67"/>
    </row>
    <row r="22" s="133" customFormat="1" ht="25" customHeight="1" spans="1:14">
      <c r="A22" s="144"/>
      <c r="B22" s="135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2">
        <v>3</v>
      </c>
      <c r="L22" s="35">
        <f t="shared" si="0"/>
        <v>3</v>
      </c>
      <c r="M22" s="64" t="s">
        <v>24</v>
      </c>
      <c r="N22" s="67"/>
    </row>
    <row r="23" s="133" customFormat="1" ht="25" customHeight="1" spans="1:14">
      <c r="A23" s="144"/>
      <c r="B23" s="135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2">
        <v>90</v>
      </c>
      <c r="L23" s="35">
        <f t="shared" si="0"/>
        <v>90</v>
      </c>
      <c r="M23" s="64" t="s">
        <v>24</v>
      </c>
      <c r="N23" s="67"/>
    </row>
    <row r="24" s="133" customFormat="1" ht="25" customHeight="1" spans="1:14">
      <c r="A24" s="144"/>
      <c r="B24" s="135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2">
        <v>2.5</v>
      </c>
      <c r="L24" s="35">
        <f t="shared" si="0"/>
        <v>12.5</v>
      </c>
      <c r="M24" s="64" t="s">
        <v>24</v>
      </c>
      <c r="N24" s="67"/>
    </row>
    <row r="25" s="133" customFormat="1" ht="25" customHeight="1" spans="1:14">
      <c r="A25" s="144"/>
      <c r="B25" s="135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2">
        <v>25</v>
      </c>
      <c r="L25" s="35">
        <f t="shared" si="0"/>
        <v>50</v>
      </c>
      <c r="M25" s="64" t="s">
        <v>24</v>
      </c>
      <c r="N25" s="67"/>
    </row>
    <row r="26" s="133" customFormat="1" ht="25" customHeight="1" spans="1:14">
      <c r="A26" s="144"/>
      <c r="B26" s="135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2">
        <v>5</v>
      </c>
      <c r="L26" s="35">
        <f t="shared" si="0"/>
        <v>5</v>
      </c>
      <c r="M26" s="64" t="s">
        <v>24</v>
      </c>
      <c r="N26" s="67"/>
    </row>
    <row r="27" s="133" customFormat="1" ht="25" customHeight="1" spans="1:14">
      <c r="A27" s="144"/>
      <c r="B27" s="135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2">
        <v>4</v>
      </c>
      <c r="L27" s="35">
        <f t="shared" si="0"/>
        <v>4</v>
      </c>
      <c r="M27" s="64" t="s">
        <v>24</v>
      </c>
      <c r="N27" s="67"/>
    </row>
    <row r="28" s="133" customFormat="1" ht="23" customHeight="1" spans="1:14">
      <c r="A28" s="144"/>
      <c r="B28" s="135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2">
        <v>20</v>
      </c>
      <c r="L28" s="35">
        <f t="shared" si="0"/>
        <v>20</v>
      </c>
      <c r="M28" s="64" t="s">
        <v>24</v>
      </c>
      <c r="N28" s="67"/>
    </row>
    <row r="29" s="133" customFormat="1" ht="23" customHeight="1" spans="1:14">
      <c r="A29" s="144"/>
      <c r="B29" s="135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2" customFormat="1" ht="23" customHeight="1" spans="1:14">
      <c r="A30" s="144"/>
      <c r="B30" s="135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5"/>
      <c r="B31" s="146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7" t="s">
        <v>138</v>
      </c>
      <c r="N31" s="65"/>
    </row>
    <row r="32" ht="24" customHeight="1" spans="1:14">
      <c r="A32" s="145"/>
      <c r="B32" s="146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7" t="s">
        <v>140</v>
      </c>
      <c r="N32" s="148"/>
    </row>
    <row r="33" ht="23" customHeight="1" spans="1:13">
      <c r="A33" s="145"/>
      <c r="B33" s="146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6" t="s">
        <v>34</v>
      </c>
      <c r="B34" s="137"/>
      <c r="C34" s="137"/>
      <c r="D34" s="137"/>
      <c r="E34" s="137"/>
      <c r="F34" s="129"/>
      <c r="G34" s="138"/>
      <c r="H34" s="137"/>
      <c r="I34" s="137"/>
      <c r="J34" s="137"/>
      <c r="K34" s="137"/>
      <c r="L34" s="137"/>
      <c r="M34" s="141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105</v>
      </c>
      <c r="B4" s="135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3" customFormat="1" ht="25" customHeight="1" spans="1:14">
      <c r="A16" s="134"/>
      <c r="B16" s="135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3" customFormat="1" ht="25" customHeight="1" spans="1:14">
      <c r="A17" s="134"/>
      <c r="B17" s="135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3" customFormat="1" ht="25" customHeight="1" spans="1:14">
      <c r="A18" s="134"/>
      <c r="B18" s="135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3" customFormat="1" ht="25" customHeight="1" spans="1:14">
      <c r="A19" s="134"/>
      <c r="B19" s="135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2">
        <v>9.9</v>
      </c>
      <c r="L19" s="35">
        <f t="shared" si="1"/>
        <v>19.8</v>
      </c>
      <c r="M19" s="143" t="s">
        <v>142</v>
      </c>
      <c r="N19" s="67"/>
    </row>
    <row r="20" s="133" customFormat="1" ht="25" customHeight="1" spans="1:14">
      <c r="A20" s="134"/>
      <c r="B20" s="135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2">
        <v>9.9</v>
      </c>
      <c r="L20" s="35">
        <f t="shared" si="1"/>
        <v>19.8</v>
      </c>
      <c r="M20" s="143" t="s">
        <v>142</v>
      </c>
      <c r="N20" s="67"/>
    </row>
    <row r="21" s="133" customFormat="1" ht="25" customHeight="1" spans="1:14">
      <c r="A21" s="134"/>
      <c r="B21" s="135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2">
        <v>-1.02</v>
      </c>
      <c r="L21" s="35">
        <f t="shared" si="1"/>
        <v>-1.02</v>
      </c>
      <c r="M21" s="143" t="s">
        <v>142</v>
      </c>
      <c r="N21" s="142"/>
    </row>
    <row r="22" ht="23" customHeight="1" spans="1:13">
      <c r="A22" s="134"/>
      <c r="B22" s="135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0"/>
    </row>
    <row r="23" ht="19.5" customHeight="1" spans="1:13">
      <c r="A23" s="136" t="s">
        <v>34</v>
      </c>
      <c r="B23" s="137"/>
      <c r="C23" s="137"/>
      <c r="D23" s="137"/>
      <c r="E23" s="137"/>
      <c r="F23" s="129"/>
      <c r="G23" s="138"/>
      <c r="H23" s="137"/>
      <c r="I23" s="137"/>
      <c r="J23" s="137"/>
      <c r="K23" s="137"/>
      <c r="L23" s="137"/>
      <c r="M23" s="141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3" customFormat="1" ht="25" customHeight="1" spans="1:14">
      <c r="A10" s="134"/>
      <c r="B10" s="135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3" customFormat="1" ht="25" customHeight="1" spans="1:14">
      <c r="A11" s="134"/>
      <c r="B11" s="135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3" customFormat="1" ht="25" customHeight="1" spans="1:14">
      <c r="A16" s="134"/>
      <c r="B16" s="135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3" customFormat="1" ht="25" customHeight="1" spans="1:14">
      <c r="A17" s="134"/>
      <c r="B17" s="135"/>
      <c r="C17" s="44"/>
      <c r="D17" s="8"/>
      <c r="E17" s="29"/>
      <c r="F17" s="8"/>
      <c r="G17" s="30"/>
      <c r="H17" s="8"/>
      <c r="I17" s="35"/>
      <c r="J17" s="35"/>
      <c r="K17" s="112"/>
      <c r="L17" s="35"/>
      <c r="M17" s="143"/>
      <c r="N17" s="142"/>
    </row>
    <row r="18" ht="23" customHeight="1" spans="1:13">
      <c r="A18" s="134"/>
      <c r="B18" s="135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0"/>
    </row>
    <row r="19" ht="19.5" customHeight="1" spans="1:13">
      <c r="A19" s="136" t="s">
        <v>34</v>
      </c>
      <c r="B19" s="137"/>
      <c r="C19" s="137"/>
      <c r="D19" s="137"/>
      <c r="E19" s="137"/>
      <c r="F19" s="129"/>
      <c r="G19" s="138"/>
      <c r="H19" s="137"/>
      <c r="I19" s="137"/>
      <c r="J19" s="137"/>
      <c r="K19" s="137"/>
      <c r="L19" s="137"/>
      <c r="M19" s="141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0522</vt:lpstr>
      <vt:lpstr>0522 (2)</vt:lpstr>
      <vt:lpstr>0527</vt:lpstr>
      <vt:lpstr>0612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2025-06-12T09:27:07Z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2052-12.1.0.21171</vt:lpwstr>
  </property>
  <property fmtid="{D5CDD505-2E9C-101B-9397-08002B2CF9AE}" pid="210" name="ICV">
    <vt:lpwstr>1918F74FC74F4DB2A9B23996E198A896</vt:lpwstr>
  </property>
</Properties>
</file>