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38-福田A6\2-BOM\"/>
    </mc:Choice>
  </mc:AlternateContent>
  <bookViews>
    <workbookView xWindow="-120" yWindow="-120" windowWidth="29040" windowHeight="15990" tabRatio="518" firstSheet="2" activeTab="3"/>
  </bookViews>
  <sheets>
    <sheet name="KING" sheetId="6" state="veryHidden" r:id="rId1"/>
    <sheet name="驾驶员座椅EBOM首页" sheetId="4" r:id="rId2"/>
    <sheet name="副驾驶员座椅总成首页" sheetId="8" r:id="rId3"/>
    <sheet name="副驾驶员座椅BOM-旋转" sheetId="9" r:id="rId4"/>
    <sheet name="Sheet1" sheetId="15" r:id="rId5"/>
  </sheets>
  <definedNames>
    <definedName name="_xlnm._FilterDatabase" localSheetId="3" hidden="1">'副驾驶员座椅BOM-旋转'!$A$8:$AI$189</definedName>
    <definedName name="_xlnm.Print_Area" localSheetId="3">'副驾驶员座椅BOM-旋转'!$A$1:$AM$189</definedName>
    <definedName name="_xlnm.Print_Area" localSheetId="2">副驾驶员座椅总成首页!$A$1:$AA$29</definedName>
    <definedName name="_xlnm.Print_Area" localSheetId="1">驾驶员座椅EBOM首页!$A$1:$AA$87</definedName>
  </definedNames>
  <calcPr calcId="152511"/>
</workbook>
</file>

<file path=xl/calcChain.xml><?xml version="1.0" encoding="utf-8"?>
<calcChain xmlns="http://schemas.openxmlformats.org/spreadsheetml/2006/main">
  <c r="A163" i="9" l="1"/>
  <c r="A10" i="9" l="1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1" i="9"/>
  <c r="A162" i="9"/>
  <c r="A164" i="9"/>
  <c r="A165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S11" i="9" l="1"/>
  <c r="AA11" i="9"/>
  <c r="S13" i="9" l="1"/>
  <c r="S22" i="9" l="1"/>
  <c r="S28" i="9" l="1"/>
  <c r="S27" i="9"/>
  <c r="S26" i="9"/>
  <c r="S23" i="9" l="1"/>
  <c r="S24" i="9"/>
  <c r="S161" i="9"/>
  <c r="S170" i="9"/>
  <c r="AC56" i="9" l="1"/>
  <c r="S21" i="9" l="1"/>
  <c r="AC82" i="9" l="1"/>
  <c r="AC80" i="9" s="1"/>
  <c r="AA44" i="9"/>
  <c r="AA42" i="9" s="1"/>
  <c r="Z44" i="9"/>
  <c r="S14" i="9" l="1"/>
  <c r="AA126" i="9"/>
  <c r="S181" i="9" l="1"/>
  <c r="S16" i="9" l="1"/>
  <c r="S17" i="9"/>
  <c r="S18" i="9"/>
  <c r="S19" i="9"/>
  <c r="S20" i="9"/>
  <c r="S25" i="9"/>
  <c r="S29" i="9"/>
  <c r="S30" i="9"/>
  <c r="S31" i="9"/>
  <c r="AA47" i="9"/>
  <c r="AA46" i="9" s="1"/>
  <c r="AA62" i="9"/>
  <c r="AA65" i="9"/>
  <c r="AA75" i="9"/>
  <c r="AA85" i="9"/>
  <c r="S100" i="9"/>
  <c r="S101" i="9"/>
  <c r="S102" i="9"/>
  <c r="AA107" i="9"/>
  <c r="S108" i="9"/>
  <c r="S111" i="9"/>
  <c r="AA165" i="9"/>
  <c r="S173" i="9"/>
  <c r="AA10" i="9" l="1"/>
</calcChain>
</file>

<file path=xl/comments1.xml><?xml version="1.0" encoding="utf-8"?>
<comments xmlns="http://schemas.openxmlformats.org/spreadsheetml/2006/main">
  <authors>
    <author>作者</author>
  </authors>
  <commentList>
    <comment ref="X152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对标样件材料为：ZP5为  DIN EN 12844 标准材料
中国合金代号YX041 gb/t 13821-2009
</t>
        </r>
      </text>
    </comment>
    <comment ref="X153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对标样件材料为：ZP5为  DIN EN 12844 标准材料
中国合金代号YX041 gb/t 13821-2009
</t>
        </r>
      </text>
    </comment>
  </commentList>
</comments>
</file>

<file path=xl/sharedStrings.xml><?xml version="1.0" encoding="utf-8"?>
<sst xmlns="http://schemas.openxmlformats.org/spreadsheetml/2006/main" count="3030" uniqueCount="1085">
  <si>
    <t>版本：0/A0
识别号：GR/ZY/BOM-2017-10-001</t>
  </si>
  <si>
    <t>编号：GR-21-01-23</t>
  </si>
  <si>
    <t xml:space="preserve">    </t>
  </si>
  <si>
    <t>车型</t>
  </si>
  <si>
    <t>A6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</si>
  <si>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</si>
  <si>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</si>
  <si>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</si>
  <si>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</si>
  <si>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</si>
  <si>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</si>
  <si>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</si>
  <si>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图示</t>
  </si>
  <si>
    <t>NO.</t>
  </si>
  <si>
    <t>件号</t>
  </si>
  <si>
    <t>件名</t>
  </si>
  <si>
    <t>产品描述</t>
  </si>
  <si>
    <t>单台用量</t>
  </si>
  <si>
    <t>车型配置</t>
  </si>
  <si>
    <t>备注</t>
  </si>
  <si>
    <t>A668100000004</t>
  </si>
  <si>
    <t>驾驶员座椅总成</t>
  </si>
  <si>
    <t>空气悬浮减震（匹配空气高度调节），悬浮高度记忆功能，减震器阻尼可调，速降功能 手动靠背角度可调，手动空气高度调节，手动短滑轨前后可调，手动坐垫倾角可调，手动座深可调，空气腰部支撑，靠背两侧空气腰托，侧扶手，集成三点式安全带，安全带未系报警（只有带扣），PVC 包覆</t>
  </si>
  <si>
    <t>经济型标准-宽车</t>
  </si>
  <si>
    <t>A668100000010</t>
  </si>
  <si>
    <t>空气悬浮减震（匹配空气高度调节），悬浮高度记忆功能，减震器阻尼可调，速降功能，手动靠背角度可调，手动空气高度调节，手动短滑轨前后可调，手动坐垫倾角可
调，手动座深可调，空气腰部支撑，靠背两侧空气腰托，内侧扶手，靠背坐垫电加热，通风（吸风式），集成三点式安全带，安全带未系报警（只有带扣，PVC 包覆）</t>
  </si>
  <si>
    <t>经济型舒适-宽车</t>
  </si>
  <si>
    <t>A668100000026</t>
  </si>
  <si>
    <t>空气悬浮减震（匹配空气高度调节），悬浮高度记忆功能，减震器阻尼可调，速降功能 手动靠背角度可调，手动空气高度调节，手动短滑轨前后可调，手动坐垫倾角可调，手动座深可调，空气腰部支撑，靠背两侧空气腰托，内侧扶手，集成三点式安全带，安全带未系报警（只有带扣），PVC 包覆</t>
  </si>
  <si>
    <t>经济型标准-中宽车</t>
  </si>
  <si>
    <t>A668100000023</t>
  </si>
  <si>
    <t>经济型舒适-中宽车</t>
  </si>
  <si>
    <t>以下空白</t>
  </si>
  <si>
    <t>变更履历</t>
  </si>
  <si>
    <t>No</t>
  </si>
  <si>
    <t>日期</t>
  </si>
  <si>
    <t>零件号</t>
  </si>
  <si>
    <t>零件名称</t>
  </si>
  <si>
    <t xml:space="preserve">  变更内容</t>
  </si>
  <si>
    <t>变更原因</t>
  </si>
  <si>
    <t>变更来源</t>
  </si>
  <si>
    <t xml:space="preserve"> 日期</t>
  </si>
  <si>
    <r>
      <rPr>
        <b/>
        <sz val="14"/>
        <rFont val="宋体"/>
        <family val="3"/>
        <charset val="134"/>
      </rPr>
      <t>设计</t>
    </r>
    <r>
      <rPr>
        <b/>
        <sz val="14"/>
        <rFont val="Arial"/>
        <family val="2"/>
      </rPr>
      <t>:</t>
    </r>
  </si>
  <si>
    <t>校核：</t>
  </si>
  <si>
    <t>标准化：</t>
  </si>
  <si>
    <t>会签：</t>
  </si>
  <si>
    <t>中文名称</t>
  </si>
  <si>
    <t>日期：</t>
  </si>
  <si>
    <t>规格型号</t>
  </si>
  <si>
    <t>说明：</t>
  </si>
  <si>
    <t>价格</t>
  </si>
  <si>
    <t>序号</t>
  </si>
  <si>
    <t>装配等级</t>
  </si>
  <si>
    <t>来源</t>
  </si>
  <si>
    <t>零件描述</t>
  </si>
  <si>
    <t>重要度</t>
  </si>
  <si>
    <t>单位</t>
  </si>
  <si>
    <t>数据版本</t>
  </si>
  <si>
    <t>图纸版本</t>
  </si>
  <si>
    <t>是否申请新零件号</t>
  </si>
  <si>
    <t>材料</t>
  </si>
  <si>
    <t>材料标准</t>
  </si>
  <si>
    <t>轮廓尺寸
(长*宽*高)</t>
  </si>
  <si>
    <t>重量
（Kg）</t>
  </si>
  <si>
    <t>表面处理</t>
  </si>
  <si>
    <t>工艺规格</t>
  </si>
  <si>
    <t>工艺用量
（Kg）</t>
  </si>
  <si>
    <t>焊接长度
（cm）</t>
  </si>
  <si>
    <t>用量</t>
  </si>
  <si>
    <t>新开发</t>
  </si>
  <si>
    <t>SHT0016085</t>
  </si>
  <si>
    <t>主驾驶标配靠背总成</t>
  </si>
  <si>
    <t>A</t>
  </si>
  <si>
    <t>ea</t>
  </si>
  <si>
    <t>Y</t>
  </si>
  <si>
    <t>N</t>
  </si>
  <si>
    <t>装配分总成</t>
  </si>
  <si>
    <t>ASSY</t>
  </si>
  <si>
    <t>——</t>
  </si>
  <si>
    <t>主驾驶高配靠背总成</t>
  </si>
  <si>
    <t>SHT0016087</t>
  </si>
  <si>
    <t>B</t>
  </si>
  <si>
    <t>SHT0016091</t>
  </si>
  <si>
    <t>PUR</t>
  </si>
  <si>
    <t>安全带固定钣金</t>
  </si>
  <si>
    <t>钣金件</t>
  </si>
  <si>
    <t>冲压钣金</t>
  </si>
  <si>
    <t>65Mn
t=1.0</t>
  </si>
  <si>
    <t>GB/T 1222</t>
  </si>
  <si>
    <t>54.5*99.6*100</t>
  </si>
  <si>
    <t>C</t>
  </si>
  <si>
    <t>无纺布</t>
  </si>
  <si>
    <t>226*249*1</t>
  </si>
  <si>
    <t>靠背右侧无纺布</t>
  </si>
  <si>
    <t>安全带外部罩壳固定卡片</t>
  </si>
  <si>
    <t>65Mn
t=1</t>
  </si>
  <si>
    <t>88*9*50</t>
  </si>
  <si>
    <t>H4681010095A0</t>
  </si>
  <si>
    <t>抽芯拉铆钉</t>
  </si>
  <si>
    <t>标准件</t>
  </si>
  <si>
    <t xml:space="preserve">铝 </t>
  </si>
  <si>
    <t>Φ3.2*7</t>
  </si>
  <si>
    <t>总成件</t>
  </si>
  <si>
    <t>塑料件</t>
  </si>
  <si>
    <t>安全件</t>
  </si>
  <si>
    <t>黑色</t>
  </si>
  <si>
    <t>皮纹</t>
  </si>
  <si>
    <t>BFA0010014</t>
  </si>
  <si>
    <t>扶手锁止销</t>
  </si>
  <si>
    <t>冷墩件</t>
  </si>
  <si>
    <t>65Mn</t>
  </si>
  <si>
    <t>14*14*43（M14）</t>
  </si>
  <si>
    <t>扶手外盖</t>
  </si>
  <si>
    <t>PA6+GF30</t>
  </si>
  <si>
    <t>86*31*43</t>
  </si>
  <si>
    <t>378*63*100</t>
  </si>
  <si>
    <t>0.8482</t>
  </si>
  <si>
    <t>BFA0010041</t>
  </si>
  <si>
    <t>开口挡圈</t>
  </si>
  <si>
    <t>焊接总成件</t>
  </si>
  <si>
    <t>线材件</t>
  </si>
  <si>
    <t>φ8-GB/T 342        Q235-GB/T 700</t>
  </si>
  <si>
    <t>SHT0010759</t>
  </si>
  <si>
    <t>管材件</t>
  </si>
  <si>
    <t>SHT0010294</t>
  </si>
  <si>
    <t>靠背上支撑方管</t>
  </si>
  <si>
    <t>Q235
t=1.5</t>
  </si>
  <si>
    <t>20*20*422</t>
  </si>
  <si>
    <t>SHT0010778</t>
  </si>
  <si>
    <t>气袋腰托支撑钣金</t>
  </si>
  <si>
    <t>焊接分总成</t>
  </si>
  <si>
    <t>BFA0000400</t>
  </si>
  <si>
    <t>汽车安全带用焊接螺母</t>
  </si>
  <si>
    <t>Q235 Φ5</t>
  </si>
  <si>
    <t>φ5-GB/T 342        Q235-GB/T 700</t>
  </si>
  <si>
    <t>SHT0010780</t>
  </si>
  <si>
    <t>气袋腰托下固定点焊接总成</t>
  </si>
  <si>
    <t>SHT0010078</t>
  </si>
  <si>
    <t>Q235 Φ8</t>
  </si>
  <si>
    <t>42*395*92</t>
  </si>
  <si>
    <t>SHT0010781</t>
  </si>
  <si>
    <t>机械腰托下固定钢丝</t>
  </si>
  <si>
    <t>5*5*350</t>
  </si>
  <si>
    <t>SHT0010256</t>
  </si>
  <si>
    <t>调节器解锁钣金</t>
  </si>
  <si>
    <t>SPFH590 /T=3.0</t>
  </si>
  <si>
    <t>装配总成件</t>
  </si>
  <si>
    <t>SHT0010299</t>
  </si>
  <si>
    <t>H6靠背调节手柄安装轴</t>
  </si>
  <si>
    <t>机加工件</t>
  </si>
  <si>
    <t>冷镦</t>
  </si>
  <si>
    <t>SWRCH22A</t>
  </si>
  <si>
    <t>SHT0011408</t>
  </si>
  <si>
    <t>法兰面焊接螺母</t>
  </si>
  <si>
    <t>SWRCH18A</t>
  </si>
  <si>
    <t>26*26*10</t>
  </si>
  <si>
    <t>SHT0010722</t>
  </si>
  <si>
    <t>司机主边调角器下连接板A</t>
  </si>
  <si>
    <t>【C】SPFH590 /T=1.6</t>
  </si>
  <si>
    <t>1.6-Q/BQB 301   SPFH590-Q/BQB310</t>
  </si>
  <si>
    <t>SHT0010786</t>
  </si>
  <si>
    <t>罩壳固定钣金片</t>
  </si>
  <si>
    <t>SAPH440 T=2.0</t>
  </si>
  <si>
    <t xml:space="preserve">2.0-Q/BQB 301   SAPH440-Q/BQB310    </t>
  </si>
  <si>
    <t>SHT0010723</t>
  </si>
  <si>
    <t>SHT0010064</t>
  </si>
  <si>
    <t>靠背骨架侧边板</t>
  </si>
  <si>
    <t>SPFH590 /T=2.0</t>
  </si>
  <si>
    <t>2.0-Q /BQB 301
SPFH590-Q /BQB 310</t>
  </si>
  <si>
    <t>29*106515</t>
  </si>
  <si>
    <t>BFA0010062</t>
  </si>
  <si>
    <t>焊接方螺母</t>
  </si>
  <si>
    <t>SHT0010074</t>
  </si>
  <si>
    <t>靠背侧翼支撑钢丝</t>
  </si>
  <si>
    <t>Q235 Φ7</t>
  </si>
  <si>
    <t>φ7-GB/T 342        Q235-GB/T 700</t>
  </si>
  <si>
    <t>SHT0010292</t>
  </si>
  <si>
    <t>SHT0010075</t>
  </si>
  <si>
    <t>38*109*84</t>
  </si>
  <si>
    <t>SHT0010191</t>
  </si>
  <si>
    <t>3.0-Q /BQB 301
SPFH590-Q /BQB 310</t>
  </si>
  <si>
    <t>SHT0010192</t>
  </si>
  <si>
    <t>蜗簧固定钣金片2</t>
  </si>
  <si>
    <t>21*18*40</t>
  </si>
  <si>
    <t>SHT0010069</t>
  </si>
  <si>
    <t>蜗簧下固定钣金</t>
  </si>
  <si>
    <t>33*36*33</t>
  </si>
  <si>
    <t>SHT0010724</t>
  </si>
  <si>
    <t>SHT0010725</t>
  </si>
  <si>
    <t>压铸</t>
  </si>
  <si>
    <t>YX041</t>
  </si>
  <si>
    <t>阳极氧化</t>
  </si>
  <si>
    <t>表面氧化</t>
  </si>
  <si>
    <t>BSP0010008</t>
  </si>
  <si>
    <t>弹簧</t>
  </si>
  <si>
    <t>镀白锌</t>
  </si>
  <si>
    <t>BSP0010006</t>
  </si>
  <si>
    <t>SHT0011333</t>
  </si>
  <si>
    <t>96*92*84</t>
  </si>
  <si>
    <t>电泳（ED)</t>
  </si>
  <si>
    <t>96*19*84</t>
  </si>
  <si>
    <t>20</t>
  </si>
  <si>
    <t>GB/T 702       20 GB/T699</t>
  </si>
  <si>
    <t>35</t>
  </si>
  <si>
    <t>GB/T 702       35 GB/T699</t>
  </si>
  <si>
    <t>26*69*26(Φ26)</t>
  </si>
  <si>
    <t>BFA0010018</t>
  </si>
  <si>
    <t>六角头螺栓</t>
  </si>
  <si>
    <t>扶手支架固定使用，GB/T5782等级8.8级 预涂S级锁固胶（标准QC/T 597）</t>
  </si>
  <si>
    <t>表面处理要求：      颜色：黑色               盐雾试验要求：DIN 50021-SS,要求120小时后无基材腐蚀且不允许出现大量锌腐蚀产物，另外在供货状态以及在120℃下进行24h存放后系统抗腐蚀性必须保证。</t>
  </si>
  <si>
    <t>内六角花形低圆柱头螺钉</t>
  </si>
  <si>
    <t>靠背骨架连接使用（梅花内六角）T50 GB/T2671-1 性能等级8.8级 产品等级A级  预涂S级锁固胶（标准QC/T 597）</t>
  </si>
  <si>
    <t>主驾驶标配坐垫装配分总成</t>
  </si>
  <si>
    <t>主驾驶高配坐垫装配分总成</t>
  </si>
  <si>
    <t>468*449*71</t>
  </si>
  <si>
    <t>PP-T20</t>
  </si>
  <si>
    <t>BSP0010020</t>
  </si>
  <si>
    <t>非标件</t>
  </si>
  <si>
    <t>注塑件</t>
  </si>
  <si>
    <t>SHT0010356</t>
  </si>
  <si>
    <t>靠背调节手柄销轴</t>
  </si>
  <si>
    <t>主驾驶移印标识</t>
  </si>
  <si>
    <t>驾驶员六孔腰托开关总成</t>
  </si>
  <si>
    <t>PU</t>
  </si>
  <si>
    <t>BFA0010037</t>
  </si>
  <si>
    <t>黑锌</t>
  </si>
  <si>
    <t>Fe/Zn12F  镀锌膜厚12um黑色钝化中性盐雾120h(GB/T9799)</t>
  </si>
  <si>
    <t>SHT0011148</t>
  </si>
  <si>
    <t>SHT0011149</t>
  </si>
  <si>
    <t>坐垫防护罩</t>
  </si>
  <si>
    <t xml:space="preserve">电泳 </t>
  </si>
  <si>
    <t>左侧钣金焊接分总成</t>
  </si>
  <si>
    <t>焊接分总成件</t>
  </si>
  <si>
    <t>SHT0016148</t>
  </si>
  <si>
    <t>470*48*105</t>
  </si>
  <si>
    <t>M8</t>
  </si>
  <si>
    <t>右侧钣金焊接分总成</t>
  </si>
  <si>
    <t>SHT0016145</t>
  </si>
  <si>
    <t>SHT0016146</t>
  </si>
  <si>
    <t>SHT0016151</t>
  </si>
  <si>
    <t>支撑轴套</t>
  </si>
  <si>
    <t>靠背下U形管</t>
    <phoneticPr fontId="38" type="noConversion"/>
  </si>
  <si>
    <t>新开发</t>
    <phoneticPr fontId="38" type="noConversion"/>
  </si>
  <si>
    <r>
      <t>S</t>
    </r>
    <r>
      <rPr>
        <sz val="10"/>
        <rFont val="宋体"/>
        <family val="3"/>
        <charset val="134"/>
      </rPr>
      <t>HT0016400</t>
    </r>
    <r>
      <rPr>
        <sz val="11"/>
        <color theme="1"/>
        <rFont val="宋体"/>
        <family val="2"/>
        <charset val="134"/>
        <scheme val="minor"/>
      </rPr>
      <t/>
    </r>
  </si>
  <si>
    <t>无纺布</t>
    <phoneticPr fontId="38" type="noConversion"/>
  </si>
  <si>
    <t>钣金件</t>
    <phoneticPr fontId="38" type="noConversion"/>
  </si>
  <si>
    <t>塑料件</t>
    <phoneticPr fontId="38" type="noConversion"/>
  </si>
  <si>
    <t>轴类</t>
    <phoneticPr fontId="38" type="noConversion"/>
  </si>
  <si>
    <t>焊接分总成</t>
    <phoneticPr fontId="38" type="noConversion"/>
  </si>
  <si>
    <t>标准件</t>
    <phoneticPr fontId="38" type="noConversion"/>
  </si>
  <si>
    <t>冲压件</t>
    <phoneticPr fontId="38" type="noConversion"/>
  </si>
  <si>
    <t>线材</t>
    <phoneticPr fontId="38" type="noConversion"/>
  </si>
  <si>
    <r>
      <t>S</t>
    </r>
    <r>
      <rPr>
        <sz val="10"/>
        <rFont val="宋体"/>
        <family val="3"/>
        <charset val="134"/>
      </rPr>
      <t>HT0016411</t>
    </r>
    <phoneticPr fontId="38" type="noConversion"/>
  </si>
  <si>
    <r>
      <t>S</t>
    </r>
    <r>
      <rPr>
        <sz val="10"/>
        <rFont val="宋体"/>
        <family val="3"/>
        <charset val="134"/>
      </rPr>
      <t>HT0016412</t>
    </r>
    <r>
      <rPr>
        <sz val="11"/>
        <color theme="1"/>
        <rFont val="宋体"/>
        <family val="2"/>
        <charset val="134"/>
        <scheme val="minor"/>
      </rPr>
      <t/>
    </r>
  </si>
  <si>
    <t>布料</t>
    <phoneticPr fontId="38" type="noConversion"/>
  </si>
  <si>
    <t>弹簧件</t>
    <phoneticPr fontId="38" type="noConversion"/>
  </si>
  <si>
    <t>B</t>
    <phoneticPr fontId="38" type="noConversion"/>
  </si>
  <si>
    <t>A</t>
    <phoneticPr fontId="38" type="noConversion"/>
  </si>
  <si>
    <t>C</t>
    <phoneticPr fontId="38" type="noConversion"/>
  </si>
  <si>
    <t>A</t>
    <phoneticPr fontId="38" type="noConversion"/>
  </si>
  <si>
    <t>Y</t>
    <phoneticPr fontId="38" type="noConversion"/>
  </si>
  <si>
    <t>N</t>
    <phoneticPr fontId="38" type="noConversion"/>
  </si>
  <si>
    <r>
      <t>5</t>
    </r>
    <r>
      <rPr>
        <sz val="10"/>
        <rFont val="宋体"/>
        <family val="3"/>
        <charset val="134"/>
      </rPr>
      <t>10*10*5</t>
    </r>
    <phoneticPr fontId="38" type="noConversion"/>
  </si>
  <si>
    <r>
      <t>5</t>
    </r>
    <r>
      <rPr>
        <sz val="10"/>
        <rFont val="宋体"/>
        <family val="3"/>
        <charset val="134"/>
      </rPr>
      <t>50*10*5</t>
    </r>
    <phoneticPr fontId="38" type="noConversion"/>
  </si>
  <si>
    <r>
      <t>4</t>
    </r>
    <r>
      <rPr>
        <sz val="10"/>
        <rFont val="宋体"/>
        <family val="3"/>
        <charset val="134"/>
      </rPr>
      <t>45*10*5</t>
    </r>
    <phoneticPr fontId="38" type="noConversion"/>
  </si>
  <si>
    <r>
      <t>1</t>
    </r>
    <r>
      <rPr>
        <sz val="10"/>
        <rFont val="宋体"/>
        <family val="3"/>
        <charset val="134"/>
      </rPr>
      <t>90*10*5</t>
    </r>
    <phoneticPr fontId="38" type="noConversion"/>
  </si>
  <si>
    <r>
      <t>7</t>
    </r>
    <r>
      <rPr>
        <sz val="10"/>
        <rFont val="宋体"/>
        <family val="3"/>
        <charset val="134"/>
      </rPr>
      <t>00*10*5</t>
    </r>
    <phoneticPr fontId="38" type="noConversion"/>
  </si>
  <si>
    <t>Q235 Φ5</t>
    <phoneticPr fontId="38" type="noConversion"/>
  </si>
  <si>
    <t>H4</t>
    <phoneticPr fontId="38" type="noConversion"/>
  </si>
  <si>
    <r>
      <t>S</t>
    </r>
    <r>
      <rPr>
        <sz val="10"/>
        <rFont val="宋体"/>
        <family val="3"/>
        <charset val="134"/>
      </rPr>
      <t>HT0016397</t>
    </r>
    <phoneticPr fontId="38" type="noConversion"/>
  </si>
  <si>
    <r>
      <t>S</t>
    </r>
    <r>
      <rPr>
        <sz val="10"/>
        <rFont val="宋体"/>
        <family val="3"/>
        <charset val="134"/>
      </rPr>
      <t>HT0016398</t>
    </r>
    <r>
      <rPr>
        <sz val="11"/>
        <color theme="1"/>
        <rFont val="宋体"/>
        <family val="2"/>
        <charset val="134"/>
        <scheme val="minor"/>
      </rPr>
      <t/>
    </r>
    <phoneticPr fontId="38" type="noConversion"/>
  </si>
  <si>
    <t>副驾驶员座椅总成</t>
  </si>
  <si>
    <t>版本：0/A0
识别号：GR/ZY/BOM-2019-09-25</t>
  </si>
  <si>
    <t>BFA0010062</t>
    <phoneticPr fontId="38" type="noConversion"/>
  </si>
  <si>
    <t>焊接总成</t>
  </si>
  <si>
    <t>1</t>
  </si>
  <si>
    <t>副驾靠背防护罩</t>
  </si>
  <si>
    <t>平台件</t>
  </si>
  <si>
    <t>20*15</t>
  </si>
  <si>
    <t>轴套类</t>
    <phoneticPr fontId="38" type="noConversion"/>
  </si>
  <si>
    <t>与主驾驶共用</t>
  </si>
  <si>
    <t>269*122*140</t>
  </si>
  <si>
    <t>SHT0010851</t>
  </si>
  <si>
    <t>后侧钣金</t>
  </si>
  <si>
    <t>SHT0010847</t>
  </si>
  <si>
    <t>前侧钣金</t>
  </si>
  <si>
    <t>SHT0010846</t>
  </si>
  <si>
    <t>M8标准件</t>
    <phoneticPr fontId="38" type="noConversion"/>
  </si>
  <si>
    <t xml:space="preserve">右侧钣金 </t>
  </si>
  <si>
    <t xml:space="preserve">左侧钣金 </t>
  </si>
  <si>
    <t>铝件</t>
    <phoneticPr fontId="38" type="noConversion"/>
  </si>
  <si>
    <t>借用G3</t>
  </si>
  <si>
    <t>内梅花三角牙自攻螺钉</t>
  </si>
  <si>
    <t>BFA0010033</t>
  </si>
  <si>
    <t>H6副司机座框总成 连接使用。</t>
  </si>
  <si>
    <t>内六角花形圆柱头螺钉</t>
  </si>
  <si>
    <t>借用H6</t>
  </si>
  <si>
    <t>白锌</t>
  </si>
  <si>
    <t>弹簧卡子</t>
  </si>
  <si>
    <t>线材</t>
  </si>
  <si>
    <t>BSP0010017</t>
  </si>
  <si>
    <t>副驾驶靠背调节手柄卡接簧</t>
  </si>
  <si>
    <t>BSP0010018</t>
  </si>
  <si>
    <t>SWRCH35K</t>
  </si>
  <si>
    <t>159*34*68</t>
  </si>
  <si>
    <t>副驾低配驶靠背调节手柄本体</t>
  </si>
  <si>
    <t>SHT0010677</t>
  </si>
  <si>
    <t>靠背调节手柄</t>
  </si>
  <si>
    <t>分总成</t>
  </si>
  <si>
    <t>靠背调节手柄总成</t>
  </si>
  <si>
    <t>294*110*256</t>
  </si>
  <si>
    <t>SHT0010676</t>
  </si>
  <si>
    <t>SHT0010675</t>
  </si>
  <si>
    <t>ASSY</t>
    <phoneticPr fontId="38" type="noConversion"/>
  </si>
  <si>
    <t>SPFH590  t=2.0</t>
    <phoneticPr fontId="38" type="noConversion"/>
  </si>
  <si>
    <t>滑轨支架总成</t>
    <phoneticPr fontId="38" type="noConversion"/>
  </si>
  <si>
    <t>12*12*32</t>
  </si>
  <si>
    <t>M8*20</t>
  </si>
  <si>
    <r>
      <t>H</t>
    </r>
    <r>
      <rPr>
        <sz val="10"/>
        <rFont val="宋体"/>
        <family val="3"/>
        <charset val="134"/>
        <scheme val="minor"/>
      </rPr>
      <t>4</t>
    </r>
    <phoneticPr fontId="38" type="noConversion"/>
  </si>
  <si>
    <t xml:space="preserve">Y </t>
  </si>
  <si>
    <t xml:space="preserve">N </t>
  </si>
  <si>
    <t>16*16*20</t>
  </si>
  <si>
    <t>GB/T 12618.2</t>
  </si>
  <si>
    <t>4.8×16-16-钢+钢</t>
  </si>
  <si>
    <t>BFA0010096</t>
  </si>
  <si>
    <t>4.8×16-16固定座盆滑块</t>
  </si>
  <si>
    <t>全钢大帽抽芯铆钉</t>
  </si>
  <si>
    <t>51.5*13*11.5</t>
  </si>
  <si>
    <t>pps6345A4HD9050</t>
  </si>
  <si>
    <t>H5-6801110</t>
  </si>
  <si>
    <t>滑块儿</t>
  </si>
  <si>
    <t>SHT0016216</t>
  </si>
  <si>
    <t>SHT0016215</t>
  </si>
  <si>
    <t>SHT0016214</t>
  </si>
  <si>
    <t>SHT0016213</t>
  </si>
  <si>
    <t>SHT0016212</t>
  </si>
  <si>
    <t>宽车副驾驶坐垫骨架焊接总成</t>
    <phoneticPr fontId="38" type="noConversion"/>
  </si>
  <si>
    <t>SHT0016211</t>
    <phoneticPr fontId="38" type="noConversion"/>
  </si>
  <si>
    <t>管材</t>
  </si>
  <si>
    <t>管材</t>
    <phoneticPr fontId="38" type="noConversion"/>
  </si>
  <si>
    <t>17*17*9</t>
  </si>
  <si>
    <t>324*60*20</t>
  </si>
  <si>
    <t>SAPH440 t=3.0</t>
  </si>
  <si>
    <t>一个固定点</t>
    <phoneticPr fontId="38" type="noConversion"/>
  </si>
  <si>
    <t>坐盆总成</t>
    <phoneticPr fontId="38" type="noConversion"/>
  </si>
  <si>
    <t>SHT0014598</t>
  </si>
  <si>
    <t>V7</t>
    <phoneticPr fontId="38" type="noConversion"/>
  </si>
  <si>
    <t>织布类</t>
    <phoneticPr fontId="38" type="noConversion"/>
  </si>
  <si>
    <t>538*519*111</t>
  </si>
  <si>
    <t>PUV</t>
  </si>
  <si>
    <t>泡沫件</t>
    <phoneticPr fontId="38" type="noConversion"/>
  </si>
  <si>
    <t>副驾驶座椅坐垫泡沫本体</t>
  </si>
  <si>
    <t>SHT0016209</t>
  </si>
  <si>
    <t>SHT0011026</t>
  </si>
  <si>
    <t>副驾驶座椅坐垫泡沫总成</t>
  </si>
  <si>
    <t>分成件</t>
  </si>
  <si>
    <t>副驾驶座椅座垫护面总成</t>
  </si>
  <si>
    <t>SHT0016206</t>
  </si>
  <si>
    <t>装配总成</t>
  </si>
  <si>
    <t>副驾驶座椅座垫装配总成</t>
  </si>
  <si>
    <t>SHT0016205</t>
  </si>
  <si>
    <t>左侧扶手本体总成</t>
  </si>
  <si>
    <t>左右共用</t>
  </si>
  <si>
    <t>扶手转轴</t>
  </si>
  <si>
    <t>19*10*19(Φ20)</t>
  </si>
  <si>
    <t>焊接轴套</t>
  </si>
  <si>
    <t>SHT0011363</t>
  </si>
  <si>
    <t>焊接件</t>
  </si>
  <si>
    <t>123*14*96</t>
  </si>
  <si>
    <t>SHT0010201</t>
  </si>
  <si>
    <t>卷簧</t>
    <phoneticPr fontId="38" type="noConversion"/>
  </si>
  <si>
    <t>靠背调节蜗簧</t>
  </si>
  <si>
    <t>GB896-86 公称直径d=8mm</t>
    <phoneticPr fontId="38" type="noConversion"/>
  </si>
  <si>
    <t>SHT0010302</t>
  </si>
  <si>
    <t>靠背调节钣金回位簧</t>
  </si>
  <si>
    <t>压铸件</t>
  </si>
  <si>
    <t>SHT0010798</t>
  </si>
  <si>
    <t>铸件</t>
    <phoneticPr fontId="38" type="noConversion"/>
  </si>
  <si>
    <t>靠背调节铸件(福田)</t>
  </si>
  <si>
    <t>SHT0010895</t>
  </si>
  <si>
    <t>（非标件） 公称直径d=16mm</t>
  </si>
  <si>
    <t>丝材</t>
  </si>
  <si>
    <t>调角器连动杆保护管</t>
  </si>
  <si>
    <t>副驾驶安全带上悬置固定板加强板</t>
    <phoneticPr fontId="38" type="noConversion"/>
  </si>
  <si>
    <t>新开发</t>
    <phoneticPr fontId="38" type="noConversion"/>
  </si>
  <si>
    <t>2.0-Q/BQB 301
SPFH590-Q/BQB 310</t>
  </si>
  <si>
    <t>SPFH590
t=2.0</t>
  </si>
  <si>
    <t>1.5-Q/BQB 301   SAPH440-Q/BQB310</t>
  </si>
  <si>
    <t>SAPH440 t=1.5</t>
  </si>
  <si>
    <t>25*423*392</t>
  </si>
  <si>
    <t>41*17*8</t>
  </si>
  <si>
    <t>3.0-Q/BQB 301   SAPH440-Q/BQB310</t>
  </si>
  <si>
    <t>SAPH440 T=3.0</t>
  </si>
  <si>
    <t>SHT0010910</t>
  </si>
  <si>
    <t>靠背调节角度限位片-副边</t>
  </si>
  <si>
    <t>SHT0010909</t>
  </si>
  <si>
    <t>182*44*215</t>
  </si>
  <si>
    <t>SPFH590
t=1.6</t>
  </si>
  <si>
    <t>司机主边调角器下连接钣B</t>
  </si>
  <si>
    <t xml:space="preserve">2.0-Q/BQB 301   SAPH440-Q/BQB310 </t>
  </si>
  <si>
    <t>SPFH590
t=3.0</t>
  </si>
  <si>
    <t>副司机副边调角器下连接板A焊接分总成</t>
  </si>
  <si>
    <t>SHT0010894</t>
  </si>
  <si>
    <t>喷涂</t>
  </si>
  <si>
    <t>SHT0010411</t>
  </si>
  <si>
    <t>副司机副边调角器下连接板焊接总成</t>
  </si>
  <si>
    <t>副驾蜗簧固定钣金片1</t>
  </si>
  <si>
    <t>SHT0010384</t>
  </si>
  <si>
    <t>副司机蜗簧固定钣金焊接总成</t>
  </si>
  <si>
    <t>SHT0010413</t>
  </si>
  <si>
    <t>29*177*510</t>
  </si>
  <si>
    <t>SHT0010409</t>
  </si>
  <si>
    <t>SHT0010412</t>
  </si>
  <si>
    <t>靠背调节角度限位片-主边</t>
  </si>
  <si>
    <t>司机副边调角器下连接钣B</t>
  </si>
  <si>
    <t>SAPH440 t=2.0</t>
  </si>
  <si>
    <t>Q/BQB 501
SWRCH22A-Q/BQB 517</t>
  </si>
  <si>
    <t>司机副边调角器下连接钣A</t>
  </si>
  <si>
    <t>SHT0010892</t>
  </si>
  <si>
    <t>副司机主边调角器下连接钣A焊接分总成</t>
  </si>
  <si>
    <t>SHT0010403</t>
  </si>
  <si>
    <t>副司机主边调角器下连接板焊接总成(H6)</t>
  </si>
  <si>
    <t>20*3*60</t>
  </si>
  <si>
    <t>2.0-Q/BQB 301   SPFH590-Q/BQB 310</t>
  </si>
  <si>
    <t>SPFH590 t=2.0</t>
  </si>
  <si>
    <t>813*505*150</t>
  </si>
  <si>
    <t>SHT0010400</t>
  </si>
  <si>
    <t>副司机靠背骨架焊接总成</t>
  </si>
  <si>
    <t>SHT0016156</t>
  </si>
  <si>
    <t>副司机靠背骨架装配总成</t>
    <phoneticPr fontId="38" type="noConversion"/>
  </si>
  <si>
    <t>副驾驶安全带总成</t>
  </si>
  <si>
    <t>SHT0016063</t>
  </si>
  <si>
    <t>H4</t>
  </si>
  <si>
    <t>19*99*76</t>
  </si>
  <si>
    <t>PA6</t>
  </si>
  <si>
    <r>
      <t>A</t>
    </r>
    <r>
      <rPr>
        <sz val="10"/>
        <rFont val="宋体"/>
        <family val="3"/>
        <charset val="134"/>
      </rPr>
      <t>SSY</t>
    </r>
    <phoneticPr fontId="38" type="noConversion"/>
  </si>
  <si>
    <t>同主驾</t>
    <phoneticPr fontId="38" type="noConversion"/>
  </si>
  <si>
    <t>182*540*866</t>
  </si>
  <si>
    <t>聚氨酯</t>
  </si>
  <si>
    <t>SHT0016197</t>
  </si>
  <si>
    <t>SHT0016200</t>
  </si>
  <si>
    <t>182*540*1002</t>
  </si>
  <si>
    <t>副驾驶座椅靠背装配总成</t>
    <phoneticPr fontId="38" type="noConversion"/>
  </si>
  <si>
    <r>
      <rPr>
        <sz val="11"/>
        <rFont val="宋体"/>
        <family val="3"/>
        <charset val="134"/>
      </rPr>
      <t>备注</t>
    </r>
  </si>
  <si>
    <t>外购/自制</t>
  </si>
  <si>
    <r>
      <rPr>
        <sz val="11"/>
        <rFont val="宋体"/>
        <family val="3"/>
        <charset val="134"/>
        <scheme val="minor"/>
      </rPr>
      <t>涂装面积
（m</t>
    </r>
    <r>
      <rPr>
        <vertAlign val="superscript"/>
        <sz val="11"/>
        <rFont val="宋体"/>
        <family val="3"/>
        <charset val="134"/>
      </rPr>
      <t>2</t>
    </r>
    <r>
      <rPr>
        <sz val="11"/>
        <rFont val="宋体"/>
        <family val="3"/>
        <charset val="134"/>
        <scheme val="minor"/>
      </rPr>
      <t>）</t>
    </r>
  </si>
  <si>
    <r>
      <rPr>
        <sz val="11"/>
        <rFont val="宋体"/>
        <family val="3"/>
        <charset val="134"/>
      </rPr>
      <t>零件类别</t>
    </r>
  </si>
  <si>
    <t>沿用件Y/N</t>
  </si>
  <si>
    <r>
      <rPr>
        <sz val="11"/>
        <rFont val="宋体"/>
        <family val="3"/>
        <charset val="134"/>
      </rPr>
      <t>图纸号</t>
    </r>
  </si>
  <si>
    <t>版本：A</t>
    <phoneticPr fontId="38" type="noConversion"/>
  </si>
  <si>
    <t>批准:</t>
  </si>
  <si>
    <t>副驾驶座椅总成</t>
  </si>
  <si>
    <t>滑轨解锁手柄</t>
    <phoneticPr fontId="38" type="noConversion"/>
  </si>
  <si>
    <t>SHT0017092</t>
    <phoneticPr fontId="38" type="noConversion"/>
  </si>
  <si>
    <t>新开</t>
    <phoneticPr fontId="38" type="noConversion"/>
  </si>
  <si>
    <t>左扶手支架总成</t>
    <phoneticPr fontId="38" type="noConversion"/>
  </si>
  <si>
    <t>SHT0013120</t>
    <phoneticPr fontId="38" type="noConversion"/>
  </si>
  <si>
    <t>左扶手支架</t>
    <phoneticPr fontId="38" type="noConversion"/>
  </si>
  <si>
    <t>SHT0017104</t>
    <phoneticPr fontId="38" type="noConversion"/>
  </si>
  <si>
    <t>副驾靠背上弯管</t>
    <phoneticPr fontId="38" type="noConversion"/>
  </si>
  <si>
    <t>SHT0016217</t>
    <phoneticPr fontId="38" type="noConversion"/>
  </si>
  <si>
    <t>M10标准件</t>
    <phoneticPr fontId="38" type="noConversion"/>
  </si>
  <si>
    <t>M10</t>
    <phoneticPr fontId="38" type="noConversion"/>
  </si>
  <si>
    <t>M6</t>
    <phoneticPr fontId="38" type="noConversion"/>
  </si>
  <si>
    <t>M6标准件</t>
    <phoneticPr fontId="38" type="noConversion"/>
  </si>
  <si>
    <t>BFA0000087</t>
    <phoneticPr fontId="38" type="noConversion"/>
  </si>
  <si>
    <t>BFA0010062</t>
    <phoneticPr fontId="38" type="noConversion"/>
  </si>
  <si>
    <t>前侧钣金焊接分总成</t>
    <phoneticPr fontId="38" type="noConversion"/>
  </si>
  <si>
    <t>Q37106</t>
    <phoneticPr fontId="38" type="noConversion"/>
  </si>
  <si>
    <t>后侧钣金焊接总成</t>
    <phoneticPr fontId="38" type="noConversion"/>
  </si>
  <si>
    <t>SHT0016557</t>
    <phoneticPr fontId="38" type="noConversion"/>
  </si>
  <si>
    <t>SHT0016689</t>
    <phoneticPr fontId="38" type="noConversion"/>
  </si>
  <si>
    <t>焊接方螺母</t>
    <phoneticPr fontId="38" type="noConversion"/>
  </si>
  <si>
    <t>滑动副驾（座盆）</t>
    <phoneticPr fontId="38" type="noConversion"/>
  </si>
  <si>
    <t>副驾驶座椅靠背泡沫总成</t>
    <phoneticPr fontId="38" type="noConversion"/>
  </si>
  <si>
    <t>SHT0016692</t>
    <phoneticPr fontId="38" type="noConversion"/>
  </si>
  <si>
    <t>副驾驶座椅靠背泡沫本体</t>
    <phoneticPr fontId="38" type="noConversion"/>
  </si>
  <si>
    <t>有侧翼钢丝，滑动座椅</t>
    <phoneticPr fontId="38" type="noConversion"/>
  </si>
  <si>
    <t>SHT0016626</t>
    <phoneticPr fontId="38" type="noConversion"/>
  </si>
  <si>
    <t>戴姆勒专属</t>
  </si>
  <si>
    <t>【G】表面处理要求：颜色为黑色  。其他要求应满足DBL 9440.40 (标准依照
DBL 9440-2017)产品规定。</t>
    <phoneticPr fontId="38" type="noConversion"/>
  </si>
  <si>
    <t>【H】10B21-Q/XG 232-2012</t>
  </si>
  <si>
    <t>【H】10B21</t>
  </si>
  <si>
    <r>
      <rPr>
        <sz val="10"/>
        <rFont val="宋体"/>
        <family val="3"/>
        <charset val="134"/>
      </rPr>
      <t>冷镦</t>
    </r>
    <r>
      <rPr>
        <sz val="10"/>
        <rFont val="Arial"/>
        <family val="2"/>
      </rPr>
      <t>-</t>
    </r>
    <r>
      <rPr>
        <sz val="10"/>
        <rFont val="宋体"/>
        <family val="3"/>
        <charset val="134"/>
      </rPr>
      <t>紧固</t>
    </r>
  </si>
  <si>
    <t>D</t>
    <phoneticPr fontId="38" type="noConversion"/>
  </si>
  <si>
    <t>【C】SPFH590 /T=1.6</t>
    <phoneticPr fontId="38" type="noConversion"/>
  </si>
  <si>
    <t>左右对称件</t>
  </si>
  <si>
    <t>——</t>
    <phoneticPr fontId="38" type="noConversion"/>
  </si>
  <si>
    <t>BFA0010022</t>
  </si>
  <si>
    <t>镀白锌</t>
    <phoneticPr fontId="38" type="noConversion"/>
  </si>
  <si>
    <t>表面处理要求：      颜色：黑色               盐雾试验要求：DIN 50021-SS,要求120小时后无基材腐蚀且不允许出现大量锌腐蚀产物，另外在供货状态以及在120℃下进行24h存放后系统抗腐蚀性必须保证。</t>
    <phoneticPr fontId="38" type="noConversion"/>
  </si>
  <si>
    <t>16*17.7*19</t>
  </si>
  <si>
    <t>减震器连接异型螺母</t>
    <phoneticPr fontId="38" type="noConversion"/>
  </si>
  <si>
    <t>SHT0010218</t>
    <phoneticPr fontId="38" type="noConversion"/>
  </si>
  <si>
    <t>气囊下支撑钣金固定轴套</t>
  </si>
  <si>
    <t>SHT0010216</t>
    <phoneticPr fontId="38" type="noConversion"/>
  </si>
  <si>
    <t>2.5-Q /BQB 301
SPFH590-Q /BQB 310</t>
  </si>
  <si>
    <t>SPFH590 /T=2.5</t>
  </si>
  <si>
    <t>BFA0000518</t>
    <phoneticPr fontId="38" type="noConversion"/>
  </si>
  <si>
    <t>内六角圆柱头螺钉</t>
    <phoneticPr fontId="38" type="noConversion"/>
  </si>
  <si>
    <t>10级</t>
    <phoneticPr fontId="38" type="noConversion"/>
  </si>
  <si>
    <t>福田专属</t>
  </si>
  <si>
    <t>内梅花三角牙自攻螺钉</t>
    <phoneticPr fontId="38" type="noConversion"/>
  </si>
  <si>
    <t>BFA0010037</t>
    <phoneticPr fontId="38" type="noConversion"/>
  </si>
  <si>
    <t>镀白锌，银色钝化</t>
    <phoneticPr fontId="38" type="noConversion"/>
  </si>
  <si>
    <t>85*10*12</t>
  </si>
  <si>
    <t>滑轨解锁手柄回位簧</t>
    <phoneticPr fontId="38" type="noConversion"/>
  </si>
  <si>
    <t>BSP0010012</t>
    <phoneticPr fontId="38" type="noConversion"/>
  </si>
  <si>
    <t>120*52*48</t>
  </si>
  <si>
    <t>119*52*50</t>
  </si>
  <si>
    <t>右侧压铸压头</t>
    <phoneticPr fontId="38" type="noConversion"/>
  </si>
  <si>
    <t>SHT0011594</t>
  </si>
  <si>
    <t>120*52*47</t>
  </si>
  <si>
    <t>左侧压铸压头</t>
    <phoneticPr fontId="38" type="noConversion"/>
  </si>
  <si>
    <t>SHT0011396</t>
    <phoneticPr fontId="38" type="noConversion"/>
  </si>
  <si>
    <t>13*10</t>
  </si>
  <si>
    <t>滑轨手柄销套</t>
  </si>
  <si>
    <t>SHT0011395</t>
  </si>
  <si>
    <t>455*50*30.5</t>
  </si>
  <si>
    <t>右侧滑轨解锁手柄支撑板</t>
  </si>
  <si>
    <t>SHT0011593</t>
  </si>
  <si>
    <t>455*55.5*31</t>
  </si>
  <si>
    <t>右侧滑轨解锁手柄支撑板焊接总成</t>
  </si>
  <si>
    <t>SHT0011621</t>
  </si>
  <si>
    <t>左侧滑轨解锁手柄支撑板</t>
  </si>
  <si>
    <t>SHT0011394</t>
  </si>
  <si>
    <t>左侧滑轨解锁手柄支撑板焊接总成</t>
  </si>
  <si>
    <t>SHT0011620</t>
    <phoneticPr fontId="38" type="noConversion"/>
  </si>
  <si>
    <t>288*159*27</t>
  </si>
  <si>
    <t>HC340/590DP T=1.5</t>
    <phoneticPr fontId="38" type="noConversion"/>
  </si>
  <si>
    <t>565*245*50</t>
  </si>
  <si>
    <t>电泳（ED)</t>
    <phoneticPr fontId="38" type="noConversion"/>
  </si>
  <si>
    <t>510*37*25</t>
    <phoneticPr fontId="38" type="noConversion"/>
  </si>
  <si>
    <t>HC700-980DP t=1.6</t>
    <phoneticPr fontId="38" type="noConversion"/>
  </si>
  <si>
    <t>滑轨滑芯</t>
    <phoneticPr fontId="38" type="noConversion"/>
  </si>
  <si>
    <t>SHT0011821</t>
    <phoneticPr fontId="38" type="noConversion"/>
  </si>
  <si>
    <t>430*45*23</t>
    <phoneticPr fontId="38" type="noConversion"/>
  </si>
  <si>
    <t>滑轨滑槽</t>
    <phoneticPr fontId="38" type="noConversion"/>
  </si>
  <si>
    <t>SHT0011820</t>
    <phoneticPr fontId="38" type="noConversion"/>
  </si>
  <si>
    <t>4*20</t>
    <phoneticPr fontId="38" type="noConversion"/>
  </si>
  <si>
    <t>65Mn</t>
    <phoneticPr fontId="38" type="noConversion"/>
  </si>
  <si>
    <t>螺旋弹性销</t>
    <phoneticPr fontId="38" type="noConversion"/>
  </si>
  <si>
    <t>BFA0010030</t>
    <phoneticPr fontId="38" type="noConversion"/>
  </si>
  <si>
    <t>44*27*3</t>
    <phoneticPr fontId="38" type="noConversion"/>
  </si>
  <si>
    <t>HC700-980DP t=2.0</t>
    <phoneticPr fontId="38" type="noConversion"/>
  </si>
  <si>
    <t>SHT0011391</t>
    <phoneticPr fontId="38" type="noConversion"/>
  </si>
  <si>
    <t>锁止板</t>
    <phoneticPr fontId="38" type="noConversion"/>
  </si>
  <si>
    <t>6*13</t>
    <phoneticPr fontId="38" type="noConversion"/>
  </si>
  <si>
    <t>线材件</t>
    <phoneticPr fontId="38" type="noConversion"/>
  </si>
  <si>
    <t>BSP0010013</t>
    <phoneticPr fontId="38" type="noConversion"/>
  </si>
  <si>
    <t>滑轨解锁机构回位簧</t>
    <phoneticPr fontId="38" type="noConversion"/>
  </si>
  <si>
    <t>45*11*12</t>
    <phoneticPr fontId="38" type="noConversion"/>
  </si>
  <si>
    <t>PA6-GF30</t>
    <phoneticPr fontId="38" type="noConversion"/>
  </si>
  <si>
    <t>SHT0011388</t>
    <phoneticPr fontId="38" type="noConversion"/>
  </si>
  <si>
    <t>滑轨解锁机构外壳</t>
    <phoneticPr fontId="38" type="noConversion"/>
  </si>
  <si>
    <t>7*7*27.5</t>
    <phoneticPr fontId="38" type="noConversion"/>
  </si>
  <si>
    <t>SWRCH22A</t>
    <phoneticPr fontId="38" type="noConversion"/>
  </si>
  <si>
    <t>冷镦</t>
    <phoneticPr fontId="38" type="noConversion"/>
  </si>
  <si>
    <t>SHT0011392</t>
    <phoneticPr fontId="38" type="noConversion"/>
  </si>
  <si>
    <t>导向销</t>
    <phoneticPr fontId="38" type="noConversion"/>
  </si>
  <si>
    <t>60*16*21</t>
    <phoneticPr fontId="38" type="noConversion"/>
  </si>
  <si>
    <t>滑轨解锁机构内壳</t>
    <phoneticPr fontId="38" type="noConversion"/>
  </si>
  <si>
    <t>SHT0011387</t>
    <phoneticPr fontId="38" type="noConversion"/>
  </si>
  <si>
    <t>0.0090</t>
    <phoneticPr fontId="38" type="noConversion"/>
  </si>
  <si>
    <t>60*16*27.5</t>
    <phoneticPr fontId="38" type="noConversion"/>
  </si>
  <si>
    <t>SHT0011600</t>
    <phoneticPr fontId="38" type="noConversion"/>
  </si>
  <si>
    <t>解锁机构内壳分总成</t>
    <phoneticPr fontId="38" type="noConversion"/>
  </si>
  <si>
    <t>0.0284</t>
    <phoneticPr fontId="38" type="noConversion"/>
  </si>
  <si>
    <t>60*27*32</t>
    <phoneticPr fontId="38" type="noConversion"/>
  </si>
  <si>
    <t>装配总成件</t>
    <phoneticPr fontId="38" type="noConversion"/>
  </si>
  <si>
    <t>SHT0011599</t>
    <phoneticPr fontId="38" type="noConversion"/>
  </si>
  <si>
    <t>滑轨解锁结构分总成</t>
    <phoneticPr fontId="38" type="noConversion"/>
  </si>
  <si>
    <t>1.137</t>
    <phoneticPr fontId="38" type="noConversion"/>
  </si>
  <si>
    <t>510*45*66</t>
    <phoneticPr fontId="38" type="noConversion"/>
  </si>
  <si>
    <t>SHT0010283</t>
    <phoneticPr fontId="38" type="noConversion"/>
  </si>
  <si>
    <t>H6滑轨本体</t>
    <phoneticPr fontId="38" type="noConversion"/>
  </si>
  <si>
    <t>SHT0010074</t>
    <phoneticPr fontId="38" type="noConversion"/>
  </si>
  <si>
    <t>SHT0011209</t>
  </si>
  <si>
    <t>SHT0011209</t>
    <phoneticPr fontId="38" type="noConversion"/>
  </si>
  <si>
    <t>SHT0010291</t>
    <phoneticPr fontId="38" type="noConversion"/>
  </si>
  <si>
    <t>SHT0010722</t>
    <phoneticPr fontId="38" type="noConversion"/>
  </si>
  <si>
    <t>SHT0011408</t>
    <phoneticPr fontId="38" type="noConversion"/>
  </si>
  <si>
    <t>SHT0010794</t>
    <phoneticPr fontId="38" type="noConversion"/>
  </si>
  <si>
    <t>与副驾共用共号</t>
  </si>
  <si>
    <t>SHT0010042</t>
    <phoneticPr fontId="38" type="noConversion"/>
  </si>
  <si>
    <t>副司机高配副边调角器下连接板焊接总成</t>
  </si>
  <si>
    <t>SHT0011405</t>
  </si>
  <si>
    <t>与副驾低配存在腰托支撑钢丝差异，与主驾低配对称。</t>
  </si>
  <si>
    <t>160.6*30.6*241</t>
  </si>
  <si>
    <t>7*412*3</t>
  </si>
  <si>
    <t>φ5-GB/T 342        Q235-GB/T 700</t>
    <phoneticPr fontId="38" type="noConversion"/>
  </si>
  <si>
    <t>靠背板支撑钢丝1</t>
  </si>
  <si>
    <t>调角器连动杆保护钢丝</t>
    <phoneticPr fontId="38" type="noConversion"/>
  </si>
  <si>
    <t>气袋腰托下固定点焊接总成</t>
    <phoneticPr fontId="38" type="noConversion"/>
  </si>
  <si>
    <t>SHT0011901</t>
    <phoneticPr fontId="38" type="noConversion"/>
  </si>
  <si>
    <t>SHT0010774</t>
  </si>
  <si>
    <t>SHT0010249</t>
  </si>
  <si>
    <t>H4B-6805326</t>
    <phoneticPr fontId="48" type="noConversion"/>
  </si>
  <si>
    <t>安全带7/16焊接螺母</t>
    <phoneticPr fontId="48" type="noConversion"/>
  </si>
  <si>
    <t>SHT0012974</t>
    <phoneticPr fontId="48" type="noConversion"/>
  </si>
  <si>
    <t>副驾驶安全带上悬置固定板总成</t>
    <phoneticPr fontId="48" type="noConversion"/>
  </si>
  <si>
    <t>SHT0012973</t>
    <phoneticPr fontId="48" type="noConversion"/>
  </si>
  <si>
    <t>副驾驶安全带上悬置安装板</t>
    <phoneticPr fontId="48" type="noConversion"/>
  </si>
  <si>
    <t>SHT0017078</t>
    <phoneticPr fontId="38" type="noConversion"/>
  </si>
  <si>
    <t>左扶手固定加强板</t>
    <phoneticPr fontId="38" type="noConversion"/>
  </si>
  <si>
    <t>靠背骨架左侧边板焊接分总成</t>
    <phoneticPr fontId="38" type="noConversion"/>
  </si>
  <si>
    <t>SHT0016415</t>
    <phoneticPr fontId="38" type="noConversion"/>
  </si>
  <si>
    <t>右扶手固定加强板</t>
    <phoneticPr fontId="38" type="noConversion"/>
  </si>
  <si>
    <t>副驾靠背左边骨架焊接总成</t>
    <phoneticPr fontId="38" type="noConversion"/>
  </si>
  <si>
    <t>SHT0017193</t>
    <phoneticPr fontId="38" type="noConversion"/>
  </si>
  <si>
    <t>副驾靠背右边骨架焊接总成</t>
    <phoneticPr fontId="38" type="noConversion"/>
  </si>
  <si>
    <t>SHT0017194</t>
    <phoneticPr fontId="38" type="noConversion"/>
  </si>
  <si>
    <r>
      <t xml:space="preserve">                          </t>
    </r>
    <r>
      <rPr>
        <b/>
        <u/>
        <sz val="17"/>
        <rFont val="微软雅黑"/>
        <family val="2"/>
        <charset val="134"/>
      </rPr>
      <t xml:space="preserve"> A6驾驶员座椅总成EBOM清单</t>
    </r>
    <phoneticPr fontId="38" type="noConversion"/>
  </si>
  <si>
    <t>副司机</t>
  </si>
  <si>
    <t>借用</t>
    <phoneticPr fontId="38" type="noConversion"/>
  </si>
  <si>
    <t>冲压件</t>
    <phoneticPr fontId="38" type="noConversion"/>
  </si>
  <si>
    <t>滑轨配置(滑动副驾)</t>
    <phoneticPr fontId="38" type="noConversion"/>
  </si>
  <si>
    <t>新开发</t>
    <phoneticPr fontId="38" type="noConversion"/>
  </si>
  <si>
    <t>滑轨解锁手柄总成</t>
    <phoneticPr fontId="38" type="noConversion"/>
  </si>
  <si>
    <t>H6</t>
    <phoneticPr fontId="38" type="noConversion"/>
  </si>
  <si>
    <t>螺母(滑轨)</t>
    <phoneticPr fontId="38" type="noConversion"/>
  </si>
  <si>
    <t>M8</t>
    <phoneticPr fontId="38" type="noConversion"/>
  </si>
  <si>
    <t>焊接总成</t>
    <phoneticPr fontId="38" type="noConversion"/>
  </si>
  <si>
    <t>M10</t>
    <phoneticPr fontId="38" type="noConversion"/>
  </si>
  <si>
    <t>刺毛条1</t>
    <phoneticPr fontId="38" type="noConversion"/>
  </si>
  <si>
    <t>刺毛条2</t>
  </si>
  <si>
    <t>刺毛条4</t>
  </si>
  <si>
    <t>刺毛条6</t>
  </si>
  <si>
    <t>刺毛条7</t>
  </si>
  <si>
    <t>刺毛条8</t>
  </si>
  <si>
    <t>靠背左侧无纺布</t>
    <phoneticPr fontId="38" type="noConversion"/>
  </si>
  <si>
    <t>SHT0017197</t>
    <phoneticPr fontId="38" type="noConversion"/>
  </si>
  <si>
    <t>SHT0017198</t>
    <phoneticPr fontId="38" type="noConversion"/>
  </si>
  <si>
    <t>SHT0017209</t>
    <phoneticPr fontId="38" type="noConversion"/>
  </si>
  <si>
    <t>SHT0017213</t>
    <phoneticPr fontId="38" type="noConversion"/>
  </si>
  <si>
    <t>靠背下侧无纺布</t>
    <phoneticPr fontId="38" type="noConversion"/>
  </si>
  <si>
    <t>SHT0017215</t>
    <phoneticPr fontId="38" type="noConversion"/>
  </si>
  <si>
    <t>新开</t>
    <phoneticPr fontId="38" type="noConversion"/>
  </si>
  <si>
    <t>副驾靠背骨架右侧边板焊接总成</t>
    <phoneticPr fontId="38" type="noConversion"/>
  </si>
  <si>
    <t>副驾靠背骨架左侧边板焊接总成</t>
    <phoneticPr fontId="38" type="noConversion"/>
  </si>
  <si>
    <t>借用H6</t>
    <phoneticPr fontId="38" type="noConversion"/>
  </si>
  <si>
    <t>SHT0016617</t>
    <phoneticPr fontId="38" type="noConversion"/>
  </si>
  <si>
    <t>副驾靠背弯管焊接总成</t>
    <phoneticPr fontId="38" type="noConversion"/>
  </si>
  <si>
    <t>刺毛条9</t>
  </si>
  <si>
    <r>
      <t>S</t>
    </r>
    <r>
      <rPr>
        <sz val="10"/>
        <rFont val="宋体"/>
        <family val="3"/>
        <charset val="134"/>
      </rPr>
      <t>HT0016413</t>
    </r>
    <r>
      <rPr>
        <sz val="11"/>
        <color theme="1"/>
        <rFont val="宋体"/>
        <family val="2"/>
        <charset val="134"/>
        <scheme val="minor"/>
      </rPr>
      <t/>
    </r>
    <phoneticPr fontId="38" type="noConversion"/>
  </si>
  <si>
    <t>刺毛条10</t>
  </si>
  <si>
    <t>SHT0017220</t>
    <phoneticPr fontId="38" type="noConversion"/>
  </si>
  <si>
    <t>座垫侧翼</t>
    <phoneticPr fontId="38" type="noConversion"/>
  </si>
  <si>
    <t>SHT0011556</t>
  </si>
  <si>
    <t>副驾驶员后部罩壳</t>
  </si>
  <si>
    <t>68*420*114</t>
  </si>
  <si>
    <t>SHT0011476</t>
  </si>
  <si>
    <t>SHT0011265</t>
  </si>
  <si>
    <t>SHT0010678</t>
  </si>
  <si>
    <t>SHT0014852</t>
  </si>
  <si>
    <t>SHT0013970</t>
  </si>
  <si>
    <t>功能座椅遮挡塑料件</t>
  </si>
  <si>
    <t>PP-TD20</t>
  </si>
  <si>
    <t>29×400×54</t>
  </si>
  <si>
    <t xml:space="preserve">右侧钣金 </t>
    <phoneticPr fontId="38" type="noConversion"/>
  </si>
  <si>
    <t>SHT0016149</t>
    <phoneticPr fontId="38" type="noConversion"/>
  </si>
  <si>
    <t>SHT0016150</t>
    <phoneticPr fontId="38" type="noConversion"/>
  </si>
  <si>
    <t>SAPH440 t=3.0</t>
    <phoneticPr fontId="38" type="noConversion"/>
  </si>
  <si>
    <t>SAPH440 t=2.0</t>
    <phoneticPr fontId="38" type="noConversion"/>
  </si>
  <si>
    <t>新开发</t>
    <phoneticPr fontId="38" type="noConversion"/>
  </si>
  <si>
    <t>副驾安全带固定钣金</t>
    <phoneticPr fontId="38" type="noConversion"/>
  </si>
  <si>
    <t>副驾安全带固定钣金焊接总成</t>
    <phoneticPr fontId="38" type="noConversion"/>
  </si>
  <si>
    <t>SHT0017250</t>
    <phoneticPr fontId="38" type="noConversion"/>
  </si>
  <si>
    <t>SHT0017251</t>
    <phoneticPr fontId="38" type="noConversion"/>
  </si>
  <si>
    <t>SPFH590 /T=2.5</t>
    <phoneticPr fontId="38" type="noConversion"/>
  </si>
  <si>
    <r>
      <t>1</t>
    </r>
    <r>
      <rPr>
        <sz val="10"/>
        <rFont val="宋体"/>
        <family val="3"/>
        <charset val="134"/>
      </rPr>
      <t>90*10*6</t>
    </r>
    <r>
      <rPr>
        <sz val="11"/>
        <color theme="1"/>
        <rFont val="宋体"/>
        <family val="2"/>
        <scheme val="minor"/>
      </rPr>
      <t/>
    </r>
  </si>
  <si>
    <r>
      <t>1</t>
    </r>
    <r>
      <rPr>
        <sz val="10"/>
        <rFont val="宋体"/>
        <family val="3"/>
        <charset val="134"/>
      </rPr>
      <t>90*10*7</t>
    </r>
    <r>
      <rPr>
        <sz val="11"/>
        <color theme="1"/>
        <rFont val="宋体"/>
        <family val="2"/>
        <scheme val="minor"/>
      </rPr>
      <t/>
    </r>
  </si>
  <si>
    <t>副驾带扣总成</t>
    <phoneticPr fontId="38" type="noConversion"/>
  </si>
  <si>
    <t>包含卷收器、螺栓、导向环</t>
    <phoneticPr fontId="38" type="noConversion"/>
  </si>
  <si>
    <t>A</t>
    <phoneticPr fontId="38" type="noConversion"/>
  </si>
  <si>
    <t>N</t>
    <phoneticPr fontId="38" type="noConversion"/>
  </si>
  <si>
    <t>焊接分总成,滑动,电泳号：SHT0017265</t>
    <phoneticPr fontId="38" type="noConversion"/>
  </si>
  <si>
    <t>焊接总成
电泳号：SHT0017261</t>
    <phoneticPr fontId="38" type="noConversion"/>
  </si>
  <si>
    <t>SHT0016783</t>
    <phoneticPr fontId="38" type="noConversion"/>
  </si>
  <si>
    <t>SHT0016784</t>
  </si>
  <si>
    <t>SHT0016785</t>
  </si>
  <si>
    <t>SHT0016786</t>
  </si>
  <si>
    <t>BPC0000079</t>
    <phoneticPr fontId="48" type="noConversion"/>
  </si>
  <si>
    <t>过渡接头总成</t>
    <phoneticPr fontId="48" type="noConversion"/>
  </si>
  <si>
    <t>SHT0002359</t>
    <phoneticPr fontId="48" type="noConversion"/>
  </si>
  <si>
    <t>固定螺母</t>
    <phoneticPr fontId="48" type="noConversion"/>
  </si>
  <si>
    <t>20240515</t>
    <phoneticPr fontId="38" type="noConversion"/>
  </si>
  <si>
    <t>可以借用J6L现有零件</t>
    <phoneticPr fontId="38" type="noConversion"/>
  </si>
  <si>
    <t>Q351B16T15  六角薄螺母 取消此新开件</t>
  </si>
  <si>
    <t>BPC0010299   A6进气接头 取消此新开件</t>
    <phoneticPr fontId="38" type="noConversion"/>
  </si>
  <si>
    <t>副驾驶座椅靠背装配总成</t>
    <phoneticPr fontId="38" type="noConversion"/>
  </si>
  <si>
    <t xml:space="preserve"> SHT0017337</t>
    <phoneticPr fontId="38" type="noConversion"/>
  </si>
  <si>
    <t>SHT0000800</t>
  </si>
  <si>
    <t>安全带外部罩壳</t>
    <phoneticPr fontId="38" type="noConversion"/>
  </si>
  <si>
    <t>钣金件H4681020024A0</t>
  </si>
  <si>
    <t>副驾驶座椅靠背面套总成</t>
    <phoneticPr fontId="38" type="noConversion"/>
  </si>
  <si>
    <t>滑动蓝</t>
    <phoneticPr fontId="38" type="noConversion"/>
  </si>
  <si>
    <t>SHT0017372</t>
  </si>
  <si>
    <t>滑动蓝</t>
    <phoneticPr fontId="38" type="noConversion"/>
  </si>
  <si>
    <t>SHT0017374</t>
    <phoneticPr fontId="38" type="noConversion"/>
  </si>
  <si>
    <t>Q235 Φ6</t>
    <phoneticPr fontId="38" type="noConversion"/>
  </si>
  <si>
    <t>副驾驶员副边罩壳</t>
    <phoneticPr fontId="38" type="noConversion"/>
  </si>
  <si>
    <t>5.6443</t>
    <phoneticPr fontId="38" type="noConversion"/>
  </si>
  <si>
    <t>440*275*70</t>
    <phoneticPr fontId="38" type="noConversion"/>
  </si>
  <si>
    <t>20240628</t>
    <phoneticPr fontId="38" type="noConversion"/>
  </si>
  <si>
    <t>取消此件</t>
    <phoneticPr fontId="38" type="noConversion"/>
  </si>
  <si>
    <r>
      <t>SHT0016403</t>
    </r>
    <r>
      <rPr>
        <sz val="11"/>
        <color theme="1"/>
        <rFont val="宋体"/>
        <family val="2"/>
        <charset val="134"/>
        <scheme val="minor"/>
      </rPr>
      <t/>
    </r>
  </si>
  <si>
    <t>SHT0016411</t>
    <phoneticPr fontId="38" type="noConversion"/>
  </si>
  <si>
    <t>刺毛条1</t>
    <phoneticPr fontId="38" type="noConversion"/>
  </si>
  <si>
    <t>数量由2条更改为3条</t>
    <phoneticPr fontId="38" type="noConversion"/>
  </si>
  <si>
    <t>SAPH440 /T=3.0</t>
    <phoneticPr fontId="38" type="noConversion"/>
  </si>
  <si>
    <t>136*45.4*45.2</t>
    <phoneticPr fontId="38" type="noConversion"/>
  </si>
  <si>
    <t>0.254</t>
    <phoneticPr fontId="38" type="noConversion"/>
  </si>
  <si>
    <t>SHT0017380</t>
  </si>
  <si>
    <t>线材</t>
    <phoneticPr fontId="38" type="noConversion"/>
  </si>
  <si>
    <t>Q235 Φ6</t>
    <phoneticPr fontId="38" type="noConversion"/>
  </si>
  <si>
    <t>安全带导向钢丝</t>
    <phoneticPr fontId="38" type="noConversion"/>
  </si>
  <si>
    <t>新增此件</t>
    <phoneticPr fontId="38" type="noConversion"/>
  </si>
  <si>
    <t>SHT0010981</t>
    <phoneticPr fontId="38" type="noConversion"/>
  </si>
  <si>
    <t>驾驶员塑料件支撑板</t>
    <phoneticPr fontId="38" type="noConversion"/>
  </si>
  <si>
    <t>20240701</t>
    <phoneticPr fontId="38" type="noConversion"/>
  </si>
  <si>
    <t>新增此件，前期缺失</t>
    <phoneticPr fontId="38" type="noConversion"/>
  </si>
  <si>
    <t>SHT0017394</t>
  </si>
  <si>
    <t>新开发</t>
    <phoneticPr fontId="38" type="noConversion"/>
  </si>
  <si>
    <t>SHT0017396</t>
    <phoneticPr fontId="38" type="noConversion"/>
  </si>
  <si>
    <t>SHT0017315</t>
    <phoneticPr fontId="38" type="noConversion"/>
  </si>
  <si>
    <t>SHT0016397</t>
    <phoneticPr fontId="38" type="noConversion"/>
  </si>
  <si>
    <t>SHT0001684</t>
  </si>
  <si>
    <t>SHT0001684</t>
    <phoneticPr fontId="38" type="noConversion"/>
  </si>
  <si>
    <t>安全带出口罩壳固定卡片</t>
    <phoneticPr fontId="38" type="noConversion"/>
  </si>
  <si>
    <t>H5安全带外部罩壳</t>
    <phoneticPr fontId="38" type="noConversion"/>
  </si>
  <si>
    <t>SHT0000496安全带外部罩壳固定卡片，安全带不回位更换此件</t>
    <phoneticPr fontId="38" type="noConversion"/>
  </si>
  <si>
    <t>SHT0000493安全带外部罩壳，安全带不回位更换此件</t>
    <phoneticPr fontId="38" type="noConversion"/>
  </si>
  <si>
    <t>安全带不回位更换此件</t>
    <phoneticPr fontId="38" type="noConversion"/>
  </si>
  <si>
    <t>SHT0001685</t>
    <phoneticPr fontId="38" type="noConversion"/>
  </si>
  <si>
    <t>平台件</t>
    <phoneticPr fontId="38" type="noConversion"/>
  </si>
  <si>
    <t>226*249*2</t>
  </si>
  <si>
    <t>借用H6主驾</t>
    <phoneticPr fontId="38" type="noConversion"/>
  </si>
  <si>
    <t>20241107</t>
    <phoneticPr fontId="38" type="noConversion"/>
  </si>
  <si>
    <t>靠背钢丝1</t>
    <phoneticPr fontId="38" type="noConversion"/>
  </si>
  <si>
    <t>SHT0017692</t>
    <phoneticPr fontId="38" type="noConversion"/>
  </si>
  <si>
    <t>SHT0017694</t>
    <phoneticPr fontId="38" type="noConversion"/>
  </si>
  <si>
    <t>靠背钢丝2</t>
    <phoneticPr fontId="38" type="noConversion"/>
  </si>
  <si>
    <t>刺毛条11</t>
    <phoneticPr fontId="38" type="noConversion"/>
  </si>
  <si>
    <t>SHT0017691</t>
    <phoneticPr fontId="38" type="noConversion"/>
  </si>
  <si>
    <t>客户提出</t>
    <phoneticPr fontId="38" type="noConversion"/>
  </si>
  <si>
    <t>客户提出</t>
    <phoneticPr fontId="38" type="noConversion"/>
  </si>
  <si>
    <t>BFA0010149</t>
    <phoneticPr fontId="38" type="noConversion"/>
  </si>
  <si>
    <t>带刺垫片</t>
    <phoneticPr fontId="38" type="noConversion"/>
  </si>
  <si>
    <t>BEC0010344</t>
    <phoneticPr fontId="38" type="noConversion"/>
  </si>
  <si>
    <t>搭铁线</t>
    <phoneticPr fontId="38" type="noConversion"/>
  </si>
  <si>
    <t>BFA0010062</t>
    <phoneticPr fontId="38" type="noConversion"/>
  </si>
  <si>
    <t>BFA0000018</t>
    <phoneticPr fontId="38" type="noConversion"/>
  </si>
  <si>
    <t>新增此件</t>
    <phoneticPr fontId="38" type="noConversion"/>
  </si>
  <si>
    <t>焊接方螺母</t>
    <phoneticPr fontId="38" type="noConversion"/>
  </si>
  <si>
    <t>取消3个</t>
    <phoneticPr fontId="38" type="noConversion"/>
  </si>
  <si>
    <t>新增加2个</t>
    <phoneticPr fontId="38" type="noConversion"/>
  </si>
  <si>
    <t>在SHT00157987中宽车主驾驶底部支架焊接总成基础上增加ECAS支架固定点，依据ECR0010985</t>
    <phoneticPr fontId="38" type="noConversion"/>
  </si>
  <si>
    <t>驾驶员座椅新增静电导线，依据ECR0010987</t>
    <phoneticPr fontId="38" type="noConversion"/>
  </si>
  <si>
    <t xml:space="preserve">为解决靠背侧翼气袋充气后，面套刺毛条与靠背发泡脱开的问题，依据ECR0010983优化后的发泡
</t>
    <phoneticPr fontId="38" type="noConversion"/>
  </si>
  <si>
    <t>BFA0000316</t>
    <phoneticPr fontId="38" type="noConversion"/>
  </si>
  <si>
    <t>焊接方螺母M6</t>
    <phoneticPr fontId="38" type="noConversion"/>
  </si>
  <si>
    <t>底座模块化总成</t>
    <phoneticPr fontId="38" type="noConversion"/>
  </si>
  <si>
    <t>低配版，取消了SHT0011009后罩壳固定钣金</t>
    <phoneticPr fontId="38" type="noConversion"/>
  </si>
  <si>
    <t>SHT0017698</t>
    <phoneticPr fontId="38" type="noConversion"/>
  </si>
  <si>
    <t>驾驶员座椅总成</t>
    <phoneticPr fontId="38" type="noConversion"/>
  </si>
  <si>
    <t>A668100000099</t>
  </si>
  <si>
    <t>驾驶员座椅总成</t>
    <phoneticPr fontId="38" type="noConversion"/>
  </si>
  <si>
    <t>客户新增加</t>
    <phoneticPr fontId="38" type="noConversion"/>
  </si>
  <si>
    <t>新增此配置，宽车标准型。（暮山蓝）</t>
    <phoneticPr fontId="38" type="noConversion"/>
  </si>
  <si>
    <t>新增此配置，中宽车舒适型。（暮山蓝）</t>
    <phoneticPr fontId="38" type="noConversion"/>
  </si>
  <si>
    <t>新增此配置，中宽车标准型。（暮山蓝）</t>
    <phoneticPr fontId="38" type="noConversion"/>
  </si>
  <si>
    <t>内部降本</t>
    <phoneticPr fontId="38" type="noConversion"/>
  </si>
  <si>
    <t>依据ECR0010943</t>
    <phoneticPr fontId="38" type="noConversion"/>
  </si>
  <si>
    <t>气路李喜庆提出设变</t>
    <phoneticPr fontId="38" type="noConversion"/>
  </si>
  <si>
    <t>SHT0017418</t>
    <phoneticPr fontId="38" type="noConversion"/>
  </si>
  <si>
    <t>可调阻尼器</t>
    <phoneticPr fontId="38" type="noConversion"/>
  </si>
  <si>
    <t>SHT0016399刺毛条3，SHT0016401刺毛条5， 取消此件，SHT0016397刺毛条1数量由3根更改为1根，同时新增靠背钢丝1，靠背钢丝2，刺毛条11</t>
    <phoneticPr fontId="38" type="noConversion"/>
  </si>
  <si>
    <t>新开发</t>
    <phoneticPr fontId="38" type="noConversion"/>
  </si>
  <si>
    <t>刺毛条11</t>
    <phoneticPr fontId="38" type="noConversion"/>
  </si>
  <si>
    <t>靠背景中下，葫芦形</t>
    <phoneticPr fontId="38" type="noConversion"/>
  </si>
  <si>
    <r>
      <rPr>
        <sz val="10"/>
        <rFont val="宋体"/>
        <family val="3"/>
        <charset val="134"/>
      </rPr>
      <t>270*10*6</t>
    </r>
    <r>
      <rPr>
        <sz val="11"/>
        <color theme="1"/>
        <rFont val="宋体"/>
        <family val="2"/>
        <charset val="134"/>
        <scheme val="minor"/>
      </rPr>
      <t/>
    </r>
    <phoneticPr fontId="38" type="noConversion"/>
  </si>
  <si>
    <r>
      <t>SHT</t>
    </r>
    <r>
      <rPr>
        <sz val="10"/>
        <rFont val="宋体"/>
        <family val="3"/>
        <charset val="134"/>
      </rPr>
      <t>0017691</t>
    </r>
    <phoneticPr fontId="38" type="noConversion"/>
  </si>
  <si>
    <t>新增此配置，宽车舒适型。（暮山蓝）</t>
    <phoneticPr fontId="38" type="noConversion"/>
  </si>
  <si>
    <t>A668100000107</t>
    <phoneticPr fontId="38" type="noConversion"/>
  </si>
  <si>
    <t>A668100000108</t>
    <phoneticPr fontId="38" type="noConversion"/>
  </si>
  <si>
    <t>A668100000101</t>
    <phoneticPr fontId="38" type="noConversion"/>
  </si>
  <si>
    <t>新开发</t>
    <phoneticPr fontId="38" type="noConversion"/>
  </si>
  <si>
    <t>重量（Kg）</t>
    <phoneticPr fontId="38" type="noConversion"/>
  </si>
  <si>
    <t>QAD</t>
    <phoneticPr fontId="38" type="noConversion"/>
  </si>
  <si>
    <t>ASSY</t>
    <phoneticPr fontId="38" type="noConversion"/>
  </si>
  <si>
    <t>337*10*5</t>
    <phoneticPr fontId="38" type="noConversion"/>
  </si>
  <si>
    <t>自查</t>
    <phoneticPr fontId="38" type="noConversion"/>
  </si>
  <si>
    <t>布料</t>
    <phoneticPr fontId="38" type="noConversion"/>
  </si>
  <si>
    <r>
      <t>A</t>
    </r>
    <r>
      <rPr>
        <sz val="10"/>
        <rFont val="宋体"/>
        <family val="3"/>
        <charset val="134"/>
        <scheme val="minor"/>
      </rPr>
      <t>SSY</t>
    </r>
    <phoneticPr fontId="38" type="noConversion"/>
  </si>
  <si>
    <r>
      <t>2</t>
    </r>
    <r>
      <rPr>
        <sz val="10"/>
        <rFont val="宋体"/>
        <family val="3"/>
        <charset val="134"/>
        <scheme val="minor"/>
      </rPr>
      <t>38*10*5</t>
    </r>
    <phoneticPr fontId="38" type="noConversion"/>
  </si>
  <si>
    <r>
      <t>刺毛条</t>
    </r>
    <r>
      <rPr>
        <sz val="10"/>
        <rFont val="Arial"/>
        <family val="2"/>
      </rPr>
      <t>9</t>
    </r>
    <phoneticPr fontId="38" type="noConversion"/>
  </si>
  <si>
    <r>
      <t>刺毛条</t>
    </r>
    <r>
      <rPr>
        <sz val="10"/>
        <rFont val="Arial"/>
        <family val="2"/>
      </rPr>
      <t>10</t>
    </r>
    <phoneticPr fontId="38" type="noConversion"/>
  </si>
  <si>
    <t>新开发</t>
    <phoneticPr fontId="38" type="noConversion"/>
  </si>
  <si>
    <t>SHT0016413</t>
    <phoneticPr fontId="38" type="noConversion"/>
  </si>
  <si>
    <t>织布类</t>
    <phoneticPr fontId="38" type="noConversion"/>
  </si>
  <si>
    <t>SHT0017220</t>
    <phoneticPr fontId="38" type="noConversion"/>
  </si>
  <si>
    <t>新开发</t>
    <phoneticPr fontId="38" type="noConversion"/>
  </si>
  <si>
    <t>20241122</t>
    <phoneticPr fontId="38" type="noConversion"/>
  </si>
  <si>
    <t>依据ECR0010925</t>
    <phoneticPr fontId="38" type="noConversion"/>
  </si>
  <si>
    <t>BAS0010034</t>
    <phoneticPr fontId="38" type="noConversion"/>
  </si>
  <si>
    <t xml:space="preserve">内绞架固定块总成 </t>
    <phoneticPr fontId="38" type="noConversion"/>
  </si>
  <si>
    <t>SHT0017670</t>
    <phoneticPr fontId="38" type="noConversion"/>
  </si>
  <si>
    <t>SHT0017671</t>
    <phoneticPr fontId="38" type="noConversion"/>
  </si>
  <si>
    <t>外绞架固定块总成</t>
    <phoneticPr fontId="38" type="noConversion"/>
  </si>
  <si>
    <t>绞架后轴衬套</t>
    <phoneticPr fontId="38" type="noConversion"/>
  </si>
  <si>
    <t>新增此件， 原 SHT0011934可调阻尼器取消</t>
    <phoneticPr fontId="38" type="noConversion"/>
  </si>
  <si>
    <t>新增此件，3.0平台减震器在H6、A6项目中出现绞架与固定块摩擦异响的问题，</t>
    <phoneticPr fontId="38" type="noConversion"/>
  </si>
  <si>
    <t>SHT0017394</t>
    <phoneticPr fontId="38" type="noConversion"/>
  </si>
  <si>
    <t>宽车副驾驶坐垫骨架装配总成</t>
    <phoneticPr fontId="38" type="noConversion"/>
  </si>
  <si>
    <t>20250106</t>
    <phoneticPr fontId="38" type="noConversion"/>
  </si>
  <si>
    <t>支撑轴套</t>
    <phoneticPr fontId="38" type="noConversion"/>
  </si>
  <si>
    <t>数量由4个更改为3个</t>
    <phoneticPr fontId="38" type="noConversion"/>
  </si>
  <si>
    <t>客户提出</t>
    <phoneticPr fontId="38" type="noConversion"/>
  </si>
  <si>
    <t>新开件</t>
    <phoneticPr fontId="38" type="noConversion"/>
  </si>
  <si>
    <t>靠背板</t>
    <phoneticPr fontId="38" type="noConversion"/>
  </si>
  <si>
    <t>SHT0017792</t>
    <phoneticPr fontId="38" type="noConversion"/>
  </si>
  <si>
    <t>SHT0017380</t>
    <phoneticPr fontId="38" type="noConversion"/>
  </si>
  <si>
    <t>安全带导向钢丝</t>
    <phoneticPr fontId="38" type="noConversion"/>
  </si>
  <si>
    <t>取消此件</t>
    <phoneticPr fontId="38" type="noConversion"/>
  </si>
  <si>
    <t>SHT0016404</t>
    <phoneticPr fontId="38" type="noConversion"/>
  </si>
  <si>
    <t>主驾上安全带导向钢丝</t>
    <phoneticPr fontId="38" type="noConversion"/>
  </si>
  <si>
    <t>SHT0016402</t>
    <phoneticPr fontId="38" type="noConversion"/>
  </si>
  <si>
    <t>副驾上安全带导向钢丝</t>
    <phoneticPr fontId="38" type="noConversion"/>
  </si>
  <si>
    <t>SHT0010081</t>
    <phoneticPr fontId="38" type="noConversion"/>
  </si>
  <si>
    <t>靠背板支撑钢丝1</t>
    <phoneticPr fontId="38" type="noConversion"/>
  </si>
  <si>
    <t>SHT0011260</t>
    <phoneticPr fontId="38" type="noConversion"/>
  </si>
  <si>
    <t>面套钩挂钢丝</t>
    <phoneticPr fontId="38" type="noConversion"/>
  </si>
  <si>
    <t>SHT0017769</t>
    <phoneticPr fontId="38" type="noConversion"/>
  </si>
  <si>
    <t>主驾上安全带导向钢丝</t>
    <phoneticPr fontId="38" type="noConversion"/>
  </si>
  <si>
    <t>新增此件，主副驾共用</t>
    <phoneticPr fontId="38" type="noConversion"/>
  </si>
  <si>
    <t>SHT0017790</t>
    <phoneticPr fontId="38" type="noConversion"/>
  </si>
  <si>
    <t>SHT0017792</t>
    <phoneticPr fontId="38" type="noConversion"/>
  </si>
  <si>
    <t>靠背板支撑钢丝2</t>
    <phoneticPr fontId="38" type="noConversion"/>
  </si>
  <si>
    <t>SHT0017791</t>
    <phoneticPr fontId="38" type="noConversion"/>
  </si>
  <si>
    <t>靠背板</t>
    <phoneticPr fontId="38" type="noConversion"/>
  </si>
  <si>
    <t>新增此件2根</t>
    <phoneticPr fontId="38" type="noConversion"/>
  </si>
  <si>
    <t>新增此件</t>
    <phoneticPr fontId="38" type="noConversion"/>
  </si>
  <si>
    <t>SHT0017791</t>
    <phoneticPr fontId="38" type="noConversion"/>
  </si>
  <si>
    <t>主驾上安全带导向钢丝</t>
    <phoneticPr fontId="38" type="noConversion"/>
  </si>
  <si>
    <t>SHT0017769</t>
    <phoneticPr fontId="38" type="noConversion"/>
  </si>
  <si>
    <t>SHT0017790</t>
    <phoneticPr fontId="38" type="noConversion"/>
  </si>
  <si>
    <t>靠背板支撑钢丝2</t>
    <phoneticPr fontId="38" type="noConversion"/>
  </si>
  <si>
    <t>新开发</t>
    <phoneticPr fontId="38" type="noConversion"/>
  </si>
  <si>
    <t>Y</t>
    <phoneticPr fontId="38" type="noConversion"/>
  </si>
  <si>
    <t>A</t>
    <phoneticPr fontId="38" type="noConversion"/>
  </si>
  <si>
    <t>热熔纤维板 t=3.0</t>
    <phoneticPr fontId="38" type="noConversion"/>
  </si>
  <si>
    <t>C型钉</t>
    <phoneticPr fontId="38" type="noConversion"/>
  </si>
  <si>
    <t>GHRC00001</t>
    <phoneticPr fontId="38" type="noConversion"/>
  </si>
  <si>
    <t>GHRC00001</t>
    <phoneticPr fontId="38" type="noConversion"/>
  </si>
  <si>
    <t>C型钉</t>
    <phoneticPr fontId="38" type="noConversion"/>
  </si>
  <si>
    <t>SHT0011481</t>
    <phoneticPr fontId="38" type="noConversion"/>
  </si>
  <si>
    <t>主驾驶移印标识</t>
    <phoneticPr fontId="38" type="noConversion"/>
  </si>
  <si>
    <t>滑动棕</t>
    <phoneticPr fontId="38" type="noConversion"/>
  </si>
  <si>
    <t>新增此件安装背板6个，靠背面套18个</t>
    <phoneticPr fontId="38" type="noConversion"/>
  </si>
  <si>
    <t>安装背板6个，靠背面套18个</t>
    <phoneticPr fontId="38" type="noConversion"/>
  </si>
  <si>
    <t>借用H6</t>
    <phoneticPr fontId="38" type="noConversion"/>
  </si>
  <si>
    <t>借用H6</t>
    <phoneticPr fontId="38" type="noConversion"/>
  </si>
  <si>
    <t>SHT0014963</t>
  </si>
  <si>
    <t>无纺布</t>
    <phoneticPr fontId="38" type="noConversion"/>
  </si>
  <si>
    <t>自查</t>
    <phoneticPr fontId="38" type="noConversion"/>
  </si>
  <si>
    <t>SHT0015232</t>
    <phoneticPr fontId="38" type="noConversion"/>
  </si>
  <si>
    <t>SHT0001685</t>
    <phoneticPr fontId="38" type="noConversion"/>
  </si>
  <si>
    <t>BFA0000087</t>
    <phoneticPr fontId="38" type="noConversion"/>
  </si>
  <si>
    <t>Q37106</t>
    <phoneticPr fontId="38" type="noConversion"/>
  </si>
  <si>
    <t>SHT0011330</t>
    <phoneticPr fontId="38" type="noConversion"/>
  </si>
  <si>
    <t>Q32008F31E</t>
    <phoneticPr fontId="38" type="noConversion"/>
  </si>
  <si>
    <t>钢丝2.5*330</t>
  </si>
  <si>
    <t>钢丝2.5*160</t>
  </si>
  <si>
    <t>20250106</t>
    <phoneticPr fontId="38" type="noConversion"/>
  </si>
  <si>
    <t>自查</t>
    <phoneticPr fontId="38" type="noConversion"/>
  </si>
  <si>
    <t>20250106</t>
    <phoneticPr fontId="38" type="noConversion"/>
  </si>
  <si>
    <t>SLT0004310</t>
    <phoneticPr fontId="38" type="noConversion"/>
  </si>
  <si>
    <t>SHT0017694（停用）靠背侧翼</t>
    <phoneticPr fontId="38" type="noConversion"/>
  </si>
  <si>
    <t>SHT0014571驾驶员六孔腰托开关总成，</t>
    <phoneticPr fontId="38" type="noConversion"/>
  </si>
  <si>
    <t>借用错误</t>
    <phoneticPr fontId="38" type="noConversion"/>
  </si>
  <si>
    <t xml:space="preserve">SHT0014850 主驾驶移印标识 </t>
    <phoneticPr fontId="38" type="noConversion"/>
  </si>
  <si>
    <t>借用错误</t>
    <phoneticPr fontId="38" type="noConversion"/>
  </si>
  <si>
    <t>重新优化</t>
    <phoneticPr fontId="38" type="noConversion"/>
  </si>
  <si>
    <t>SLT0004310</t>
    <phoneticPr fontId="38" type="noConversion"/>
  </si>
  <si>
    <t>钢丝2.5*330</t>
    <phoneticPr fontId="38" type="noConversion"/>
  </si>
  <si>
    <t>钢丝2.5*160</t>
    <phoneticPr fontId="38" type="noConversion"/>
  </si>
  <si>
    <t>SLT0000740</t>
    <phoneticPr fontId="38" type="noConversion"/>
  </si>
  <si>
    <t>SLT0004310、SLT0000740组合使用替代SHT0017692（停用）
靠背景中内</t>
    <phoneticPr fontId="38" type="noConversion"/>
  </si>
  <si>
    <t>SLT0000740</t>
    <phoneticPr fontId="38" type="noConversion"/>
  </si>
  <si>
    <t>平台件</t>
    <phoneticPr fontId="38" type="noConversion"/>
  </si>
  <si>
    <t>平台件</t>
    <phoneticPr fontId="38" type="noConversion"/>
  </si>
  <si>
    <t>SHT0017076</t>
    <phoneticPr fontId="38" type="noConversion"/>
  </si>
  <si>
    <t>20250110</t>
    <phoneticPr fontId="38" type="noConversion"/>
  </si>
  <si>
    <t>SHT0017789</t>
    <phoneticPr fontId="38" type="noConversion"/>
  </si>
  <si>
    <t>主驾带扣总成</t>
    <phoneticPr fontId="38" type="noConversion"/>
  </si>
  <si>
    <t>带扣总成包括带扣线束、安装螺栓、搭铁导线、带刺垫片。</t>
    <phoneticPr fontId="38" type="noConversion"/>
  </si>
  <si>
    <t>依据ECR0011145</t>
    <phoneticPr fontId="38" type="noConversion"/>
  </si>
  <si>
    <t xml:space="preserve">依据ECR0011050  A6主/副驾驶靠背无内衬背板，导致靠背向后放倒时安全带织带和卧铺干涉，卧铺挤压安全带导致安全带织带拉出后不能自动回位。
</t>
    <phoneticPr fontId="38" type="noConversion"/>
  </si>
  <si>
    <t>依据ECR0011068</t>
    <phoneticPr fontId="38" type="noConversion"/>
  </si>
  <si>
    <t>SHT0017879</t>
    <phoneticPr fontId="38" type="noConversion"/>
  </si>
  <si>
    <t>SHT0017880</t>
    <phoneticPr fontId="38" type="noConversion"/>
  </si>
  <si>
    <t>标准件</t>
    <phoneticPr fontId="38" type="noConversion"/>
  </si>
  <si>
    <t>——</t>
    <phoneticPr fontId="38" type="noConversion"/>
  </si>
  <si>
    <t>BFA0010019</t>
    <phoneticPr fontId="38" type="noConversion"/>
  </si>
  <si>
    <t>BFA0000017</t>
    <phoneticPr fontId="38" type="noConversion"/>
  </si>
  <si>
    <t>标准件（涂胶）底支架与滑轨支架连接，滑轨与滑轨支架连接</t>
    <phoneticPr fontId="38" type="noConversion"/>
  </si>
  <si>
    <t>内六角圆柱头螺钉</t>
    <phoneticPr fontId="38" type="noConversion"/>
  </si>
  <si>
    <t>左侧钣金焊接分总成</t>
    <phoneticPr fontId="38" type="noConversion"/>
  </si>
  <si>
    <t>SHT0017919</t>
    <phoneticPr fontId="38" type="noConversion"/>
  </si>
  <si>
    <t>新开件</t>
    <phoneticPr fontId="38" type="noConversion"/>
  </si>
  <si>
    <t>BPC0010060座椅速升速降阀取消 优化按照新状态装配</t>
    <phoneticPr fontId="38" type="noConversion"/>
  </si>
  <si>
    <t>SHT0017182</t>
    <phoneticPr fontId="38" type="noConversion"/>
  </si>
  <si>
    <t>G3/重汽3.0速生速降气路总成</t>
    <phoneticPr fontId="38" type="noConversion"/>
  </si>
  <si>
    <t>前期质量反馈</t>
    <phoneticPr fontId="38" type="noConversion"/>
  </si>
  <si>
    <t>20250226</t>
    <phoneticPr fontId="38" type="noConversion"/>
  </si>
  <si>
    <t>SHT0017105</t>
    <phoneticPr fontId="38" type="noConversion"/>
  </si>
  <si>
    <t>SHT0011612</t>
    <phoneticPr fontId="38" type="noConversion"/>
  </si>
  <si>
    <t>SHT0016208</t>
    <phoneticPr fontId="38" type="noConversion"/>
  </si>
  <si>
    <t>副驾带扣总成</t>
    <phoneticPr fontId="38" type="noConversion"/>
  </si>
  <si>
    <t>SHT0018102</t>
    <phoneticPr fontId="38" type="noConversion"/>
  </si>
  <si>
    <t>不带线束，带安装螺栓（在SHT0017754基础上取消线束）</t>
    <phoneticPr fontId="38" type="noConversion"/>
  </si>
  <si>
    <t>不带线束，带安装螺栓（在SHT0016621基础上取消线束）</t>
    <phoneticPr fontId="38" type="noConversion"/>
  </si>
  <si>
    <t>新开发</t>
    <phoneticPr fontId="38" type="noConversion"/>
  </si>
  <si>
    <t>SHT0017944</t>
    <phoneticPr fontId="38" type="noConversion"/>
  </si>
  <si>
    <t>SHT0017941</t>
    <phoneticPr fontId="38" type="noConversion"/>
  </si>
  <si>
    <t>SHT0017942</t>
    <phoneticPr fontId="38" type="noConversion"/>
  </si>
  <si>
    <t>SHT0017943</t>
    <phoneticPr fontId="38" type="noConversion"/>
  </si>
  <si>
    <t>主驾标配靠背总成</t>
    <phoneticPr fontId="38" type="noConversion"/>
  </si>
  <si>
    <t>主驾高配靠背总成</t>
    <phoneticPr fontId="38" type="noConversion"/>
  </si>
  <si>
    <t>主驾标配座垫装配总成</t>
    <phoneticPr fontId="38" type="noConversion"/>
  </si>
  <si>
    <t>主驾高配座垫装配总成</t>
    <phoneticPr fontId="38" type="noConversion"/>
  </si>
  <si>
    <t>20250403</t>
    <phoneticPr fontId="38" type="noConversion"/>
  </si>
  <si>
    <t>售后备件需要</t>
    <phoneticPr fontId="38" type="noConversion"/>
  </si>
  <si>
    <t>自查</t>
    <phoneticPr fontId="38" type="noConversion"/>
  </si>
  <si>
    <t xml:space="preserve"> SHT0017937</t>
    <phoneticPr fontId="38" type="noConversion"/>
  </si>
  <si>
    <t>SHT0017939</t>
    <phoneticPr fontId="38" type="noConversion"/>
  </si>
  <si>
    <t>滑轨配置(滑动副驾蓝)</t>
    <phoneticPr fontId="38" type="noConversion"/>
  </si>
  <si>
    <t>主驾驶标配震动坐垫装配分总成</t>
    <phoneticPr fontId="38" type="noConversion"/>
  </si>
  <si>
    <t>主驾驶高配震动坐垫装配分总成</t>
    <phoneticPr fontId="38" type="noConversion"/>
  </si>
  <si>
    <t>装配分总成-栗棕色-斜切扶手</t>
  </si>
  <si>
    <t>装配分总成-暮山蓝-斜切扶手</t>
    <phoneticPr fontId="38" type="noConversion"/>
  </si>
  <si>
    <t>装配分总成-暮山蓝-斜切扶手</t>
    <phoneticPr fontId="38" type="noConversion"/>
  </si>
  <si>
    <t>装配分总成（翻折胡桃棕）</t>
    <phoneticPr fontId="38" type="noConversion"/>
  </si>
  <si>
    <t>装配分总成-胡桃棕</t>
    <phoneticPr fontId="38" type="noConversion"/>
  </si>
  <si>
    <t>无通风加热-胡桃棕</t>
    <phoneticPr fontId="38" type="noConversion"/>
  </si>
  <si>
    <t>通风加热-胡桃棕</t>
    <phoneticPr fontId="38" type="noConversion"/>
  </si>
  <si>
    <t>新增暮山蓝虚拟总成</t>
  </si>
  <si>
    <t>装配分总成（滑动暮山蓝）</t>
  </si>
  <si>
    <t>SHT0018155</t>
  </si>
  <si>
    <t>SHT0018156</t>
  </si>
  <si>
    <t>SHT0018157</t>
  </si>
  <si>
    <t>SHT0018158</t>
  </si>
  <si>
    <t>SHT0018159</t>
  </si>
  <si>
    <t>SHT0018160</t>
  </si>
  <si>
    <t>SHT0018161</t>
  </si>
  <si>
    <t>SHT0018162</t>
  </si>
  <si>
    <t>SHT0018163</t>
  </si>
  <si>
    <t>SHT0018164</t>
  </si>
  <si>
    <t>SHT0018153</t>
    <phoneticPr fontId="38" type="noConversion"/>
  </si>
  <si>
    <t>SHT0018154</t>
    <phoneticPr fontId="38" type="noConversion"/>
  </si>
  <si>
    <t>A668100000131</t>
    <phoneticPr fontId="38" type="noConversion"/>
  </si>
  <si>
    <t>A668100000139</t>
    <phoneticPr fontId="38" type="noConversion"/>
  </si>
  <si>
    <t>宽车标准型</t>
    <phoneticPr fontId="38" type="noConversion"/>
  </si>
  <si>
    <t>A668100000130</t>
    <phoneticPr fontId="38" type="noConversion"/>
  </si>
  <si>
    <t>A668100000138</t>
    <phoneticPr fontId="38" type="noConversion"/>
  </si>
  <si>
    <t>A668100000140</t>
    <phoneticPr fontId="38" type="noConversion"/>
  </si>
  <si>
    <t>A668100000141</t>
    <phoneticPr fontId="38" type="noConversion"/>
  </si>
  <si>
    <t>A668100000142</t>
    <phoneticPr fontId="38" type="noConversion"/>
  </si>
  <si>
    <t>A668100000143</t>
    <phoneticPr fontId="38" type="noConversion"/>
  </si>
  <si>
    <t>暮山蓝+亚麻灰/基于A668100000004增加震动提醒</t>
    <phoneticPr fontId="38" type="noConversion"/>
  </si>
  <si>
    <t>暮山蓝+亚麻灰/基于A668100000004增加震动提醒</t>
    <phoneticPr fontId="38" type="noConversion"/>
  </si>
  <si>
    <t>栗棕色+亚麻灰/基于A668100000004增加震动提醒</t>
    <phoneticPr fontId="38" type="noConversion"/>
  </si>
  <si>
    <t>栗棕色+亚麻灰/基于A668100000004增加震动提醒</t>
    <phoneticPr fontId="38" type="noConversion"/>
  </si>
  <si>
    <t>A668100000149</t>
    <phoneticPr fontId="38" type="noConversion"/>
  </si>
  <si>
    <t>A668100000148</t>
    <phoneticPr fontId="38" type="noConversion"/>
  </si>
  <si>
    <r>
      <rPr>
        <sz val="10"/>
        <rFont val="宋体"/>
        <family val="3"/>
        <charset val="134"/>
      </rPr>
      <t>胡桃棕</t>
    </r>
    <r>
      <rPr>
        <sz val="10"/>
        <rFont val="Arial"/>
        <family val="2"/>
      </rPr>
      <t>+</t>
    </r>
    <r>
      <rPr>
        <sz val="10"/>
        <rFont val="宋体"/>
        <family val="3"/>
        <charset val="134"/>
      </rPr>
      <t>亚麻灰</t>
    </r>
    <r>
      <rPr>
        <sz val="10"/>
        <rFont val="Arial"/>
        <family val="2"/>
      </rPr>
      <t>/</t>
    </r>
    <r>
      <rPr>
        <sz val="10"/>
        <rFont val="宋体"/>
        <family val="3"/>
        <charset val="134"/>
      </rPr>
      <t>在</t>
    </r>
    <r>
      <rPr>
        <sz val="10"/>
        <rFont val="Arial"/>
        <family val="2"/>
      </rPr>
      <t>A668100000004</t>
    </r>
    <r>
      <rPr>
        <sz val="10"/>
        <rFont val="宋体"/>
        <family val="3"/>
        <charset val="134"/>
      </rPr>
      <t>基础上座椅安装支架孔间距</t>
    </r>
    <r>
      <rPr>
        <sz val="10"/>
        <rFont val="Arial"/>
        <family val="2"/>
      </rPr>
      <t>230mm</t>
    </r>
    <r>
      <rPr>
        <sz val="10"/>
        <rFont val="宋体"/>
        <family val="3"/>
        <charset val="134"/>
      </rPr>
      <t>改为</t>
    </r>
    <r>
      <rPr>
        <sz val="10"/>
        <rFont val="Arial"/>
        <family val="2"/>
      </rPr>
      <t>200mm</t>
    </r>
    <phoneticPr fontId="38" type="noConversion"/>
  </si>
  <si>
    <t>胡桃棕+亚麻灰/在A668100000010基础上改座椅安装支架孔间距230mm改为200mm</t>
    <phoneticPr fontId="38" type="noConversion"/>
  </si>
  <si>
    <t>N65车 标准型</t>
    <phoneticPr fontId="38" type="noConversion"/>
  </si>
  <si>
    <t>N65车 舒适型</t>
    <phoneticPr fontId="38" type="noConversion"/>
  </si>
  <si>
    <t>客户新增配置</t>
    <phoneticPr fontId="38" type="noConversion"/>
  </si>
  <si>
    <t>20250405</t>
  </si>
  <si>
    <t>20250405</t>
    <phoneticPr fontId="38" type="noConversion"/>
  </si>
  <si>
    <t>SHT0018103</t>
    <phoneticPr fontId="38" type="noConversion"/>
  </si>
  <si>
    <t>靠背下U型管</t>
    <phoneticPr fontId="38" type="noConversion"/>
  </si>
  <si>
    <t>SHT0017170</t>
    <phoneticPr fontId="38" type="noConversion"/>
  </si>
  <si>
    <t>SHT0016615</t>
    <phoneticPr fontId="38" type="noConversion"/>
  </si>
  <si>
    <t>副驾靠背上弯管</t>
    <phoneticPr fontId="38" type="noConversion"/>
  </si>
  <si>
    <t xml:space="preserve">主驾靠背上弯管 </t>
    <phoneticPr fontId="38" type="noConversion"/>
  </si>
  <si>
    <t>SHT0018187材质为Q235 φ25*2.0mm,原SHT0010076靠背下U型管材质为QSTE340TM取消</t>
    <phoneticPr fontId="38" type="noConversion"/>
  </si>
  <si>
    <t>材质由QSTE340TM更换为Q195</t>
    <phoneticPr fontId="38" type="noConversion"/>
  </si>
  <si>
    <t>SHT0017956</t>
    <phoneticPr fontId="38" type="noConversion"/>
  </si>
  <si>
    <t>SHT0017958</t>
    <phoneticPr fontId="38" type="noConversion"/>
  </si>
  <si>
    <t>SHT0017959</t>
    <phoneticPr fontId="38" type="noConversion"/>
  </si>
  <si>
    <t>主驾驶从动侧圆盘总成</t>
    <phoneticPr fontId="38" type="noConversion"/>
  </si>
  <si>
    <t>副驾驶主动侧圆盘总成</t>
    <phoneticPr fontId="38" type="noConversion"/>
  </si>
  <si>
    <t>副驾驶从动侧圆盘总成</t>
    <phoneticPr fontId="38" type="noConversion"/>
  </si>
  <si>
    <t>调角器连动杆</t>
    <phoneticPr fontId="38" type="noConversion"/>
  </si>
  <si>
    <t>主驾驶主动侧圆盘总成</t>
    <phoneticPr fontId="38" type="noConversion"/>
  </si>
  <si>
    <t>新增此件带耦合器，原SHT0010300 H6主驾驶从动侧圆盘取消</t>
    <phoneticPr fontId="38" type="noConversion"/>
  </si>
  <si>
    <t>新增此件带耦合器，原SHT0010412 H6副驾驶从动侧圆盘总成取消</t>
    <phoneticPr fontId="38" type="noConversion"/>
  </si>
  <si>
    <t>6904556X0001A</t>
    <phoneticPr fontId="38" type="noConversion"/>
  </si>
  <si>
    <t>副驾塑料耦合器（自然色）</t>
    <phoneticPr fontId="38" type="noConversion"/>
  </si>
  <si>
    <t>取消此件</t>
    <phoneticPr fontId="38" type="noConversion"/>
  </si>
  <si>
    <t>20250420</t>
    <phoneticPr fontId="38" type="noConversion"/>
  </si>
  <si>
    <t>公司降成本要求</t>
    <phoneticPr fontId="38" type="noConversion"/>
  </si>
  <si>
    <t>6804556X0001A</t>
    <phoneticPr fontId="38" type="noConversion"/>
  </si>
  <si>
    <t>主驾塑料耦合器（黑色）</t>
    <phoneticPr fontId="38" type="noConversion"/>
  </si>
  <si>
    <t>新增此件，原SHT0010296 调角器连动杆取消</t>
    <phoneticPr fontId="38" type="noConversion"/>
  </si>
  <si>
    <t>SHT0017960</t>
    <phoneticPr fontId="38" type="noConversion"/>
  </si>
  <si>
    <t>SHT0017957</t>
    <phoneticPr fontId="38" type="noConversion"/>
  </si>
  <si>
    <t>SHT0017958</t>
    <phoneticPr fontId="38" type="noConversion"/>
  </si>
  <si>
    <t>原SHT0010406 H6副驾驶主动侧圆盘总成取消</t>
    <phoneticPr fontId="38" type="noConversion"/>
  </si>
  <si>
    <t xml:space="preserve">原SHT0010297 H6主驾驶主动侧圆盘取消 </t>
    <phoneticPr fontId="38" type="noConversion"/>
  </si>
  <si>
    <t>材质由QSTE340TM更换为Q195</t>
    <phoneticPr fontId="38" type="noConversion"/>
  </si>
  <si>
    <t>SHT0018187</t>
    <phoneticPr fontId="38" type="noConversion"/>
  </si>
  <si>
    <t xml:space="preserve">依据ECR0011425,靠背骨架降成本，更改靠背弯管材质及更换全盛调角器
涉及靠背骨架总成
SHT0016112
主驾驶靠背骨架焊接总成
SHT0016156
副司机靠背骨架焊接总成
SHT0016624
副司机靠背骨架焊接总成
</t>
    <phoneticPr fontId="38" type="noConversion"/>
  </si>
  <si>
    <t>20250420</t>
    <phoneticPr fontId="38" type="noConversion"/>
  </si>
  <si>
    <t>SHT0018187</t>
    <phoneticPr fontId="38" type="noConversion"/>
  </si>
  <si>
    <t>新开发</t>
    <phoneticPr fontId="38" type="noConversion"/>
  </si>
  <si>
    <t>Q195 φ20*2</t>
    <phoneticPr fontId="38" type="noConversion"/>
  </si>
  <si>
    <t>Q235 Φ25*2.0</t>
    <phoneticPr fontId="38" type="noConversion"/>
  </si>
  <si>
    <t>SHT0016615</t>
    <phoneticPr fontId="38" type="noConversion"/>
  </si>
  <si>
    <t>SHT0016615</t>
    <phoneticPr fontId="38" type="noConversion"/>
  </si>
  <si>
    <t>SHT0018187</t>
    <phoneticPr fontId="38" type="noConversion"/>
  </si>
  <si>
    <t>副驾驶主动侧圆盘总成</t>
    <phoneticPr fontId="38" type="noConversion"/>
  </si>
  <si>
    <t>全盛调角器</t>
    <phoneticPr fontId="38" type="noConversion"/>
  </si>
  <si>
    <t>SHT0017959</t>
    <phoneticPr fontId="38" type="noConversion"/>
  </si>
  <si>
    <t>副驾驶从动侧圆盘总成</t>
    <phoneticPr fontId="38" type="noConversion"/>
  </si>
  <si>
    <t>全盛调角器</t>
    <phoneticPr fontId="38" type="noConversion"/>
  </si>
  <si>
    <t>新开</t>
    <phoneticPr fontId="38" type="noConversion"/>
  </si>
  <si>
    <t>驾驶员座椅总成</t>
    <phoneticPr fontId="38" type="noConversion"/>
  </si>
  <si>
    <t>20250520</t>
    <phoneticPr fontId="38" type="noConversion"/>
  </si>
  <si>
    <t>A668100000194</t>
    <phoneticPr fontId="38" type="noConversion"/>
  </si>
  <si>
    <t>驾驶员座椅总成</t>
    <phoneticPr fontId="38" type="noConversion"/>
  </si>
  <si>
    <t>A668100000195</t>
    <phoneticPr fontId="38" type="noConversion"/>
  </si>
  <si>
    <t>客户新增配置</t>
    <phoneticPr fontId="38" type="noConversion"/>
  </si>
  <si>
    <t>客户新增配置</t>
    <phoneticPr fontId="38" type="noConversion"/>
  </si>
  <si>
    <t>依据ECR0011483</t>
    <phoneticPr fontId="38" type="noConversion"/>
  </si>
  <si>
    <t>依据ECR0011483</t>
    <phoneticPr fontId="38" type="noConversion"/>
  </si>
  <si>
    <t>新增中卡主驾座椅,在A668100000148基础上取消安全带.同时新增SHT0018276底座模块化总成</t>
    <phoneticPr fontId="38" type="noConversion"/>
  </si>
  <si>
    <t>新增中卡主驾座椅,在A668100000149基础上取消安全带.同时新增SHT0018277底座模块化总成</t>
    <phoneticPr fontId="38" type="noConversion"/>
  </si>
  <si>
    <t>SHT0016211</t>
    <phoneticPr fontId="38" type="noConversion"/>
  </si>
  <si>
    <r>
      <t xml:space="preserve">                          A6副驾驶旋转座椅</t>
    </r>
    <r>
      <rPr>
        <b/>
        <u/>
        <sz val="17"/>
        <rFont val="微软雅黑"/>
        <family val="2"/>
        <charset val="134"/>
      </rPr>
      <t xml:space="preserve">总成EBOM清单                          </t>
    </r>
    <phoneticPr fontId="38" type="noConversion"/>
  </si>
  <si>
    <t>A668100000155</t>
    <phoneticPr fontId="38" type="noConversion"/>
  </si>
  <si>
    <t>A668100000156</t>
    <phoneticPr fontId="38" type="noConversion"/>
  </si>
  <si>
    <t>A668100000157</t>
    <phoneticPr fontId="38" type="noConversion"/>
  </si>
  <si>
    <t>手动靠背角度可调，手动短滑轨前后可调，手动解锁向内旋转共90°旋转行程，集成三点式安全带，安全带未系报警</t>
    <phoneticPr fontId="38" type="noConversion"/>
  </si>
  <si>
    <t>手动靠背角度可调，手动短滑轨前后可调，手动解锁向内旋转共90°旋转行程，集成三点式安全带，安全带未系报警</t>
    <phoneticPr fontId="38" type="noConversion"/>
  </si>
  <si>
    <r>
      <rPr>
        <sz val="15"/>
        <color rgb="FF000000"/>
        <rFont val="宋体"/>
        <family val="3"/>
        <charset val="134"/>
      </rPr>
      <t>手动靠背角度可调，手动短滑轨前后可调，手动解锁向内旋转共</t>
    </r>
    <r>
      <rPr>
        <sz val="15"/>
        <color rgb="FF000000"/>
        <rFont val="Arial"/>
        <family val="2"/>
      </rPr>
      <t>90°</t>
    </r>
    <r>
      <rPr>
        <sz val="15"/>
        <color rgb="FF000000"/>
        <rFont val="宋体"/>
        <family val="3"/>
        <charset val="134"/>
      </rPr>
      <t>旋转行程，集成三点式安全带，安全带未系报警</t>
    </r>
    <phoneticPr fontId="38" type="noConversion"/>
  </si>
  <si>
    <t>SHT0018299</t>
  </si>
  <si>
    <t>SHT0018300</t>
  </si>
  <si>
    <t>SHT0018298
暮山蓝+亚麻灰</t>
    <phoneticPr fontId="38" type="noConversion"/>
  </si>
  <si>
    <t>A668100000154</t>
    <phoneticPr fontId="38" type="noConversion"/>
  </si>
  <si>
    <t>A668100000154</t>
    <phoneticPr fontId="38" type="noConversion"/>
  </si>
  <si>
    <t>A668100000155</t>
    <phoneticPr fontId="38" type="noConversion"/>
  </si>
  <si>
    <t>A668100000156</t>
    <phoneticPr fontId="38" type="noConversion"/>
  </si>
  <si>
    <t>A668100000157</t>
    <phoneticPr fontId="38" type="noConversion"/>
  </si>
  <si>
    <t>暮山蓝+亚麻灰</t>
    <phoneticPr fontId="38" type="noConversion"/>
  </si>
  <si>
    <t>SHT0018298</t>
    <phoneticPr fontId="38" type="noConversion"/>
  </si>
  <si>
    <t>SHT0018301</t>
  </si>
  <si>
    <t>SHT0018299
栗棕色+亚麻灰</t>
    <phoneticPr fontId="38" type="noConversion"/>
  </si>
  <si>
    <t>栗棕色+亚麻灰</t>
    <phoneticPr fontId="38" type="noConversion"/>
  </si>
  <si>
    <t>SHT0018300
星辰紫+烟波白</t>
    <phoneticPr fontId="38" type="noConversion"/>
  </si>
  <si>
    <t>星辰紫+烟波白</t>
    <phoneticPr fontId="38" type="noConversion"/>
  </si>
  <si>
    <t>SHT0018301
胡桃棕+烟波白</t>
    <phoneticPr fontId="38" type="noConversion"/>
  </si>
  <si>
    <t>胡桃棕+烟波白</t>
    <phoneticPr fontId="38" type="noConversion"/>
  </si>
  <si>
    <t>装配分总成（滑动栗棕）</t>
    <phoneticPr fontId="38" type="noConversion"/>
  </si>
  <si>
    <t>宽车副驾底部支架焊接总成</t>
    <phoneticPr fontId="38" type="noConversion"/>
  </si>
  <si>
    <t>SHT0017824</t>
    <phoneticPr fontId="38" type="noConversion"/>
  </si>
  <si>
    <t>在SHT0017824基础上重新开孔</t>
    <phoneticPr fontId="38" type="noConversion"/>
  </si>
  <si>
    <t>在SHT0015270 转盘上连接框总成
基础上重新开孔</t>
    <phoneticPr fontId="38" type="noConversion"/>
  </si>
  <si>
    <t>A6副驾驶座椅总成EBOM清单-旋转座椅</t>
    <phoneticPr fontId="38" type="noConversion"/>
  </si>
  <si>
    <t>左旋转盘总成</t>
    <phoneticPr fontId="38" type="noConversion"/>
  </si>
  <si>
    <t>在SHT0015620 左旋气动转盘总成
基础上重新开孔，并取消气缸</t>
    <phoneticPr fontId="38" type="noConversion"/>
  </si>
  <si>
    <t>SQX3000-6905313</t>
    <phoneticPr fontId="38" type="noConversion"/>
  </si>
  <si>
    <t>仰角调节机构焊接总成</t>
    <phoneticPr fontId="38" type="noConversion"/>
  </si>
  <si>
    <t>陕汽X3000</t>
    <phoneticPr fontId="38" type="noConversion"/>
  </si>
  <si>
    <t>借用件</t>
    <phoneticPr fontId="38" type="noConversion"/>
  </si>
  <si>
    <t>副驾驶员主边罩壳</t>
    <phoneticPr fontId="38" type="noConversion"/>
  </si>
  <si>
    <t>SQX3000-6906200</t>
    <phoneticPr fontId="38" type="noConversion"/>
  </si>
  <si>
    <t>仰角手柄</t>
    <phoneticPr fontId="38" type="noConversion"/>
  </si>
  <si>
    <t>黑色</t>
    <phoneticPr fontId="38" type="noConversion"/>
  </si>
  <si>
    <t>新开发</t>
    <phoneticPr fontId="38" type="noConversion"/>
  </si>
  <si>
    <t>旋转解锁拉线</t>
    <phoneticPr fontId="3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</si>
</sst>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00_);[Red]\(0.0000\)"/>
    <numFmt numFmtId="177" formatCode="0.000_);[Red]\(0.000\)"/>
    <numFmt numFmtId="178" formatCode="&quot;√&quot;"/>
    <numFmt numFmtId="179" formatCode="0.00_);[Red]\(0.00\)"/>
    <numFmt numFmtId="180" formatCode="0.000_ "/>
    <numFmt numFmtId="181" formatCode="0_);[Red]\(0\)"/>
    <numFmt numFmtId="182" formatCode="0.0000"/>
  </numFmts>
  <fonts count="62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1"/>
      <name val="Arial"/>
      <family val="2"/>
    </font>
    <font>
      <sz val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name val="Arial"/>
      <family val="2"/>
    </font>
    <font>
      <b/>
      <sz val="14"/>
      <name val="宋体"/>
      <family val="3"/>
      <charset val="134"/>
    </font>
    <font>
      <b/>
      <sz val="14"/>
      <name val="Arial"/>
      <family val="2"/>
    </font>
    <font>
      <sz val="11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20"/>
      <name val="宋体"/>
      <family val="3"/>
      <charset val="134"/>
    </font>
    <font>
      <sz val="10"/>
      <name val="仿宋"/>
      <family val="3"/>
      <charset val="134"/>
    </font>
    <font>
      <sz val="1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sz val="17"/>
      <name val="微软雅黑"/>
      <family val="2"/>
      <charset val="134"/>
    </font>
    <font>
      <b/>
      <u/>
      <sz val="17"/>
      <name val="微软雅黑"/>
      <family val="2"/>
      <charset val="134"/>
    </font>
    <font>
      <sz val="15"/>
      <name val="微软雅黑"/>
      <family val="2"/>
      <charset val="134"/>
    </font>
    <font>
      <sz val="12"/>
      <name val="宋体"/>
      <family val="3"/>
      <charset val="134"/>
      <scheme val="minor"/>
    </font>
    <font>
      <sz val="14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9"/>
      <name val="Arial"/>
      <family val="2"/>
    </font>
    <font>
      <sz val="12"/>
      <name val="新細明體"/>
      <family val="1"/>
    </font>
    <font>
      <sz val="11"/>
      <color rgb="FF9C0006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0"/>
      <name val="Arial"/>
      <family val="2"/>
    </font>
    <font>
      <sz val="12"/>
      <color indexed="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Tahoma"/>
      <family val="2"/>
    </font>
    <font>
      <sz val="11"/>
      <color rgb="FF006100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  <font>
      <sz val="12"/>
      <name val="新細明體"/>
      <family val="1"/>
    </font>
    <font>
      <strike/>
      <sz val="10"/>
      <name val="宋体"/>
      <family val="3"/>
      <charset val="134"/>
      <scheme val="minor"/>
    </font>
    <font>
      <strike/>
      <sz val="10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微软雅黑"/>
      <family val="2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vertAlign val="superscript"/>
      <sz val="1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name val="华文楷体"/>
      <family val="3"/>
      <charset val="134"/>
    </font>
    <font>
      <u/>
      <sz val="14.3"/>
      <color theme="10"/>
      <name val="宋体"/>
      <family val="3"/>
      <charset val="134"/>
    </font>
    <font>
      <strike/>
      <sz val="10"/>
      <name val="Arial"/>
      <family val="2"/>
    </font>
    <font>
      <strike/>
      <sz val="10"/>
      <color theme="1"/>
      <name val="宋体"/>
      <family val="3"/>
      <charset val="134"/>
      <scheme val="minor"/>
    </font>
    <font>
      <sz val="12"/>
      <color rgb="FF000000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trike/>
      <sz val="11"/>
      <name val="Arial"/>
      <family val="2"/>
    </font>
    <font>
      <sz val="12"/>
      <color theme="1"/>
      <name val="宋体"/>
      <family val="3"/>
      <charset val="134"/>
      <scheme val="minor"/>
    </font>
    <font>
      <strike/>
      <sz val="10"/>
      <color indexed="8"/>
      <name val="宋体"/>
      <family val="3"/>
      <charset val="134"/>
      <scheme val="minor"/>
    </font>
    <font>
      <sz val="15"/>
      <color rgb="FF000000"/>
      <name val="微软雅黑"/>
      <family val="2"/>
      <charset val="134"/>
    </font>
    <font>
      <sz val="15"/>
      <color rgb="FF000000"/>
      <name val="宋体"/>
      <family val="3"/>
      <charset val="134"/>
    </font>
    <font>
      <sz val="15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3">
    <xf numFmtId="0" fontId="0" fillId="0" borderId="0">
      <alignment vertical="center"/>
    </xf>
    <xf numFmtId="0" fontId="26" fillId="0" borderId="0">
      <alignment vertical="center"/>
    </xf>
    <xf numFmtId="0" fontId="27" fillId="0" borderId="4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/>
    <xf numFmtId="0" fontId="29" fillId="4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Border="0" applyProtection="0">
      <alignment vertical="center"/>
    </xf>
    <xf numFmtId="0" fontId="33" fillId="6" borderId="28" applyNumberFormat="0" applyFont="0" applyAlignment="0" applyProtection="0">
      <alignment vertical="center"/>
    </xf>
    <xf numFmtId="0" fontId="34" fillId="0" borderId="0"/>
    <xf numFmtId="0" fontId="30" fillId="0" borderId="0"/>
    <xf numFmtId="0" fontId="35" fillId="5" borderId="0" applyNumberFormat="0" applyBorder="0" applyAlignment="0" applyProtection="0">
      <alignment vertical="center"/>
    </xf>
    <xf numFmtId="0" fontId="30" fillId="0" borderId="0"/>
    <xf numFmtId="0" fontId="30" fillId="0" borderId="0"/>
    <xf numFmtId="0" fontId="40" fillId="0" borderId="0"/>
    <xf numFmtId="0" fontId="27" fillId="0" borderId="4" applyNumberFormat="0" applyFill="0" applyBorder="0" applyAlignment="0" applyProtection="0">
      <alignment vertical="center"/>
    </xf>
    <xf numFmtId="0" fontId="43" fillId="0" borderId="0">
      <alignment vertical="center"/>
    </xf>
    <xf numFmtId="0" fontId="26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top"/>
      <protection locked="0"/>
    </xf>
  </cellStyleXfs>
  <cellXfs count="878">
    <xf numFmtId="0" fontId="0" fillId="0" borderId="0" xfId="0">
      <alignment vertical="center"/>
    </xf>
    <xf numFmtId="0" fontId="4" fillId="0" borderId="0" xfId="2" applyFont="1" applyFill="1" applyBorder="1" applyAlignment="1" applyProtection="1">
      <alignment horizontal="left" vertical="center" wrapText="1"/>
      <protection locked="0"/>
    </xf>
    <xf numFmtId="0" fontId="6" fillId="0" borderId="0" xfId="2" applyFont="1" applyFill="1" applyBorder="1" applyAlignment="1" applyProtection="1">
      <alignment horizontal="center" vertical="center" wrapText="1"/>
      <protection locked="0"/>
    </xf>
    <xf numFmtId="0" fontId="4" fillId="0" borderId="4" xfId="2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4" xfId="2" applyNumberFormat="1" applyFont="1" applyFill="1" applyBorder="1" applyAlignment="1" applyProtection="1">
      <alignment horizontal="left" vertical="center" wrapText="1"/>
      <protection locked="0"/>
    </xf>
    <xf numFmtId="49" fontId="10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2" applyNumberFormat="1" applyFont="1" applyFill="1" applyBorder="1" applyAlignment="1" applyProtection="1">
      <alignment vertical="center" wrapText="1"/>
      <protection locked="0"/>
    </xf>
    <xf numFmtId="177" fontId="4" fillId="0" borderId="4" xfId="2" applyNumberFormat="1" applyFont="1" applyFill="1" applyBorder="1" applyAlignment="1" applyProtection="1">
      <alignment horizontal="left" vertical="center" wrapText="1"/>
      <protection locked="0"/>
    </xf>
    <xf numFmtId="49" fontId="4" fillId="0" borderId="12" xfId="2" applyNumberFormat="1" applyFont="1" applyFill="1" applyBorder="1" applyAlignment="1" applyProtection="1">
      <alignment vertical="center" wrapText="1"/>
      <protection locked="0"/>
    </xf>
    <xf numFmtId="0" fontId="10" fillId="0" borderId="4" xfId="2" applyFont="1" applyFill="1" applyBorder="1" applyAlignment="1" applyProtection="1">
      <alignment horizontal="center" vertical="center" wrapText="1"/>
      <protection locked="0"/>
    </xf>
    <xf numFmtId="177" fontId="4" fillId="0" borderId="12" xfId="2" applyNumberFormat="1" applyFont="1" applyFill="1" applyBorder="1" applyAlignment="1" applyProtection="1">
      <alignment horizontal="left" vertical="center" wrapText="1"/>
      <protection locked="0"/>
    </xf>
    <xf numFmtId="177" fontId="4" fillId="0" borderId="13" xfId="2" applyNumberFormat="1" applyFont="1" applyFill="1" applyBorder="1" applyAlignment="1" applyProtection="1">
      <alignment horizontal="left" vertical="center" wrapText="1"/>
      <protection locked="0"/>
    </xf>
    <xf numFmtId="177" fontId="14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10" fillId="0" borderId="4" xfId="2" applyNumberFormat="1" applyFont="1" applyFill="1" applyBorder="1" applyAlignment="1" applyProtection="1">
      <alignment horizontal="left" vertical="center" wrapText="1"/>
      <protection locked="0"/>
    </xf>
    <xf numFmtId="0" fontId="6" fillId="0" borderId="4" xfId="2" applyFont="1" applyFill="1" applyBorder="1" applyAlignment="1" applyProtection="1">
      <alignment horizontal="left" vertical="center" wrapText="1"/>
      <protection locked="0"/>
    </xf>
    <xf numFmtId="0" fontId="15" fillId="0" borderId="0" xfId="5" applyFont="1" applyAlignment="1">
      <alignment vertical="center"/>
    </xf>
    <xf numFmtId="0" fontId="16" fillId="0" borderId="0" xfId="5" applyFont="1" applyAlignment="1">
      <alignment vertical="center"/>
    </xf>
    <xf numFmtId="0" fontId="18" fillId="0" borderId="0" xfId="5" applyFont="1" applyAlignment="1">
      <alignment vertical="center"/>
    </xf>
    <xf numFmtId="0" fontId="17" fillId="0" borderId="16" xfId="5" applyFont="1" applyBorder="1" applyAlignment="1">
      <alignment horizontal="left" vertical="center"/>
    </xf>
    <xf numFmtId="0" fontId="17" fillId="0" borderId="0" xfId="5" applyFont="1" applyAlignment="1">
      <alignment horizontal="left" vertical="center"/>
    </xf>
    <xf numFmtId="0" fontId="19" fillId="0" borderId="0" xfId="5" applyFont="1" applyAlignment="1">
      <alignment horizontal="left" vertical="center"/>
    </xf>
    <xf numFmtId="0" fontId="19" fillId="3" borderId="17" xfId="5" applyFont="1" applyFill="1" applyBorder="1" applyAlignment="1">
      <alignment horizontal="center" vertical="center"/>
    </xf>
    <xf numFmtId="0" fontId="19" fillId="3" borderId="13" xfId="5" applyFont="1" applyFill="1" applyBorder="1" applyAlignment="1">
      <alignment horizontal="center" vertical="center"/>
    </xf>
    <xf numFmtId="0" fontId="16" fillId="0" borderId="12" xfId="7" applyFont="1" applyBorder="1" applyAlignment="1">
      <alignment horizontal="center" vertical="center"/>
    </xf>
    <xf numFmtId="0" fontId="16" fillId="0" borderId="19" xfId="7" applyFont="1" applyBorder="1" applyAlignment="1">
      <alignment horizontal="center" vertical="center"/>
    </xf>
    <xf numFmtId="0" fontId="16" fillId="0" borderId="7" xfId="7" applyFont="1" applyBorder="1" applyAlignment="1">
      <alignment horizontal="center" vertical="center"/>
    </xf>
    <xf numFmtId="0" fontId="16" fillId="0" borderId="20" xfId="7" applyFont="1" applyBorder="1" applyAlignment="1">
      <alignment horizontal="center" vertical="center"/>
    </xf>
    <xf numFmtId="0" fontId="16" fillId="0" borderId="9" xfId="7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4" xfId="5" applyFont="1" applyBorder="1" applyAlignment="1">
      <alignment vertical="center"/>
    </xf>
    <xf numFmtId="0" fontId="16" fillId="0" borderId="8" xfId="5" applyFont="1" applyBorder="1" applyAlignment="1">
      <alignment vertical="center"/>
    </xf>
    <xf numFmtId="0" fontId="24" fillId="0" borderId="4" xfId="5" applyFont="1" applyBorder="1" applyAlignment="1">
      <alignment horizontal="center" vertical="center"/>
    </xf>
    <xf numFmtId="0" fontId="24" fillId="0" borderId="4" xfId="5" applyFont="1" applyBorder="1" applyAlignment="1">
      <alignment vertical="center"/>
    </xf>
    <xf numFmtId="0" fontId="18" fillId="0" borderId="15" xfId="5" applyFont="1" applyBorder="1" applyAlignment="1">
      <alignment vertical="center"/>
    </xf>
    <xf numFmtId="0" fontId="22" fillId="3" borderId="9" xfId="5" applyFont="1" applyFill="1" applyBorder="1" applyAlignment="1">
      <alignment horizontal="center" vertical="center"/>
    </xf>
    <xf numFmtId="0" fontId="7" fillId="0" borderId="4" xfId="5" applyFont="1" applyBorder="1" applyAlignment="1">
      <alignment horizontal="center" vertical="center"/>
    </xf>
    <xf numFmtId="0" fontId="15" fillId="0" borderId="19" xfId="5" applyFont="1" applyBorder="1" applyAlignment="1">
      <alignment vertical="center"/>
    </xf>
    <xf numFmtId="0" fontId="15" fillId="0" borderId="11" xfId="5" applyFont="1" applyBorder="1" applyAlignment="1">
      <alignment vertical="center"/>
    </xf>
    <xf numFmtId="0" fontId="25" fillId="0" borderId="4" xfId="5" applyFont="1" applyBorder="1" applyAlignment="1">
      <alignment horizontal="center" vertical="center"/>
    </xf>
    <xf numFmtId="0" fontId="24" fillId="0" borderId="4" xfId="5" applyFont="1" applyBorder="1" applyAlignment="1">
      <alignment horizontal="left" vertical="center"/>
    </xf>
    <xf numFmtId="0" fontId="7" fillId="0" borderId="4" xfId="7" applyFont="1" applyBorder="1" applyAlignment="1">
      <alignment horizontal="center" vertical="center"/>
    </xf>
    <xf numFmtId="0" fontId="7" fillId="0" borderId="23" xfId="5" applyFont="1" applyBorder="1" applyAlignment="1">
      <alignment horizontal="center" vertical="center"/>
    </xf>
    <xf numFmtId="0" fontId="15" fillId="0" borderId="0" xfId="5" applyFont="1" applyAlignment="1">
      <alignment vertical="center" wrapText="1"/>
    </xf>
    <xf numFmtId="14" fontId="7" fillId="0" borderId="4" xfId="5" applyNumberFormat="1" applyFont="1" applyBorder="1" applyAlignment="1">
      <alignment horizontal="center" vertical="center" shrinkToFit="1"/>
    </xf>
    <xf numFmtId="14" fontId="25" fillId="0" borderId="4" xfId="5" applyNumberFormat="1" applyFont="1" applyBorder="1" applyAlignment="1">
      <alignment horizontal="center" vertical="center" shrinkToFit="1"/>
    </xf>
    <xf numFmtId="14" fontId="25" fillId="0" borderId="23" xfId="5" applyNumberFormat="1" applyFont="1" applyBorder="1" applyAlignment="1">
      <alignment horizontal="center" vertical="center" shrinkToFit="1"/>
    </xf>
    <xf numFmtId="49" fontId="39" fillId="0" borderId="4" xfId="2" applyNumberFormat="1" applyFont="1" applyFill="1" applyBorder="1" applyAlignment="1" applyProtection="1">
      <alignment horizontal="left" vertical="center" wrapText="1"/>
      <protection locked="0"/>
    </xf>
    <xf numFmtId="176" fontId="4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17" applyFont="1" applyAlignment="1">
      <alignment vertical="center"/>
    </xf>
    <xf numFmtId="0" fontId="16" fillId="0" borderId="3" xfId="17" applyFont="1" applyBorder="1" applyAlignment="1">
      <alignment horizontal="center" vertical="center"/>
    </xf>
    <xf numFmtId="0" fontId="13" fillId="0" borderId="4" xfId="17" applyFont="1" applyBorder="1" applyAlignment="1">
      <alignment horizontal="center" vertical="center"/>
    </xf>
    <xf numFmtId="0" fontId="16" fillId="0" borderId="4" xfId="17" applyFont="1" applyBorder="1" applyAlignment="1">
      <alignment horizontal="center" vertical="center"/>
    </xf>
    <xf numFmtId="0" fontId="16" fillId="0" borderId="0" xfId="17" applyFont="1" applyAlignment="1">
      <alignment horizontal="center" vertical="center"/>
    </xf>
    <xf numFmtId="0" fontId="26" fillId="0" borderId="0" xfId="4">
      <alignment vertical="center"/>
    </xf>
    <xf numFmtId="0" fontId="15" fillId="0" borderId="0" xfId="17" applyFont="1" applyAlignment="1">
      <alignment vertical="center"/>
    </xf>
    <xf numFmtId="0" fontId="15" fillId="0" borderId="0" xfId="17" applyFont="1" applyAlignment="1">
      <alignment vertical="center" wrapText="1"/>
    </xf>
    <xf numFmtId="14" fontId="25" fillId="0" borderId="35" xfId="17" applyNumberFormat="1" applyFont="1" applyBorder="1" applyAlignment="1">
      <alignment horizontal="center" vertical="center" shrinkToFit="1"/>
    </xf>
    <xf numFmtId="14" fontId="25" fillId="0" borderId="36" xfId="17" applyNumberFormat="1" applyFont="1" applyBorder="1" applyAlignment="1">
      <alignment horizontal="center" vertical="center" shrinkToFit="1"/>
    </xf>
    <xf numFmtId="14" fontId="7" fillId="0" borderId="37" xfId="17" applyNumberFormat="1" applyFont="1" applyBorder="1" applyAlignment="1">
      <alignment horizontal="center" vertical="center" shrinkToFit="1"/>
    </xf>
    <xf numFmtId="0" fontId="25" fillId="0" borderId="37" xfId="17" applyFont="1" applyBorder="1" applyAlignment="1">
      <alignment horizontal="center" vertical="center"/>
    </xf>
    <xf numFmtId="0" fontId="7" fillId="0" borderId="41" xfId="17" applyFont="1" applyBorder="1" applyAlignment="1">
      <alignment horizontal="center" vertical="center"/>
    </xf>
    <xf numFmtId="0" fontId="7" fillId="0" borderId="12" xfId="7" applyFont="1" applyBorder="1" applyAlignment="1">
      <alignment horizontal="center" vertical="center"/>
    </xf>
    <xf numFmtId="0" fontId="7" fillId="0" borderId="12" xfId="17" applyFont="1" applyBorder="1" applyAlignment="1">
      <alignment horizontal="center" vertical="center"/>
    </xf>
    <xf numFmtId="0" fontId="22" fillId="3" borderId="9" xfId="17" applyFont="1" applyFill="1" applyBorder="1" applyAlignment="1">
      <alignment horizontal="center" vertical="center"/>
    </xf>
    <xf numFmtId="0" fontId="19" fillId="0" borderId="0" xfId="17" applyFont="1" applyAlignment="1">
      <alignment horizontal="left" vertical="center"/>
    </xf>
    <xf numFmtId="0" fontId="17" fillId="0" borderId="30" xfId="17" applyFont="1" applyBorder="1" applyAlignment="1">
      <alignment horizontal="left" vertical="center"/>
    </xf>
    <xf numFmtId="0" fontId="18" fillId="0" borderId="0" xfId="17" applyFont="1" applyAlignment="1">
      <alignment vertical="center"/>
    </xf>
    <xf numFmtId="176" fontId="10" fillId="0" borderId="4" xfId="18" applyNumberFormat="1" applyFont="1" applyFill="1" applyBorder="1" applyAlignment="1" applyProtection="1">
      <alignment horizontal="left" vertical="center" wrapText="1"/>
      <protection locked="0"/>
    </xf>
    <xf numFmtId="49" fontId="10" fillId="0" borderId="4" xfId="18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18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18" applyFont="1" applyFill="1" applyBorder="1" applyAlignment="1" applyProtection="1">
      <alignment horizontal="left" vertical="center" wrapText="1"/>
      <protection locked="0"/>
    </xf>
    <xf numFmtId="0" fontId="13" fillId="0" borderId="4" xfId="4" applyFont="1" applyBorder="1" applyAlignment="1">
      <alignment horizontal="left" vertical="center" wrapText="1"/>
    </xf>
    <xf numFmtId="177" fontId="10" fillId="0" borderId="4" xfId="18" applyNumberFormat="1" applyFont="1" applyFill="1" applyBorder="1" applyAlignment="1" applyProtection="1">
      <alignment horizontal="left" vertical="center" wrapText="1"/>
      <protection locked="0"/>
    </xf>
    <xf numFmtId="0" fontId="4" fillId="0" borderId="4" xfId="18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18" applyNumberFormat="1" applyFont="1" applyFill="1" applyBorder="1" applyAlignment="1" applyProtection="1">
      <alignment horizontal="center" vertical="center" wrapText="1"/>
      <protection locked="0"/>
    </xf>
    <xf numFmtId="0" fontId="10" fillId="0" borderId="12" xfId="18" applyNumberFormat="1" applyFont="1" applyFill="1" applyBorder="1" applyAlignment="1" applyProtection="1">
      <alignment horizontal="center" vertical="center" wrapText="1"/>
      <protection locked="0"/>
    </xf>
    <xf numFmtId="0" fontId="4" fillId="2" borderId="4" xfId="15" applyFont="1" applyFill="1" applyBorder="1" applyAlignment="1" applyProtection="1">
      <alignment horizontal="center" vertical="center" wrapText="1"/>
      <protection locked="0"/>
    </xf>
    <xf numFmtId="177" fontId="10" fillId="0" borderId="12" xfId="18" applyNumberFormat="1" applyFont="1" applyFill="1" applyBorder="1" applyAlignment="1" applyProtection="1">
      <alignment horizontal="left" vertical="center" wrapText="1"/>
      <protection locked="0"/>
    </xf>
    <xf numFmtId="0" fontId="10" fillId="0" borderId="12" xfId="18" applyFont="1" applyFill="1" applyBorder="1" applyAlignment="1" applyProtection="1">
      <alignment horizontal="left" vertical="center" wrapText="1"/>
      <protection locked="0"/>
    </xf>
    <xf numFmtId="0" fontId="10" fillId="0" borderId="12" xfId="18" applyNumberFormat="1" applyFont="1" applyFill="1" applyBorder="1" applyAlignment="1" applyProtection="1">
      <alignment horizontal="left" vertical="center" wrapText="1"/>
      <protection locked="0"/>
    </xf>
    <xf numFmtId="179" fontId="10" fillId="0" borderId="4" xfId="18" applyNumberFormat="1" applyFont="1" applyFill="1" applyBorder="1" applyAlignment="1" applyProtection="1">
      <alignment horizontal="left" vertical="center" wrapText="1"/>
      <protection locked="0"/>
    </xf>
    <xf numFmtId="49" fontId="10" fillId="0" borderId="12" xfId="18" applyNumberFormat="1" applyFont="1" applyFill="1" applyBorder="1" applyAlignment="1" applyProtection="1">
      <alignment horizontal="left" vertical="center" wrapText="1"/>
      <protection locked="0"/>
    </xf>
    <xf numFmtId="49" fontId="4" fillId="0" borderId="12" xfId="18" applyNumberFormat="1" applyFont="1" applyFill="1" applyBorder="1" applyAlignment="1" applyProtection="1">
      <alignment horizontal="left" vertical="center" wrapText="1"/>
      <protection locked="0"/>
    </xf>
    <xf numFmtId="177" fontId="10" fillId="0" borderId="10" xfId="18" applyNumberFormat="1" applyFont="1" applyFill="1" applyBorder="1" applyAlignment="1" applyProtection="1">
      <alignment horizontal="left" vertical="center" wrapText="1"/>
      <protection locked="0"/>
    </xf>
    <xf numFmtId="0" fontId="10" fillId="0" borderId="10" xfId="18" applyFont="1" applyFill="1" applyBorder="1" applyAlignment="1" applyProtection="1">
      <alignment horizontal="left" vertical="center" wrapText="1"/>
      <protection locked="0"/>
    </xf>
    <xf numFmtId="49" fontId="4" fillId="0" borderId="4" xfId="18" applyNumberFormat="1" applyFont="1" applyFill="1" applyBorder="1" applyAlignment="1" applyProtection="1">
      <alignment horizontal="left" vertical="center" wrapText="1"/>
      <protection locked="0"/>
    </xf>
    <xf numFmtId="49" fontId="10" fillId="0" borderId="6" xfId="18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18" applyFont="1" applyFill="1" applyBorder="1" applyAlignment="1" applyProtection="1">
      <alignment horizontal="center" vertical="center" wrapText="1"/>
      <protection locked="0"/>
    </xf>
    <xf numFmtId="0" fontId="4" fillId="0" borderId="0" xfId="18" applyFont="1" applyFill="1" applyBorder="1" applyAlignment="1" applyProtection="1">
      <alignment horizontal="left" vertical="center" wrapText="1"/>
      <protection locked="0"/>
    </xf>
    <xf numFmtId="0" fontId="3" fillId="0" borderId="0" xfId="18" applyFont="1" applyFill="1" applyBorder="1" applyAlignment="1" applyProtection="1">
      <alignment horizontal="left" vertical="center" wrapText="1"/>
      <protection locked="0"/>
    </xf>
    <xf numFmtId="49" fontId="9" fillId="0" borderId="12" xfId="18" applyNumberFormat="1" applyFont="1" applyFill="1" applyBorder="1" applyAlignment="1" applyProtection="1">
      <alignment horizontal="left" vertical="center" wrapText="1"/>
      <protection locked="0"/>
    </xf>
    <xf numFmtId="49" fontId="9" fillId="0" borderId="4" xfId="18" applyNumberFormat="1" applyFont="1" applyFill="1" applyBorder="1" applyAlignment="1" applyProtection="1">
      <alignment horizontal="left" vertical="center" wrapText="1"/>
      <protection locked="0"/>
    </xf>
    <xf numFmtId="49" fontId="13" fillId="0" borderId="4" xfId="18" applyNumberFormat="1" applyFont="1" applyFill="1" applyBorder="1" applyAlignment="1" applyProtection="1">
      <alignment horizontal="left" vertical="center" wrapText="1"/>
      <protection locked="0"/>
    </xf>
    <xf numFmtId="0" fontId="13" fillId="0" borderId="4" xfId="18" applyNumberFormat="1" applyFont="1" applyFill="1" applyBorder="1" applyAlignment="1" applyProtection="1">
      <alignment horizontal="left" vertical="center" wrapText="1"/>
      <protection locked="0"/>
    </xf>
    <xf numFmtId="176" fontId="10" fillId="0" borderId="12" xfId="18" applyNumberFormat="1" applyFont="1" applyFill="1" applyBorder="1" applyAlignment="1" applyProtection="1">
      <alignment horizontal="left" vertical="center" wrapText="1"/>
      <protection locked="0"/>
    </xf>
    <xf numFmtId="177" fontId="41" fillId="0" borderId="4" xfId="18" applyNumberFormat="1" applyFont="1" applyFill="1" applyBorder="1" applyAlignment="1" applyProtection="1">
      <alignment horizontal="left" vertical="center" wrapText="1"/>
      <protection locked="0"/>
    </xf>
    <xf numFmtId="176" fontId="41" fillId="0" borderId="4" xfId="18" applyNumberFormat="1" applyFont="1" applyFill="1" applyBorder="1" applyAlignment="1" applyProtection="1">
      <alignment horizontal="left" vertical="center" wrapText="1"/>
      <protection locked="0"/>
    </xf>
    <xf numFmtId="179" fontId="41" fillId="0" borderId="4" xfId="18" applyNumberFormat="1" applyFont="1" applyFill="1" applyBorder="1" applyAlignment="1" applyProtection="1">
      <alignment horizontal="left" vertical="center" wrapText="1"/>
      <protection locked="0"/>
    </xf>
    <xf numFmtId="0" fontId="41" fillId="0" borderId="4" xfId="18" applyNumberFormat="1" applyFont="1" applyFill="1" applyBorder="1" applyAlignment="1" applyProtection="1">
      <alignment horizontal="center" vertical="center" wrapText="1"/>
      <protection locked="0"/>
    </xf>
    <xf numFmtId="0" fontId="41" fillId="0" borderId="4" xfId="18" applyNumberFormat="1" applyFont="1" applyFill="1" applyBorder="1" applyAlignment="1" applyProtection="1">
      <alignment horizontal="left" vertical="center" wrapText="1"/>
      <protection locked="0"/>
    </xf>
    <xf numFmtId="0" fontId="10" fillId="2" borderId="4" xfId="15" applyFont="1" applyFill="1" applyBorder="1" applyAlignment="1" applyProtection="1">
      <alignment horizontal="center" vertical="center" wrapText="1"/>
      <protection locked="0"/>
    </xf>
    <xf numFmtId="0" fontId="45" fillId="0" borderId="4" xfId="2" applyNumberFormat="1" applyFont="1" applyFill="1" applyBorder="1" applyAlignment="1" applyProtection="1">
      <alignment horizontal="center" vertical="center" wrapText="1"/>
      <protection locked="0"/>
    </xf>
    <xf numFmtId="176" fontId="4" fillId="0" borderId="12" xfId="2" applyNumberFormat="1" applyFont="1" applyFill="1" applyBorder="1" applyAlignment="1" applyProtection="1">
      <alignment horizontal="left" vertical="center" wrapText="1"/>
      <protection locked="0"/>
    </xf>
    <xf numFmtId="49" fontId="4" fillId="2" borderId="4" xfId="15" applyNumberFormat="1" applyFont="1" applyFill="1" applyBorder="1" applyAlignment="1" applyProtection="1">
      <alignment horizontal="left" vertical="center" wrapText="1"/>
      <protection locked="0"/>
    </xf>
    <xf numFmtId="0" fontId="4" fillId="0" borderId="4" xfId="18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18" applyFont="1" applyFill="1" applyBorder="1" applyAlignment="1" applyProtection="1">
      <alignment horizontal="center" vertical="center" wrapText="1" shrinkToFit="1"/>
      <protection locked="0"/>
    </xf>
    <xf numFmtId="49" fontId="4" fillId="0" borderId="4" xfId="18" applyNumberFormat="1" applyFont="1" applyFill="1" applyBorder="1" applyAlignment="1" applyProtection="1">
      <alignment horizontal="center" vertical="center" wrapText="1"/>
      <protection locked="0"/>
    </xf>
    <xf numFmtId="49" fontId="10" fillId="0" borderId="4" xfId="18" applyNumberFormat="1" applyFont="1" applyFill="1" applyBorder="1" applyAlignment="1" applyProtection="1">
      <alignment horizontal="center" vertical="center" wrapText="1"/>
      <protection locked="0"/>
    </xf>
    <xf numFmtId="176" fontId="4" fillId="0" borderId="4" xfId="2" applyNumberFormat="1" applyFont="1" applyFill="1" applyBorder="1" applyAlignment="1" applyProtection="1">
      <alignment horizontal="left" vertical="center" wrapText="1"/>
      <protection locked="0"/>
    </xf>
    <xf numFmtId="0" fontId="3" fillId="0" borderId="0" xfId="18" applyFont="1" applyFill="1" applyBorder="1" applyAlignment="1" applyProtection="1">
      <alignment horizontal="center" vertical="center" wrapText="1"/>
      <protection locked="0"/>
    </xf>
    <xf numFmtId="0" fontId="13" fillId="0" borderId="4" xfId="17" applyFont="1" applyBorder="1" applyAlignment="1">
      <alignment horizontal="center" vertical="center" wrapText="1"/>
    </xf>
    <xf numFmtId="0" fontId="17" fillId="0" borderId="30" xfId="17" applyFont="1" applyBorder="1" applyAlignment="1">
      <alignment horizontal="center" vertical="center"/>
    </xf>
    <xf numFmtId="0" fontId="16" fillId="0" borderId="8" xfId="17" applyFont="1" applyBorder="1" applyAlignment="1">
      <alignment horizontal="center" vertical="center"/>
    </xf>
    <xf numFmtId="49" fontId="4" fillId="2" borderId="4" xfId="15" applyNumberFormat="1" applyFont="1" applyFill="1" applyBorder="1" applyAlignment="1" applyProtection="1">
      <alignment horizontal="center" vertical="center" wrapText="1"/>
      <protection locked="0"/>
    </xf>
    <xf numFmtId="0" fontId="10" fillId="2" borderId="4" xfId="4" applyFont="1" applyFill="1" applyBorder="1" applyAlignment="1">
      <alignment horizontal="center" vertical="center" wrapText="1"/>
    </xf>
    <xf numFmtId="49" fontId="10" fillId="2" borderId="4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2" applyFont="1" applyFill="1" applyBorder="1" applyAlignment="1" applyProtection="1">
      <alignment horizontal="center" vertical="center" wrapText="1"/>
      <protection locked="0"/>
    </xf>
    <xf numFmtId="49" fontId="41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42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41" fillId="0" borderId="4" xfId="2" applyFont="1" applyFill="1" applyBorder="1" applyAlignment="1" applyProtection="1">
      <alignment horizontal="center" vertical="center" wrapText="1" shrinkToFit="1"/>
      <protection locked="0"/>
    </xf>
    <xf numFmtId="0" fontId="52" fillId="0" borderId="0" xfId="2" applyFont="1" applyFill="1" applyBorder="1" applyAlignment="1" applyProtection="1">
      <alignment horizontal="center" vertical="center" wrapText="1"/>
      <protection locked="0"/>
    </xf>
    <xf numFmtId="49" fontId="4" fillId="0" borderId="4" xfId="0" applyNumberFormat="1" applyFont="1" applyBorder="1" applyAlignment="1">
      <alignment horizontal="left" vertical="center" wrapText="1"/>
    </xf>
    <xf numFmtId="0" fontId="44" fillId="0" borderId="4" xfId="2" applyNumberFormat="1" applyFont="1" applyFill="1" applyBorder="1" applyAlignment="1" applyProtection="1">
      <alignment vertical="center" wrapText="1"/>
      <protection locked="0"/>
    </xf>
    <xf numFmtId="0" fontId="44" fillId="0" borderId="4" xfId="2" applyNumberFormat="1" applyFont="1" applyFill="1" applyBorder="1" applyAlignment="1" applyProtection="1">
      <alignment horizontal="center" vertical="center" wrapText="1"/>
      <protection locked="0"/>
    </xf>
    <xf numFmtId="49" fontId="44" fillId="0" borderId="4" xfId="2" applyNumberFormat="1" applyFont="1" applyFill="1" applyBorder="1" applyAlignment="1" applyProtection="1">
      <alignment horizontal="center" vertical="center" wrapText="1"/>
      <protection locked="0"/>
    </xf>
    <xf numFmtId="176" fontId="44" fillId="0" borderId="4" xfId="2" applyNumberFormat="1" applyFont="1" applyFill="1" applyBorder="1" applyAlignment="1" applyProtection="1">
      <alignment horizontal="center" vertical="center" wrapText="1"/>
      <protection locked="0"/>
    </xf>
    <xf numFmtId="177" fontId="44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44" fillId="0" borderId="4" xfId="2" applyFont="1" applyFill="1" applyBorder="1" applyAlignment="1" applyProtection="1">
      <alignment horizontal="center" vertical="center" wrapText="1"/>
      <protection locked="0"/>
    </xf>
    <xf numFmtId="181" fontId="44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52" fillId="0" borderId="4" xfId="2" applyFont="1" applyFill="1" applyBorder="1" applyAlignment="1" applyProtection="1">
      <alignment horizontal="center" vertical="center" wrapText="1"/>
      <protection locked="0"/>
    </xf>
    <xf numFmtId="0" fontId="16" fillId="0" borderId="10" xfId="17" applyFont="1" applyBorder="1" applyAlignment="1">
      <alignment horizontal="center" vertical="center"/>
    </xf>
    <xf numFmtId="0" fontId="54" fillId="0" borderId="45" xfId="0" applyFont="1" applyBorder="1" applyAlignment="1">
      <alignment horizontal="center" vertical="center" wrapText="1"/>
    </xf>
    <xf numFmtId="0" fontId="10" fillId="0" borderId="45" xfId="18" applyNumberFormat="1" applyFont="1" applyFill="1" applyBorder="1" applyAlignment="1" applyProtection="1">
      <alignment horizontal="left" vertical="center" wrapText="1"/>
      <protection locked="0"/>
    </xf>
    <xf numFmtId="177" fontId="10" fillId="0" borderId="45" xfId="18" applyNumberFormat="1" applyFont="1" applyFill="1" applyBorder="1" applyAlignment="1" applyProtection="1">
      <alignment horizontal="left" vertical="center" wrapText="1"/>
      <protection locked="0"/>
    </xf>
    <xf numFmtId="176" fontId="10" fillId="0" borderId="45" xfId="18" applyNumberFormat="1" applyFont="1" applyFill="1" applyBorder="1" applyAlignment="1" applyProtection="1">
      <alignment horizontal="left" vertical="center" wrapText="1"/>
      <protection locked="0"/>
    </xf>
    <xf numFmtId="179" fontId="10" fillId="0" borderId="45" xfId="18" applyNumberFormat="1" applyFont="1" applyFill="1" applyBorder="1" applyAlignment="1" applyProtection="1">
      <alignment horizontal="left" vertical="center" wrapText="1"/>
      <protection locked="0"/>
    </xf>
    <xf numFmtId="49" fontId="30" fillId="0" borderId="4" xfId="0" applyNumberFormat="1" applyFont="1" applyBorder="1" applyAlignment="1">
      <alignment vertical="center" wrapText="1"/>
    </xf>
    <xf numFmtId="0" fontId="24" fillId="0" borderId="4" xfId="4" applyFont="1" applyBorder="1" applyAlignment="1">
      <alignment vertical="center" wrapText="1"/>
    </xf>
    <xf numFmtId="0" fontId="30" fillId="0" borderId="4" xfId="15" applyBorder="1" applyAlignment="1" applyProtection="1">
      <alignment vertical="center" wrapText="1"/>
      <protection locked="0"/>
    </xf>
    <xf numFmtId="0" fontId="24" fillId="0" borderId="4" xfId="5" applyFont="1" applyBorder="1" applyAlignment="1">
      <alignment horizontal="center" vertical="center"/>
    </xf>
    <xf numFmtId="0" fontId="24" fillId="0" borderId="20" xfId="5" applyFont="1" applyBorder="1" applyAlignment="1">
      <alignment vertical="center"/>
    </xf>
    <xf numFmtId="0" fontId="16" fillId="0" borderId="3" xfId="5" applyFont="1" applyBorder="1" applyAlignment="1">
      <alignment horizontal="center" vertical="center"/>
    </xf>
    <xf numFmtId="0" fontId="10" fillId="0" borderId="4" xfId="4" applyFont="1" applyFill="1" applyBorder="1" applyAlignment="1">
      <alignment horizontal="left" vertical="center" wrapText="1"/>
    </xf>
    <xf numFmtId="0" fontId="10" fillId="0" borderId="4" xfId="15" applyFont="1" applyFill="1" applyBorder="1" applyAlignment="1" applyProtection="1">
      <alignment horizontal="left" vertical="center" wrapText="1"/>
      <protection locked="0"/>
    </xf>
    <xf numFmtId="180" fontId="10" fillId="0" borderId="6" xfId="4" applyNumberFormat="1" applyFont="1" applyFill="1" applyBorder="1" applyAlignment="1">
      <alignment horizontal="left" vertical="center" wrapText="1"/>
    </xf>
    <xf numFmtId="0" fontId="4" fillId="0" borderId="4" xfId="4" applyFont="1" applyFill="1" applyBorder="1" applyAlignment="1">
      <alignment horizontal="center" vertical="center"/>
    </xf>
    <xf numFmtId="0" fontId="10" fillId="0" borderId="4" xfId="15" applyFont="1" applyFill="1" applyBorder="1" applyAlignment="1" applyProtection="1">
      <alignment horizontal="center" vertical="center" wrapText="1"/>
      <protection locked="0"/>
    </xf>
    <xf numFmtId="176" fontId="10" fillId="0" borderId="4" xfId="20" applyNumberFormat="1" applyFont="1" applyFill="1" applyBorder="1" applyAlignment="1">
      <alignment horizontal="left" vertical="center" wrapText="1"/>
    </xf>
    <xf numFmtId="0" fontId="10" fillId="0" borderId="0" xfId="15" applyFont="1" applyFill="1" applyAlignment="1" applyProtection="1">
      <alignment horizontal="left" vertical="center" wrapText="1"/>
      <protection locked="0"/>
    </xf>
    <xf numFmtId="49" fontId="4" fillId="0" borderId="4" xfId="15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15" applyFont="1" applyFill="1" applyBorder="1" applyAlignment="1" applyProtection="1">
      <alignment horizontal="center" vertical="center" wrapText="1"/>
      <protection locked="0"/>
    </xf>
    <xf numFmtId="0" fontId="10" fillId="0" borderId="4" xfId="4" applyFont="1" applyFill="1" applyBorder="1" applyAlignment="1">
      <alignment horizontal="center" vertical="center" wrapText="1"/>
    </xf>
    <xf numFmtId="0" fontId="4" fillId="0" borderId="4" xfId="15" applyFont="1" applyFill="1" applyBorder="1" applyAlignment="1">
      <alignment horizontal="center" vertical="center" wrapText="1"/>
    </xf>
    <xf numFmtId="0" fontId="14" fillId="0" borderId="4" xfId="4" applyFont="1" applyFill="1" applyBorder="1" applyAlignment="1">
      <alignment horizontal="center" vertical="center"/>
    </xf>
    <xf numFmtId="49" fontId="6" fillId="0" borderId="4" xfId="15" applyNumberFormat="1" applyFont="1" applyFill="1" applyBorder="1" applyAlignment="1" applyProtection="1">
      <alignment horizontal="center" vertical="center" wrapText="1"/>
      <protection locked="0"/>
    </xf>
    <xf numFmtId="176" fontId="4" fillId="0" borderId="4" xfId="15" applyNumberFormat="1" applyFont="1" applyFill="1" applyBorder="1" applyAlignment="1">
      <alignment horizontal="center" vertical="center" wrapText="1"/>
    </xf>
    <xf numFmtId="0" fontId="4" fillId="0" borderId="4" xfId="4" applyFont="1" applyFill="1" applyBorder="1" applyAlignment="1">
      <alignment horizontal="center" vertical="center" wrapText="1"/>
    </xf>
    <xf numFmtId="49" fontId="10" fillId="0" borderId="4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4" xfId="2" applyNumberFormat="1" applyFont="1" applyFill="1" applyBorder="1" applyAlignment="1" applyProtection="1">
      <alignment horizontal="left" vertical="center" wrapText="1"/>
      <protection locked="0"/>
    </xf>
    <xf numFmtId="0" fontId="42" fillId="0" borderId="0" xfId="2" applyFont="1" applyFill="1" applyBorder="1" applyAlignment="1" applyProtection="1">
      <alignment horizontal="left" vertical="center" wrapText="1"/>
      <protection locked="0"/>
    </xf>
    <xf numFmtId="0" fontId="41" fillId="0" borderId="6" xfId="18" applyNumberFormat="1" applyFont="1" applyFill="1" applyBorder="1" applyAlignment="1" applyProtection="1">
      <alignment horizontal="center" vertical="center" wrapText="1"/>
      <protection locked="0"/>
    </xf>
    <xf numFmtId="0" fontId="41" fillId="0" borderId="20" xfId="18" applyNumberFormat="1" applyFont="1" applyFill="1" applyBorder="1" applyAlignment="1" applyProtection="1">
      <alignment horizontal="center" vertical="center" wrapText="1"/>
      <protection locked="0"/>
    </xf>
    <xf numFmtId="0" fontId="10" fillId="0" borderId="45" xfId="18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18" applyFont="1" applyFill="1" applyBorder="1" applyAlignment="1" applyProtection="1">
      <alignment horizontal="center" vertical="center" wrapText="1"/>
      <protection locked="0"/>
    </xf>
    <xf numFmtId="0" fontId="4" fillId="0" borderId="4" xfId="18" applyFont="1" applyFill="1" applyBorder="1" applyAlignment="1" applyProtection="1">
      <alignment horizontal="center" vertical="center" wrapText="1"/>
      <protection locked="0"/>
    </xf>
    <xf numFmtId="0" fontId="24" fillId="0" borderId="4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0" fillId="0" borderId="6" xfId="18" applyNumberFormat="1" applyFont="1" applyFill="1" applyBorder="1" applyAlignment="1" applyProtection="1">
      <alignment horizontal="center" vertical="center" wrapText="1"/>
      <protection locked="0"/>
    </xf>
    <xf numFmtId="0" fontId="10" fillId="0" borderId="20" xfId="18" applyNumberFormat="1" applyFont="1" applyFill="1" applyBorder="1" applyAlignment="1" applyProtection="1">
      <alignment horizontal="center" vertical="center" wrapText="1"/>
      <protection locked="0"/>
    </xf>
    <xf numFmtId="0" fontId="16" fillId="0" borderId="3" xfId="5" applyFont="1" applyBorder="1" applyAlignment="1">
      <alignment horizontal="center" vertical="center"/>
    </xf>
    <xf numFmtId="0" fontId="9" fillId="0" borderId="2" xfId="15" applyFont="1" applyFill="1" applyBorder="1" applyAlignment="1" applyProtection="1">
      <alignment horizontal="center" vertical="center" wrapText="1"/>
      <protection locked="0"/>
    </xf>
    <xf numFmtId="0" fontId="8" fillId="0" borderId="4" xfId="15" applyFont="1" applyFill="1" applyBorder="1" applyAlignment="1" applyProtection="1">
      <alignment horizontal="center" vertical="center" wrapText="1"/>
      <protection locked="0"/>
    </xf>
    <xf numFmtId="0" fontId="3" fillId="0" borderId="4" xfId="15" applyFont="1" applyFill="1" applyBorder="1" applyAlignment="1" applyProtection="1">
      <alignment horizontal="center" vertical="center" wrapText="1"/>
      <protection locked="0"/>
    </xf>
    <xf numFmtId="0" fontId="10" fillId="0" borderId="6" xfId="15" applyFont="1" applyFill="1" applyBorder="1" applyAlignment="1" applyProtection="1">
      <alignment horizontal="center" vertical="center" wrapText="1"/>
      <protection locked="0"/>
    </xf>
    <xf numFmtId="0" fontId="10" fillId="0" borderId="20" xfId="15" applyFont="1" applyFill="1" applyBorder="1" applyAlignment="1" applyProtection="1">
      <alignment horizontal="center" vertical="center" wrapText="1"/>
      <protection locked="0"/>
    </xf>
    <xf numFmtId="0" fontId="10" fillId="0" borderId="3" xfId="15" applyFont="1" applyFill="1" applyBorder="1" applyAlignment="1" applyProtection="1">
      <alignment horizontal="center" vertical="center" wrapText="1"/>
      <protection locked="0"/>
    </xf>
    <xf numFmtId="0" fontId="10" fillId="0" borderId="45" xfId="4" applyFont="1" applyFill="1" applyBorder="1" applyAlignment="1">
      <alignment horizontal="center" vertical="center" wrapText="1"/>
    </xf>
    <xf numFmtId="0" fontId="10" fillId="0" borderId="45" xfId="4" applyFont="1" applyFill="1" applyBorder="1" applyAlignment="1">
      <alignment horizontal="left" vertical="center" wrapText="1"/>
    </xf>
    <xf numFmtId="0" fontId="10" fillId="0" borderId="45" xfId="15" applyFont="1" applyFill="1" applyBorder="1" applyAlignment="1" applyProtection="1">
      <alignment horizontal="left" vertical="center" wrapText="1"/>
      <protection locked="0"/>
    </xf>
    <xf numFmtId="0" fontId="10" fillId="0" borderId="45" xfId="15" applyFont="1" applyFill="1" applyBorder="1" applyAlignment="1" applyProtection="1">
      <alignment horizontal="center" vertical="center" wrapText="1"/>
      <protection locked="0"/>
    </xf>
    <xf numFmtId="0" fontId="39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4" xfId="4" applyFont="1" applyFill="1" applyBorder="1" applyAlignment="1">
      <alignment horizontal="left" vertical="center"/>
    </xf>
    <xf numFmtId="0" fontId="4" fillId="0" borderId="4" xfId="15" applyFont="1" applyFill="1" applyBorder="1" applyAlignment="1" applyProtection="1">
      <alignment horizontal="left" vertical="center" wrapText="1"/>
      <protection locked="0"/>
    </xf>
    <xf numFmtId="0" fontId="4" fillId="0" borderId="4" xfId="0" applyFont="1" applyFill="1" applyBorder="1" applyAlignment="1">
      <alignment horizontal="left" vertical="center"/>
    </xf>
    <xf numFmtId="0" fontId="42" fillId="0" borderId="4" xfId="0" applyFont="1" applyFill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/>
    </xf>
    <xf numFmtId="0" fontId="41" fillId="0" borderId="4" xfId="15" applyFont="1" applyFill="1" applyBorder="1" applyAlignment="1" applyProtection="1">
      <alignment horizontal="left" vertical="center" wrapText="1"/>
      <protection locked="0"/>
    </xf>
    <xf numFmtId="0" fontId="42" fillId="0" borderId="4" xfId="15" applyFont="1" applyFill="1" applyBorder="1" applyAlignment="1" applyProtection="1">
      <alignment horizontal="left" vertical="center" wrapText="1"/>
      <protection locked="0"/>
    </xf>
    <xf numFmtId="0" fontId="41" fillId="0" borderId="4" xfId="15" applyFont="1" applyFill="1" applyBorder="1" applyAlignment="1" applyProtection="1">
      <alignment horizontal="center" vertical="center" wrapText="1"/>
      <protection locked="0"/>
    </xf>
    <xf numFmtId="0" fontId="42" fillId="0" borderId="4" xfId="15" applyFont="1" applyFill="1" applyBorder="1" applyAlignment="1" applyProtection="1">
      <alignment horizontal="center" vertical="center" wrapText="1"/>
      <protection locked="0"/>
    </xf>
    <xf numFmtId="0" fontId="41" fillId="0" borderId="0" xfId="15" applyFont="1" applyFill="1" applyAlignment="1" applyProtection="1">
      <alignment horizontal="left" vertical="center" wrapText="1"/>
      <protection locked="0"/>
    </xf>
    <xf numFmtId="0" fontId="4" fillId="0" borderId="4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4" applyFont="1" applyFill="1" applyBorder="1" applyAlignment="1">
      <alignment horizontal="left" vertical="center" wrapText="1"/>
    </xf>
    <xf numFmtId="0" fontId="4" fillId="0" borderId="4" xfId="15" applyFont="1" applyFill="1" applyBorder="1" applyAlignment="1" applyProtection="1">
      <alignment vertical="center" wrapText="1"/>
      <protection locked="0"/>
    </xf>
    <xf numFmtId="180" fontId="50" fillId="0" borderId="4" xfId="4" applyNumberFormat="1" applyFont="1" applyFill="1" applyBorder="1" applyAlignment="1">
      <alignment horizontal="center" vertical="center" wrapText="1"/>
    </xf>
    <xf numFmtId="0" fontId="10" fillId="0" borderId="4" xfId="20" applyFont="1" applyFill="1" applyBorder="1" applyAlignment="1">
      <alignment horizontal="left" vertical="center" wrapText="1"/>
    </xf>
    <xf numFmtId="0" fontId="10" fillId="0" borderId="23" xfId="15" applyFont="1" applyFill="1" applyBorder="1" applyAlignment="1" applyProtection="1">
      <alignment horizontal="center" vertical="center" wrapText="1"/>
      <protection locked="0"/>
    </xf>
    <xf numFmtId="0" fontId="4" fillId="0" borderId="4" xfId="15" applyFont="1" applyFill="1" applyBorder="1" applyAlignment="1">
      <alignment horizontal="left" vertical="center" wrapText="1"/>
    </xf>
    <xf numFmtId="176" fontId="4" fillId="0" borderId="4" xfId="15" applyNumberFormat="1" applyFont="1" applyFill="1" applyBorder="1" applyAlignment="1">
      <alignment horizontal="left" vertical="center" wrapText="1"/>
    </xf>
    <xf numFmtId="176" fontId="10" fillId="0" borderId="12" xfId="20" applyNumberFormat="1" applyFont="1" applyFill="1" applyBorder="1" applyAlignment="1">
      <alignment horizontal="left" vertical="center" wrapText="1"/>
    </xf>
    <xf numFmtId="0" fontId="10" fillId="0" borderId="12" xfId="15" applyFont="1" applyFill="1" applyBorder="1" applyAlignment="1" applyProtection="1">
      <alignment horizontal="left" vertical="center" wrapText="1"/>
      <protection locked="0"/>
    </xf>
    <xf numFmtId="49" fontId="10" fillId="0" borderId="12" xfId="15" applyNumberFormat="1" applyFont="1" applyFill="1" applyBorder="1" applyAlignment="1" applyProtection="1">
      <alignment horizontal="left" vertical="center" wrapText="1"/>
      <protection locked="0"/>
    </xf>
    <xf numFmtId="176" fontId="10" fillId="0" borderId="12" xfId="15" applyNumberFormat="1" applyFont="1" applyFill="1" applyBorder="1" applyAlignment="1" applyProtection="1">
      <alignment horizontal="left" vertical="center" wrapText="1"/>
      <protection locked="0"/>
    </xf>
    <xf numFmtId="0" fontId="41" fillId="0" borderId="4" xfId="4" applyFont="1" applyFill="1" applyBorder="1" applyAlignment="1">
      <alignment horizontal="left" vertical="center" wrapText="1"/>
    </xf>
    <xf numFmtId="176" fontId="41" fillId="0" borderId="4" xfId="20" applyNumberFormat="1" applyFont="1" applyFill="1" applyBorder="1" applyAlignment="1">
      <alignment horizontal="left" vertical="center" wrapText="1"/>
    </xf>
    <xf numFmtId="0" fontId="4" fillId="0" borderId="4" xfId="10" applyFont="1" applyFill="1" applyBorder="1" applyAlignment="1">
      <alignment horizontal="center" vertical="center"/>
    </xf>
    <xf numFmtId="176" fontId="4" fillId="0" borderId="45" xfId="15" applyNumberFormat="1" applyFont="1" applyFill="1" applyBorder="1" applyAlignment="1">
      <alignment horizontal="center" vertical="center" wrapText="1"/>
    </xf>
    <xf numFmtId="0" fontId="4" fillId="0" borderId="45" xfId="15" applyFont="1" applyFill="1" applyBorder="1" applyAlignment="1" applyProtection="1">
      <alignment horizontal="center" vertical="center" wrapText="1"/>
      <protection locked="0"/>
    </xf>
    <xf numFmtId="49" fontId="10" fillId="0" borderId="4" xfId="15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4" applyFont="1" applyFill="1" applyBorder="1" applyAlignment="1">
      <alignment horizontal="left" vertical="center"/>
    </xf>
    <xf numFmtId="178" fontId="10" fillId="0" borderId="4" xfId="15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10" applyFont="1" applyFill="1" applyBorder="1" applyAlignment="1">
      <alignment horizontal="center" vertical="center" wrapText="1"/>
    </xf>
    <xf numFmtId="0" fontId="10" fillId="0" borderId="4" xfId="4" applyFont="1" applyFill="1" applyBorder="1" applyAlignment="1">
      <alignment vertical="center" wrapText="1"/>
    </xf>
    <xf numFmtId="0" fontId="10" fillId="0" borderId="4" xfId="15" applyFont="1" applyFill="1" applyBorder="1" applyAlignment="1">
      <alignment horizontal="center" vertical="center" wrapText="1"/>
    </xf>
    <xf numFmtId="176" fontId="4" fillId="0" borderId="4" xfId="4" applyNumberFormat="1" applyFont="1" applyFill="1" applyBorder="1" applyAlignment="1">
      <alignment horizontal="center" vertical="center"/>
    </xf>
    <xf numFmtId="0" fontId="10" fillId="0" borderId="4" xfId="10" applyFont="1" applyFill="1" applyBorder="1" applyAlignment="1">
      <alignment horizontal="center" vertical="center"/>
    </xf>
    <xf numFmtId="0" fontId="6" fillId="0" borderId="4" xfId="15" applyFont="1" applyFill="1" applyBorder="1" applyAlignment="1" applyProtection="1">
      <alignment horizontal="center" vertical="center" wrapText="1"/>
      <protection locked="0"/>
    </xf>
    <xf numFmtId="0" fontId="6" fillId="0" borderId="0" xfId="15" applyFont="1" applyFill="1" applyAlignment="1" applyProtection="1">
      <alignment horizontal="center" vertical="center" wrapText="1"/>
      <protection locked="0"/>
    </xf>
    <xf numFmtId="0" fontId="4" fillId="0" borderId="4" xfId="4" applyFont="1" applyFill="1" applyBorder="1" applyAlignment="1">
      <alignment vertical="center" wrapText="1"/>
    </xf>
    <xf numFmtId="0" fontId="10" fillId="0" borderId="12" xfId="4" applyFont="1" applyFill="1" applyBorder="1" applyAlignment="1">
      <alignment horizontal="center" vertical="center" wrapText="1"/>
    </xf>
    <xf numFmtId="0" fontId="10" fillId="0" borderId="12" xfId="15" applyFont="1" applyFill="1" applyBorder="1" applyAlignment="1" applyProtection="1">
      <alignment horizontal="center" vertical="center" wrapText="1"/>
      <protection locked="0"/>
    </xf>
    <xf numFmtId="0" fontId="4" fillId="0" borderId="12" xfId="15" applyFont="1" applyFill="1" applyBorder="1" applyAlignment="1" applyProtection="1">
      <alignment horizontal="left" vertical="center" wrapText="1"/>
      <protection locked="0"/>
    </xf>
    <xf numFmtId="176" fontId="10" fillId="0" borderId="4" xfId="15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3" applyFont="1" applyFill="1" applyBorder="1" applyAlignment="1">
      <alignment horizontal="left" vertical="center"/>
    </xf>
    <xf numFmtId="0" fontId="14" fillId="0" borderId="4" xfId="15" applyFont="1" applyFill="1" applyBorder="1" applyAlignment="1" applyProtection="1">
      <alignment horizontal="center" vertical="center" wrapText="1"/>
      <protection locked="0"/>
    </xf>
    <xf numFmtId="176" fontId="14" fillId="0" borderId="4" xfId="4" applyNumberFormat="1" applyFont="1" applyFill="1" applyBorder="1" applyAlignment="1">
      <alignment horizontal="center" vertical="center"/>
    </xf>
    <xf numFmtId="0" fontId="12" fillId="0" borderId="4" xfId="15" applyFont="1" applyFill="1" applyBorder="1" applyAlignment="1" applyProtection="1">
      <alignment horizontal="center" vertical="center" wrapText="1"/>
      <protection locked="0"/>
    </xf>
    <xf numFmtId="49" fontId="5" fillId="0" borderId="4" xfId="15" applyNumberFormat="1" applyFont="1" applyFill="1" applyBorder="1" applyAlignment="1" applyProtection="1">
      <alignment horizontal="center" vertical="center" wrapText="1"/>
      <protection locked="0"/>
    </xf>
    <xf numFmtId="176" fontId="4" fillId="0" borderId="4" xfId="15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4" applyFont="1" applyFill="1" applyBorder="1" applyAlignment="1">
      <alignment horizontal="center" vertical="center"/>
    </xf>
    <xf numFmtId="0" fontId="4" fillId="0" borderId="20" xfId="4" applyFont="1" applyFill="1" applyBorder="1" applyAlignment="1">
      <alignment horizontal="center" vertical="center"/>
    </xf>
    <xf numFmtId="0" fontId="4" fillId="0" borderId="4" xfId="4" applyFont="1" applyFill="1" applyBorder="1">
      <alignment vertical="center"/>
    </xf>
    <xf numFmtId="176" fontId="4" fillId="0" borderId="4" xfId="4" applyNumberFormat="1" applyFont="1" applyFill="1" applyBorder="1" applyAlignment="1">
      <alignment horizontal="left" vertical="center"/>
    </xf>
    <xf numFmtId="49" fontId="10" fillId="0" borderId="6" xfId="15" applyNumberFormat="1" applyFont="1" applyFill="1" applyBorder="1" applyAlignment="1" applyProtection="1">
      <alignment horizontal="left" vertical="center" wrapText="1"/>
      <protection locked="0"/>
    </xf>
    <xf numFmtId="179" fontId="10" fillId="0" borderId="4" xfId="15" applyNumberFormat="1" applyFont="1" applyFill="1" applyBorder="1" applyAlignment="1" applyProtection="1">
      <alignment horizontal="left" vertical="center" wrapText="1"/>
      <protection locked="0"/>
    </xf>
    <xf numFmtId="0" fontId="41" fillId="0" borderId="4" xfId="4" applyFont="1" applyFill="1" applyBorder="1" applyAlignment="1">
      <alignment horizontal="center" vertical="center" wrapText="1"/>
    </xf>
    <xf numFmtId="49" fontId="4" fillId="0" borderId="45" xfId="15" applyNumberFormat="1" applyFont="1" applyFill="1" applyBorder="1" applyAlignment="1" applyProtection="1">
      <alignment horizontal="left" vertical="center" wrapText="1"/>
      <protection locked="0"/>
    </xf>
    <xf numFmtId="49" fontId="4" fillId="0" borderId="45" xfId="15" applyNumberFormat="1" applyFont="1" applyFill="1" applyBorder="1" applyAlignment="1" applyProtection="1">
      <alignment horizontal="center" vertical="center" wrapText="1"/>
      <protection locked="0"/>
    </xf>
    <xf numFmtId="49" fontId="6" fillId="0" borderId="45" xfId="15" applyNumberFormat="1" applyFont="1" applyFill="1" applyBorder="1" applyAlignment="1" applyProtection="1">
      <alignment horizontal="center" vertical="center" wrapText="1"/>
      <protection locked="0"/>
    </xf>
    <xf numFmtId="49" fontId="4" fillId="0" borderId="45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45" xfId="4" applyFont="1" applyFill="1" applyBorder="1" applyAlignment="1">
      <alignment horizontal="center" vertical="center" wrapText="1"/>
    </xf>
    <xf numFmtId="176" fontId="4" fillId="0" borderId="45" xfId="4" applyNumberFormat="1" applyFont="1" applyFill="1" applyBorder="1" applyAlignment="1">
      <alignment horizontal="center" vertical="center"/>
    </xf>
    <xf numFmtId="176" fontId="4" fillId="0" borderId="45" xfId="15" applyNumberFormat="1" applyFont="1" applyFill="1" applyBorder="1" applyAlignment="1" applyProtection="1">
      <alignment horizontal="center" vertical="center" wrapText="1"/>
      <protection locked="0"/>
    </xf>
    <xf numFmtId="177" fontId="14" fillId="0" borderId="45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45" xfId="2" applyFont="1" applyFill="1" applyBorder="1" applyAlignment="1" applyProtection="1">
      <alignment horizontal="center" vertical="center" wrapText="1"/>
      <protection locked="0"/>
    </xf>
    <xf numFmtId="49" fontId="4" fillId="0" borderId="12" xfId="15" applyNumberFormat="1" applyFont="1" applyFill="1" applyBorder="1" applyAlignment="1" applyProtection="1">
      <alignment vertical="center" wrapText="1"/>
      <protection locked="0"/>
    </xf>
    <xf numFmtId="0" fontId="44" fillId="0" borderId="4" xfId="15" applyFont="1" applyFill="1" applyBorder="1" applyAlignment="1" applyProtection="1">
      <alignment horizontal="center" vertical="center" wrapText="1"/>
      <protection locked="0"/>
    </xf>
    <xf numFmtId="0" fontId="44" fillId="0" borderId="4" xfId="10" applyNumberFormat="1" applyFont="1" applyFill="1" applyBorder="1" applyAlignment="1" applyProtection="1">
      <alignment vertical="center" wrapText="1"/>
    </xf>
    <xf numFmtId="0" fontId="44" fillId="0" borderId="4" xfId="10" applyNumberFormat="1" applyFont="1" applyFill="1" applyBorder="1" applyAlignment="1" applyProtection="1">
      <alignment horizontal="center" vertical="center" wrapText="1"/>
    </xf>
    <xf numFmtId="0" fontId="13" fillId="0" borderId="45" xfId="17" applyFont="1" applyFill="1" applyBorder="1" applyAlignment="1">
      <alignment vertical="center" wrapText="1"/>
    </xf>
    <xf numFmtId="0" fontId="4" fillId="0" borderId="12" xfId="15" applyFont="1" applyFill="1" applyBorder="1" applyAlignment="1" applyProtection="1">
      <alignment horizontal="center" vertical="center" wrapText="1"/>
      <protection locked="0"/>
    </xf>
    <xf numFmtId="0" fontId="14" fillId="0" borderId="4" xfId="4" applyFont="1" applyFill="1" applyBorder="1" applyAlignment="1">
      <alignment horizontal="center" vertical="center" wrapText="1"/>
    </xf>
    <xf numFmtId="0" fontId="41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53" fillId="0" borderId="4" xfId="4" applyFont="1" applyFill="1" applyBorder="1" applyAlignment="1">
      <alignment horizontal="center" vertical="center"/>
    </xf>
    <xf numFmtId="49" fontId="42" fillId="0" borderId="4" xfId="15" applyNumberFormat="1" applyFont="1" applyFill="1" applyBorder="1" applyAlignment="1" applyProtection="1">
      <alignment horizontal="center" vertical="center" wrapText="1"/>
      <protection locked="0"/>
    </xf>
    <xf numFmtId="0" fontId="42" fillId="0" borderId="4" xfId="4" applyFont="1" applyFill="1" applyBorder="1" applyAlignment="1">
      <alignment horizontal="center" vertical="center" wrapText="1"/>
    </xf>
    <xf numFmtId="176" fontId="53" fillId="0" borderId="4" xfId="4" applyNumberFormat="1" applyFont="1" applyFill="1" applyBorder="1" applyAlignment="1">
      <alignment horizontal="center" vertical="center"/>
    </xf>
    <xf numFmtId="176" fontId="42" fillId="0" borderId="4" xfId="15" applyNumberFormat="1" applyFont="1" applyFill="1" applyBorder="1" applyAlignment="1" applyProtection="1">
      <alignment horizontal="center" vertical="center" wrapText="1"/>
      <protection locked="0"/>
    </xf>
    <xf numFmtId="176" fontId="49" fillId="0" borderId="4" xfId="4" applyNumberFormat="1" applyFont="1" applyFill="1" applyBorder="1" applyAlignment="1">
      <alignment horizontal="center" vertical="center"/>
    </xf>
    <xf numFmtId="0" fontId="44" fillId="0" borderId="4" xfId="4" applyFont="1" applyFill="1" applyBorder="1" applyAlignment="1">
      <alignment horizontal="center" vertical="center" wrapText="1"/>
    </xf>
    <xf numFmtId="180" fontId="16" fillId="0" borderId="4" xfId="4" applyNumberFormat="1" applyFont="1" applyFill="1" applyBorder="1" applyAlignment="1">
      <alignment horizontal="center" vertical="center" wrapText="1"/>
    </xf>
    <xf numFmtId="182" fontId="44" fillId="0" borderId="4" xfId="15" applyNumberFormat="1" applyFont="1" applyFill="1" applyBorder="1" applyAlignment="1" applyProtection="1">
      <alignment horizontal="center" vertical="center" wrapText="1"/>
      <protection locked="0"/>
    </xf>
    <xf numFmtId="0" fontId="44" fillId="0" borderId="4" xfId="4" applyFont="1" applyFill="1" applyBorder="1" applyAlignment="1">
      <alignment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vertical="center" wrapText="1"/>
    </xf>
    <xf numFmtId="0" fontId="9" fillId="0" borderId="4" xfId="0" applyFont="1" applyFill="1" applyBorder="1" applyAlignment="1">
      <alignment vertical="center" wrapText="1"/>
    </xf>
    <xf numFmtId="0" fontId="10" fillId="0" borderId="10" xfId="0" applyFont="1" applyFill="1" applyBorder="1" applyAlignment="1">
      <alignment horizontal="left" vertical="center"/>
    </xf>
    <xf numFmtId="176" fontId="13" fillId="0" borderId="4" xfId="15" applyNumberFormat="1" applyFont="1" applyFill="1" applyBorder="1" applyAlignment="1" applyProtection="1">
      <alignment horizontal="left" vertical="center" wrapText="1"/>
      <protection locked="0"/>
    </xf>
    <xf numFmtId="181" fontId="10" fillId="0" borderId="4" xfId="15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>
      <alignment horizontal="center" vertical="center"/>
    </xf>
    <xf numFmtId="176" fontId="10" fillId="0" borderId="4" xfId="4" applyNumberFormat="1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/>
    </xf>
    <xf numFmtId="180" fontId="10" fillId="0" borderId="6" xfId="0" applyNumberFormat="1" applyFont="1" applyFill="1" applyBorder="1" applyAlignment="1">
      <alignment horizontal="center" vertical="center" wrapText="1"/>
    </xf>
    <xf numFmtId="0" fontId="13" fillId="0" borderId="4" xfId="15" applyFont="1" applyFill="1" applyBorder="1" applyAlignment="1" applyProtection="1">
      <alignment horizontal="center" vertical="center" wrapText="1"/>
      <protection locked="0"/>
    </xf>
    <xf numFmtId="0" fontId="9" fillId="0" borderId="12" xfId="15" applyFont="1" applyFill="1" applyBorder="1" applyAlignment="1" applyProtection="1">
      <alignment horizontal="left" vertical="center" wrapText="1"/>
      <protection locked="0"/>
    </xf>
    <xf numFmtId="0" fontId="13" fillId="0" borderId="4" xfId="0" applyFont="1" applyFill="1" applyBorder="1" applyAlignment="1">
      <alignment horizontal="left" vertical="center" wrapText="1"/>
    </xf>
    <xf numFmtId="49" fontId="13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0" fillId="0" borderId="12" xfId="15" applyFont="1" applyFill="1" applyBorder="1" applyAlignment="1" applyProtection="1">
      <alignment horizontal="left" vertical="center" wrapText="1"/>
      <protection locked="0"/>
    </xf>
    <xf numFmtId="176" fontId="0" fillId="0" borderId="12" xfId="15" applyNumberFormat="1" applyFont="1" applyFill="1" applyBorder="1" applyAlignment="1" applyProtection="1">
      <alignment horizontal="left" vertical="center" wrapText="1"/>
      <protection locked="0"/>
    </xf>
    <xf numFmtId="0" fontId="0" fillId="0" borderId="12" xfId="0" applyFill="1" applyBorder="1" applyAlignment="1">
      <alignment horizontal="left" vertical="center" wrapText="1"/>
    </xf>
    <xf numFmtId="0" fontId="3" fillId="0" borderId="12" xfId="15" applyFont="1" applyFill="1" applyBorder="1" applyAlignment="1" applyProtection="1">
      <alignment horizontal="left" vertical="center" wrapText="1"/>
      <protection locked="0"/>
    </xf>
    <xf numFmtId="0" fontId="9" fillId="0" borderId="13" xfId="15" applyFont="1" applyFill="1" applyBorder="1" applyAlignment="1" applyProtection="1">
      <alignment horizontal="left" vertical="center" wrapText="1"/>
      <protection locked="0"/>
    </xf>
    <xf numFmtId="0" fontId="3" fillId="0" borderId="13" xfId="15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>
      <alignment vertical="center" wrapText="1"/>
    </xf>
    <xf numFmtId="0" fontId="4" fillId="0" borderId="4" xfId="0" applyFont="1" applyFill="1" applyBorder="1">
      <alignment vertical="center"/>
    </xf>
    <xf numFmtId="0" fontId="4" fillId="0" borderId="12" xfId="0" applyFont="1" applyFill="1" applyBorder="1" applyAlignment="1">
      <alignment horizontal="left" vertical="center" wrapText="1"/>
    </xf>
    <xf numFmtId="0" fontId="4" fillId="0" borderId="13" xfId="15" applyFont="1" applyFill="1" applyBorder="1" applyAlignment="1" applyProtection="1">
      <alignment horizontal="left" vertical="center" wrapText="1"/>
      <protection locked="0"/>
    </xf>
    <xf numFmtId="0" fontId="10" fillId="0" borderId="10" xfId="15" applyFont="1" applyFill="1" applyBorder="1" applyAlignment="1" applyProtection="1">
      <alignment horizontal="left" vertical="center" wrapText="1"/>
      <protection locked="0"/>
    </xf>
    <xf numFmtId="176" fontId="10" fillId="0" borderId="10" xfId="15" applyNumberFormat="1" applyFont="1" applyFill="1" applyBorder="1" applyAlignment="1" applyProtection="1">
      <alignment horizontal="left" vertical="center" wrapText="1"/>
      <protection locked="0"/>
    </xf>
    <xf numFmtId="179" fontId="10" fillId="0" borderId="10" xfId="15" applyNumberFormat="1" applyFont="1" applyFill="1" applyBorder="1" applyAlignment="1" applyProtection="1">
      <alignment horizontal="left" vertical="center" wrapText="1"/>
      <protection locked="0"/>
    </xf>
    <xf numFmtId="179" fontId="10" fillId="0" borderId="12" xfId="15" applyNumberFormat="1" applyFont="1" applyFill="1" applyBorder="1" applyAlignment="1" applyProtection="1">
      <alignment horizontal="left" vertical="center" wrapText="1"/>
      <protection locked="0"/>
    </xf>
    <xf numFmtId="0" fontId="10" fillId="0" borderId="4" xfId="4" applyFont="1" applyFill="1" applyBorder="1" applyAlignment="1">
      <alignment horizontal="center" vertical="center"/>
    </xf>
    <xf numFmtId="178" fontId="10" fillId="0" borderId="6" xfId="15" applyNumberFormat="1" applyFont="1" applyFill="1" applyBorder="1" applyAlignment="1" applyProtection="1">
      <alignment horizontal="center" vertical="center" wrapText="1"/>
      <protection locked="0"/>
    </xf>
    <xf numFmtId="178" fontId="10" fillId="0" borderId="20" xfId="15" applyNumberFormat="1" applyFont="1" applyFill="1" applyBorder="1" applyAlignment="1" applyProtection="1">
      <alignment horizontal="center" vertical="center" wrapText="1"/>
      <protection locked="0"/>
    </xf>
    <xf numFmtId="49" fontId="4" fillId="0" borderId="12" xfId="4" applyNumberFormat="1" applyFont="1" applyFill="1" applyBorder="1" applyAlignment="1">
      <alignment horizontal="center" vertical="center" wrapText="1"/>
    </xf>
    <xf numFmtId="181" fontId="10" fillId="0" borderId="4" xfId="15" applyNumberFormat="1" applyFont="1" applyFill="1" applyBorder="1" applyAlignment="1" applyProtection="1">
      <alignment horizontal="left" vertical="center" wrapText="1"/>
      <protection locked="0"/>
    </xf>
    <xf numFmtId="0" fontId="3" fillId="0" borderId="6" xfId="15" applyFont="1" applyFill="1" applyBorder="1" applyAlignment="1" applyProtection="1">
      <alignment horizontal="center" vertical="center" wrapText="1"/>
      <protection locked="0"/>
    </xf>
    <xf numFmtId="0" fontId="3" fillId="0" borderId="20" xfId="15" applyFont="1" applyFill="1" applyBorder="1" applyAlignment="1" applyProtection="1">
      <alignment horizontal="center" vertical="center" wrapText="1"/>
      <protection locked="0"/>
    </xf>
    <xf numFmtId="0" fontId="6" fillId="0" borderId="4" xfId="15" applyFont="1" applyFill="1" applyBorder="1" applyAlignment="1" applyProtection="1">
      <alignment horizontal="left" vertical="center" wrapText="1"/>
      <protection locked="0"/>
    </xf>
    <xf numFmtId="176" fontId="14" fillId="0" borderId="4" xfId="4" applyNumberFormat="1" applyFont="1" applyFill="1" applyBorder="1" applyAlignment="1">
      <alignment horizontal="left" vertical="center"/>
    </xf>
    <xf numFmtId="176" fontId="6" fillId="0" borderId="0" xfId="15" applyNumberFormat="1" applyFont="1" applyFill="1" applyAlignment="1" applyProtection="1">
      <alignment horizontal="left" vertical="center" wrapText="1"/>
      <protection locked="0"/>
    </xf>
    <xf numFmtId="176" fontId="3" fillId="0" borderId="0" xfId="15" applyNumberFormat="1" applyFont="1" applyFill="1" applyAlignment="1" applyProtection="1">
      <alignment horizontal="center" vertical="center" wrapText="1"/>
      <protection locked="0"/>
    </xf>
    <xf numFmtId="179" fontId="3" fillId="0" borderId="0" xfId="15" applyNumberFormat="1" applyFont="1" applyFill="1" applyAlignment="1" applyProtection="1">
      <alignment horizontal="center" vertical="center" wrapText="1"/>
      <protection locked="0"/>
    </xf>
    <xf numFmtId="180" fontId="10" fillId="0" borderId="6" xfId="4" applyNumberFormat="1" applyFont="1" applyFill="1" applyBorder="1" applyAlignment="1">
      <alignment horizontal="center" vertical="center" wrapText="1"/>
    </xf>
    <xf numFmtId="180" fontId="41" fillId="0" borderId="6" xfId="4" applyNumberFormat="1" applyFont="1" applyFill="1" applyBorder="1" applyAlignment="1">
      <alignment horizontal="center" vertical="center" wrapText="1"/>
    </xf>
    <xf numFmtId="180" fontId="10" fillId="0" borderId="17" xfId="0" applyNumberFormat="1" applyFont="1" applyFill="1" applyBorder="1" applyAlignment="1">
      <alignment horizontal="center" vertical="center" wrapText="1"/>
    </xf>
    <xf numFmtId="180" fontId="10" fillId="0" borderId="4" xfId="4" applyNumberFormat="1" applyFont="1" applyFill="1" applyBorder="1" applyAlignment="1">
      <alignment horizontal="center" vertical="center" wrapText="1"/>
    </xf>
    <xf numFmtId="49" fontId="24" fillId="0" borderId="46" xfId="0" applyNumberFormat="1" applyFont="1" applyFill="1" applyBorder="1" applyAlignment="1">
      <alignment horizontal="left" vertical="center" wrapText="1"/>
    </xf>
    <xf numFmtId="49" fontId="24" fillId="0" borderId="46" xfId="0" applyNumberFormat="1" applyFont="1" applyBorder="1" applyAlignment="1">
      <alignment horizontal="left" vertical="center" wrapText="1"/>
    </xf>
    <xf numFmtId="0" fontId="24" fillId="0" borderId="4" xfId="5" applyFont="1" applyFill="1" applyBorder="1" applyAlignment="1">
      <alignment horizontal="left" vertical="center"/>
    </xf>
    <xf numFmtId="49" fontId="57" fillId="0" borderId="46" xfId="0" applyNumberFormat="1" applyFont="1" applyFill="1" applyBorder="1" applyAlignment="1">
      <alignment horizontal="left" vertical="center" wrapText="1"/>
    </xf>
    <xf numFmtId="49" fontId="4" fillId="0" borderId="45" xfId="0" applyNumberFormat="1" applyFont="1" applyFill="1" applyBorder="1" applyAlignment="1">
      <alignment vertical="center" wrapText="1"/>
    </xf>
    <xf numFmtId="0" fontId="19" fillId="0" borderId="0" xfId="17" applyFont="1" applyAlignment="1">
      <alignment vertical="center"/>
    </xf>
    <xf numFmtId="0" fontId="19" fillId="3" borderId="42" xfId="17" applyFont="1" applyFill="1" applyBorder="1" applyAlignment="1">
      <alignment vertical="center"/>
    </xf>
    <xf numFmtId="0" fontId="19" fillId="3" borderId="0" xfId="17" applyFont="1" applyFill="1" applyAlignment="1">
      <alignment vertical="center"/>
    </xf>
    <xf numFmtId="0" fontId="16" fillId="0" borderId="1" xfId="7" applyFont="1" applyBorder="1" applyAlignment="1">
      <alignment vertical="center"/>
    </xf>
    <xf numFmtId="0" fontId="16" fillId="0" borderId="20" xfId="7" applyFont="1" applyBorder="1" applyAlignment="1">
      <alignment vertical="center"/>
    </xf>
    <xf numFmtId="49" fontId="10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4" applyFont="1" applyFill="1" applyBorder="1" applyAlignment="1">
      <alignment horizontal="center" vertical="center" wrapText="1"/>
    </xf>
    <xf numFmtId="0" fontId="13" fillId="0" borderId="45" xfId="17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24" fillId="0" borderId="4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24" fillId="0" borderId="4" xfId="5" applyFont="1" applyBorder="1" applyAlignment="1">
      <alignment vertical="center"/>
    </xf>
    <xf numFmtId="49" fontId="4" fillId="7" borderId="4" xfId="0" applyNumberFormat="1" applyFont="1" applyFill="1" applyBorder="1" applyAlignment="1">
      <alignment vertical="center" wrapText="1"/>
    </xf>
    <xf numFmtId="0" fontId="42" fillId="0" borderId="4" xfId="0" applyFont="1" applyFill="1" applyBorder="1" applyAlignment="1">
      <alignment horizontal="left" vertical="center" wrapText="1"/>
    </xf>
    <xf numFmtId="49" fontId="52" fillId="0" borderId="4" xfId="15" applyNumberFormat="1" applyFont="1" applyFill="1" applyBorder="1" applyAlignment="1" applyProtection="1">
      <alignment horizontal="center" vertical="center" wrapText="1"/>
      <protection locked="0"/>
    </xf>
    <xf numFmtId="49" fontId="24" fillId="0" borderId="49" xfId="0" applyNumberFormat="1" applyFont="1" applyBorder="1" applyAlignment="1">
      <alignment horizontal="left" vertical="center" wrapText="1"/>
    </xf>
    <xf numFmtId="0" fontId="24" fillId="0" borderId="4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24" fillId="0" borderId="4" xfId="5" applyFont="1" applyBorder="1" applyAlignment="1">
      <alignment vertical="center"/>
    </xf>
    <xf numFmtId="0" fontId="16" fillId="0" borderId="3" xfId="5" applyFont="1" applyBorder="1" applyAlignment="1">
      <alignment horizontal="center" vertical="center"/>
    </xf>
    <xf numFmtId="0" fontId="24" fillId="0" borderId="4" xfId="5" applyFont="1" applyBorder="1" applyAlignment="1">
      <alignment vertical="center"/>
    </xf>
    <xf numFmtId="0" fontId="14" fillId="0" borderId="2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left" vertical="center" wrapText="1"/>
    </xf>
    <xf numFmtId="0" fontId="10" fillId="0" borderId="49" xfId="18" applyNumberFormat="1" applyFont="1" applyFill="1" applyBorder="1" applyAlignment="1" applyProtection="1">
      <alignment horizontal="center" vertical="center" wrapText="1"/>
      <protection locked="0"/>
    </xf>
    <xf numFmtId="0" fontId="10" fillId="0" borderId="47" xfId="18" applyNumberFormat="1" applyFont="1" applyFill="1" applyBorder="1" applyAlignment="1" applyProtection="1">
      <alignment horizontal="center" vertical="center" wrapText="1"/>
      <protection locked="0"/>
    </xf>
    <xf numFmtId="0" fontId="10" fillId="0" borderId="48" xfId="18" applyNumberFormat="1" applyFont="1" applyFill="1" applyBorder="1" applyAlignment="1" applyProtection="1">
      <alignment horizontal="center" vertical="center" wrapText="1"/>
      <protection locked="0"/>
    </xf>
    <xf numFmtId="0" fontId="10" fillId="0" borderId="49" xfId="4" applyFont="1" applyFill="1" applyBorder="1" applyAlignment="1">
      <alignment horizontal="center" vertical="center" wrapText="1"/>
    </xf>
    <xf numFmtId="0" fontId="10" fillId="0" borderId="49" xfId="18" applyNumberFormat="1" applyFont="1" applyFill="1" applyBorder="1" applyAlignment="1" applyProtection="1">
      <alignment horizontal="left" vertical="center" wrapText="1"/>
      <protection locked="0"/>
    </xf>
    <xf numFmtId="49" fontId="10" fillId="0" borderId="49" xfId="18" applyNumberFormat="1" applyFont="1" applyFill="1" applyBorder="1" applyAlignment="1" applyProtection="1">
      <alignment horizontal="left" vertical="center" wrapText="1"/>
      <protection locked="0"/>
    </xf>
    <xf numFmtId="176" fontId="10" fillId="0" borderId="49" xfId="18" applyNumberFormat="1" applyFont="1" applyFill="1" applyBorder="1" applyAlignment="1" applyProtection="1">
      <alignment horizontal="left" vertical="center" wrapText="1"/>
      <protection locked="0"/>
    </xf>
    <xf numFmtId="179" fontId="10" fillId="0" borderId="49" xfId="18" applyNumberFormat="1" applyFont="1" applyFill="1" applyBorder="1" applyAlignment="1" applyProtection="1">
      <alignment horizontal="left" vertical="center" wrapText="1"/>
      <protection locked="0"/>
    </xf>
    <xf numFmtId="177" fontId="10" fillId="0" borderId="49" xfId="18" applyNumberFormat="1" applyFont="1" applyFill="1" applyBorder="1" applyAlignment="1" applyProtection="1">
      <alignment horizontal="left" vertical="center" wrapText="1"/>
      <protection locked="0"/>
    </xf>
    <xf numFmtId="0" fontId="10" fillId="0" borderId="49" xfId="15" applyFont="1" applyFill="1" applyBorder="1" applyAlignment="1" applyProtection="1">
      <alignment horizontal="left" vertical="center" wrapText="1"/>
      <protection locked="0"/>
    </xf>
    <xf numFmtId="0" fontId="10" fillId="0" borderId="49" xfId="15" applyFont="1" applyFill="1" applyBorder="1" applyAlignment="1" applyProtection="1">
      <alignment horizontal="center" vertical="center" wrapText="1"/>
      <protection locked="0"/>
    </xf>
    <xf numFmtId="0" fontId="4" fillId="0" borderId="45" xfId="18" applyNumberFormat="1" applyFont="1" applyFill="1" applyBorder="1" applyAlignment="1" applyProtection="1">
      <alignment horizontal="left" vertical="center" wrapText="1"/>
      <protection locked="0"/>
    </xf>
    <xf numFmtId="49" fontId="10" fillId="0" borderId="45" xfId="18" applyNumberFormat="1" applyFont="1" applyFill="1" applyBorder="1" applyAlignment="1" applyProtection="1">
      <alignment horizontal="left" vertical="center" wrapText="1"/>
      <protection locked="0"/>
    </xf>
    <xf numFmtId="0" fontId="42" fillId="0" borderId="4" xfId="15" applyFont="1" applyFill="1" applyBorder="1" applyAlignment="1" applyProtection="1">
      <alignment vertical="center" wrapText="1"/>
      <protection locked="0"/>
    </xf>
    <xf numFmtId="0" fontId="10" fillId="0" borderId="11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46" xfId="4" applyFont="1" applyFill="1" applyBorder="1" applyAlignment="1">
      <alignment horizontal="center" vertical="center"/>
    </xf>
    <xf numFmtId="0" fontId="4" fillId="0" borderId="6" xfId="15" applyFont="1" applyFill="1" applyBorder="1" applyAlignment="1" applyProtection="1">
      <alignment horizontal="center" vertical="center" wrapText="1"/>
      <protection locked="0"/>
    </xf>
    <xf numFmtId="0" fontId="4" fillId="0" borderId="20" xfId="15" applyFont="1" applyFill="1" applyBorder="1" applyAlignment="1" applyProtection="1">
      <alignment horizontal="center" vertical="center" wrapText="1"/>
      <protection locked="0"/>
    </xf>
    <xf numFmtId="0" fontId="4" fillId="0" borderId="46" xfId="15" applyFont="1" applyFill="1" applyBorder="1" applyAlignment="1" applyProtection="1">
      <alignment horizontal="center" vertical="center" wrapText="1"/>
      <protection locked="0"/>
    </xf>
    <xf numFmtId="0" fontId="41" fillId="0" borderId="20" xfId="15" applyFont="1" applyFill="1" applyBorder="1" applyAlignment="1" applyProtection="1">
      <alignment horizontal="center" vertical="center" wrapText="1"/>
      <protection locked="0"/>
    </xf>
    <xf numFmtId="49" fontId="42" fillId="0" borderId="12" xfId="15" applyNumberFormat="1" applyFont="1" applyFill="1" applyBorder="1" applyAlignment="1" applyProtection="1">
      <alignment vertical="center" wrapText="1"/>
      <protection locked="0"/>
    </xf>
    <xf numFmtId="49" fontId="41" fillId="0" borderId="4" xfId="2" applyNumberFormat="1" applyFont="1" applyFill="1" applyBorder="1" applyAlignment="1" applyProtection="1">
      <alignment horizontal="left" vertical="center" wrapText="1"/>
      <protection locked="0"/>
    </xf>
    <xf numFmtId="0" fontId="42" fillId="0" borderId="4" xfId="4" applyFont="1" applyFill="1" applyBorder="1" applyAlignment="1">
      <alignment horizontal="left" vertical="center" wrapText="1"/>
    </xf>
    <xf numFmtId="176" fontId="42" fillId="0" borderId="4" xfId="15" applyNumberFormat="1" applyFont="1" applyFill="1" applyBorder="1" applyAlignment="1">
      <alignment horizontal="left" vertical="center" wrapText="1"/>
    </xf>
    <xf numFmtId="0" fontId="41" fillId="0" borderId="4" xfId="18" applyFont="1" applyFill="1" applyBorder="1" applyAlignment="1" applyProtection="1">
      <alignment horizontal="left" vertical="center" wrapText="1"/>
      <protection locked="0"/>
    </xf>
    <xf numFmtId="0" fontId="41" fillId="0" borderId="6" xfId="15" applyFont="1" applyFill="1" applyBorder="1" applyAlignment="1" applyProtection="1">
      <alignment horizontal="center" vertical="center" wrapText="1"/>
      <protection locked="0"/>
    </xf>
    <xf numFmtId="176" fontId="58" fillId="0" borderId="4" xfId="4" applyNumberFormat="1" applyFont="1" applyFill="1" applyBorder="1" applyAlignment="1">
      <alignment horizontal="center" vertical="center"/>
    </xf>
    <xf numFmtId="0" fontId="56" fillId="0" borderId="4" xfId="15" applyFont="1" applyFill="1" applyBorder="1" applyAlignment="1" applyProtection="1">
      <alignment horizontal="center" vertical="center" wrapText="1"/>
      <protection locked="0"/>
    </xf>
    <xf numFmtId="0" fontId="56" fillId="0" borderId="6" xfId="15" applyFont="1" applyFill="1" applyBorder="1" applyAlignment="1" applyProtection="1">
      <alignment horizontal="center" vertical="center" wrapText="1"/>
      <protection locked="0"/>
    </xf>
    <xf numFmtId="0" fontId="56" fillId="0" borderId="20" xfId="15" applyFont="1" applyFill="1" applyBorder="1" applyAlignment="1" applyProtection="1">
      <alignment horizontal="center" vertical="center" wrapText="1"/>
      <protection locked="0"/>
    </xf>
    <xf numFmtId="0" fontId="52" fillId="0" borderId="4" xfId="2" applyFont="1" applyFill="1" applyBorder="1" applyAlignment="1" applyProtection="1">
      <alignment horizontal="left" vertical="center" wrapText="1"/>
      <protection locked="0"/>
    </xf>
    <xf numFmtId="0" fontId="52" fillId="0" borderId="4" xfId="15" applyFont="1" applyFill="1" applyBorder="1" applyAlignment="1" applyProtection="1">
      <alignment horizontal="left" vertical="center" wrapText="1"/>
      <protection locked="0"/>
    </xf>
    <xf numFmtId="0" fontId="42" fillId="0" borderId="12" xfId="15" applyFont="1" applyFill="1" applyBorder="1" applyAlignment="1" applyProtection="1">
      <alignment vertical="center" wrapText="1"/>
      <protection locked="0"/>
    </xf>
    <xf numFmtId="176" fontId="42" fillId="0" borderId="4" xfId="15" applyNumberFormat="1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left" vertical="center" wrapText="1"/>
    </xf>
    <xf numFmtId="0" fontId="4" fillId="0" borderId="46" xfId="0" applyFont="1" applyFill="1" applyBorder="1" applyAlignment="1">
      <alignment horizontal="center" vertical="center" wrapText="1"/>
    </xf>
    <xf numFmtId="49" fontId="4" fillId="0" borderId="4" xfId="4" applyNumberFormat="1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4" xfId="15" applyFont="1" applyFill="1" applyBorder="1" applyAlignment="1" applyProtection="1">
      <alignment vertical="center" wrapText="1"/>
      <protection locked="0"/>
    </xf>
    <xf numFmtId="0" fontId="10" fillId="0" borderId="4" xfId="18" applyNumberFormat="1" applyFont="1" applyFill="1" applyBorder="1" applyAlignment="1" applyProtection="1">
      <alignment vertical="center" wrapText="1"/>
      <protection locked="0"/>
    </xf>
    <xf numFmtId="0" fontId="10" fillId="0" borderId="49" xfId="4" applyFont="1" applyFill="1" applyBorder="1" applyAlignment="1">
      <alignment vertical="center" wrapText="1"/>
    </xf>
    <xf numFmtId="0" fontId="10" fillId="0" borderId="45" xfId="4" applyFont="1" applyFill="1" applyBorder="1" applyAlignment="1">
      <alignment vertical="center" wrapText="1"/>
    </xf>
    <xf numFmtId="0" fontId="10" fillId="0" borderId="12" xfId="15" applyFont="1" applyFill="1" applyBorder="1" applyAlignment="1" applyProtection="1">
      <alignment vertical="center" wrapText="1"/>
      <protection locked="0"/>
    </xf>
    <xf numFmtId="0" fontId="10" fillId="0" borderId="12" xfId="4" applyFont="1" applyFill="1" applyBorder="1" applyAlignment="1">
      <alignment vertical="center" wrapText="1"/>
    </xf>
    <xf numFmtId="0" fontId="14" fillId="0" borderId="4" xfId="15" applyFont="1" applyFill="1" applyBorder="1" applyAlignment="1" applyProtection="1">
      <alignment vertical="center" wrapText="1"/>
      <protection locked="0"/>
    </xf>
    <xf numFmtId="49" fontId="4" fillId="0" borderId="4" xfId="4" applyNumberFormat="1" applyFont="1" applyFill="1" applyBorder="1" applyAlignment="1">
      <alignment vertical="center" wrapText="1"/>
    </xf>
    <xf numFmtId="49" fontId="4" fillId="0" borderId="46" xfId="0" applyNumberFormat="1" applyFont="1" applyFill="1" applyBorder="1" applyAlignment="1">
      <alignment vertical="center" wrapText="1"/>
    </xf>
    <xf numFmtId="0" fontId="10" fillId="0" borderId="4" xfId="8" applyFont="1" applyFill="1" applyBorder="1" applyAlignment="1">
      <alignment vertical="center" wrapText="1"/>
    </xf>
    <xf numFmtId="0" fontId="4" fillId="0" borderId="45" xfId="4" applyFont="1" applyFill="1" applyBorder="1" applyAlignment="1">
      <alignment vertical="center" wrapText="1"/>
    </xf>
    <xf numFmtId="0" fontId="42" fillId="0" borderId="4" xfId="0" applyFont="1" applyFill="1" applyBorder="1" applyAlignment="1">
      <alignment vertical="center" wrapText="1"/>
    </xf>
    <xf numFmtId="0" fontId="14" fillId="0" borderId="4" xfId="4" applyFont="1" applyFill="1" applyBorder="1" applyAlignment="1">
      <alignment vertical="center"/>
    </xf>
    <xf numFmtId="49" fontId="4" fillId="0" borderId="4" xfId="15" applyNumberFormat="1" applyFont="1" applyFill="1" applyBorder="1" applyAlignment="1" applyProtection="1">
      <alignment vertical="center" wrapText="1"/>
      <protection locked="0"/>
    </xf>
    <xf numFmtId="0" fontId="53" fillId="0" borderId="4" xfId="4" applyFont="1" applyFill="1" applyBorder="1" applyAlignment="1">
      <alignment vertical="center"/>
    </xf>
    <xf numFmtId="0" fontId="10" fillId="0" borderId="4" xfId="0" applyFont="1" applyFill="1" applyBorder="1" applyAlignment="1">
      <alignment vertical="center" wrapText="1"/>
    </xf>
    <xf numFmtId="0" fontId="42" fillId="0" borderId="4" xfId="4" applyFont="1" applyFill="1" applyBorder="1" applyAlignment="1">
      <alignment vertical="center" wrapText="1"/>
    </xf>
    <xf numFmtId="0" fontId="4" fillId="0" borderId="46" xfId="1" applyFont="1" applyFill="1" applyBorder="1" applyAlignment="1">
      <alignment vertical="center" wrapText="1"/>
    </xf>
    <xf numFmtId="0" fontId="10" fillId="7" borderId="4" xfId="18" applyNumberFormat="1" applyFont="1" applyFill="1" applyBorder="1" applyAlignment="1" applyProtection="1">
      <alignment vertical="center" wrapText="1"/>
      <protection locked="0"/>
    </xf>
    <xf numFmtId="0" fontId="10" fillId="7" borderId="4" xfId="4" applyFont="1" applyFill="1" applyBorder="1" applyAlignment="1">
      <alignment vertical="center" wrapText="1"/>
    </xf>
    <xf numFmtId="0" fontId="6" fillId="0" borderId="0" xfId="15" applyFont="1" applyFill="1" applyAlignment="1" applyProtection="1">
      <alignment vertical="center" wrapText="1"/>
      <protection locked="0"/>
    </xf>
    <xf numFmtId="0" fontId="10" fillId="7" borderId="49" xfId="4" applyFont="1" applyFill="1" applyBorder="1" applyAlignment="1">
      <alignment vertical="center" wrapText="1"/>
    </xf>
    <xf numFmtId="0" fontId="0" fillId="0" borderId="0" xfId="0" applyAlignment="1">
      <alignment vertical="center"/>
    </xf>
    <xf numFmtId="49" fontId="4" fillId="8" borderId="4" xfId="0" applyNumberFormat="1" applyFont="1" applyFill="1" applyBorder="1" applyAlignment="1">
      <alignment vertical="center" wrapText="1"/>
    </xf>
    <xf numFmtId="0" fontId="4" fillId="8" borderId="4" xfId="2" applyNumberFormat="1" applyFont="1" applyFill="1" applyBorder="1" applyAlignment="1" applyProtection="1">
      <alignment vertical="center" wrapText="1"/>
      <protection locked="0"/>
    </xf>
    <xf numFmtId="0" fontId="4" fillId="7" borderId="4" xfId="2" applyNumberFormat="1" applyFont="1" applyFill="1" applyBorder="1" applyAlignment="1" applyProtection="1">
      <alignment vertical="center" wrapText="1"/>
      <protection locked="0"/>
    </xf>
    <xf numFmtId="0" fontId="10" fillId="2" borderId="49" xfId="4" applyFont="1" applyFill="1" applyBorder="1" applyAlignment="1">
      <alignment vertical="center" wrapText="1"/>
    </xf>
    <xf numFmtId="0" fontId="55" fillId="0" borderId="4" xfId="15" applyFont="1" applyFill="1" applyBorder="1" applyAlignment="1" applyProtection="1">
      <alignment horizontal="center" vertical="center" wrapText="1"/>
      <protection locked="0"/>
    </xf>
    <xf numFmtId="0" fontId="46" fillId="0" borderId="4" xfId="15" applyFont="1" applyFill="1" applyBorder="1" applyAlignment="1" applyProtection="1">
      <alignment horizontal="center" vertical="center" wrapText="1"/>
      <protection locked="0"/>
    </xf>
    <xf numFmtId="49" fontId="24" fillId="0" borderId="52" xfId="0" applyNumberFormat="1" applyFont="1" applyBorder="1" applyAlignment="1">
      <alignment horizontal="left" vertical="center" wrapText="1"/>
    </xf>
    <xf numFmtId="0" fontId="54" fillId="0" borderId="50" xfId="0" applyFont="1" applyBorder="1" applyAlignment="1">
      <alignment horizontal="center" vertical="center" wrapText="1"/>
    </xf>
    <xf numFmtId="0" fontId="57" fillId="9" borderId="50" xfId="0" applyFont="1" applyFill="1" applyBorder="1" applyAlignment="1">
      <alignment horizontal="center" vertical="center"/>
    </xf>
    <xf numFmtId="0" fontId="57" fillId="0" borderId="50" xfId="0" applyFont="1" applyFill="1" applyBorder="1" applyAlignment="1">
      <alignment horizontal="center" vertical="center"/>
    </xf>
    <xf numFmtId="0" fontId="57" fillId="0" borderId="51" xfId="0" applyFont="1" applyFill="1" applyBorder="1" applyAlignment="1">
      <alignment horizontal="center" vertical="center"/>
    </xf>
    <xf numFmtId="0" fontId="54" fillId="0" borderId="50" xfId="0" applyFont="1" applyFill="1" applyBorder="1" applyAlignment="1">
      <alignment horizontal="center" vertical="center" wrapText="1" readingOrder="1"/>
    </xf>
    <xf numFmtId="0" fontId="24" fillId="0" borderId="4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3" fillId="0" borderId="12" xfId="15" applyFont="1" applyFill="1" applyBorder="1" applyAlignment="1" applyProtection="1">
      <alignment horizontal="center" vertical="center" wrapText="1"/>
      <protection locked="0"/>
    </xf>
    <xf numFmtId="49" fontId="9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15" applyFont="1" applyFill="1" applyAlignment="1" applyProtection="1">
      <alignment horizontal="center" vertical="center" wrapText="1"/>
      <protection locked="0"/>
    </xf>
    <xf numFmtId="49" fontId="4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10" fillId="0" borderId="4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4" xfId="15" applyFont="1" applyFill="1" applyBorder="1" applyAlignment="1" applyProtection="1">
      <alignment horizontal="center" vertical="center" wrapText="1"/>
      <protection locked="0"/>
    </xf>
    <xf numFmtId="0" fontId="7" fillId="0" borderId="2" xfId="15" applyFont="1" applyFill="1" applyBorder="1" applyAlignment="1" applyProtection="1">
      <alignment horizontal="center" vertical="center"/>
      <protection locked="0"/>
    </xf>
    <xf numFmtId="49" fontId="4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57" fillId="0" borderId="51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center" vertical="center"/>
    </xf>
    <xf numFmtId="0" fontId="10" fillId="2" borderId="4" xfId="18" applyNumberFormat="1" applyFont="1" applyFill="1" applyBorder="1" applyAlignment="1" applyProtection="1">
      <alignment horizontal="center" vertical="center" wrapText="1"/>
      <protection locked="0"/>
    </xf>
    <xf numFmtId="0" fontId="10" fillId="2" borderId="3" xfId="15" applyFont="1" applyFill="1" applyBorder="1" applyAlignment="1" applyProtection="1">
      <alignment horizontal="center" vertical="center" wrapText="1"/>
      <protection locked="0"/>
    </xf>
    <xf numFmtId="0" fontId="10" fillId="2" borderId="6" xfId="18" applyNumberFormat="1" applyFont="1" applyFill="1" applyBorder="1" applyAlignment="1" applyProtection="1">
      <alignment horizontal="center" vertical="center" wrapText="1"/>
      <protection locked="0"/>
    </xf>
    <xf numFmtId="0" fontId="10" fillId="2" borderId="20" xfId="18" applyNumberFormat="1" applyFont="1" applyFill="1" applyBorder="1" applyAlignment="1" applyProtection="1">
      <alignment horizontal="center" vertical="center" wrapText="1"/>
      <protection locked="0"/>
    </xf>
    <xf numFmtId="0" fontId="4" fillId="2" borderId="4" xfId="15" applyFont="1" applyFill="1" applyBorder="1" applyAlignment="1" applyProtection="1">
      <alignment vertical="center" wrapText="1"/>
      <protection locked="0"/>
    </xf>
    <xf numFmtId="0" fontId="10" fillId="2" borderId="4" xfId="15" applyFont="1" applyFill="1" applyBorder="1" applyAlignment="1" applyProtection="1">
      <alignment horizontal="left" vertical="center" wrapText="1"/>
      <protection locked="0"/>
    </xf>
    <xf numFmtId="180" fontId="10" fillId="2" borderId="6" xfId="4" applyNumberFormat="1" applyFont="1" applyFill="1" applyBorder="1" applyAlignment="1">
      <alignment horizontal="left" vertical="center" wrapText="1"/>
    </xf>
    <xf numFmtId="180" fontId="10" fillId="2" borderId="6" xfId="4" applyNumberFormat="1" applyFont="1" applyFill="1" applyBorder="1" applyAlignment="1">
      <alignment horizontal="center" vertical="center" wrapText="1"/>
    </xf>
    <xf numFmtId="0" fontId="4" fillId="2" borderId="4" xfId="4" applyFont="1" applyFill="1" applyBorder="1" applyAlignment="1">
      <alignment horizontal="center" vertical="center"/>
    </xf>
    <xf numFmtId="49" fontId="10" fillId="2" borderId="4" xfId="18" applyNumberFormat="1" applyFont="1" applyFill="1" applyBorder="1" applyAlignment="1" applyProtection="1">
      <alignment horizontal="center" vertical="center" wrapText="1"/>
      <protection locked="0"/>
    </xf>
    <xf numFmtId="0" fontId="10" fillId="2" borderId="4" xfId="18" applyNumberFormat="1" applyFont="1" applyFill="1" applyBorder="1" applyAlignment="1" applyProtection="1">
      <alignment horizontal="left" vertical="center" wrapText="1"/>
      <protection locked="0"/>
    </xf>
    <xf numFmtId="0" fontId="10" fillId="2" borderId="4" xfId="4" applyFont="1" applyFill="1" applyBorder="1" applyAlignment="1">
      <alignment horizontal="left" vertical="center" wrapText="1"/>
    </xf>
    <xf numFmtId="176" fontId="10" fillId="2" borderId="4" xfId="20" applyNumberFormat="1" applyFont="1" applyFill="1" applyBorder="1" applyAlignment="1">
      <alignment horizontal="left" vertical="center" wrapText="1"/>
    </xf>
    <xf numFmtId="49" fontId="10" fillId="2" borderId="4" xfId="18" applyNumberFormat="1" applyFont="1" applyFill="1" applyBorder="1" applyAlignment="1" applyProtection="1">
      <alignment horizontal="left" vertical="center" wrapText="1"/>
      <protection locked="0"/>
    </xf>
    <xf numFmtId="176" fontId="10" fillId="2" borderId="4" xfId="18" applyNumberFormat="1" applyFont="1" applyFill="1" applyBorder="1" applyAlignment="1" applyProtection="1">
      <alignment horizontal="left" vertical="center" wrapText="1"/>
      <protection locked="0"/>
    </xf>
    <xf numFmtId="179" fontId="10" fillId="2" borderId="4" xfId="18" applyNumberFormat="1" applyFont="1" applyFill="1" applyBorder="1" applyAlignment="1" applyProtection="1">
      <alignment horizontal="left" vertical="center" wrapText="1"/>
      <protection locked="0"/>
    </xf>
    <xf numFmtId="177" fontId="10" fillId="2" borderId="4" xfId="18" applyNumberFormat="1" applyFont="1" applyFill="1" applyBorder="1" applyAlignment="1" applyProtection="1">
      <alignment horizontal="left" vertical="center" wrapText="1"/>
      <protection locked="0"/>
    </xf>
    <xf numFmtId="0" fontId="10" fillId="2" borderId="0" xfId="15" applyFont="1" applyFill="1" applyAlignment="1" applyProtection="1">
      <alignment horizontal="left" vertical="center" wrapText="1"/>
      <protection locked="0"/>
    </xf>
    <xf numFmtId="0" fontId="10" fillId="2" borderId="4" xfId="15" applyFont="1" applyFill="1" applyBorder="1" applyAlignment="1" applyProtection="1">
      <alignment vertical="center" wrapText="1"/>
      <protection locked="0"/>
    </xf>
    <xf numFmtId="0" fontId="10" fillId="2" borderId="4" xfId="18" applyNumberFormat="1" applyFont="1" applyFill="1" applyBorder="1" applyAlignment="1" applyProtection="1">
      <alignment vertical="center" wrapText="1"/>
      <protection locked="0"/>
    </xf>
    <xf numFmtId="0" fontId="10" fillId="2" borderId="4" xfId="20" applyFont="1" applyFill="1" applyBorder="1" applyAlignment="1">
      <alignment horizontal="left" vertical="center" wrapText="1"/>
    </xf>
    <xf numFmtId="0" fontId="24" fillId="0" borderId="4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53" xfId="5" applyFont="1" applyBorder="1" applyAlignment="1">
      <alignment vertical="center"/>
    </xf>
    <xf numFmtId="0" fontId="10" fillId="10" borderId="4" xfId="15" applyFont="1" applyFill="1" applyBorder="1" applyAlignment="1" applyProtection="1">
      <alignment horizontal="center" vertical="center" wrapText="1"/>
      <protection locked="0"/>
    </xf>
    <xf numFmtId="0" fontId="4" fillId="10" borderId="4" xfId="15" applyFont="1" applyFill="1" applyBorder="1" applyAlignment="1" applyProtection="1">
      <alignment horizontal="center" vertical="center" wrapText="1"/>
      <protection locked="0"/>
    </xf>
    <xf numFmtId="0" fontId="4" fillId="10" borderId="4" xfId="4" applyFont="1" applyFill="1" applyBorder="1" applyAlignment="1">
      <alignment horizontal="center" vertical="center"/>
    </xf>
    <xf numFmtId="0" fontId="4" fillId="0" borderId="53" xfId="15" applyFont="1" applyFill="1" applyBorder="1" applyAlignment="1" applyProtection="1">
      <alignment horizontal="center" vertical="center" wrapText="1"/>
      <protection locked="0"/>
    </xf>
    <xf numFmtId="0" fontId="4" fillId="10" borderId="53" xfId="15" applyFont="1" applyFill="1" applyBorder="1" applyAlignment="1" applyProtection="1">
      <alignment horizontal="center" vertical="center" wrapText="1"/>
      <protection locked="0"/>
    </xf>
    <xf numFmtId="0" fontId="4" fillId="10" borderId="4" xfId="15" applyFont="1" applyFill="1" applyBorder="1" applyAlignment="1" applyProtection="1">
      <alignment horizontal="left" vertical="center" wrapText="1"/>
      <protection locked="0"/>
    </xf>
    <xf numFmtId="0" fontId="4" fillId="10" borderId="53" xfId="15" applyFont="1" applyFill="1" applyBorder="1" applyAlignment="1" applyProtection="1">
      <alignment horizontal="left" vertical="center" wrapText="1"/>
      <protection locked="0"/>
    </xf>
    <xf numFmtId="0" fontId="4" fillId="10" borderId="4" xfId="2" applyNumberFormat="1" applyFont="1" applyFill="1" applyBorder="1" applyAlignment="1" applyProtection="1">
      <alignment horizontal="center" vertical="center" wrapText="1"/>
      <protection locked="0"/>
    </xf>
    <xf numFmtId="49" fontId="4" fillId="10" borderId="4" xfId="2" applyNumberFormat="1" applyFont="1" applyFill="1" applyBorder="1" applyAlignment="1" applyProtection="1">
      <alignment horizontal="left" vertical="center" wrapText="1"/>
      <protection locked="0"/>
    </xf>
    <xf numFmtId="0" fontId="4" fillId="10" borderId="4" xfId="2" applyNumberFormat="1" applyFont="1" applyFill="1" applyBorder="1" applyAlignment="1" applyProtection="1">
      <alignment horizontal="left" vertical="center" wrapText="1"/>
      <protection locked="0"/>
    </xf>
    <xf numFmtId="177" fontId="4" fillId="10" borderId="4" xfId="2" applyNumberFormat="1" applyFont="1" applyFill="1" applyBorder="1" applyAlignment="1" applyProtection="1">
      <alignment horizontal="left" vertical="center" wrapText="1"/>
      <protection locked="0"/>
    </xf>
    <xf numFmtId="0" fontId="10" fillId="10" borderId="3" xfId="15" applyFont="1" applyFill="1" applyBorder="1" applyAlignment="1" applyProtection="1">
      <alignment horizontal="center" vertical="center" wrapText="1"/>
      <protection locked="0"/>
    </xf>
    <xf numFmtId="0" fontId="10" fillId="10" borderId="4" xfId="15" applyFont="1" applyFill="1" applyBorder="1" applyAlignment="1" applyProtection="1">
      <alignment horizontal="left" vertical="center" wrapText="1"/>
      <protection locked="0"/>
    </xf>
    <xf numFmtId="180" fontId="10" fillId="10" borderId="6" xfId="4" applyNumberFormat="1" applyFont="1" applyFill="1" applyBorder="1" applyAlignment="1">
      <alignment horizontal="center" vertical="center" wrapText="1"/>
    </xf>
    <xf numFmtId="0" fontId="10" fillId="10" borderId="0" xfId="15" applyFont="1" applyFill="1" applyAlignment="1" applyProtection="1">
      <alignment horizontal="left" vertical="center" wrapText="1"/>
      <protection locked="0"/>
    </xf>
    <xf numFmtId="0" fontId="10" fillId="10" borderId="4" xfId="4" applyFont="1" applyFill="1" applyBorder="1" applyAlignment="1">
      <alignment horizontal="center" vertical="center" wrapText="1"/>
    </xf>
    <xf numFmtId="49" fontId="10" fillId="10" borderId="4" xfId="2" applyNumberFormat="1" applyFont="1" applyFill="1" applyBorder="1" applyAlignment="1" applyProtection="1">
      <alignment horizontal="center" vertical="center" wrapText="1"/>
      <protection locked="0"/>
    </xf>
    <xf numFmtId="0" fontId="10" fillId="10" borderId="4" xfId="2" applyFont="1" applyFill="1" applyBorder="1" applyAlignment="1" applyProtection="1">
      <alignment horizontal="center" vertical="center" wrapText="1" shrinkToFit="1"/>
      <protection locked="0"/>
    </xf>
    <xf numFmtId="0" fontId="4" fillId="10" borderId="4" xfId="4" applyFont="1" applyFill="1" applyBorder="1" applyAlignment="1">
      <alignment horizontal="center" vertical="center" wrapText="1"/>
    </xf>
    <xf numFmtId="0" fontId="10" fillId="10" borderId="53" xfId="15" applyFont="1" applyFill="1" applyBorder="1" applyAlignment="1" applyProtection="1">
      <alignment horizontal="center" vertical="center" wrapText="1"/>
      <protection locked="0"/>
    </xf>
    <xf numFmtId="0" fontId="10" fillId="10" borderId="53" xfId="2" applyFont="1" applyFill="1" applyBorder="1" applyAlignment="1" applyProtection="1">
      <alignment horizontal="center" vertical="center" wrapText="1" shrinkToFit="1"/>
      <protection locked="0"/>
    </xf>
    <xf numFmtId="0" fontId="3" fillId="0" borderId="0" xfId="15" applyFont="1" applyFill="1" applyAlignment="1" applyProtection="1">
      <alignment horizontal="center" vertical="center" wrapText="1"/>
      <protection locked="0"/>
    </xf>
    <xf numFmtId="0" fontId="16" fillId="0" borderId="19" xfId="7" applyFont="1" applyBorder="1" applyAlignment="1">
      <alignment horizontal="center" vertical="center"/>
    </xf>
    <xf numFmtId="0" fontId="3" fillId="0" borderId="0" xfId="15" applyFont="1" applyFill="1" applyAlignment="1" applyProtection="1">
      <alignment horizontal="center" vertical="center" wrapText="1"/>
      <protection locked="0"/>
    </xf>
    <xf numFmtId="0" fontId="4" fillId="0" borderId="4" xfId="15" applyFont="1" applyFill="1" applyBorder="1" applyAlignment="1" applyProtection="1">
      <alignment horizontal="center" vertical="center" wrapText="1"/>
      <protection locked="0"/>
    </xf>
    <xf numFmtId="0" fontId="42" fillId="0" borderId="4" xfId="15" applyFont="1" applyFill="1" applyBorder="1" applyAlignment="1" applyProtection="1">
      <alignment horizontal="center" vertical="center" wrapText="1"/>
      <protection locked="0"/>
    </xf>
    <xf numFmtId="0" fontId="13" fillId="0" borderId="4" xfId="17" applyFont="1" applyBorder="1" applyAlignment="1">
      <alignment horizontal="center" vertical="center"/>
    </xf>
    <xf numFmtId="0" fontId="3" fillId="0" borderId="0" xfId="15" applyFont="1" applyFill="1" applyAlignment="1" applyProtection="1">
      <alignment horizontal="right" vertical="center" wrapText="1"/>
      <protection locked="0"/>
    </xf>
    <xf numFmtId="0" fontId="10" fillId="10" borderId="6" xfId="18" applyNumberFormat="1" applyFont="1" applyFill="1" applyBorder="1" applyAlignment="1" applyProtection="1">
      <alignment horizontal="center" vertical="center" wrapText="1"/>
      <protection locked="0"/>
    </xf>
    <xf numFmtId="0" fontId="10" fillId="10" borderId="20" xfId="15" applyFont="1" applyFill="1" applyBorder="1" applyAlignment="1" applyProtection="1">
      <alignment horizontal="center" vertical="center" wrapText="1"/>
      <protection locked="0"/>
    </xf>
    <xf numFmtId="0" fontId="9" fillId="10" borderId="4" xfId="15" applyFont="1" applyFill="1" applyBorder="1" applyAlignment="1" applyProtection="1">
      <alignment horizontal="center" vertical="center" wrapText="1"/>
      <protection locked="0"/>
    </xf>
    <xf numFmtId="0" fontId="13" fillId="10" borderId="4" xfId="4" applyFont="1" applyFill="1" applyBorder="1" applyAlignment="1">
      <alignment horizontal="center" vertical="center" wrapText="1"/>
    </xf>
    <xf numFmtId="0" fontId="44" fillId="10" borderId="4" xfId="4" applyFont="1" applyFill="1" applyBorder="1" applyAlignment="1">
      <alignment vertical="center" wrapText="1"/>
    </xf>
    <xf numFmtId="0" fontId="44" fillId="10" borderId="4" xfId="4" applyFont="1" applyFill="1" applyBorder="1" applyAlignment="1">
      <alignment horizontal="center" vertical="center" wrapText="1"/>
    </xf>
    <xf numFmtId="0" fontId="13" fillId="10" borderId="4" xfId="18" applyNumberFormat="1" applyFont="1" applyFill="1" applyBorder="1" applyAlignment="1" applyProtection="1">
      <alignment horizontal="left" vertical="center" wrapText="1"/>
      <protection locked="0"/>
    </xf>
    <xf numFmtId="0" fontId="44" fillId="10" borderId="4" xfId="10" applyNumberFormat="1" applyFont="1" applyFill="1" applyBorder="1" applyAlignment="1" applyProtection="1">
      <alignment horizontal="center" vertical="center" wrapText="1"/>
    </xf>
    <xf numFmtId="0" fontId="44" fillId="10" borderId="4" xfId="15" applyFont="1" applyFill="1" applyBorder="1" applyAlignment="1" applyProtection="1">
      <alignment horizontal="center" vertical="center" wrapText="1"/>
      <protection locked="0"/>
    </xf>
    <xf numFmtId="182" fontId="44" fillId="10" borderId="4" xfId="15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2" applyNumberFormat="1" applyFont="1" applyFill="1" applyBorder="1" applyAlignment="1" applyProtection="1">
      <alignment horizontal="center" vertical="center" wrapText="1"/>
      <protection locked="0"/>
    </xf>
    <xf numFmtId="181" fontId="44" fillId="10" borderId="4" xfId="2" applyNumberFormat="1" applyFont="1" applyFill="1" applyBorder="1" applyAlignment="1" applyProtection="1">
      <alignment horizontal="center" vertical="center" wrapText="1"/>
      <protection locked="0"/>
    </xf>
    <xf numFmtId="177" fontId="10" fillId="10" borderId="4" xfId="18" applyNumberFormat="1" applyFont="1" applyFill="1" applyBorder="1" applyAlignment="1" applyProtection="1">
      <alignment horizontal="left" vertical="center" wrapText="1"/>
      <protection locked="0"/>
    </xf>
    <xf numFmtId="0" fontId="9" fillId="0" borderId="53" xfId="15" applyFont="1" applyFill="1" applyBorder="1" applyAlignment="1" applyProtection="1">
      <alignment horizontal="center" vertical="center" wrapText="1"/>
      <protection locked="0"/>
    </xf>
    <xf numFmtId="0" fontId="10" fillId="0" borderId="53" xfId="15" applyFont="1" applyFill="1" applyBorder="1" applyAlignment="1" applyProtection="1">
      <alignment horizontal="left" vertical="center" wrapText="1"/>
      <protection locked="0"/>
    </xf>
    <xf numFmtId="0" fontId="41" fillId="0" borderId="53" xfId="15" applyFont="1" applyFill="1" applyBorder="1" applyAlignment="1" applyProtection="1">
      <alignment horizontal="left" vertical="center" wrapText="1"/>
      <protection locked="0"/>
    </xf>
    <xf numFmtId="0" fontId="4" fillId="0" borderId="53" xfId="15" applyFont="1" applyFill="1" applyBorder="1" applyAlignment="1" applyProtection="1">
      <alignment horizontal="left" vertical="center" wrapText="1"/>
      <protection locked="0"/>
    </xf>
    <xf numFmtId="177" fontId="4" fillId="0" borderId="53" xfId="2" applyNumberFormat="1" applyFont="1" applyFill="1" applyBorder="1" applyAlignment="1" applyProtection="1">
      <alignment horizontal="left" vertical="center" wrapText="1"/>
      <protection locked="0"/>
    </xf>
    <xf numFmtId="0" fontId="10" fillId="2" borderId="53" xfId="15" applyFont="1" applyFill="1" applyBorder="1" applyAlignment="1" applyProtection="1">
      <alignment horizontal="left" vertical="center" wrapText="1"/>
      <protection locked="0"/>
    </xf>
    <xf numFmtId="0" fontId="10" fillId="0" borderId="54" xfId="15" applyFont="1" applyFill="1" applyBorder="1" applyAlignment="1" applyProtection="1">
      <alignment horizontal="left" vertical="center" wrapText="1"/>
      <protection locked="0"/>
    </xf>
    <xf numFmtId="0" fontId="6" fillId="0" borderId="53" xfId="15" applyFont="1" applyFill="1" applyBorder="1" applyAlignment="1" applyProtection="1">
      <alignment horizontal="center" vertical="center" wrapText="1"/>
      <protection locked="0"/>
    </xf>
    <xf numFmtId="0" fontId="10" fillId="0" borderId="53" xfId="4" applyFont="1" applyFill="1" applyBorder="1" applyAlignment="1">
      <alignment horizontal="center" vertical="center" wrapText="1"/>
    </xf>
    <xf numFmtId="0" fontId="6" fillId="0" borderId="53" xfId="2" applyFont="1" applyFill="1" applyBorder="1" applyAlignment="1" applyProtection="1">
      <alignment horizontal="center" vertical="center" wrapText="1"/>
      <protection locked="0"/>
    </xf>
    <xf numFmtId="0" fontId="52" fillId="0" borderId="53" xfId="2" applyFont="1" applyFill="1" applyBorder="1" applyAlignment="1" applyProtection="1">
      <alignment horizontal="center" vertical="center" wrapText="1"/>
      <protection locked="0"/>
    </xf>
    <xf numFmtId="0" fontId="10" fillId="10" borderId="53" xfId="15" applyFont="1" applyFill="1" applyBorder="1" applyAlignment="1" applyProtection="1">
      <alignment horizontal="left" vertical="center" wrapText="1"/>
      <protection locked="0"/>
    </xf>
    <xf numFmtId="0" fontId="4" fillId="0" borderId="54" xfId="15" applyFont="1" applyFill="1" applyBorder="1" applyAlignment="1" applyProtection="1">
      <alignment horizontal="left" vertical="center" wrapText="1"/>
      <protection locked="0"/>
    </xf>
    <xf numFmtId="0" fontId="10" fillId="0" borderId="52" xfId="15" applyFont="1" applyFill="1" applyBorder="1" applyAlignment="1" applyProtection="1">
      <alignment horizontal="left" vertical="center" wrapText="1"/>
      <protection locked="0"/>
    </xf>
    <xf numFmtId="0" fontId="42" fillId="0" borderId="53" xfId="15" applyFont="1" applyFill="1" applyBorder="1" applyAlignment="1" applyProtection="1">
      <alignment horizontal="left" vertical="center" wrapText="1"/>
      <protection locked="0"/>
    </xf>
    <xf numFmtId="0" fontId="6" fillId="10" borderId="4" xfId="15" applyFont="1" applyFill="1" applyBorder="1" applyAlignment="1" applyProtection="1">
      <alignment horizontal="center" vertical="center" wrapText="1"/>
      <protection locked="0"/>
    </xf>
    <xf numFmtId="0" fontId="6" fillId="10" borderId="6" xfId="15" applyFont="1" applyFill="1" applyBorder="1" applyAlignment="1" applyProtection="1">
      <alignment horizontal="center" vertical="center" wrapText="1"/>
      <protection locked="0"/>
    </xf>
    <xf numFmtId="0" fontId="6" fillId="10" borderId="20" xfId="15" applyFont="1" applyFill="1" applyBorder="1" applyAlignment="1" applyProtection="1">
      <alignment horizontal="center" vertical="center" wrapText="1"/>
      <protection locked="0"/>
    </xf>
    <xf numFmtId="49" fontId="4" fillId="10" borderId="4" xfId="4" applyNumberFormat="1" applyFont="1" applyFill="1" applyBorder="1" applyAlignment="1">
      <alignment vertical="center" wrapText="1"/>
    </xf>
    <xf numFmtId="0" fontId="4" fillId="10" borderId="12" xfId="15" applyFont="1" applyFill="1" applyBorder="1" applyAlignment="1" applyProtection="1">
      <alignment vertical="center" wrapText="1"/>
      <protection locked="0"/>
    </xf>
    <xf numFmtId="49" fontId="10" fillId="10" borderId="12" xfId="18" applyNumberFormat="1" applyFont="1" applyFill="1" applyBorder="1" applyAlignment="1" applyProtection="1">
      <alignment horizontal="left" vertical="center" wrapText="1"/>
      <protection locked="0"/>
    </xf>
    <xf numFmtId="0" fontId="10" fillId="10" borderId="57" xfId="15" applyFont="1" applyFill="1" applyBorder="1" applyAlignment="1" applyProtection="1">
      <alignment horizontal="center" vertical="center" wrapText="1"/>
      <protection locked="0"/>
    </xf>
    <xf numFmtId="0" fontId="10" fillId="10" borderId="54" xfId="18" applyNumberFormat="1" applyFont="1" applyFill="1" applyBorder="1" applyAlignment="1" applyProtection="1">
      <alignment horizontal="center" vertical="center" wrapText="1"/>
      <protection locked="0"/>
    </xf>
    <xf numFmtId="0" fontId="10" fillId="10" borderId="56" xfId="15" applyFont="1" applyFill="1" applyBorder="1" applyAlignment="1" applyProtection="1">
      <alignment horizontal="center" vertical="center" wrapText="1"/>
      <protection locked="0"/>
    </xf>
    <xf numFmtId="0" fontId="13" fillId="10" borderId="53" xfId="4" applyFont="1" applyFill="1" applyBorder="1" applyAlignment="1">
      <alignment horizontal="center" vertical="center" wrapText="1"/>
    </xf>
    <xf numFmtId="0" fontId="44" fillId="10" borderId="53" xfId="4" applyFont="1" applyFill="1" applyBorder="1" applyAlignment="1">
      <alignment vertical="center" wrapText="1"/>
    </xf>
    <xf numFmtId="0" fontId="44" fillId="10" borderId="52" xfId="4" applyFont="1" applyFill="1" applyBorder="1" applyAlignment="1">
      <alignment horizontal="center" vertical="center" wrapText="1"/>
    </xf>
    <xf numFmtId="0" fontId="13" fillId="10" borderId="53" xfId="18" applyNumberFormat="1" applyFont="1" applyFill="1" applyBorder="1" applyAlignment="1" applyProtection="1">
      <alignment horizontal="left" vertical="center" wrapText="1"/>
      <protection locked="0"/>
    </xf>
    <xf numFmtId="180" fontId="10" fillId="10" borderId="17" xfId="4" applyNumberFormat="1" applyFont="1" applyFill="1" applyBorder="1" applyAlignment="1">
      <alignment horizontal="center" vertical="center" wrapText="1"/>
    </xf>
    <xf numFmtId="0" fontId="44" fillId="10" borderId="52" xfId="10" applyNumberFormat="1" applyFont="1" applyFill="1" applyBorder="1" applyAlignment="1" applyProtection="1">
      <alignment horizontal="center" vertical="center" wrapText="1"/>
    </xf>
    <xf numFmtId="0" fontId="4" fillId="10" borderId="53" xfId="4" applyFont="1" applyFill="1" applyBorder="1" applyAlignment="1">
      <alignment horizontal="center" vertical="center"/>
    </xf>
    <xf numFmtId="0" fontId="44" fillId="10" borderId="53" xfId="4" applyFont="1" applyFill="1" applyBorder="1" applyAlignment="1">
      <alignment horizontal="center" vertical="center" wrapText="1"/>
    </xf>
    <xf numFmtId="0" fontId="44" fillId="10" borderId="53" xfId="10" applyNumberFormat="1" applyFont="1" applyFill="1" applyBorder="1" applyAlignment="1" applyProtection="1">
      <alignment horizontal="center" vertical="center" wrapText="1"/>
    </xf>
    <xf numFmtId="0" fontId="44" fillId="10" borderId="53" xfId="15" applyFont="1" applyFill="1" applyBorder="1" applyAlignment="1" applyProtection="1">
      <alignment horizontal="center" vertical="center" wrapText="1"/>
      <protection locked="0"/>
    </xf>
    <xf numFmtId="182" fontId="44" fillId="10" borderId="53" xfId="15" applyNumberFormat="1" applyFont="1" applyFill="1" applyBorder="1" applyAlignment="1" applyProtection="1">
      <alignment horizontal="center" vertical="center" wrapText="1"/>
      <protection locked="0"/>
    </xf>
    <xf numFmtId="0" fontId="44" fillId="10" borderId="53" xfId="2" applyNumberFormat="1" applyFont="1" applyFill="1" applyBorder="1" applyAlignment="1" applyProtection="1">
      <alignment horizontal="center" vertical="center" wrapText="1"/>
      <protection locked="0"/>
    </xf>
    <xf numFmtId="181" fontId="44" fillId="10" borderId="53" xfId="2" applyNumberFormat="1" applyFont="1" applyFill="1" applyBorder="1" applyAlignment="1" applyProtection="1">
      <alignment horizontal="center" vertical="center" wrapText="1"/>
      <protection locked="0"/>
    </xf>
    <xf numFmtId="177" fontId="10" fillId="10" borderId="53" xfId="18" applyNumberFormat="1" applyFont="1" applyFill="1" applyBorder="1" applyAlignment="1" applyProtection="1">
      <alignment horizontal="left" vertical="center" wrapText="1"/>
      <protection locked="0"/>
    </xf>
    <xf numFmtId="0" fontId="10" fillId="10" borderId="54" xfId="15" applyFont="1" applyFill="1" applyBorder="1" applyAlignment="1" applyProtection="1">
      <alignment horizontal="center" vertical="center" wrapText="1"/>
      <protection locked="0"/>
    </xf>
    <xf numFmtId="0" fontId="10" fillId="10" borderId="54" xfId="15" applyFont="1" applyFill="1" applyBorder="1" applyAlignment="1" applyProtection="1">
      <alignment horizontal="left" vertical="center" wrapText="1"/>
      <protection locked="0"/>
    </xf>
    <xf numFmtId="0" fontId="24" fillId="0" borderId="6" xfId="5" applyFont="1" applyBorder="1" applyAlignment="1">
      <alignment horizontal="center" vertical="center"/>
    </xf>
    <xf numFmtId="0" fontId="24" fillId="0" borderId="27" xfId="5" applyFont="1" applyBorder="1" applyAlignment="1">
      <alignment horizontal="center" vertical="center"/>
    </xf>
    <xf numFmtId="0" fontId="54" fillId="0" borderId="51" xfId="0" applyFont="1" applyFill="1" applyBorder="1" applyAlignment="1">
      <alignment horizontal="left" vertical="center" wrapText="1"/>
    </xf>
    <xf numFmtId="0" fontId="54" fillId="0" borderId="7" xfId="0" applyFont="1" applyFill="1" applyBorder="1" applyAlignment="1">
      <alignment horizontal="left" vertical="center" wrapText="1"/>
    </xf>
    <xf numFmtId="0" fontId="54" fillId="0" borderId="48" xfId="0" applyFont="1" applyFill="1" applyBorder="1" applyAlignment="1">
      <alignment horizontal="left" vertical="center" wrapText="1"/>
    </xf>
    <xf numFmtId="49" fontId="24" fillId="0" borderId="6" xfId="5" applyNumberFormat="1" applyFont="1" applyBorder="1" applyAlignment="1">
      <alignment horizontal="center" vertical="center"/>
    </xf>
    <xf numFmtId="49" fontId="24" fillId="0" borderId="7" xfId="5" applyNumberFormat="1" applyFont="1" applyBorder="1" applyAlignment="1">
      <alignment horizontal="center" vertical="center"/>
    </xf>
    <xf numFmtId="0" fontId="54" fillId="0" borderId="50" xfId="0" applyFont="1" applyFill="1" applyBorder="1" applyAlignment="1">
      <alignment horizontal="center" vertical="center" wrapText="1"/>
    </xf>
    <xf numFmtId="49" fontId="24" fillId="0" borderId="4" xfId="5" applyNumberFormat="1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/>
    </xf>
    <xf numFmtId="0" fontId="24" fillId="0" borderId="20" xfId="5" applyFont="1" applyBorder="1" applyAlignment="1">
      <alignment horizontal="center" vertical="center"/>
    </xf>
    <xf numFmtId="0" fontId="24" fillId="0" borderId="10" xfId="5" applyFont="1" applyBorder="1" applyAlignment="1">
      <alignment horizontal="left" vertical="center" wrapText="1"/>
    </xf>
    <xf numFmtId="0" fontId="24" fillId="0" borderId="41" xfId="5" applyFont="1" applyBorder="1" applyAlignment="1">
      <alignment horizontal="left" vertical="center"/>
    </xf>
    <xf numFmtId="0" fontId="24" fillId="0" borderId="12" xfId="5" applyFont="1" applyBorder="1" applyAlignment="1">
      <alignment horizontal="left" vertical="center"/>
    </xf>
    <xf numFmtId="49" fontId="24" fillId="0" borderId="20" xfId="5" applyNumberFormat="1" applyFont="1" applyBorder="1" applyAlignment="1">
      <alignment horizontal="center" vertical="center"/>
    </xf>
    <xf numFmtId="0" fontId="24" fillId="0" borderId="6" xfId="5" applyFont="1" applyBorder="1" applyAlignment="1">
      <alignment horizontal="left" vertical="center"/>
    </xf>
    <xf numFmtId="0" fontId="24" fillId="0" borderId="7" xfId="5" applyFont="1" applyBorder="1" applyAlignment="1">
      <alignment horizontal="left" vertical="center"/>
    </xf>
    <xf numFmtId="0" fontId="24" fillId="0" borderId="20" xfId="5" applyFont="1" applyBorder="1" applyAlignment="1">
      <alignment horizontal="left" vertical="center"/>
    </xf>
    <xf numFmtId="0" fontId="24" fillId="0" borderId="6" xfId="5" applyFont="1" applyBorder="1" applyAlignment="1">
      <alignment vertical="center"/>
    </xf>
    <xf numFmtId="0" fontId="24" fillId="0" borderId="7" xfId="5" applyFont="1" applyBorder="1" applyAlignment="1">
      <alignment vertical="center"/>
    </xf>
    <xf numFmtId="0" fontId="24" fillId="0" borderId="20" xfId="5" applyFont="1" applyBorder="1" applyAlignment="1">
      <alignment vertical="center"/>
    </xf>
    <xf numFmtId="0" fontId="24" fillId="0" borderId="12" xfId="5" applyFont="1" applyBorder="1" applyAlignment="1">
      <alignment horizontal="center" vertical="center"/>
    </xf>
    <xf numFmtId="0" fontId="24" fillId="0" borderId="6" xfId="5" applyFont="1" applyBorder="1" applyAlignment="1">
      <alignment horizontal="center" vertical="center" wrapText="1"/>
    </xf>
    <xf numFmtId="0" fontId="24" fillId="0" borderId="6" xfId="5" applyFont="1" applyFill="1" applyBorder="1" applyAlignment="1">
      <alignment horizontal="center" vertical="center"/>
    </xf>
    <xf numFmtId="0" fontId="24" fillId="0" borderId="20" xfId="5" applyFont="1" applyFill="1" applyBorder="1" applyAlignment="1">
      <alignment horizontal="center" vertical="center"/>
    </xf>
    <xf numFmtId="0" fontId="24" fillId="0" borderId="45" xfId="5" applyFont="1" applyBorder="1" applyAlignment="1">
      <alignment horizontal="center" vertical="center"/>
    </xf>
    <xf numFmtId="0" fontId="54" fillId="0" borderId="45" xfId="0" applyFont="1" applyFill="1" applyBorder="1" applyAlignment="1">
      <alignment horizontal="center" vertical="center" wrapText="1" readingOrder="1"/>
    </xf>
    <xf numFmtId="0" fontId="24" fillId="0" borderId="47" xfId="0" applyFont="1" applyFill="1" applyBorder="1" applyAlignment="1">
      <alignment horizontal="left" vertical="center"/>
    </xf>
    <xf numFmtId="0" fontId="24" fillId="0" borderId="48" xfId="0" applyFont="1" applyFill="1" applyBorder="1" applyAlignment="1">
      <alignment horizontal="left" vertical="center"/>
    </xf>
    <xf numFmtId="49" fontId="24" fillId="0" borderId="47" xfId="0" applyNumberFormat="1" applyFont="1" applyFill="1" applyBorder="1" applyAlignment="1">
      <alignment vertical="center" wrapText="1"/>
    </xf>
    <xf numFmtId="49" fontId="24" fillId="0" borderId="7" xfId="0" applyNumberFormat="1" applyFont="1" applyFill="1" applyBorder="1" applyAlignment="1">
      <alignment vertical="center" wrapText="1"/>
    </xf>
    <xf numFmtId="49" fontId="24" fillId="0" borderId="48" xfId="0" applyNumberFormat="1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24" fillId="0" borderId="17" xfId="5" applyFont="1" applyBorder="1" applyAlignment="1">
      <alignment horizontal="left" vertical="center" wrapText="1"/>
    </xf>
    <xf numFmtId="0" fontId="24" fillId="0" borderId="18" xfId="5" applyFont="1" applyBorder="1" applyAlignment="1">
      <alignment horizontal="left" vertical="center" wrapText="1"/>
    </xf>
    <xf numFmtId="0" fontId="24" fillId="0" borderId="9" xfId="5" applyFont="1" applyBorder="1" applyAlignment="1">
      <alignment horizontal="left" vertical="center" wrapText="1"/>
    </xf>
    <xf numFmtId="0" fontId="24" fillId="0" borderId="39" xfId="5" applyFont="1" applyBorder="1" applyAlignment="1">
      <alignment horizontal="left" vertical="center" wrapText="1"/>
    </xf>
    <xf numFmtId="0" fontId="24" fillId="0" borderId="0" xfId="5" applyFont="1" applyBorder="1" applyAlignment="1">
      <alignment horizontal="left" vertical="center" wrapText="1"/>
    </xf>
    <xf numFmtId="0" fontId="24" fillId="0" borderId="40" xfId="5" applyFont="1" applyBorder="1" applyAlignment="1">
      <alignment horizontal="left" vertical="center" wrapText="1"/>
    </xf>
    <xf numFmtId="0" fontId="24" fillId="0" borderId="13" xfId="5" applyFont="1" applyBorder="1" applyAlignment="1">
      <alignment horizontal="left" vertical="center" wrapText="1"/>
    </xf>
    <xf numFmtId="0" fontId="24" fillId="0" borderId="19" xfId="5" applyFont="1" applyBorder="1" applyAlignment="1">
      <alignment horizontal="left" vertical="center" wrapText="1"/>
    </xf>
    <xf numFmtId="0" fontId="24" fillId="0" borderId="11" xfId="5" applyFont="1" applyBorder="1" applyAlignment="1">
      <alignment horizontal="left" vertical="center" wrapText="1"/>
    </xf>
    <xf numFmtId="0" fontId="24" fillId="0" borderId="6" xfId="5" applyFont="1" applyFill="1" applyBorder="1" applyAlignment="1">
      <alignment horizontal="left" vertical="center"/>
    </xf>
    <xf numFmtId="0" fontId="24" fillId="0" borderId="7" xfId="5" applyFont="1" applyFill="1" applyBorder="1" applyAlignment="1">
      <alignment horizontal="left" vertical="center"/>
    </xf>
    <xf numFmtId="0" fontId="24" fillId="0" borderId="20" xfId="5" applyFont="1" applyFill="1" applyBorder="1" applyAlignment="1">
      <alignment horizontal="left" vertical="center"/>
    </xf>
    <xf numFmtId="0" fontId="24" fillId="0" borderId="17" xfId="5" applyFont="1" applyBorder="1" applyAlignment="1">
      <alignment horizontal="center" vertical="center"/>
    </xf>
    <xf numFmtId="0" fontId="24" fillId="0" borderId="18" xfId="5" applyFont="1" applyBorder="1" applyAlignment="1">
      <alignment horizontal="center" vertical="center"/>
    </xf>
    <xf numFmtId="0" fontId="24" fillId="0" borderId="9" xfId="5" applyFont="1" applyBorder="1" applyAlignment="1">
      <alignment horizontal="center" vertical="center"/>
    </xf>
    <xf numFmtId="0" fontId="24" fillId="0" borderId="39" xfId="5" applyFont="1" applyBorder="1" applyAlignment="1">
      <alignment horizontal="center" vertical="center"/>
    </xf>
    <xf numFmtId="0" fontId="24" fillId="0" borderId="0" xfId="5" applyFont="1" applyBorder="1" applyAlignment="1">
      <alignment horizontal="center" vertical="center"/>
    </xf>
    <xf numFmtId="0" fontId="24" fillId="0" borderId="40" xfId="5" applyFont="1" applyBorder="1" applyAlignment="1">
      <alignment horizontal="center" vertical="center"/>
    </xf>
    <xf numFmtId="0" fontId="24" fillId="0" borderId="13" xfId="5" applyFont="1" applyBorder="1" applyAlignment="1">
      <alignment horizontal="center" vertical="center"/>
    </xf>
    <xf numFmtId="0" fontId="24" fillId="0" borderId="19" xfId="5" applyFont="1" applyBorder="1" applyAlignment="1">
      <alignment horizontal="center" vertical="center"/>
    </xf>
    <xf numFmtId="0" fontId="24" fillId="0" borderId="11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 wrapText="1"/>
    </xf>
    <xf numFmtId="0" fontId="18" fillId="0" borderId="15" xfId="5" applyFont="1" applyBorder="1" applyAlignment="1">
      <alignment horizontal="left" vertical="center" wrapText="1"/>
    </xf>
    <xf numFmtId="0" fontId="18" fillId="0" borderId="21" xfId="5" applyFont="1" applyBorder="1" applyAlignment="1">
      <alignment horizontal="left" vertical="center" wrapText="1"/>
    </xf>
    <xf numFmtId="0" fontId="18" fillId="0" borderId="0" xfId="5" applyFont="1" applyAlignment="1">
      <alignment horizontal="left" vertical="center" wrapText="1"/>
    </xf>
    <xf numFmtId="0" fontId="18" fillId="0" borderId="22" xfId="5" applyFont="1" applyBorder="1" applyAlignment="1">
      <alignment horizontal="left" vertical="center" wrapText="1"/>
    </xf>
    <xf numFmtId="0" fontId="17" fillId="3" borderId="3" xfId="5" applyFont="1" applyFill="1" applyBorder="1" applyAlignment="1">
      <alignment horizontal="center" vertical="center" wrapText="1"/>
    </xf>
    <xf numFmtId="0" fontId="17" fillId="3" borderId="4" xfId="5" applyFont="1" applyFill="1" applyBorder="1" applyAlignment="1">
      <alignment horizontal="center" vertical="center" wrapText="1"/>
    </xf>
    <xf numFmtId="0" fontId="19" fillId="3" borderId="4" xfId="5" applyFont="1" applyFill="1" applyBorder="1" applyAlignment="1">
      <alignment horizontal="center" vertical="center"/>
    </xf>
    <xf numFmtId="0" fontId="19" fillId="3" borderId="6" xfId="5" applyFont="1" applyFill="1" applyBorder="1" applyAlignment="1">
      <alignment horizontal="center" vertical="center"/>
    </xf>
    <xf numFmtId="0" fontId="16" fillId="0" borderId="3" xfId="7" applyFont="1" applyBorder="1" applyAlignment="1">
      <alignment horizontal="center" vertical="center"/>
    </xf>
    <xf numFmtId="0" fontId="16" fillId="0" borderId="4" xfId="7" applyFont="1" applyBorder="1" applyAlignment="1">
      <alignment horizontal="center" vertical="center"/>
    </xf>
    <xf numFmtId="0" fontId="24" fillId="0" borderId="10" xfId="5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4" fillId="0" borderId="26" xfId="5" applyFont="1" applyBorder="1" applyAlignment="1">
      <alignment horizontal="center" vertical="center"/>
    </xf>
    <xf numFmtId="0" fontId="24" fillId="0" borderId="23" xfId="5" applyFont="1" applyBorder="1" applyAlignment="1">
      <alignment horizontal="center" vertical="center"/>
    </xf>
    <xf numFmtId="0" fontId="24" fillId="0" borderId="12" xfId="5" applyFont="1" applyBorder="1" applyAlignment="1">
      <alignment horizontal="left" vertical="center" wrapText="1"/>
    </xf>
    <xf numFmtId="0" fontId="16" fillId="0" borderId="4" xfId="5" applyFont="1" applyBorder="1" applyAlignment="1">
      <alignment horizontal="center" vertical="center"/>
    </xf>
    <xf numFmtId="0" fontId="16" fillId="0" borderId="23" xfId="5" applyFont="1" applyBorder="1" applyAlignment="1">
      <alignment horizontal="center" vertical="center"/>
    </xf>
    <xf numFmtId="0" fontId="16" fillId="0" borderId="12" xfId="5" applyFont="1" applyBorder="1" applyAlignment="1">
      <alignment horizontal="center" vertical="center"/>
    </xf>
    <xf numFmtId="0" fontId="16" fillId="0" borderId="20" xfId="5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24" fillId="0" borderId="6" xfId="5" applyFont="1" applyBorder="1" applyAlignment="1">
      <alignment vertical="center" wrapText="1"/>
    </xf>
    <xf numFmtId="0" fontId="24" fillId="0" borderId="7" xfId="5" applyFont="1" applyBorder="1" applyAlignment="1">
      <alignment vertical="center" wrapText="1"/>
    </xf>
    <xf numFmtId="0" fontId="24" fillId="0" borderId="20" xfId="5" applyFont="1" applyBorder="1" applyAlignment="1">
      <alignment vertical="center" wrapText="1"/>
    </xf>
    <xf numFmtId="0" fontId="23" fillId="0" borderId="6" xfId="7" applyFont="1" applyBorder="1" applyAlignment="1">
      <alignment horizontal="center" vertical="center"/>
    </xf>
    <xf numFmtId="0" fontId="23" fillId="0" borderId="7" xfId="7" applyFont="1" applyBorder="1" applyAlignment="1">
      <alignment horizontal="center" vertical="center"/>
    </xf>
    <xf numFmtId="0" fontId="23" fillId="0" borderId="20" xfId="7" applyFont="1" applyBorder="1" applyAlignment="1">
      <alignment horizontal="center" vertical="center"/>
    </xf>
    <xf numFmtId="0" fontId="23" fillId="0" borderId="4" xfId="7" applyFont="1" applyBorder="1" applyAlignment="1">
      <alignment horizontal="center" vertical="center"/>
    </xf>
    <xf numFmtId="0" fontId="23" fillId="0" borderId="6" xfId="7" applyFont="1" applyBorder="1" applyAlignment="1">
      <alignment horizontal="center" vertical="center" wrapText="1"/>
    </xf>
    <xf numFmtId="0" fontId="23" fillId="0" borderId="7" xfId="7" applyFont="1" applyBorder="1" applyAlignment="1">
      <alignment horizontal="center" vertical="center" wrapText="1"/>
    </xf>
    <xf numFmtId="0" fontId="23" fillId="0" borderId="20" xfId="7" applyFont="1" applyBorder="1" applyAlignment="1">
      <alignment horizontal="center" vertical="center" wrapText="1"/>
    </xf>
    <xf numFmtId="0" fontId="23" fillId="0" borderId="6" xfId="5" applyFont="1" applyBorder="1" applyAlignment="1">
      <alignment horizontal="center" vertical="center"/>
    </xf>
    <xf numFmtId="0" fontId="23" fillId="0" borderId="7" xfId="5" applyFont="1" applyBorder="1" applyAlignment="1">
      <alignment horizontal="center" vertical="center"/>
    </xf>
    <xf numFmtId="0" fontId="23" fillId="0" borderId="20" xfId="5" applyFont="1" applyBorder="1" applyAlignment="1">
      <alignment horizontal="center" vertical="center"/>
    </xf>
    <xf numFmtId="0" fontId="23" fillId="0" borderId="17" xfId="7" applyFont="1" applyBorder="1" applyAlignment="1">
      <alignment horizontal="center" vertical="center"/>
    </xf>
    <xf numFmtId="0" fontId="23" fillId="0" borderId="18" xfId="7" applyFont="1" applyBorder="1" applyAlignment="1">
      <alignment horizontal="center" vertical="center"/>
    </xf>
    <xf numFmtId="0" fontId="23" fillId="0" borderId="9" xfId="7" applyFont="1" applyBorder="1" applyAlignment="1">
      <alignment horizontal="center" vertical="center"/>
    </xf>
    <xf numFmtId="0" fontId="23" fillId="0" borderId="10" xfId="7" applyFont="1" applyBorder="1" applyAlignment="1">
      <alignment horizontal="center" vertical="center"/>
    </xf>
    <xf numFmtId="0" fontId="23" fillId="0" borderId="17" xfId="5" applyFont="1" applyBorder="1" applyAlignment="1">
      <alignment horizontal="center" vertical="center"/>
    </xf>
    <xf numFmtId="0" fontId="23" fillId="0" borderId="18" xfId="5" applyFont="1" applyBorder="1" applyAlignment="1">
      <alignment horizontal="center" vertical="center"/>
    </xf>
    <xf numFmtId="0" fontId="23" fillId="0" borderId="9" xfId="5" applyFont="1" applyBorder="1" applyAlignment="1">
      <alignment horizontal="center" vertical="center"/>
    </xf>
    <xf numFmtId="0" fontId="16" fillId="0" borderId="10" xfId="5" applyFont="1" applyBorder="1" applyAlignment="1">
      <alignment horizontal="center" vertical="center"/>
    </xf>
    <xf numFmtId="0" fontId="16" fillId="0" borderId="25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23" fillId="0" borderId="6" xfId="7" applyFont="1" applyBorder="1" applyAlignment="1">
      <alignment horizontal="left" vertical="center" wrapText="1"/>
    </xf>
    <xf numFmtId="0" fontId="23" fillId="0" borderId="7" xfId="7" applyFont="1" applyBorder="1" applyAlignment="1">
      <alignment horizontal="left" vertical="center" wrapText="1"/>
    </xf>
    <xf numFmtId="0" fontId="23" fillId="0" borderId="20" xfId="7" applyFont="1" applyBorder="1" applyAlignment="1">
      <alignment horizontal="left" vertical="center" wrapText="1"/>
    </xf>
    <xf numFmtId="0" fontId="15" fillId="0" borderId="4" xfId="5" applyFont="1" applyBorder="1" applyAlignment="1">
      <alignment horizontal="center" vertical="center" wrapText="1"/>
    </xf>
    <xf numFmtId="0" fontId="15" fillId="0" borderId="23" xfId="5" applyFont="1" applyBorder="1" applyAlignment="1">
      <alignment horizontal="center" vertical="center"/>
    </xf>
    <xf numFmtId="0" fontId="21" fillId="3" borderId="19" xfId="5" applyFont="1" applyFill="1" applyBorder="1" applyAlignment="1">
      <alignment horizontal="center" vertical="center"/>
    </xf>
    <xf numFmtId="0" fontId="25" fillId="0" borderId="20" xfId="5" applyFont="1" applyBorder="1" applyAlignment="1">
      <alignment horizontal="center" vertical="center"/>
    </xf>
    <xf numFmtId="0" fontId="25" fillId="0" borderId="4" xfId="5" applyFont="1" applyBorder="1" applyAlignment="1">
      <alignment horizontal="center" vertical="center"/>
    </xf>
    <xf numFmtId="0" fontId="16" fillId="0" borderId="16" xfId="7" applyFont="1" applyBorder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0" fontId="16" fillId="0" borderId="13" xfId="7" applyFont="1" applyBorder="1" applyAlignment="1">
      <alignment horizontal="center" vertical="center"/>
    </xf>
    <xf numFmtId="0" fontId="16" fillId="0" borderId="19" xfId="7" applyFont="1" applyBorder="1" applyAlignment="1">
      <alignment horizontal="center" vertical="center"/>
    </xf>
    <xf numFmtId="0" fontId="16" fillId="0" borderId="11" xfId="7" applyFont="1" applyBorder="1" applyAlignment="1">
      <alignment horizontal="center" vertical="center"/>
    </xf>
    <xf numFmtId="0" fontId="16" fillId="0" borderId="12" xfId="7" applyFont="1" applyBorder="1" applyAlignment="1">
      <alignment horizontal="center" vertical="center"/>
    </xf>
    <xf numFmtId="0" fontId="16" fillId="0" borderId="13" xfId="5" applyFont="1" applyBorder="1" applyAlignment="1">
      <alignment horizontal="center" vertical="center"/>
    </xf>
    <xf numFmtId="0" fontId="16" fillId="0" borderId="19" xfId="5" applyFont="1" applyBorder="1" applyAlignment="1">
      <alignment horizontal="center" vertical="center"/>
    </xf>
    <xf numFmtId="0" fontId="16" fillId="0" borderId="11" xfId="5" applyFont="1" applyBorder="1" applyAlignment="1">
      <alignment horizontal="center" vertical="center"/>
    </xf>
    <xf numFmtId="0" fontId="16" fillId="0" borderId="24" xfId="5" applyFont="1" applyBorder="1" applyAlignment="1">
      <alignment horizontal="center" vertical="center"/>
    </xf>
    <xf numFmtId="0" fontId="17" fillId="0" borderId="0" xfId="5" applyFont="1" applyAlignment="1">
      <alignment horizontal="center" vertical="center"/>
    </xf>
    <xf numFmtId="0" fontId="18" fillId="0" borderId="0" xfId="5" applyFont="1" applyAlignment="1">
      <alignment vertical="center"/>
    </xf>
    <xf numFmtId="0" fontId="17" fillId="0" borderId="14" xfId="5" applyFont="1" applyBorder="1" applyAlignment="1">
      <alignment horizontal="left" vertical="center"/>
    </xf>
    <xf numFmtId="0" fontId="17" fillId="0" borderId="15" xfId="5" applyFont="1" applyBorder="1" applyAlignment="1">
      <alignment horizontal="left" vertical="center"/>
    </xf>
    <xf numFmtId="0" fontId="19" fillId="0" borderId="15" xfId="5" applyFont="1" applyBorder="1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1" fillId="0" borderId="18" xfId="5" applyFont="1" applyBorder="1" applyAlignment="1">
      <alignment horizontal="center" vertical="center"/>
    </xf>
    <xf numFmtId="0" fontId="22" fillId="0" borderId="18" xfId="5" applyFont="1" applyBorder="1" applyAlignment="1">
      <alignment horizontal="center" vertical="center"/>
    </xf>
    <xf numFmtId="0" fontId="7" fillId="0" borderId="20" xfId="5" applyFont="1" applyBorder="1" applyAlignment="1">
      <alignment horizontal="center" vertical="center"/>
    </xf>
    <xf numFmtId="0" fontId="7" fillId="0" borderId="4" xfId="5" applyFont="1" applyBorder="1" applyAlignment="1">
      <alignment horizontal="center" vertical="center"/>
    </xf>
    <xf numFmtId="49" fontId="24" fillId="0" borderId="4" xfId="17" applyNumberFormat="1" applyFont="1" applyBorder="1" applyAlignment="1">
      <alignment horizontal="center" vertical="center" wrapText="1"/>
    </xf>
    <xf numFmtId="0" fontId="24" fillId="0" borderId="6" xfId="17" applyFont="1" applyBorder="1" applyAlignment="1">
      <alignment horizontal="left" vertical="center" wrapText="1"/>
    </xf>
    <xf numFmtId="0" fontId="24" fillId="0" borderId="7" xfId="17" applyFont="1" applyBorder="1" applyAlignment="1">
      <alignment horizontal="left" vertical="center" wrapText="1"/>
    </xf>
    <xf numFmtId="0" fontId="24" fillId="0" borderId="20" xfId="17" applyFont="1" applyBorder="1" applyAlignment="1">
      <alignment horizontal="left" vertical="center" wrapText="1"/>
    </xf>
    <xf numFmtId="0" fontId="24" fillId="0" borderId="6" xfId="4" applyFont="1" applyBorder="1" applyAlignment="1">
      <alignment horizontal="center" vertical="center" wrapText="1"/>
    </xf>
    <xf numFmtId="0" fontId="24" fillId="0" borderId="20" xfId="4" applyFont="1" applyBorder="1" applyAlignment="1">
      <alignment horizontal="center" vertical="center" wrapText="1"/>
    </xf>
    <xf numFmtId="0" fontId="24" fillId="0" borderId="6" xfId="5" applyFont="1" applyBorder="1" applyAlignment="1">
      <alignment horizontal="left" vertical="center" wrapText="1"/>
    </xf>
    <xf numFmtId="0" fontId="24" fillId="0" borderId="7" xfId="5" applyFont="1" applyBorder="1" applyAlignment="1">
      <alignment horizontal="left" vertical="center" wrapText="1"/>
    </xf>
    <xf numFmtId="0" fontId="24" fillId="0" borderId="20" xfId="5" applyFont="1" applyBorder="1" applyAlignment="1">
      <alignment horizontal="left" vertical="center" wrapText="1"/>
    </xf>
    <xf numFmtId="49" fontId="30" fillId="0" borderId="6" xfId="15" applyNumberFormat="1" applyBorder="1" applyAlignment="1" applyProtection="1">
      <alignment horizontal="center" vertical="center" wrapText="1"/>
      <protection locked="0"/>
    </xf>
    <xf numFmtId="49" fontId="30" fillId="0" borderId="20" xfId="15" applyNumberFormat="1" applyBorder="1" applyAlignment="1" applyProtection="1">
      <alignment horizontal="center" vertical="center" wrapText="1"/>
      <protection locked="0"/>
    </xf>
    <xf numFmtId="49" fontId="24" fillId="0" borderId="10" xfId="5" applyNumberFormat="1" applyFont="1" applyBorder="1" applyAlignment="1">
      <alignment horizontal="left" vertical="center" wrapText="1"/>
    </xf>
    <xf numFmtId="49" fontId="24" fillId="0" borderId="41" xfId="5" applyNumberFormat="1" applyFont="1" applyBorder="1" applyAlignment="1">
      <alignment horizontal="left" vertical="center" wrapText="1"/>
    </xf>
    <xf numFmtId="49" fontId="24" fillId="0" borderId="12" xfId="5" applyNumberFormat="1" applyFont="1" applyBorder="1" applyAlignment="1">
      <alignment horizontal="left" vertical="center" wrapText="1"/>
    </xf>
    <xf numFmtId="0" fontId="24" fillId="0" borderId="6" xfId="5" applyFont="1" applyFill="1" applyBorder="1" applyAlignment="1">
      <alignment vertical="center" wrapText="1"/>
    </xf>
    <xf numFmtId="0" fontId="24" fillId="0" borderId="7" xfId="5" applyFont="1" applyFill="1" applyBorder="1" applyAlignment="1">
      <alignment vertical="center" wrapText="1"/>
    </xf>
    <xf numFmtId="0" fontId="24" fillId="0" borderId="20" xfId="5" applyFont="1" applyFill="1" applyBorder="1" applyAlignment="1">
      <alignment vertical="center" wrapText="1"/>
    </xf>
    <xf numFmtId="0" fontId="24" fillId="0" borderId="10" xfId="5" applyFont="1" applyBorder="1" applyAlignment="1">
      <alignment horizontal="center" vertical="center" wrapText="1"/>
    </xf>
    <xf numFmtId="0" fontId="24" fillId="0" borderId="41" xfId="5" applyFont="1" applyBorder="1" applyAlignment="1">
      <alignment horizontal="center" vertical="center" wrapText="1"/>
    </xf>
    <xf numFmtId="0" fontId="24" fillId="0" borderId="12" xfId="5" applyFont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left" vertical="center" wrapText="1"/>
    </xf>
    <xf numFmtId="0" fontId="57" fillId="0" borderId="48" xfId="0" applyFont="1" applyFill="1" applyBorder="1" applyAlignment="1">
      <alignment horizontal="left" vertical="center" wrapText="1"/>
    </xf>
    <xf numFmtId="0" fontId="24" fillId="0" borderId="49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18" xfId="5" applyFont="1" applyBorder="1" applyAlignment="1">
      <alignment vertical="center"/>
    </xf>
    <xf numFmtId="0" fontId="24" fillId="0" borderId="9" xfId="5" applyFont="1" applyBorder="1" applyAlignment="1">
      <alignment vertical="center"/>
    </xf>
    <xf numFmtId="0" fontId="54" fillId="0" borderId="50" xfId="0" applyFont="1" applyBorder="1" applyAlignment="1">
      <alignment horizontal="center" vertical="center" wrapText="1"/>
    </xf>
    <xf numFmtId="0" fontId="4" fillId="0" borderId="5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54" fillId="0" borderId="51" xfId="0" applyFont="1" applyFill="1" applyBorder="1" applyAlignment="1">
      <alignment horizontal="center" vertical="center" wrapText="1"/>
    </xf>
    <xf numFmtId="0" fontId="6" fillId="0" borderId="50" xfId="0" applyFont="1" applyFill="1" applyBorder="1" applyAlignment="1">
      <alignment horizontal="left" vertical="center" wrapText="1"/>
    </xf>
    <xf numFmtId="0" fontId="10" fillId="0" borderId="50" xfId="0" applyFont="1" applyFill="1" applyBorder="1" applyAlignment="1">
      <alignment horizontal="left" vertical="center" wrapText="1"/>
    </xf>
    <xf numFmtId="0" fontId="24" fillId="0" borderId="52" xfId="5" applyFont="1" applyBorder="1" applyAlignment="1">
      <alignment horizontal="left" vertical="center" wrapText="1"/>
    </xf>
    <xf numFmtId="0" fontId="24" fillId="0" borderId="41" xfId="5" applyFont="1" applyBorder="1" applyAlignment="1">
      <alignment horizontal="left" vertical="center" wrapText="1"/>
    </xf>
    <xf numFmtId="0" fontId="16" fillId="0" borderId="54" xfId="5" applyFont="1" applyBorder="1" applyAlignment="1">
      <alignment horizontal="center" vertical="center"/>
    </xf>
    <xf numFmtId="0" fontId="16" fillId="0" borderId="55" xfId="5" applyFont="1" applyBorder="1" applyAlignment="1">
      <alignment horizontal="center" vertical="center"/>
    </xf>
    <xf numFmtId="0" fontId="16" fillId="0" borderId="56" xfId="5" applyFont="1" applyBorder="1" applyAlignment="1">
      <alignment horizontal="center" vertical="center"/>
    </xf>
    <xf numFmtId="0" fontId="54" fillId="0" borderId="17" xfId="0" applyFont="1" applyFill="1" applyBorder="1" applyAlignment="1">
      <alignment horizontal="left" vertical="center" wrapText="1"/>
    </xf>
    <xf numFmtId="0" fontId="54" fillId="0" borderId="18" xfId="0" applyFont="1" applyFill="1" applyBorder="1" applyAlignment="1">
      <alignment horizontal="left" vertical="center" wrapText="1"/>
    </xf>
    <xf numFmtId="0" fontId="54" fillId="0" borderId="9" xfId="0" applyFont="1" applyFill="1" applyBorder="1" applyAlignment="1">
      <alignment horizontal="left" vertical="center" wrapText="1"/>
    </xf>
    <xf numFmtId="0" fontId="54" fillId="0" borderId="53" xfId="0" applyFont="1" applyFill="1" applyBorder="1" applyAlignment="1">
      <alignment horizontal="left" vertical="center" wrapText="1"/>
    </xf>
    <xf numFmtId="0" fontId="16" fillId="0" borderId="14" xfId="7" applyFont="1" applyBorder="1" applyAlignment="1">
      <alignment horizontal="center" vertical="center" wrapText="1"/>
    </xf>
    <xf numFmtId="0" fontId="16" fillId="0" borderId="15" xfId="7" applyFont="1" applyBorder="1" applyAlignment="1">
      <alignment horizontal="center" vertical="center" wrapText="1"/>
    </xf>
    <xf numFmtId="0" fontId="16" fillId="0" borderId="32" xfId="7" applyFont="1" applyBorder="1" applyAlignment="1">
      <alignment horizontal="center" vertical="center"/>
    </xf>
    <xf numFmtId="0" fontId="16" fillId="0" borderId="34" xfId="7" applyFont="1" applyBorder="1" applyAlignment="1">
      <alignment horizontal="center" vertical="center"/>
    </xf>
    <xf numFmtId="0" fontId="16" fillId="0" borderId="33" xfId="7" applyFont="1" applyBorder="1" applyAlignment="1">
      <alignment horizontal="center" vertical="center"/>
    </xf>
    <xf numFmtId="0" fontId="16" fillId="0" borderId="2" xfId="7" applyFont="1" applyBorder="1" applyAlignment="1">
      <alignment horizontal="center" vertical="center"/>
    </xf>
    <xf numFmtId="0" fontId="16" fillId="0" borderId="43" xfId="7" applyFont="1" applyBorder="1" applyAlignment="1">
      <alignment horizontal="center" vertical="center"/>
    </xf>
    <xf numFmtId="0" fontId="16" fillId="0" borderId="15" xfId="7" applyFont="1" applyBorder="1" applyAlignment="1">
      <alignment horizontal="center" vertical="center"/>
    </xf>
    <xf numFmtId="0" fontId="16" fillId="0" borderId="44" xfId="7" applyFont="1" applyBorder="1" applyAlignment="1">
      <alignment horizontal="center" vertical="center"/>
    </xf>
    <xf numFmtId="0" fontId="17" fillId="0" borderId="0" xfId="17" applyFont="1" applyAlignment="1">
      <alignment horizontal="center" vertical="center"/>
    </xf>
    <xf numFmtId="0" fontId="18" fillId="0" borderId="0" xfId="17" applyFont="1" applyAlignment="1">
      <alignment vertical="center"/>
    </xf>
    <xf numFmtId="0" fontId="17" fillId="0" borderId="0" xfId="17" applyFont="1" applyAlignment="1">
      <alignment horizontal="left" vertical="center"/>
    </xf>
    <xf numFmtId="0" fontId="19" fillId="0" borderId="0" xfId="17" applyFont="1" applyAlignment="1">
      <alignment horizontal="center" vertical="center"/>
    </xf>
    <xf numFmtId="0" fontId="16" fillId="0" borderId="32" xfId="17" applyFont="1" applyBorder="1" applyAlignment="1">
      <alignment horizontal="center" vertical="center"/>
    </xf>
    <xf numFmtId="0" fontId="16" fillId="0" borderId="34" xfId="17" applyFont="1" applyBorder="1" applyAlignment="1">
      <alignment horizontal="center" vertical="center"/>
    </xf>
    <xf numFmtId="0" fontId="16" fillId="0" borderId="33" xfId="17" applyFont="1" applyBorder="1" applyAlignment="1">
      <alignment horizontal="center" vertical="center"/>
    </xf>
    <xf numFmtId="0" fontId="16" fillId="0" borderId="24" xfId="17" applyFont="1" applyBorder="1" applyAlignment="1">
      <alignment horizontal="center" vertical="center"/>
    </xf>
    <xf numFmtId="0" fontId="23" fillId="0" borderId="54" xfId="7" applyFont="1" applyBorder="1" applyAlignment="1">
      <alignment horizontal="center" vertical="center"/>
    </xf>
    <xf numFmtId="0" fontId="23" fillId="0" borderId="13" xfId="7" applyFont="1" applyBorder="1" applyAlignment="1">
      <alignment vertical="center" wrapText="1"/>
    </xf>
    <xf numFmtId="0" fontId="23" fillId="0" borderId="19" xfId="7" applyFont="1" applyBorder="1" applyAlignment="1">
      <alignment vertical="center" wrapText="1"/>
    </xf>
    <xf numFmtId="0" fontId="23" fillId="0" borderId="11" xfId="7" applyFont="1" applyBorder="1" applyAlignment="1">
      <alignment vertical="center" wrapText="1"/>
    </xf>
    <xf numFmtId="0" fontId="23" fillId="0" borderId="55" xfId="7" applyFont="1" applyBorder="1" applyAlignment="1">
      <alignment horizontal="center" vertical="center"/>
    </xf>
    <xf numFmtId="0" fontId="23" fillId="0" borderId="6" xfId="17" applyFont="1" applyBorder="1" applyAlignment="1">
      <alignment horizontal="center" vertical="center" wrapText="1"/>
    </xf>
    <xf numFmtId="0" fontId="23" fillId="0" borderId="7" xfId="17" applyFont="1" applyBorder="1" applyAlignment="1">
      <alignment horizontal="center" vertical="center"/>
    </xf>
    <xf numFmtId="0" fontId="23" fillId="0" borderId="20" xfId="17" applyFont="1" applyBorder="1" applyAlignment="1">
      <alignment horizontal="center" vertical="center"/>
    </xf>
    <xf numFmtId="0" fontId="15" fillId="0" borderId="4" xfId="17" applyFont="1" applyBorder="1" applyAlignment="1">
      <alignment horizontal="center" vertical="center" wrapText="1"/>
    </xf>
    <xf numFmtId="0" fontId="15" fillId="0" borderId="23" xfId="17" applyFont="1" applyBorder="1" applyAlignment="1">
      <alignment horizontal="center" vertical="center"/>
    </xf>
    <xf numFmtId="0" fontId="20" fillId="0" borderId="0" xfId="17" applyFont="1" applyAlignment="1">
      <alignment horizontal="center" vertical="center"/>
    </xf>
    <xf numFmtId="0" fontId="21" fillId="0" borderId="18" xfId="17" applyFont="1" applyBorder="1" applyAlignment="1">
      <alignment horizontal="center" vertical="center"/>
    </xf>
    <xf numFmtId="0" fontId="22" fillId="0" borderId="18" xfId="17" applyFont="1" applyBorder="1" applyAlignment="1">
      <alignment horizontal="center" vertical="center"/>
    </xf>
    <xf numFmtId="0" fontId="7" fillId="0" borderId="6" xfId="17" applyFont="1" applyBorder="1" applyAlignment="1">
      <alignment horizontal="center" vertical="center"/>
    </xf>
    <xf numFmtId="0" fontId="7" fillId="0" borderId="20" xfId="17" applyFont="1" applyBorder="1" applyAlignment="1">
      <alignment horizontal="center" vertical="center"/>
    </xf>
    <xf numFmtId="0" fontId="21" fillId="3" borderId="0" xfId="17" applyFont="1" applyFill="1" applyAlignment="1">
      <alignment horizontal="center" vertical="center"/>
    </xf>
    <xf numFmtId="0" fontId="25" fillId="0" borderId="36" xfId="17" applyFont="1" applyBorder="1" applyAlignment="1">
      <alignment horizontal="center" vertical="center"/>
    </xf>
    <xf numFmtId="0" fontId="25" fillId="0" borderId="38" xfId="17" applyFont="1" applyBorder="1" applyAlignment="1">
      <alignment horizontal="center" vertical="center"/>
    </xf>
    <xf numFmtId="0" fontId="59" fillId="0" borderId="13" xfId="7" applyFont="1" applyBorder="1" applyAlignment="1">
      <alignment vertical="center" wrapText="1"/>
    </xf>
    <xf numFmtId="0" fontId="23" fillId="0" borderId="6" xfId="17" applyFont="1" applyBorder="1" applyAlignment="1">
      <alignment horizontal="center" vertical="center"/>
    </xf>
    <xf numFmtId="0" fontId="15" fillId="0" borderId="10" xfId="17" applyFont="1" applyBorder="1" applyAlignment="1">
      <alignment horizontal="center" vertical="center"/>
    </xf>
    <xf numFmtId="0" fontId="15" fillId="0" borderId="25" xfId="17" applyFont="1" applyBorder="1" applyAlignment="1">
      <alignment horizontal="center" vertical="center"/>
    </xf>
    <xf numFmtId="0" fontId="23" fillId="0" borderId="6" xfId="7" applyFont="1" applyBorder="1" applyAlignment="1">
      <alignment vertical="center" wrapText="1"/>
    </xf>
    <xf numFmtId="0" fontId="23" fillId="0" borderId="7" xfId="7" applyFont="1" applyBorder="1" applyAlignment="1">
      <alignment vertical="center" wrapText="1"/>
    </xf>
    <xf numFmtId="0" fontId="23" fillId="0" borderId="20" xfId="7" applyFont="1" applyBorder="1" applyAlignment="1">
      <alignment vertical="center" wrapText="1"/>
    </xf>
    <xf numFmtId="0" fontId="15" fillId="0" borderId="4" xfId="17" applyFont="1" applyBorder="1" applyAlignment="1">
      <alignment horizontal="center" vertical="center"/>
    </xf>
    <xf numFmtId="0" fontId="16" fillId="0" borderId="14" xfId="7" applyFont="1" applyBorder="1" applyAlignment="1">
      <alignment horizontal="center" vertical="center"/>
    </xf>
    <xf numFmtId="0" fontId="16" fillId="0" borderId="21" xfId="7" applyFont="1" applyBorder="1" applyAlignment="1">
      <alignment horizontal="center" vertical="center"/>
    </xf>
    <xf numFmtId="0" fontId="16" fillId="0" borderId="16" xfId="7" applyFont="1" applyBorder="1" applyAlignment="1">
      <alignment horizontal="center" vertical="center"/>
    </xf>
    <xf numFmtId="0" fontId="16" fillId="0" borderId="0" xfId="7" applyFont="1" applyAlignment="1">
      <alignment horizontal="center" vertical="center"/>
    </xf>
    <xf numFmtId="0" fontId="16" fillId="0" borderId="22" xfId="7" applyFont="1" applyBorder="1" applyAlignment="1">
      <alignment horizontal="center" vertical="center"/>
    </xf>
    <xf numFmtId="0" fontId="16" fillId="0" borderId="31" xfId="7" applyFont="1" applyBorder="1" applyAlignment="1">
      <alignment horizontal="center" vertical="center"/>
    </xf>
    <xf numFmtId="0" fontId="16" fillId="0" borderId="30" xfId="7" applyFont="1" applyBorder="1" applyAlignment="1">
      <alignment horizontal="center" vertical="center"/>
    </xf>
    <xf numFmtId="0" fontId="16" fillId="0" borderId="29" xfId="7" applyFont="1" applyBorder="1" applyAlignment="1">
      <alignment horizontal="center" vertical="center"/>
    </xf>
    <xf numFmtId="0" fontId="18" fillId="0" borderId="0" xfId="17" applyFont="1" applyAlignment="1">
      <alignment horizontal="left" vertical="center" wrapText="1"/>
    </xf>
    <xf numFmtId="0" fontId="18" fillId="0" borderId="19" xfId="17" applyFont="1" applyBorder="1" applyAlignment="1">
      <alignment horizontal="left" vertical="center" wrapText="1"/>
    </xf>
    <xf numFmtId="0" fontId="17" fillId="3" borderId="14" xfId="17" applyFont="1" applyFill="1" applyBorder="1" applyAlignment="1">
      <alignment horizontal="center" vertical="center" wrapText="1"/>
    </xf>
    <xf numFmtId="0" fontId="17" fillId="3" borderId="44" xfId="17" applyFont="1" applyFill="1" applyBorder="1" applyAlignment="1">
      <alignment horizontal="center" vertical="center" wrapText="1"/>
    </xf>
    <xf numFmtId="0" fontId="17" fillId="3" borderId="16" xfId="17" applyFont="1" applyFill="1" applyBorder="1" applyAlignment="1">
      <alignment horizontal="center" vertical="center" wrapText="1"/>
    </xf>
    <xf numFmtId="0" fontId="17" fillId="3" borderId="40" xfId="17" applyFont="1" applyFill="1" applyBorder="1" applyAlignment="1">
      <alignment horizontal="center" vertical="center" wrapText="1"/>
    </xf>
    <xf numFmtId="0" fontId="19" fillId="3" borderId="43" xfId="17" applyFont="1" applyFill="1" applyBorder="1" applyAlignment="1">
      <alignment horizontal="center" vertical="center"/>
    </xf>
    <xf numFmtId="0" fontId="19" fillId="3" borderId="21" xfId="17" applyFont="1" applyFill="1" applyBorder="1" applyAlignment="1">
      <alignment horizontal="center" vertical="center"/>
    </xf>
    <xf numFmtId="0" fontId="19" fillId="3" borderId="39" xfId="17" applyFont="1" applyFill="1" applyBorder="1" applyAlignment="1">
      <alignment horizontal="center" vertical="center"/>
    </xf>
    <xf numFmtId="0" fontId="19" fillId="3" borderId="22" xfId="17" applyFont="1" applyFill="1" applyBorder="1" applyAlignment="1">
      <alignment horizontal="center" vertical="center"/>
    </xf>
    <xf numFmtId="0" fontId="16" fillId="0" borderId="0" xfId="17" applyFont="1" applyAlignment="1">
      <alignment horizontal="center" vertical="center"/>
    </xf>
    <xf numFmtId="0" fontId="16" fillId="0" borderId="7" xfId="17" applyFont="1" applyBorder="1" applyAlignment="1">
      <alignment horizontal="center" vertical="center"/>
    </xf>
    <xf numFmtId="0" fontId="16" fillId="0" borderId="27" xfId="17" applyFont="1" applyBorder="1" applyAlignment="1">
      <alignment horizontal="center" vertical="center"/>
    </xf>
    <xf numFmtId="0" fontId="23" fillId="0" borderId="4" xfId="7" applyFont="1" applyBorder="1" applyAlignment="1">
      <alignment horizontal="center" vertical="center" wrapText="1"/>
    </xf>
    <xf numFmtId="0" fontId="23" fillId="0" borderId="4" xfId="17" applyFont="1" applyBorder="1" applyAlignment="1">
      <alignment horizontal="center" vertical="center"/>
    </xf>
    <xf numFmtId="0" fontId="16" fillId="0" borderId="20" xfId="17" applyFont="1" applyBorder="1" applyAlignment="1">
      <alignment horizontal="center" vertical="center"/>
    </xf>
    <xf numFmtId="0" fontId="16" fillId="0" borderId="23" xfId="17" applyFont="1" applyBorder="1" applyAlignment="1">
      <alignment horizontal="center" vertical="center"/>
    </xf>
    <xf numFmtId="49" fontId="13" fillId="0" borderId="4" xfId="17" applyNumberFormat="1" applyFont="1" applyBorder="1" applyAlignment="1">
      <alignment horizontal="center" vertical="center" wrapText="1"/>
    </xf>
    <xf numFmtId="0" fontId="24" fillId="0" borderId="4" xfId="5" applyFont="1" applyBorder="1" applyAlignment="1">
      <alignment vertical="center"/>
    </xf>
    <xf numFmtId="0" fontId="13" fillId="0" borderId="6" xfId="17" applyFont="1" applyBorder="1" applyAlignment="1">
      <alignment horizontal="left" vertical="center" wrapText="1"/>
    </xf>
    <xf numFmtId="0" fontId="13" fillId="0" borderId="7" xfId="17" applyFont="1" applyBorder="1" applyAlignment="1">
      <alignment horizontal="left" vertical="center" wrapText="1"/>
    </xf>
    <xf numFmtId="0" fontId="13" fillId="0" borderId="20" xfId="17" applyFont="1" applyBorder="1" applyAlignment="1">
      <alignment horizontal="left" vertical="center" wrapText="1"/>
    </xf>
    <xf numFmtId="0" fontId="13" fillId="0" borderId="6" xfId="17" applyFont="1" applyBorder="1" applyAlignment="1">
      <alignment horizontal="center" vertical="center"/>
    </xf>
    <xf numFmtId="0" fontId="13" fillId="0" borderId="7" xfId="17" applyFont="1" applyBorder="1" applyAlignment="1">
      <alignment horizontal="center" vertical="center"/>
    </xf>
    <xf numFmtId="0" fontId="13" fillId="0" borderId="20" xfId="17" applyFont="1" applyBorder="1" applyAlignment="1">
      <alignment horizontal="center" vertical="center"/>
    </xf>
    <xf numFmtId="49" fontId="13" fillId="0" borderId="6" xfId="17" applyNumberFormat="1" applyFont="1" applyBorder="1" applyAlignment="1">
      <alignment horizontal="center" vertical="center"/>
    </xf>
    <xf numFmtId="49" fontId="13" fillId="0" borderId="20" xfId="17" applyNumberFormat="1" applyFont="1" applyBorder="1" applyAlignment="1">
      <alignment horizontal="center" vertical="center"/>
    </xf>
    <xf numFmtId="0" fontId="13" fillId="0" borderId="4" xfId="17" applyFont="1" applyBorder="1" applyAlignment="1">
      <alignment horizontal="center" vertical="center"/>
    </xf>
    <xf numFmtId="0" fontId="13" fillId="0" borderId="23" xfId="17" applyFont="1" applyBorder="1" applyAlignment="1">
      <alignment horizontal="center" vertical="center"/>
    </xf>
    <xf numFmtId="0" fontId="16" fillId="0" borderId="12" xfId="17" applyFont="1" applyBorder="1" applyAlignment="1">
      <alignment horizontal="center" vertical="center"/>
    </xf>
    <xf numFmtId="0" fontId="13" fillId="0" borderId="6" xfId="17" applyFont="1" applyBorder="1" applyAlignment="1">
      <alignment vertical="center" wrapText="1"/>
    </xf>
    <xf numFmtId="0" fontId="13" fillId="0" borderId="7" xfId="17" applyFont="1" applyBorder="1" applyAlignment="1">
      <alignment vertical="center" wrapText="1"/>
    </xf>
    <xf numFmtId="0" fontId="38" fillId="0" borderId="6" xfId="5" applyFont="1" applyBorder="1" applyAlignment="1">
      <alignment vertical="center" wrapText="1"/>
    </xf>
    <xf numFmtId="0" fontId="38" fillId="0" borderId="7" xfId="5" applyFont="1" applyBorder="1" applyAlignment="1">
      <alignment vertical="center" wrapText="1"/>
    </xf>
    <xf numFmtId="0" fontId="38" fillId="0" borderId="20" xfId="5" applyFont="1" applyBorder="1" applyAlignment="1">
      <alignment vertical="center" wrapText="1"/>
    </xf>
    <xf numFmtId="0" fontId="16" fillId="0" borderId="4" xfId="17" applyFont="1" applyBorder="1" applyAlignment="1">
      <alignment horizontal="center" vertical="center"/>
    </xf>
    <xf numFmtId="0" fontId="10" fillId="0" borderId="6" xfId="18" applyNumberFormat="1" applyFont="1" applyFill="1" applyBorder="1" applyAlignment="1" applyProtection="1">
      <alignment vertical="center" wrapText="1"/>
      <protection locked="0"/>
    </xf>
    <xf numFmtId="0" fontId="10" fillId="0" borderId="20" xfId="18" applyNumberFormat="1" applyFont="1" applyFill="1" applyBorder="1" applyAlignment="1" applyProtection="1">
      <alignment vertical="center" wrapText="1"/>
      <protection locked="0"/>
    </xf>
    <xf numFmtId="0" fontId="13" fillId="0" borderId="6" xfId="17" applyFont="1" applyBorder="1" applyAlignment="1">
      <alignment horizontal="center" vertical="center" wrapText="1"/>
    </xf>
    <xf numFmtId="0" fontId="13" fillId="0" borderId="7" xfId="17" applyFont="1" applyBorder="1" applyAlignment="1">
      <alignment horizontal="center" vertical="center" wrapText="1"/>
    </xf>
    <xf numFmtId="0" fontId="13" fillId="0" borderId="20" xfId="17" applyFont="1" applyBorder="1" applyAlignment="1">
      <alignment horizontal="center" vertical="center" wrapText="1"/>
    </xf>
    <xf numFmtId="0" fontId="39" fillId="0" borderId="6" xfId="0" applyFont="1" applyBorder="1" applyAlignment="1">
      <alignment vertical="center" wrapText="1"/>
    </xf>
    <xf numFmtId="0" fontId="39" fillId="0" borderId="20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16" fillId="0" borderId="4" xfId="17" applyFont="1" applyBorder="1" applyAlignment="1">
      <alignment vertical="center"/>
    </xf>
    <xf numFmtId="0" fontId="10" fillId="0" borderId="6" xfId="4" applyFont="1" applyBorder="1" applyAlignment="1">
      <alignment vertical="center" wrapText="1"/>
    </xf>
    <xf numFmtId="0" fontId="10" fillId="0" borderId="20" xfId="4" applyFont="1" applyBorder="1" applyAlignment="1">
      <alignment vertical="center" wrapText="1"/>
    </xf>
    <xf numFmtId="49" fontId="4" fillId="0" borderId="6" xfId="15" applyNumberFormat="1" applyFont="1" applyBorder="1" applyAlignment="1" applyProtection="1">
      <alignment vertical="center" wrapText="1"/>
      <protection locked="0"/>
    </xf>
    <xf numFmtId="49" fontId="4" fillId="0" borderId="20" xfId="15" applyNumberFormat="1" applyFont="1" applyBorder="1" applyAlignment="1" applyProtection="1">
      <alignment vertical="center" wrapText="1"/>
      <protection locked="0"/>
    </xf>
    <xf numFmtId="0" fontId="9" fillId="0" borderId="4" xfId="15" applyFont="1" applyFill="1" applyBorder="1" applyAlignment="1" applyProtection="1">
      <alignment horizontal="center" vertical="center" wrapText="1"/>
      <protection locked="0"/>
    </xf>
    <xf numFmtId="0" fontId="8" fillId="0" borderId="3" xfId="15" applyFont="1" applyFill="1" applyBorder="1" applyAlignment="1" applyProtection="1">
      <alignment horizontal="left" vertical="center" wrapText="1"/>
      <protection locked="0"/>
    </xf>
    <xf numFmtId="0" fontId="8" fillId="0" borderId="4" xfId="15" applyFont="1" applyFill="1" applyBorder="1" applyAlignment="1" applyProtection="1">
      <alignment horizontal="left" vertical="center" wrapText="1"/>
      <protection locked="0"/>
    </xf>
    <xf numFmtId="0" fontId="7" fillId="0" borderId="4" xfId="15" applyFont="1" applyFill="1" applyBorder="1" applyAlignment="1" applyProtection="1">
      <alignment horizontal="left" vertical="center" wrapText="1"/>
      <protection locked="0"/>
    </xf>
    <xf numFmtId="0" fontId="3" fillId="0" borderId="0" xfId="15" applyFont="1" applyFill="1" applyAlignment="1" applyProtection="1">
      <alignment horizontal="right" vertical="center" wrapText="1"/>
      <protection locked="0"/>
    </xf>
    <xf numFmtId="0" fontId="3" fillId="0" borderId="0" xfId="15" applyFont="1" applyFill="1" applyAlignment="1" applyProtection="1">
      <alignment horizontal="center" vertical="center" wrapText="1"/>
      <protection locked="0"/>
    </xf>
    <xf numFmtId="0" fontId="8" fillId="0" borderId="1" xfId="15" applyFont="1" applyFill="1" applyBorder="1" applyAlignment="1" applyProtection="1">
      <alignment horizontal="left" vertical="center"/>
      <protection locked="0"/>
    </xf>
    <xf numFmtId="0" fontId="8" fillId="0" borderId="2" xfId="15" applyFont="1" applyFill="1" applyBorder="1" applyAlignment="1" applyProtection="1">
      <alignment horizontal="left" vertical="center"/>
      <protection locked="0"/>
    </xf>
    <xf numFmtId="0" fontId="7" fillId="0" borderId="2" xfId="15" applyFont="1" applyFill="1" applyBorder="1" applyAlignment="1" applyProtection="1">
      <alignment horizontal="center" vertical="center"/>
      <protection locked="0"/>
    </xf>
    <xf numFmtId="0" fontId="7" fillId="0" borderId="2" xfId="15" applyFont="1" applyFill="1" applyBorder="1" applyAlignment="1" applyProtection="1">
      <alignment horizontal="left" vertical="center" wrapText="1"/>
      <protection locked="0"/>
    </xf>
    <xf numFmtId="0" fontId="8" fillId="0" borderId="2" xfId="15" applyFont="1" applyFill="1" applyBorder="1" applyAlignment="1" applyProtection="1">
      <alignment horizontal="left" vertical="center" wrapText="1"/>
      <protection locked="0"/>
    </xf>
    <xf numFmtId="0" fontId="7" fillId="0" borderId="3" xfId="15" applyFont="1" applyFill="1" applyBorder="1" applyAlignment="1" applyProtection="1">
      <alignment horizontal="left" vertical="center"/>
      <protection locked="0"/>
    </xf>
    <xf numFmtId="0" fontId="7" fillId="0" borderId="4" xfId="15" applyFont="1" applyFill="1" applyBorder="1" applyAlignment="1" applyProtection="1">
      <alignment horizontal="left" vertical="center"/>
      <protection locked="0"/>
    </xf>
    <xf numFmtId="0" fontId="7" fillId="0" borderId="4" xfId="15" applyFont="1" applyFill="1" applyBorder="1" applyAlignment="1" applyProtection="1">
      <alignment horizontal="center" vertical="center"/>
      <protection locked="0"/>
    </xf>
    <xf numFmtId="0" fontId="7" fillId="0" borderId="3" xfId="15" applyFont="1" applyFill="1" applyBorder="1" applyAlignment="1" applyProtection="1">
      <alignment horizontal="left" vertical="center" wrapText="1"/>
      <protection locked="0"/>
    </xf>
    <xf numFmtId="0" fontId="7" fillId="0" borderId="4" xfId="15" applyFont="1" applyFill="1" applyBorder="1" applyAlignment="1" applyProtection="1">
      <alignment horizontal="center" vertical="center" wrapText="1"/>
      <protection locked="0"/>
    </xf>
    <xf numFmtId="0" fontId="9" fillId="0" borderId="6" xfId="15" applyFont="1" applyFill="1" applyBorder="1" applyAlignment="1" applyProtection="1">
      <alignment horizontal="center" vertical="center" wrapText="1"/>
      <protection locked="0"/>
    </xf>
    <xf numFmtId="0" fontId="9" fillId="0" borderId="7" xfId="15" applyFont="1" applyFill="1" applyBorder="1" applyAlignment="1" applyProtection="1">
      <alignment horizontal="center" vertical="center" wrapText="1"/>
      <protection locked="0"/>
    </xf>
    <xf numFmtId="0" fontId="9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9" fillId="0" borderId="8" xfId="18" applyNumberFormat="1" applyFont="1" applyFill="1" applyBorder="1" applyAlignment="1" applyProtection="1">
      <alignment horizontal="center" vertical="center" wrapText="1"/>
      <protection locked="0"/>
    </xf>
    <xf numFmtId="0" fontId="9" fillId="0" borderId="9" xfId="15" applyFont="1" applyFill="1" applyBorder="1" applyAlignment="1" applyProtection="1">
      <alignment horizontal="center" vertical="center" wrapText="1"/>
      <protection locked="0"/>
    </xf>
    <xf numFmtId="0" fontId="9" fillId="0" borderId="11" xfId="15" applyFont="1" applyFill="1" applyBorder="1" applyAlignment="1" applyProtection="1">
      <alignment horizontal="center" vertical="center" wrapText="1"/>
      <protection locked="0"/>
    </xf>
    <xf numFmtId="49" fontId="4" fillId="0" borderId="10" xfId="15" applyNumberFormat="1" applyFont="1" applyFill="1" applyBorder="1" applyAlignment="1" applyProtection="1">
      <alignment horizontal="center" vertical="center" wrapText="1"/>
      <protection locked="0"/>
    </xf>
    <xf numFmtId="49" fontId="4" fillId="0" borderId="12" xfId="15" applyNumberFormat="1" applyFont="1" applyFill="1" applyBorder="1" applyAlignment="1" applyProtection="1">
      <alignment horizontal="center" vertical="center" wrapText="1"/>
      <protection locked="0"/>
    </xf>
    <xf numFmtId="0" fontId="4" fillId="0" borderId="10" xfId="15" applyFont="1" applyFill="1" applyBorder="1" applyAlignment="1" applyProtection="1">
      <alignment vertical="center" wrapText="1"/>
      <protection locked="0"/>
    </xf>
    <xf numFmtId="0" fontId="6" fillId="0" borderId="12" xfId="15" applyFont="1" applyFill="1" applyBorder="1" applyAlignment="1" applyProtection="1">
      <alignment vertical="center" wrapText="1"/>
      <protection locked="0"/>
    </xf>
    <xf numFmtId="0" fontId="7" fillId="0" borderId="3" xfId="15" applyFont="1" applyFill="1" applyBorder="1" applyAlignment="1" applyProtection="1">
      <alignment horizontal="left" vertical="top" wrapText="1"/>
      <protection locked="0"/>
    </xf>
    <xf numFmtId="0" fontId="7" fillId="0" borderId="4" xfId="15" applyFont="1" applyFill="1" applyBorder="1" applyAlignment="1" applyProtection="1">
      <alignment horizontal="left" vertical="top" wrapText="1"/>
      <protection locked="0"/>
    </xf>
    <xf numFmtId="0" fontId="7" fillId="0" borderId="4" xfId="15" applyFont="1" applyFill="1" applyBorder="1" applyAlignment="1" applyProtection="1">
      <alignment horizontal="center" vertical="top" wrapText="1"/>
      <protection locked="0"/>
    </xf>
    <xf numFmtId="0" fontId="3" fillId="0" borderId="10" xfId="15" applyFont="1" applyFill="1" applyBorder="1" applyAlignment="1" applyProtection="1">
      <alignment horizontal="center" vertical="center" wrapText="1"/>
      <protection locked="0"/>
    </xf>
    <xf numFmtId="0" fontId="3" fillId="0" borderId="12" xfId="15" applyFont="1" applyFill="1" applyBorder="1" applyAlignment="1" applyProtection="1">
      <alignment horizontal="center" vertical="center" wrapText="1"/>
      <protection locked="0"/>
    </xf>
    <xf numFmtId="0" fontId="9" fillId="0" borderId="10" xfId="15" applyFont="1" applyFill="1" applyBorder="1" applyAlignment="1" applyProtection="1">
      <alignment horizontal="center" vertical="center" wrapText="1"/>
      <protection locked="0"/>
    </xf>
    <xf numFmtId="0" fontId="9" fillId="0" borderId="12" xfId="15" applyFont="1" applyFill="1" applyBorder="1" applyAlignment="1" applyProtection="1">
      <alignment horizontal="center" vertical="center" wrapText="1"/>
      <protection locked="0"/>
    </xf>
    <xf numFmtId="49" fontId="9" fillId="0" borderId="10" xfId="15" applyNumberFormat="1" applyFont="1" applyFill="1" applyBorder="1" applyAlignment="1" applyProtection="1">
      <alignment horizontal="center" vertical="center" wrapText="1"/>
      <protection locked="0"/>
    </xf>
    <xf numFmtId="49" fontId="9" fillId="0" borderId="12" xfId="15" applyNumberFormat="1" applyFont="1" applyFill="1" applyBorder="1" applyAlignment="1" applyProtection="1">
      <alignment horizontal="center" vertical="center" wrapText="1"/>
      <protection locked="0"/>
    </xf>
    <xf numFmtId="49" fontId="3" fillId="0" borderId="10" xfId="18" applyNumberFormat="1" applyFont="1" applyFill="1" applyBorder="1" applyAlignment="1" applyProtection="1">
      <alignment horizontal="center" vertical="center" wrapText="1"/>
      <protection locked="0"/>
    </xf>
    <xf numFmtId="49" fontId="3" fillId="0" borderId="12" xfId="18" applyNumberFormat="1" applyFont="1" applyFill="1" applyBorder="1" applyAlignment="1" applyProtection="1">
      <alignment horizontal="center" vertical="center" wrapText="1"/>
      <protection locked="0"/>
    </xf>
    <xf numFmtId="176" fontId="4" fillId="0" borderId="10" xfId="15" applyNumberFormat="1" applyFont="1" applyFill="1" applyBorder="1" applyAlignment="1" applyProtection="1">
      <alignment horizontal="left" vertical="center" wrapText="1"/>
      <protection locked="0"/>
    </xf>
    <xf numFmtId="176" fontId="4" fillId="0" borderId="12" xfId="15" applyNumberFormat="1" applyFont="1" applyFill="1" applyBorder="1" applyAlignment="1" applyProtection="1">
      <alignment horizontal="left" vertical="center" wrapText="1"/>
      <protection locked="0"/>
    </xf>
    <xf numFmtId="0" fontId="11" fillId="0" borderId="2" xfId="15" applyFont="1" applyFill="1" applyBorder="1" applyAlignment="1" applyProtection="1">
      <alignment horizontal="center" vertical="center" wrapText="1"/>
      <protection locked="0"/>
    </xf>
    <xf numFmtId="0" fontId="11" fillId="0" borderId="4" xfId="15" applyFont="1" applyFill="1" applyBorder="1" applyAlignment="1" applyProtection="1">
      <alignment horizontal="center" vertical="center" wrapText="1"/>
      <protection locked="0"/>
    </xf>
    <xf numFmtId="49" fontId="4" fillId="0" borderId="10" xfId="18" applyNumberFormat="1" applyFont="1" applyFill="1" applyBorder="1" applyAlignment="1" applyProtection="1">
      <alignment horizontal="center" vertical="center" wrapText="1"/>
      <protection locked="0"/>
    </xf>
    <xf numFmtId="49" fontId="4" fillId="0" borderId="12" xfId="18" applyNumberFormat="1" applyFont="1" applyFill="1" applyBorder="1" applyAlignment="1" applyProtection="1">
      <alignment horizontal="center" vertical="center" wrapText="1"/>
      <protection locked="0"/>
    </xf>
    <xf numFmtId="0" fontId="13" fillId="0" borderId="10" xfId="4" applyFont="1" applyFill="1" applyBorder="1" applyAlignment="1">
      <alignment horizontal="center" vertical="center" wrapText="1"/>
    </xf>
    <xf numFmtId="0" fontId="13" fillId="0" borderId="12" xfId="4" applyFont="1" applyFill="1" applyBorder="1" applyAlignment="1">
      <alignment horizontal="center" vertical="center" wrapText="1"/>
    </xf>
    <xf numFmtId="176" fontId="13" fillId="0" borderId="10" xfId="4" applyNumberFormat="1" applyFont="1" applyFill="1" applyBorder="1" applyAlignment="1">
      <alignment horizontal="center" vertical="center" wrapText="1"/>
    </xf>
    <xf numFmtId="176" fontId="13" fillId="0" borderId="12" xfId="4" applyNumberFormat="1" applyFont="1" applyFill="1" applyBorder="1" applyAlignment="1">
      <alignment horizontal="center" vertical="center" wrapText="1"/>
    </xf>
    <xf numFmtId="179" fontId="13" fillId="0" borderId="10" xfId="4" applyNumberFormat="1" applyFont="1" applyFill="1" applyBorder="1" applyAlignment="1">
      <alignment horizontal="center" vertical="center" wrapText="1"/>
    </xf>
    <xf numFmtId="179" fontId="13" fillId="0" borderId="12" xfId="4" applyNumberFormat="1" applyFont="1" applyFill="1" applyBorder="1" applyAlignment="1">
      <alignment horizontal="center" vertical="center" wrapText="1"/>
    </xf>
    <xf numFmtId="0" fontId="3" fillId="0" borderId="10" xfId="18" applyFont="1" applyFill="1" applyBorder="1" applyAlignment="1" applyProtection="1">
      <alignment horizontal="center" vertical="center" wrapText="1" shrinkToFit="1"/>
      <protection locked="0"/>
    </xf>
    <xf numFmtId="0" fontId="3" fillId="0" borderId="12" xfId="18" applyFont="1" applyFill="1" applyBorder="1" applyAlignment="1" applyProtection="1">
      <alignment horizontal="center" vertical="center" wrapText="1" shrinkToFit="1"/>
      <protection locked="0"/>
    </xf>
    <xf numFmtId="0" fontId="10" fillId="10" borderId="53" xfId="18" applyNumberFormat="1" applyFont="1" applyFill="1" applyBorder="1" applyAlignment="1" applyProtection="1">
      <alignment horizontal="center" vertical="center" wrapText="1"/>
      <protection locked="0"/>
    </xf>
    <xf numFmtId="0" fontId="13" fillId="10" borderId="53" xfId="17" applyFont="1" applyFill="1" applyBorder="1" applyAlignment="1">
      <alignment horizontal="center" vertical="center" wrapText="1"/>
    </xf>
    <xf numFmtId="0" fontId="13" fillId="10" borderId="53" xfId="17" applyFont="1" applyFill="1" applyBorder="1" applyAlignment="1">
      <alignment vertical="center" wrapText="1"/>
    </xf>
    <xf numFmtId="0" fontId="4" fillId="10" borderId="53" xfId="0" applyFont="1" applyFill="1" applyBorder="1" applyAlignment="1">
      <alignment horizontal="center" vertical="center" wrapText="1"/>
    </xf>
    <xf numFmtId="0" fontId="4" fillId="10" borderId="53" xfId="4" applyFont="1" applyFill="1" applyBorder="1" applyAlignment="1">
      <alignment horizontal="center" vertical="center" wrapText="1"/>
    </xf>
    <xf numFmtId="180" fontId="10" fillId="10" borderId="54" xfId="4" applyNumberFormat="1" applyFont="1" applyFill="1" applyBorder="1" applyAlignment="1">
      <alignment horizontal="center" vertical="center" wrapText="1"/>
    </xf>
    <xf numFmtId="49" fontId="4" fillId="10" borderId="12" xfId="15" applyNumberFormat="1" applyFont="1" applyFill="1" applyBorder="1" applyAlignment="1" applyProtection="1">
      <alignment vertical="center" wrapText="1"/>
      <protection locked="0"/>
    </xf>
    <xf numFmtId="49" fontId="10" fillId="10" borderId="53" xfId="2" applyNumberFormat="1" applyFont="1" applyFill="1" applyBorder="1" applyAlignment="1" applyProtection="1">
      <alignment horizontal="left" vertical="center" wrapText="1"/>
      <protection locked="0"/>
    </xf>
    <xf numFmtId="0" fontId="10" fillId="10" borderId="53" xfId="18" applyFont="1" applyFill="1" applyBorder="1" applyAlignment="1" applyProtection="1">
      <alignment horizontal="left" vertical="center" wrapText="1"/>
      <protection locked="0"/>
    </xf>
    <xf numFmtId="176" fontId="10" fillId="10" borderId="53" xfId="18" applyNumberFormat="1" applyFont="1" applyFill="1" applyBorder="1" applyAlignment="1" applyProtection="1">
      <alignment horizontal="left" vertical="center" wrapText="1"/>
      <protection locked="0"/>
    </xf>
    <xf numFmtId="179" fontId="10" fillId="10" borderId="53" xfId="18" applyNumberFormat="1" applyFont="1" applyFill="1" applyBorder="1" applyAlignment="1" applyProtection="1">
      <alignment horizontal="left" vertical="center" wrapText="1"/>
      <protection locked="0"/>
    </xf>
    <xf numFmtId="0" fontId="10" fillId="10" borderId="53" xfId="0" applyFont="1" applyFill="1" applyBorder="1" applyAlignment="1">
      <alignment horizontal="center" vertical="center"/>
    </xf>
    <xf numFmtId="0" fontId="10" fillId="10" borderId="53" xfId="0" applyFont="1" applyFill="1" applyBorder="1" applyAlignment="1">
      <alignment vertical="center" wrapText="1"/>
    </xf>
    <xf numFmtId="49" fontId="10" fillId="10" borderId="53" xfId="18" applyNumberFormat="1" applyFont="1" applyFill="1" applyBorder="1" applyAlignment="1" applyProtection="1">
      <alignment horizontal="left" vertical="center" wrapText="1"/>
      <protection locked="0"/>
    </xf>
    <xf numFmtId="180" fontId="10" fillId="10" borderId="54" xfId="0" applyNumberFormat="1" applyFont="1" applyFill="1" applyBorder="1" applyAlignment="1">
      <alignment horizontal="center" vertical="center" wrapText="1"/>
    </xf>
    <xf numFmtId="0" fontId="10" fillId="10" borderId="53" xfId="0" applyFont="1" applyFill="1" applyBorder="1" applyAlignment="1">
      <alignment horizontal="left" vertical="center"/>
    </xf>
    <xf numFmtId="49" fontId="10" fillId="10" borderId="53" xfId="18" applyNumberFormat="1" applyFont="1" applyFill="1" applyBorder="1" applyAlignment="1" applyProtection="1">
      <alignment horizontal="center" vertical="center" wrapText="1"/>
      <protection locked="0"/>
    </xf>
    <xf numFmtId="0" fontId="10" fillId="10" borderId="53" xfId="18" applyNumberFormat="1" applyFont="1" applyFill="1" applyBorder="1" applyAlignment="1" applyProtection="1">
      <alignment horizontal="left" vertical="center" wrapText="1"/>
      <protection locked="0"/>
    </xf>
    <xf numFmtId="0" fontId="10" fillId="10" borderId="12" xfId="15" applyFont="1" applyFill="1" applyBorder="1" applyAlignment="1" applyProtection="1">
      <alignment horizontal="left" vertical="center" wrapText="1"/>
      <protection locked="0"/>
    </xf>
    <xf numFmtId="176" fontId="10" fillId="10" borderId="12" xfId="18" applyNumberFormat="1" applyFont="1" applyFill="1" applyBorder="1" applyAlignment="1" applyProtection="1">
      <alignment horizontal="left" vertical="center" wrapText="1"/>
      <protection locked="0"/>
    </xf>
    <xf numFmtId="176" fontId="10" fillId="10" borderId="53" xfId="15" applyNumberFormat="1" applyFont="1" applyFill="1" applyBorder="1" applyAlignment="1" applyProtection="1">
      <alignment horizontal="left" vertical="center" wrapText="1"/>
      <protection locked="0"/>
    </xf>
    <xf numFmtId="179" fontId="10" fillId="10" borderId="53" xfId="15" applyNumberFormat="1" applyFont="1" applyFill="1" applyBorder="1" applyAlignment="1" applyProtection="1">
      <alignment horizontal="left" vertical="center" wrapText="1"/>
      <protection locked="0"/>
    </xf>
    <xf numFmtId="181" fontId="10" fillId="10" borderId="53" xfId="15" applyNumberFormat="1" applyFont="1" applyFill="1" applyBorder="1" applyAlignment="1" applyProtection="1">
      <alignment horizontal="center" vertical="center" wrapText="1"/>
      <protection locked="0"/>
    </xf>
  </cellXfs>
  <cellStyles count="23">
    <cellStyle name="BOM_Level_1" xfId="9"/>
    <cellStyle name="BOM_Level_Below3" xfId="2"/>
    <cellStyle name="BOM_Level_Below3 3" xfId="18"/>
    <cellStyle name="百分比 2" xfId="21"/>
    <cellStyle name="差_KING" xfId="6"/>
    <cellStyle name="常规" xfId="0" builtinId="0"/>
    <cellStyle name="常规 10" xfId="8"/>
    <cellStyle name="常规 2" xfId="10"/>
    <cellStyle name="常规 2 2" xfId="7"/>
    <cellStyle name="常规 2 27" xfId="4"/>
    <cellStyle name="常规 2 28 2" xfId="19"/>
    <cellStyle name="常规 3" xfId="12"/>
    <cellStyle name="常规 3 29" xfId="1"/>
    <cellStyle name="常规 3 30" xfId="20"/>
    <cellStyle name="常规 4 2" xfId="13"/>
    <cellStyle name="常规 40" xfId="3"/>
    <cellStyle name="常规 5 2" xfId="5"/>
    <cellStyle name="常规 5 2 2" xfId="17"/>
    <cellStyle name="超链接 2" xfId="22"/>
    <cellStyle name="好_KING" xfId="14"/>
    <cellStyle name="样式 1" xfId="15"/>
    <cellStyle name="样式 1 10" xfId="16"/>
    <cellStyle name="注释 10" xfId="11"/>
  </cellStyles>
  <dxfs count="20"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7030A0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3399"/>
      <color rgb="FFFF33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8.emf"/><Relationship Id="rId117" Type="http://schemas.openxmlformats.org/officeDocument/2006/relationships/image" Target="../media/image119.emf"/><Relationship Id="rId21" Type="http://schemas.openxmlformats.org/officeDocument/2006/relationships/image" Target="../media/image23.emf"/><Relationship Id="rId42" Type="http://schemas.openxmlformats.org/officeDocument/2006/relationships/image" Target="../media/image44.png"/><Relationship Id="rId47" Type="http://schemas.openxmlformats.org/officeDocument/2006/relationships/image" Target="../media/image49.emf"/><Relationship Id="rId63" Type="http://schemas.openxmlformats.org/officeDocument/2006/relationships/image" Target="../media/image65.emf"/><Relationship Id="rId68" Type="http://schemas.openxmlformats.org/officeDocument/2006/relationships/image" Target="../media/image70.png"/><Relationship Id="rId84" Type="http://schemas.openxmlformats.org/officeDocument/2006/relationships/image" Target="../media/image86.emf"/><Relationship Id="rId89" Type="http://schemas.openxmlformats.org/officeDocument/2006/relationships/image" Target="../media/image91.png"/><Relationship Id="rId112" Type="http://schemas.openxmlformats.org/officeDocument/2006/relationships/image" Target="../media/image114.emf"/><Relationship Id="rId16" Type="http://schemas.openxmlformats.org/officeDocument/2006/relationships/image" Target="../media/image18.emf"/><Relationship Id="rId107" Type="http://schemas.openxmlformats.org/officeDocument/2006/relationships/image" Target="../media/image109.emf"/><Relationship Id="rId11" Type="http://schemas.openxmlformats.org/officeDocument/2006/relationships/image" Target="../media/image13.png"/><Relationship Id="rId32" Type="http://schemas.openxmlformats.org/officeDocument/2006/relationships/image" Target="../media/image34.emf"/><Relationship Id="rId37" Type="http://schemas.openxmlformats.org/officeDocument/2006/relationships/image" Target="../media/image39.png"/><Relationship Id="rId53" Type="http://schemas.openxmlformats.org/officeDocument/2006/relationships/image" Target="../media/image55.emf"/><Relationship Id="rId58" Type="http://schemas.openxmlformats.org/officeDocument/2006/relationships/image" Target="../media/image60.png"/><Relationship Id="rId74" Type="http://schemas.openxmlformats.org/officeDocument/2006/relationships/image" Target="../media/image76.emf"/><Relationship Id="rId79" Type="http://schemas.openxmlformats.org/officeDocument/2006/relationships/image" Target="../media/image81.emf"/><Relationship Id="rId102" Type="http://schemas.openxmlformats.org/officeDocument/2006/relationships/image" Target="../media/image104.emf"/><Relationship Id="rId123" Type="http://schemas.openxmlformats.org/officeDocument/2006/relationships/image" Target="../media/image125.emf"/><Relationship Id="rId5" Type="http://schemas.openxmlformats.org/officeDocument/2006/relationships/image" Target="../media/image7.emf"/><Relationship Id="rId90" Type="http://schemas.openxmlformats.org/officeDocument/2006/relationships/image" Target="../media/image92.emf"/><Relationship Id="rId95" Type="http://schemas.openxmlformats.org/officeDocument/2006/relationships/image" Target="../media/image97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43" Type="http://schemas.openxmlformats.org/officeDocument/2006/relationships/image" Target="../media/image45.png"/><Relationship Id="rId48" Type="http://schemas.openxmlformats.org/officeDocument/2006/relationships/image" Target="../media/image50.emf"/><Relationship Id="rId64" Type="http://schemas.openxmlformats.org/officeDocument/2006/relationships/image" Target="../media/image66.emf"/><Relationship Id="rId69" Type="http://schemas.openxmlformats.org/officeDocument/2006/relationships/image" Target="../media/image71.emf"/><Relationship Id="rId113" Type="http://schemas.openxmlformats.org/officeDocument/2006/relationships/image" Target="../media/image115.png"/><Relationship Id="rId118" Type="http://schemas.openxmlformats.org/officeDocument/2006/relationships/image" Target="../media/image120.emf"/><Relationship Id="rId80" Type="http://schemas.openxmlformats.org/officeDocument/2006/relationships/image" Target="../media/image82.emf"/><Relationship Id="rId85" Type="http://schemas.openxmlformats.org/officeDocument/2006/relationships/image" Target="../media/image87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59" Type="http://schemas.openxmlformats.org/officeDocument/2006/relationships/image" Target="../media/image61.emf"/><Relationship Id="rId103" Type="http://schemas.openxmlformats.org/officeDocument/2006/relationships/image" Target="../media/image105.emf"/><Relationship Id="rId108" Type="http://schemas.openxmlformats.org/officeDocument/2006/relationships/image" Target="../media/image110.emf"/><Relationship Id="rId124" Type="http://schemas.openxmlformats.org/officeDocument/2006/relationships/image" Target="../media/image126.png"/><Relationship Id="rId54" Type="http://schemas.openxmlformats.org/officeDocument/2006/relationships/image" Target="../media/image56.wmf"/><Relationship Id="rId70" Type="http://schemas.openxmlformats.org/officeDocument/2006/relationships/image" Target="../media/image72.emf"/><Relationship Id="rId75" Type="http://schemas.openxmlformats.org/officeDocument/2006/relationships/image" Target="../media/image77.emf"/><Relationship Id="rId91" Type="http://schemas.openxmlformats.org/officeDocument/2006/relationships/image" Target="../media/image93.emf"/><Relationship Id="rId96" Type="http://schemas.openxmlformats.org/officeDocument/2006/relationships/image" Target="../media/image98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49" Type="http://schemas.openxmlformats.org/officeDocument/2006/relationships/image" Target="../media/image51.emf"/><Relationship Id="rId114" Type="http://schemas.openxmlformats.org/officeDocument/2006/relationships/image" Target="../media/image116.emf"/><Relationship Id="rId119" Type="http://schemas.openxmlformats.org/officeDocument/2006/relationships/image" Target="../media/image121.emf"/><Relationship Id="rId44" Type="http://schemas.openxmlformats.org/officeDocument/2006/relationships/image" Target="../media/image46.png"/><Relationship Id="rId60" Type="http://schemas.openxmlformats.org/officeDocument/2006/relationships/image" Target="../media/image62.emf"/><Relationship Id="rId65" Type="http://schemas.openxmlformats.org/officeDocument/2006/relationships/image" Target="../media/image67.emf"/><Relationship Id="rId81" Type="http://schemas.openxmlformats.org/officeDocument/2006/relationships/image" Target="../media/image83.emf"/><Relationship Id="rId86" Type="http://schemas.openxmlformats.org/officeDocument/2006/relationships/image" Target="../media/image88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9" Type="http://schemas.openxmlformats.org/officeDocument/2006/relationships/image" Target="../media/image41.png"/><Relationship Id="rId109" Type="http://schemas.openxmlformats.org/officeDocument/2006/relationships/image" Target="../media/image111.emf"/><Relationship Id="rId34" Type="http://schemas.openxmlformats.org/officeDocument/2006/relationships/image" Target="../media/image36.emf"/><Relationship Id="rId50" Type="http://schemas.openxmlformats.org/officeDocument/2006/relationships/image" Target="../media/image52.emf"/><Relationship Id="rId55" Type="http://schemas.openxmlformats.org/officeDocument/2006/relationships/image" Target="../media/image57.wmf"/><Relationship Id="rId76" Type="http://schemas.openxmlformats.org/officeDocument/2006/relationships/image" Target="../media/image78.emf"/><Relationship Id="rId97" Type="http://schemas.openxmlformats.org/officeDocument/2006/relationships/image" Target="../media/image99.emf"/><Relationship Id="rId104" Type="http://schemas.openxmlformats.org/officeDocument/2006/relationships/image" Target="../media/image106.emf"/><Relationship Id="rId120" Type="http://schemas.openxmlformats.org/officeDocument/2006/relationships/image" Target="../media/image122.emf"/><Relationship Id="rId125" Type="http://schemas.openxmlformats.org/officeDocument/2006/relationships/image" Target="../media/image127.emf"/><Relationship Id="rId7" Type="http://schemas.openxmlformats.org/officeDocument/2006/relationships/image" Target="../media/image9.emf"/><Relationship Id="rId71" Type="http://schemas.openxmlformats.org/officeDocument/2006/relationships/image" Target="../media/image73.emf"/><Relationship Id="rId92" Type="http://schemas.openxmlformats.org/officeDocument/2006/relationships/image" Target="../media/image94.emf"/><Relationship Id="rId2" Type="http://schemas.openxmlformats.org/officeDocument/2006/relationships/image" Target="../media/image4.emf"/><Relationship Id="rId29" Type="http://schemas.openxmlformats.org/officeDocument/2006/relationships/image" Target="../media/image31.emf"/><Relationship Id="rId24" Type="http://schemas.openxmlformats.org/officeDocument/2006/relationships/image" Target="../media/image26.emf"/><Relationship Id="rId40" Type="http://schemas.openxmlformats.org/officeDocument/2006/relationships/image" Target="../media/image42.png"/><Relationship Id="rId45" Type="http://schemas.openxmlformats.org/officeDocument/2006/relationships/image" Target="../media/image47.wmf"/><Relationship Id="rId66" Type="http://schemas.openxmlformats.org/officeDocument/2006/relationships/image" Target="../media/image68.emf"/><Relationship Id="rId87" Type="http://schemas.openxmlformats.org/officeDocument/2006/relationships/image" Target="../media/image89.emf"/><Relationship Id="rId110" Type="http://schemas.openxmlformats.org/officeDocument/2006/relationships/image" Target="../media/image112.emf"/><Relationship Id="rId115" Type="http://schemas.openxmlformats.org/officeDocument/2006/relationships/image" Target="../media/image117.emf"/><Relationship Id="rId61" Type="http://schemas.openxmlformats.org/officeDocument/2006/relationships/image" Target="../media/image63.emf"/><Relationship Id="rId82" Type="http://schemas.openxmlformats.org/officeDocument/2006/relationships/image" Target="../media/image84.emf"/><Relationship Id="rId19" Type="http://schemas.openxmlformats.org/officeDocument/2006/relationships/image" Target="../media/image21.emf"/><Relationship Id="rId14" Type="http://schemas.openxmlformats.org/officeDocument/2006/relationships/image" Target="../media/image16.emf"/><Relationship Id="rId30" Type="http://schemas.openxmlformats.org/officeDocument/2006/relationships/image" Target="../media/image32.emf"/><Relationship Id="rId35" Type="http://schemas.openxmlformats.org/officeDocument/2006/relationships/image" Target="../media/image37.png"/><Relationship Id="rId56" Type="http://schemas.openxmlformats.org/officeDocument/2006/relationships/image" Target="../media/image58.wmf"/><Relationship Id="rId77" Type="http://schemas.openxmlformats.org/officeDocument/2006/relationships/image" Target="../media/image79.emf"/><Relationship Id="rId100" Type="http://schemas.openxmlformats.org/officeDocument/2006/relationships/image" Target="../media/image102.emf"/><Relationship Id="rId105" Type="http://schemas.openxmlformats.org/officeDocument/2006/relationships/image" Target="../media/image107.emf"/><Relationship Id="rId126" Type="http://schemas.openxmlformats.org/officeDocument/2006/relationships/image" Target="../media/image128.emf"/><Relationship Id="rId8" Type="http://schemas.openxmlformats.org/officeDocument/2006/relationships/image" Target="../media/image10.png"/><Relationship Id="rId51" Type="http://schemas.openxmlformats.org/officeDocument/2006/relationships/image" Target="../media/image53.emf"/><Relationship Id="rId72" Type="http://schemas.openxmlformats.org/officeDocument/2006/relationships/image" Target="../media/image74.emf"/><Relationship Id="rId93" Type="http://schemas.openxmlformats.org/officeDocument/2006/relationships/image" Target="../media/image95.emf"/><Relationship Id="rId98" Type="http://schemas.openxmlformats.org/officeDocument/2006/relationships/image" Target="../media/image100.emf"/><Relationship Id="rId121" Type="http://schemas.openxmlformats.org/officeDocument/2006/relationships/image" Target="../media/image123.emf"/><Relationship Id="rId3" Type="http://schemas.openxmlformats.org/officeDocument/2006/relationships/image" Target="../media/image5.emf"/><Relationship Id="rId25" Type="http://schemas.openxmlformats.org/officeDocument/2006/relationships/image" Target="../media/image27.emf"/><Relationship Id="rId46" Type="http://schemas.openxmlformats.org/officeDocument/2006/relationships/image" Target="../media/image48.wmf"/><Relationship Id="rId67" Type="http://schemas.openxmlformats.org/officeDocument/2006/relationships/image" Target="../media/image69.emf"/><Relationship Id="rId116" Type="http://schemas.openxmlformats.org/officeDocument/2006/relationships/image" Target="../media/image118.emf"/><Relationship Id="rId20" Type="http://schemas.openxmlformats.org/officeDocument/2006/relationships/image" Target="../media/image22.emf"/><Relationship Id="rId41" Type="http://schemas.openxmlformats.org/officeDocument/2006/relationships/image" Target="../media/image43.png"/><Relationship Id="rId62" Type="http://schemas.openxmlformats.org/officeDocument/2006/relationships/image" Target="../media/image64.emf"/><Relationship Id="rId83" Type="http://schemas.openxmlformats.org/officeDocument/2006/relationships/image" Target="../media/image85.emf"/><Relationship Id="rId88" Type="http://schemas.openxmlformats.org/officeDocument/2006/relationships/image" Target="../media/image90.emf"/><Relationship Id="rId111" Type="http://schemas.openxmlformats.org/officeDocument/2006/relationships/image" Target="../media/image113.emf"/><Relationship Id="rId15" Type="http://schemas.openxmlformats.org/officeDocument/2006/relationships/image" Target="../media/image17.emf"/><Relationship Id="rId36" Type="http://schemas.openxmlformats.org/officeDocument/2006/relationships/image" Target="../media/image38.png"/><Relationship Id="rId57" Type="http://schemas.openxmlformats.org/officeDocument/2006/relationships/image" Target="../media/image59.emf"/><Relationship Id="rId106" Type="http://schemas.openxmlformats.org/officeDocument/2006/relationships/image" Target="../media/image108.emf"/><Relationship Id="rId127" Type="http://schemas.openxmlformats.org/officeDocument/2006/relationships/image" Target="../media/image129.emf"/><Relationship Id="rId10" Type="http://schemas.openxmlformats.org/officeDocument/2006/relationships/image" Target="../media/image12.emf"/><Relationship Id="rId31" Type="http://schemas.openxmlformats.org/officeDocument/2006/relationships/image" Target="../media/image33.emf"/><Relationship Id="rId52" Type="http://schemas.openxmlformats.org/officeDocument/2006/relationships/image" Target="../media/image54.emf"/><Relationship Id="rId73" Type="http://schemas.openxmlformats.org/officeDocument/2006/relationships/image" Target="../media/image75.emf"/><Relationship Id="rId78" Type="http://schemas.openxmlformats.org/officeDocument/2006/relationships/image" Target="../media/image80.emf"/><Relationship Id="rId94" Type="http://schemas.openxmlformats.org/officeDocument/2006/relationships/image" Target="../media/image96.emf"/><Relationship Id="rId99" Type="http://schemas.openxmlformats.org/officeDocument/2006/relationships/image" Target="../media/image101.emf"/><Relationship Id="rId101" Type="http://schemas.openxmlformats.org/officeDocument/2006/relationships/image" Target="../media/image103.emf"/><Relationship Id="rId122" Type="http://schemas.openxmlformats.org/officeDocument/2006/relationships/image" Target="../media/image124.emf"/><Relationship Id="rId4" Type="http://schemas.openxmlformats.org/officeDocument/2006/relationships/image" Target="../media/image6.emf"/><Relationship Id="rId9" Type="http://schemas.openxmlformats.org/officeDocument/2006/relationships/image" Target="../media/image1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68036</xdr:colOff>
      <xdr:row>7</xdr:row>
      <xdr:rowOff>1632857</xdr:rowOff>
    </xdr:from>
    <xdr:to>
      <xdr:col>2</xdr:col>
      <xdr:colOff>40607</xdr:colOff>
      <xdr:row>9</xdr:row>
      <xdr:rowOff>22036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796782F5-7110-C856-8049-4BF1A5A43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6" y="5565321"/>
          <a:ext cx="1292464" cy="1804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297656</xdr:rowOff>
    </xdr:from>
    <xdr:to>
      <xdr:col>3</xdr:col>
      <xdr:colOff>645</xdr:colOff>
      <xdr:row>9</xdr:row>
      <xdr:rowOff>527216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0" y="3631406"/>
          <a:ext cx="1584176" cy="22536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231913</xdr:colOff>
      <xdr:row>40</xdr:row>
      <xdr:rowOff>48854</xdr:rowOff>
    </xdr:from>
    <xdr:to>
      <xdr:col>16</xdr:col>
      <xdr:colOff>375913</xdr:colOff>
      <xdr:row>40</xdr:row>
      <xdr:rowOff>300854</xdr:rowOff>
    </xdr:to>
    <xdr:pic>
      <xdr:nvPicPr>
        <xdr:cNvPr id="3" name="图片 2">
          <a:extLst>
            <a:ext uri="{FF2B5EF4-FFF2-40B4-BE49-F238E27FC236}">
              <a16:creationId xmlns="" xmlns:a16="http://schemas.microsoft.com/office/drawing/2014/main" id="{4789D60D-B4F0-47DD-B4BD-9749B7318A8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90513" y="5706704"/>
          <a:ext cx="144000" cy="11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225287</xdr:colOff>
      <xdr:row>47</xdr:row>
      <xdr:rowOff>67820</xdr:rowOff>
    </xdr:from>
    <xdr:to>
      <xdr:col>16</xdr:col>
      <xdr:colOff>369287</xdr:colOff>
      <xdr:row>47</xdr:row>
      <xdr:rowOff>319820</xdr:rowOff>
    </xdr:to>
    <xdr:pic>
      <xdr:nvPicPr>
        <xdr:cNvPr id="4" name="图片 3">
          <a:extLst>
            <a:ext uri="{FF2B5EF4-FFF2-40B4-BE49-F238E27FC236}">
              <a16:creationId xmlns="" xmlns:a16="http://schemas.microsoft.com/office/drawing/2014/main" id="{76BDCFF9-C9AB-42A0-9D51-E6DF99B6A5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83887" y="7097270"/>
          <a:ext cx="144000" cy="9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229101</xdr:colOff>
      <xdr:row>51</xdr:row>
      <xdr:rowOff>49696</xdr:rowOff>
    </xdr:from>
    <xdr:to>
      <xdr:col>16</xdr:col>
      <xdr:colOff>373101</xdr:colOff>
      <xdr:row>51</xdr:row>
      <xdr:rowOff>301696</xdr:rowOff>
    </xdr:to>
    <xdr:pic>
      <xdr:nvPicPr>
        <xdr:cNvPr id="5" name="图片 4">
          <a:extLst>
            <a:ext uri="{FF2B5EF4-FFF2-40B4-BE49-F238E27FC236}">
              <a16:creationId xmlns="" xmlns:a16="http://schemas.microsoft.com/office/drawing/2014/main" id="{B052A98C-EF33-4CCC-B824-CBA7F24C95D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87701" y="7764946"/>
          <a:ext cx="144000" cy="11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211937</xdr:colOff>
      <xdr:row>54</xdr:row>
      <xdr:rowOff>63824</xdr:rowOff>
    </xdr:from>
    <xdr:to>
      <xdr:col>16</xdr:col>
      <xdr:colOff>355937</xdr:colOff>
      <xdr:row>54</xdr:row>
      <xdr:rowOff>315824</xdr:rowOff>
    </xdr:to>
    <xdr:pic>
      <xdr:nvPicPr>
        <xdr:cNvPr id="6" name="图片 5">
          <a:extLst>
            <a:ext uri="{FF2B5EF4-FFF2-40B4-BE49-F238E27FC236}">
              <a16:creationId xmlns="" xmlns:a16="http://schemas.microsoft.com/office/drawing/2014/main" id="{A1F6DD4E-F87C-482E-B926-70A4D8C7D05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70537" y="8293424"/>
          <a:ext cx="144000" cy="10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192498</xdr:colOff>
      <xdr:row>63</xdr:row>
      <xdr:rowOff>59843</xdr:rowOff>
    </xdr:from>
    <xdr:to>
      <xdr:col>16</xdr:col>
      <xdr:colOff>336498</xdr:colOff>
      <xdr:row>63</xdr:row>
      <xdr:rowOff>311843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558F3F27-9709-42C6-BC2A-A527A730AF8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51098" y="9832493"/>
          <a:ext cx="144000" cy="10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306145</xdr:colOff>
      <xdr:row>77</xdr:row>
      <xdr:rowOff>84323</xdr:rowOff>
    </xdr:from>
    <xdr:to>
      <xdr:col>16</xdr:col>
      <xdr:colOff>450145</xdr:colOff>
      <xdr:row>77</xdr:row>
      <xdr:rowOff>336323</xdr:rowOff>
    </xdr:to>
    <xdr:pic>
      <xdr:nvPicPr>
        <xdr:cNvPr id="11" name="图片 10">
          <a:extLst>
            <a:ext uri="{FF2B5EF4-FFF2-40B4-BE49-F238E27FC236}">
              <a16:creationId xmlns="" xmlns:a16="http://schemas.microsoft.com/office/drawing/2014/main" id="{A46DEAA1-1947-429A-B75E-77D37C5301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64745" y="12428723"/>
          <a:ext cx="144000" cy="9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248965</xdr:colOff>
      <xdr:row>85</xdr:row>
      <xdr:rowOff>80391</xdr:rowOff>
    </xdr:from>
    <xdr:to>
      <xdr:col>16</xdr:col>
      <xdr:colOff>392965</xdr:colOff>
      <xdr:row>85</xdr:row>
      <xdr:rowOff>332391</xdr:rowOff>
    </xdr:to>
    <xdr:pic>
      <xdr:nvPicPr>
        <xdr:cNvPr id="13" name="图片 12">
          <a:extLst>
            <a:ext uri="{FF2B5EF4-FFF2-40B4-BE49-F238E27FC236}">
              <a16:creationId xmlns="" xmlns:a16="http://schemas.microsoft.com/office/drawing/2014/main" id="{FD88675C-6362-4B56-BB6C-613F6B4CE9D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319132" y="3823330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206456</xdr:colOff>
      <xdr:row>88</xdr:row>
      <xdr:rowOff>67235</xdr:rowOff>
    </xdr:from>
    <xdr:to>
      <xdr:col>16</xdr:col>
      <xdr:colOff>350456</xdr:colOff>
      <xdr:row>88</xdr:row>
      <xdr:rowOff>319235</xdr:rowOff>
    </xdr:to>
    <xdr:pic>
      <xdr:nvPicPr>
        <xdr:cNvPr id="20" name="图片 19">
          <a:extLst>
            <a:ext uri="{FF2B5EF4-FFF2-40B4-BE49-F238E27FC236}">
              <a16:creationId xmlns="" xmlns:a16="http://schemas.microsoft.com/office/drawing/2014/main" id="{49A078F7-8BE3-4C96-8339-FE544FE3AED4}"/>
            </a:ext>
          </a:extLst>
        </xdr:cNvPr>
        <xdr:cNvPicPr preferRelativeResize="0"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865056" y="15669185"/>
          <a:ext cx="144000" cy="99600"/>
        </a:xfrm>
        <a:prstGeom prst="rect">
          <a:avLst/>
        </a:prstGeom>
      </xdr:spPr>
    </xdr:pic>
    <xdr:clientData/>
  </xdr:twoCellAnchor>
  <xdr:twoCellAnchor>
    <xdr:from>
      <xdr:col>16</xdr:col>
      <xdr:colOff>210327</xdr:colOff>
      <xdr:row>90</xdr:row>
      <xdr:rowOff>54077</xdr:rowOff>
    </xdr:from>
    <xdr:to>
      <xdr:col>16</xdr:col>
      <xdr:colOff>354327</xdr:colOff>
      <xdr:row>90</xdr:row>
      <xdr:rowOff>306077</xdr:rowOff>
    </xdr:to>
    <xdr:pic>
      <xdr:nvPicPr>
        <xdr:cNvPr id="21" name="图片 20">
          <a:extLst>
            <a:ext uri="{FF2B5EF4-FFF2-40B4-BE49-F238E27FC236}">
              <a16:creationId xmlns="" xmlns:a16="http://schemas.microsoft.com/office/drawing/2014/main" id="{3397601C-DCAB-4FD7-8822-CF484CAC178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68927" y="15998927"/>
          <a:ext cx="144000" cy="11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237639</xdr:colOff>
      <xdr:row>91</xdr:row>
      <xdr:rowOff>71619</xdr:rowOff>
    </xdr:from>
    <xdr:to>
      <xdr:col>16</xdr:col>
      <xdr:colOff>381639</xdr:colOff>
      <xdr:row>91</xdr:row>
      <xdr:rowOff>323619</xdr:rowOff>
    </xdr:to>
    <xdr:pic>
      <xdr:nvPicPr>
        <xdr:cNvPr id="22" name="图片 21">
          <a:extLst>
            <a:ext uri="{FF2B5EF4-FFF2-40B4-BE49-F238E27FC236}">
              <a16:creationId xmlns="" xmlns:a16="http://schemas.microsoft.com/office/drawing/2014/main" id="{C73374D2-00D1-47CA-AC7A-6919644E7183}"/>
            </a:ext>
          </a:extLst>
        </xdr:cNvPr>
        <xdr:cNvPicPr preferRelativeResize="0"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896239" y="16187919"/>
          <a:ext cx="144000" cy="99600"/>
        </a:xfrm>
        <a:prstGeom prst="rect">
          <a:avLst/>
        </a:prstGeom>
      </xdr:spPr>
    </xdr:pic>
    <xdr:clientData/>
  </xdr:twoCellAnchor>
  <xdr:twoCellAnchor>
    <xdr:from>
      <xdr:col>16</xdr:col>
      <xdr:colOff>238951</xdr:colOff>
      <xdr:row>92</xdr:row>
      <xdr:rowOff>95006</xdr:rowOff>
    </xdr:from>
    <xdr:to>
      <xdr:col>16</xdr:col>
      <xdr:colOff>382951</xdr:colOff>
      <xdr:row>92</xdr:row>
      <xdr:rowOff>347006</xdr:rowOff>
    </xdr:to>
    <xdr:pic>
      <xdr:nvPicPr>
        <xdr:cNvPr id="23" name="图片 22">
          <a:extLst>
            <a:ext uri="{FF2B5EF4-FFF2-40B4-BE49-F238E27FC236}">
              <a16:creationId xmlns="" xmlns:a16="http://schemas.microsoft.com/office/drawing/2014/main" id="{6C8ECB25-CF72-4EB9-BA6C-57EF425A6BB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97551" y="16382756"/>
          <a:ext cx="144000" cy="8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177030</xdr:colOff>
      <xdr:row>173</xdr:row>
      <xdr:rowOff>51545</xdr:rowOff>
    </xdr:from>
    <xdr:to>
      <xdr:col>16</xdr:col>
      <xdr:colOff>321030</xdr:colOff>
      <xdr:row>173</xdr:row>
      <xdr:rowOff>303545</xdr:rowOff>
    </xdr:to>
    <xdr:pic>
      <xdr:nvPicPr>
        <xdr:cNvPr id="33" name="图片 32">
          <a:extLst>
            <a:ext uri="{FF2B5EF4-FFF2-40B4-BE49-F238E27FC236}">
              <a16:creationId xmlns="" xmlns:a16="http://schemas.microsoft.com/office/drawing/2014/main" id="{7E381E9B-A632-4479-AFE4-97AC1DD60895}"/>
            </a:ext>
          </a:extLst>
        </xdr:cNvPr>
        <xdr:cNvPicPr preferRelativeResize="0"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35630" y="37084745"/>
          <a:ext cx="144000" cy="118650"/>
        </a:xfrm>
        <a:prstGeom prst="rect">
          <a:avLst/>
        </a:prstGeom>
      </xdr:spPr>
    </xdr:pic>
    <xdr:clientData/>
  </xdr:twoCellAnchor>
  <xdr:twoCellAnchor>
    <xdr:from>
      <xdr:col>16</xdr:col>
      <xdr:colOff>247650</xdr:colOff>
      <xdr:row>50</xdr:row>
      <xdr:rowOff>87967</xdr:rowOff>
    </xdr:from>
    <xdr:to>
      <xdr:col>16</xdr:col>
      <xdr:colOff>391650</xdr:colOff>
      <xdr:row>50</xdr:row>
      <xdr:rowOff>339967</xdr:rowOff>
    </xdr:to>
    <xdr:pic>
      <xdr:nvPicPr>
        <xdr:cNvPr id="34" name="图片 33">
          <a:extLst>
            <a:ext uri="{FF2B5EF4-FFF2-40B4-BE49-F238E27FC236}">
              <a16:creationId xmlns="" xmlns:a16="http://schemas.microsoft.com/office/drawing/2014/main" id="{04DECE4C-511B-4292-AF49-452F897B0B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06250" y="7631767"/>
          <a:ext cx="144000" cy="8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225240</xdr:colOff>
      <xdr:row>39</xdr:row>
      <xdr:rowOff>62193</xdr:rowOff>
    </xdr:from>
    <xdr:to>
      <xdr:col>16</xdr:col>
      <xdr:colOff>369240</xdr:colOff>
      <xdr:row>39</xdr:row>
      <xdr:rowOff>314193</xdr:rowOff>
    </xdr:to>
    <xdr:pic>
      <xdr:nvPicPr>
        <xdr:cNvPr id="35" name="图片 34">
          <a:extLst>
            <a:ext uri="{FF2B5EF4-FFF2-40B4-BE49-F238E27FC236}">
              <a16:creationId xmlns="" xmlns:a16="http://schemas.microsoft.com/office/drawing/2014/main" id="{19320F4B-82A4-49E4-A330-5C484E4BBC4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83840" y="5548593"/>
          <a:ext cx="144000" cy="10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224262</xdr:colOff>
      <xdr:row>45</xdr:row>
      <xdr:rowOff>52667</xdr:rowOff>
    </xdr:from>
    <xdr:to>
      <xdr:col>16</xdr:col>
      <xdr:colOff>368262</xdr:colOff>
      <xdr:row>45</xdr:row>
      <xdr:rowOff>304667</xdr:rowOff>
    </xdr:to>
    <xdr:pic>
      <xdr:nvPicPr>
        <xdr:cNvPr id="43" name="图片 42">
          <a:extLst>
            <a:ext uri="{FF2B5EF4-FFF2-40B4-BE49-F238E27FC236}">
              <a16:creationId xmlns="" xmlns:a16="http://schemas.microsoft.com/office/drawing/2014/main" id="{F8227A7C-08DB-40E1-98DE-F6CBBB06CFB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82862" y="6739217"/>
          <a:ext cx="144000" cy="11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200025</xdr:colOff>
      <xdr:row>46</xdr:row>
      <xdr:rowOff>68356</xdr:rowOff>
    </xdr:from>
    <xdr:to>
      <xdr:col>16</xdr:col>
      <xdr:colOff>344025</xdr:colOff>
      <xdr:row>46</xdr:row>
      <xdr:rowOff>320356</xdr:rowOff>
    </xdr:to>
    <xdr:pic>
      <xdr:nvPicPr>
        <xdr:cNvPr id="44" name="图片 43">
          <a:extLst>
            <a:ext uri="{FF2B5EF4-FFF2-40B4-BE49-F238E27FC236}">
              <a16:creationId xmlns="" xmlns:a16="http://schemas.microsoft.com/office/drawing/2014/main" id="{4DE7C157-30C4-4D96-B0C4-4964ADA71EB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58625" y="6926356"/>
          <a:ext cx="144000" cy="9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238127</xdr:colOff>
      <xdr:row>48</xdr:row>
      <xdr:rowOff>76199</xdr:rowOff>
    </xdr:from>
    <xdr:to>
      <xdr:col>16</xdr:col>
      <xdr:colOff>382127</xdr:colOff>
      <xdr:row>48</xdr:row>
      <xdr:rowOff>328199</xdr:rowOff>
    </xdr:to>
    <xdr:pic>
      <xdr:nvPicPr>
        <xdr:cNvPr id="45" name="图片 44">
          <a:extLst>
            <a:ext uri="{FF2B5EF4-FFF2-40B4-BE49-F238E27FC236}">
              <a16:creationId xmlns="" xmlns:a16="http://schemas.microsoft.com/office/drawing/2014/main" id="{58CE632B-602B-44E8-9B20-9BB62697FA4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96727" y="7277099"/>
          <a:ext cx="144000" cy="9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182656</xdr:colOff>
      <xdr:row>37</xdr:row>
      <xdr:rowOff>70036</xdr:rowOff>
    </xdr:from>
    <xdr:to>
      <xdr:col>16</xdr:col>
      <xdr:colOff>326656</xdr:colOff>
      <xdr:row>37</xdr:row>
      <xdr:rowOff>322036</xdr:rowOff>
    </xdr:to>
    <xdr:pic>
      <xdr:nvPicPr>
        <xdr:cNvPr id="46" name="图片 45">
          <a:extLst>
            <a:ext uri="{FF2B5EF4-FFF2-40B4-BE49-F238E27FC236}">
              <a16:creationId xmlns="" xmlns:a16="http://schemas.microsoft.com/office/drawing/2014/main" id="{C2E48AF7-2578-4D17-9F8C-217D51E0935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41256" y="5213536"/>
          <a:ext cx="144000" cy="9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209552</xdr:colOff>
      <xdr:row>42</xdr:row>
      <xdr:rowOff>57149</xdr:rowOff>
    </xdr:from>
    <xdr:to>
      <xdr:col>16</xdr:col>
      <xdr:colOff>606136</xdr:colOff>
      <xdr:row>42</xdr:row>
      <xdr:rowOff>309149</xdr:rowOff>
    </xdr:to>
    <xdr:pic>
      <xdr:nvPicPr>
        <xdr:cNvPr id="52" name="图片 51">
          <a:extLst>
            <a:ext uri="{FF2B5EF4-FFF2-40B4-BE49-F238E27FC236}">
              <a16:creationId xmlns="" xmlns:a16="http://schemas.microsoft.com/office/drawing/2014/main" id="{F03CD4A9-777F-4442-8E60-4C8477B9847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04666" y="15323126"/>
          <a:ext cx="396584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211792</xdr:colOff>
      <xdr:row>52</xdr:row>
      <xdr:rowOff>105336</xdr:rowOff>
    </xdr:from>
    <xdr:to>
      <xdr:col>16</xdr:col>
      <xdr:colOff>355792</xdr:colOff>
      <xdr:row>52</xdr:row>
      <xdr:rowOff>357336</xdr:rowOff>
    </xdr:to>
    <xdr:pic>
      <xdr:nvPicPr>
        <xdr:cNvPr id="55" name="图片 54">
          <a:extLst>
            <a:ext uri="{FF2B5EF4-FFF2-40B4-BE49-F238E27FC236}">
              <a16:creationId xmlns="" xmlns:a16="http://schemas.microsoft.com/office/drawing/2014/main" id="{8B222752-B86A-4893-9E08-A8B7F09C706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70392" y="7992036"/>
          <a:ext cx="144000" cy="6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207647</xdr:colOff>
      <xdr:row>65</xdr:row>
      <xdr:rowOff>84604</xdr:rowOff>
    </xdr:from>
    <xdr:to>
      <xdr:col>16</xdr:col>
      <xdr:colOff>351647</xdr:colOff>
      <xdr:row>65</xdr:row>
      <xdr:rowOff>336604</xdr:rowOff>
    </xdr:to>
    <xdr:pic>
      <xdr:nvPicPr>
        <xdr:cNvPr id="58" name="图片 57">
          <a:extLst>
            <a:ext uri="{FF2B5EF4-FFF2-40B4-BE49-F238E27FC236}">
              <a16:creationId xmlns="" xmlns:a16="http://schemas.microsoft.com/office/drawing/2014/main" id="{5DC70B8D-A093-4C0F-AAB7-FEEB8830BFB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9997230" y="3409943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260537</xdr:colOff>
      <xdr:row>66</xdr:row>
      <xdr:rowOff>93550</xdr:rowOff>
    </xdr:from>
    <xdr:to>
      <xdr:col>16</xdr:col>
      <xdr:colOff>404537</xdr:colOff>
      <xdr:row>66</xdr:row>
      <xdr:rowOff>345550</xdr:rowOff>
    </xdr:to>
    <xdr:pic>
      <xdr:nvPicPr>
        <xdr:cNvPr id="59" name="图片 58">
          <a:extLst>
            <a:ext uri="{FF2B5EF4-FFF2-40B4-BE49-F238E27FC236}">
              <a16:creationId xmlns="" xmlns:a16="http://schemas.microsoft.com/office/drawing/2014/main" id="{B22B6FBD-739E-43AF-AA7E-7587DB4C2B7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11919137" y="11237800"/>
          <a:ext cx="144000" cy="8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179621</xdr:colOff>
      <xdr:row>64</xdr:row>
      <xdr:rowOff>78441</xdr:rowOff>
    </xdr:from>
    <xdr:to>
      <xdr:col>16</xdr:col>
      <xdr:colOff>323621</xdr:colOff>
      <xdr:row>64</xdr:row>
      <xdr:rowOff>330441</xdr:rowOff>
    </xdr:to>
    <xdr:pic>
      <xdr:nvPicPr>
        <xdr:cNvPr id="60" name="图片 59">
          <a:extLst>
            <a:ext uri="{FF2B5EF4-FFF2-40B4-BE49-F238E27FC236}">
              <a16:creationId xmlns="" xmlns:a16="http://schemas.microsoft.com/office/drawing/2014/main" id="{7128064E-F314-4604-920D-B325839F7F6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8221" y="10022541"/>
          <a:ext cx="144000" cy="9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201145</xdr:colOff>
      <xdr:row>61</xdr:row>
      <xdr:rowOff>57150</xdr:rowOff>
    </xdr:from>
    <xdr:to>
      <xdr:col>16</xdr:col>
      <xdr:colOff>345145</xdr:colOff>
      <xdr:row>61</xdr:row>
      <xdr:rowOff>309150</xdr:rowOff>
    </xdr:to>
    <xdr:pic>
      <xdr:nvPicPr>
        <xdr:cNvPr id="62" name="图片 61">
          <a:extLst>
            <a:ext uri="{FF2B5EF4-FFF2-40B4-BE49-F238E27FC236}">
              <a16:creationId xmlns="" xmlns:a16="http://schemas.microsoft.com/office/drawing/2014/main" id="{8D4BAC05-E493-40F0-8239-B1F3DC4DC1E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59745" y="9486900"/>
          <a:ext cx="144000" cy="11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190500</xdr:colOff>
      <xdr:row>62</xdr:row>
      <xdr:rowOff>9525</xdr:rowOff>
    </xdr:from>
    <xdr:to>
      <xdr:col>16</xdr:col>
      <xdr:colOff>334500</xdr:colOff>
      <xdr:row>62</xdr:row>
      <xdr:rowOff>261525</xdr:rowOff>
    </xdr:to>
    <xdr:pic>
      <xdr:nvPicPr>
        <xdr:cNvPr id="63" name="图片 62">
          <a:extLst>
            <a:ext uri="{FF2B5EF4-FFF2-40B4-BE49-F238E27FC236}">
              <a16:creationId xmlns="" xmlns:a16="http://schemas.microsoft.com/office/drawing/2014/main" id="{68147874-C2C6-4391-BA3D-0254D8E131E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49100" y="9610725"/>
          <a:ext cx="144000" cy="16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253829</xdr:colOff>
      <xdr:row>86</xdr:row>
      <xdr:rowOff>93570</xdr:rowOff>
    </xdr:from>
    <xdr:to>
      <xdr:col>16</xdr:col>
      <xdr:colOff>397829</xdr:colOff>
      <xdr:row>86</xdr:row>
      <xdr:rowOff>345570</xdr:rowOff>
    </xdr:to>
    <xdr:pic>
      <xdr:nvPicPr>
        <xdr:cNvPr id="66" name="图片 65">
          <a:extLst>
            <a:ext uri="{FF2B5EF4-FFF2-40B4-BE49-F238E27FC236}">
              <a16:creationId xmlns="" xmlns:a16="http://schemas.microsoft.com/office/drawing/2014/main" id="{15CF2DFF-B561-4909-93E2-FA4A6B565CF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12429" y="14152470"/>
          <a:ext cx="144000" cy="8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254373</xdr:colOff>
      <xdr:row>84</xdr:row>
      <xdr:rowOff>43593</xdr:rowOff>
    </xdr:from>
    <xdr:to>
      <xdr:col>16</xdr:col>
      <xdr:colOff>398373</xdr:colOff>
      <xdr:row>84</xdr:row>
      <xdr:rowOff>295593</xdr:rowOff>
    </xdr:to>
    <xdr:pic>
      <xdr:nvPicPr>
        <xdr:cNvPr id="67" name="图片 66">
          <a:extLst>
            <a:ext uri="{FF2B5EF4-FFF2-40B4-BE49-F238E27FC236}">
              <a16:creationId xmlns="" xmlns:a16="http://schemas.microsoft.com/office/drawing/2014/main" id="{46FB7FCB-019D-47BC-9853-5E933C9BD7B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27198" y="40467693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136567</xdr:colOff>
      <xdr:row>89</xdr:row>
      <xdr:rowOff>49696</xdr:rowOff>
    </xdr:from>
    <xdr:to>
      <xdr:col>16</xdr:col>
      <xdr:colOff>546653</xdr:colOff>
      <xdr:row>89</xdr:row>
      <xdr:rowOff>323021</xdr:rowOff>
    </xdr:to>
    <xdr:pic>
      <xdr:nvPicPr>
        <xdr:cNvPr id="72" name="图片 71">
          <a:extLst>
            <a:ext uri="{FF2B5EF4-FFF2-40B4-BE49-F238E27FC236}">
              <a16:creationId xmlns="" xmlns:a16="http://schemas.microsoft.com/office/drawing/2014/main" id="{57721ECD-6853-418D-A8F8-41EED490DC2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795167" y="15823096"/>
          <a:ext cx="410086" cy="120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283509</xdr:colOff>
      <xdr:row>78</xdr:row>
      <xdr:rowOff>84044</xdr:rowOff>
    </xdr:from>
    <xdr:to>
      <xdr:col>16</xdr:col>
      <xdr:colOff>427509</xdr:colOff>
      <xdr:row>78</xdr:row>
      <xdr:rowOff>336044</xdr:rowOff>
    </xdr:to>
    <xdr:pic>
      <xdr:nvPicPr>
        <xdr:cNvPr id="81" name="图片 80">
          <a:extLst>
            <a:ext uri="{FF2B5EF4-FFF2-40B4-BE49-F238E27FC236}">
              <a16:creationId xmlns="" xmlns:a16="http://schemas.microsoft.com/office/drawing/2014/main" id="{9E4D0091-FD88-46CF-BEEB-DCFEABA0037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2109" y="12599894"/>
          <a:ext cx="144000" cy="9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85724</xdr:colOff>
      <xdr:row>161</xdr:row>
      <xdr:rowOff>1681</xdr:rowOff>
    </xdr:from>
    <xdr:to>
      <xdr:col>16</xdr:col>
      <xdr:colOff>528843</xdr:colOff>
      <xdr:row>162</xdr:row>
      <xdr:rowOff>1</xdr:rowOff>
    </xdr:to>
    <xdr:pic>
      <xdr:nvPicPr>
        <xdr:cNvPr id="88" name="图片 87">
          <a:extLst>
            <a:ext uri="{FF2B5EF4-FFF2-40B4-BE49-F238E27FC236}">
              <a16:creationId xmlns="" xmlns:a16="http://schemas.microsoft.com/office/drawing/2014/main" id="{399C1375-D818-4444-9E02-073077E1335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86874" y="90336781"/>
          <a:ext cx="443119" cy="379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247649</xdr:colOff>
      <xdr:row>162</xdr:row>
      <xdr:rowOff>75037</xdr:rowOff>
    </xdr:from>
    <xdr:to>
      <xdr:col>16</xdr:col>
      <xdr:colOff>538368</xdr:colOff>
      <xdr:row>162</xdr:row>
      <xdr:rowOff>323850</xdr:rowOff>
    </xdr:to>
    <xdr:pic>
      <xdr:nvPicPr>
        <xdr:cNvPr id="89" name="图片 88">
          <a:extLst>
            <a:ext uri="{FF2B5EF4-FFF2-40B4-BE49-F238E27FC236}">
              <a16:creationId xmlns="" xmlns:a16="http://schemas.microsoft.com/office/drawing/2014/main" id="{689E9D40-3057-436D-877D-EB19015A3C7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48799" y="90791137"/>
          <a:ext cx="290719" cy="24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176494</xdr:colOff>
      <xdr:row>172</xdr:row>
      <xdr:rowOff>76760</xdr:rowOff>
    </xdr:from>
    <xdr:to>
      <xdr:col>16</xdr:col>
      <xdr:colOff>320494</xdr:colOff>
      <xdr:row>172</xdr:row>
      <xdr:rowOff>328760</xdr:rowOff>
    </xdr:to>
    <xdr:pic>
      <xdr:nvPicPr>
        <xdr:cNvPr id="92" name="图片 91">
          <a:extLst>
            <a:ext uri="{FF2B5EF4-FFF2-40B4-BE49-F238E27FC236}">
              <a16:creationId xmlns="" xmlns:a16="http://schemas.microsoft.com/office/drawing/2014/main" id="{AE6726BF-0D9F-43D1-A32C-EDC06A7EC03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5094" y="36938510"/>
          <a:ext cx="144000" cy="9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206676</xdr:colOff>
      <xdr:row>170</xdr:row>
      <xdr:rowOff>102728</xdr:rowOff>
    </xdr:from>
    <xdr:to>
      <xdr:col>16</xdr:col>
      <xdr:colOff>546652</xdr:colOff>
      <xdr:row>170</xdr:row>
      <xdr:rowOff>265044</xdr:rowOff>
    </xdr:to>
    <xdr:pic>
      <xdr:nvPicPr>
        <xdr:cNvPr id="93" name="图片 92">
          <a:extLst>
            <a:ext uri="{FF2B5EF4-FFF2-40B4-BE49-F238E27FC236}">
              <a16:creationId xmlns="" xmlns:a16="http://schemas.microsoft.com/office/drawing/2014/main" id="{52BBB965-B567-4572-A300-AA38A63A2CC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65276" y="36450128"/>
          <a:ext cx="339976" cy="67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177662</xdr:colOff>
      <xdr:row>171</xdr:row>
      <xdr:rowOff>104846</xdr:rowOff>
    </xdr:from>
    <xdr:to>
      <xdr:col>16</xdr:col>
      <xdr:colOff>612914</xdr:colOff>
      <xdr:row>171</xdr:row>
      <xdr:rowOff>265044</xdr:rowOff>
    </xdr:to>
    <xdr:pic>
      <xdr:nvPicPr>
        <xdr:cNvPr id="94" name="图片 93">
          <a:extLst>
            <a:ext uri="{FF2B5EF4-FFF2-40B4-BE49-F238E27FC236}">
              <a16:creationId xmlns="" xmlns:a16="http://schemas.microsoft.com/office/drawing/2014/main" id="{75624C3E-C2BF-4950-8A6E-3CB4E42BF0D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6262" y="36623696"/>
          <a:ext cx="435252" cy="64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190499</xdr:colOff>
      <xdr:row>31</xdr:row>
      <xdr:rowOff>62192</xdr:rowOff>
    </xdr:from>
    <xdr:to>
      <xdr:col>16</xdr:col>
      <xdr:colOff>334499</xdr:colOff>
      <xdr:row>31</xdr:row>
      <xdr:rowOff>314192</xdr:rowOff>
    </xdr:to>
    <xdr:pic>
      <xdr:nvPicPr>
        <xdr:cNvPr id="95" name="图片 94">
          <a:extLst>
            <a:ext uri="{FF2B5EF4-FFF2-40B4-BE49-F238E27FC236}">
              <a16:creationId xmlns="" xmlns:a16="http://schemas.microsoft.com/office/drawing/2014/main" id="{4E9F4D97-A521-4BA0-BEB7-02491076BA2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49099" y="4691342"/>
          <a:ext cx="144000" cy="10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179294</xdr:colOff>
      <xdr:row>49</xdr:row>
      <xdr:rowOff>44824</xdr:rowOff>
    </xdr:from>
    <xdr:to>
      <xdr:col>16</xdr:col>
      <xdr:colOff>403412</xdr:colOff>
      <xdr:row>49</xdr:row>
      <xdr:rowOff>308540</xdr:rowOff>
    </xdr:to>
    <xdr:pic>
      <xdr:nvPicPr>
        <xdr:cNvPr id="96" name="图片 95">
          <a:extLst>
            <a:ext uri="{FF2B5EF4-FFF2-40B4-BE49-F238E27FC236}">
              <a16:creationId xmlns="" xmlns:a16="http://schemas.microsoft.com/office/drawing/2014/main" id="{9BFE07EC-6081-40E6-9C57-8CF851224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7894" y="7417174"/>
          <a:ext cx="224118" cy="130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187334</xdr:colOff>
      <xdr:row>174</xdr:row>
      <xdr:rowOff>83679</xdr:rowOff>
    </xdr:from>
    <xdr:to>
      <xdr:col>16</xdr:col>
      <xdr:colOff>427904</xdr:colOff>
      <xdr:row>174</xdr:row>
      <xdr:rowOff>329648</xdr:rowOff>
    </xdr:to>
    <xdr:pic>
      <xdr:nvPicPr>
        <xdr:cNvPr id="99" name="图片 98">
          <a:extLst>
            <a:ext uri="{FF2B5EF4-FFF2-40B4-BE49-F238E27FC236}">
              <a16:creationId xmlns="" xmlns:a16="http://schemas.microsoft.com/office/drawing/2014/main" id="{E117C09D-8642-482A-8763-5BF9AE77B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45934" y="37288329"/>
          <a:ext cx="240570" cy="84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123825</xdr:colOff>
      <xdr:row>101</xdr:row>
      <xdr:rowOff>78105</xdr:rowOff>
    </xdr:from>
    <xdr:to>
      <xdr:col>16</xdr:col>
      <xdr:colOff>267825</xdr:colOff>
      <xdr:row>101</xdr:row>
      <xdr:rowOff>330105</xdr:rowOff>
    </xdr:to>
    <xdr:pic>
      <xdr:nvPicPr>
        <xdr:cNvPr id="109" name="图片 108">
          <a:extLst>
            <a:ext uri="{FF2B5EF4-FFF2-40B4-BE49-F238E27FC236}">
              <a16:creationId xmlns="" xmlns:a16="http://schemas.microsoft.com/office/drawing/2014/main" id="{6DB93678-40D7-4FC1-AA19-A38E5930BDF8}"/>
            </a:ext>
          </a:extLst>
        </xdr:cNvPr>
        <xdr:cNvPicPr preferRelativeResize="0"/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782425" y="18423255"/>
          <a:ext cx="144000" cy="90075"/>
        </a:xfrm>
        <a:prstGeom prst="rect">
          <a:avLst/>
        </a:prstGeom>
      </xdr:spPr>
    </xdr:pic>
    <xdr:clientData/>
  </xdr:twoCellAnchor>
  <xdr:twoCellAnchor>
    <xdr:from>
      <xdr:col>16</xdr:col>
      <xdr:colOff>163831</xdr:colOff>
      <xdr:row>99</xdr:row>
      <xdr:rowOff>74341</xdr:rowOff>
    </xdr:from>
    <xdr:to>
      <xdr:col>16</xdr:col>
      <xdr:colOff>307831</xdr:colOff>
      <xdr:row>99</xdr:row>
      <xdr:rowOff>326341</xdr:rowOff>
    </xdr:to>
    <xdr:pic>
      <xdr:nvPicPr>
        <xdr:cNvPr id="110" name="图片 109">
          <a:extLst>
            <a:ext uri="{FF2B5EF4-FFF2-40B4-BE49-F238E27FC236}">
              <a16:creationId xmlns="" xmlns:a16="http://schemas.microsoft.com/office/drawing/2014/main" id="{7E3D50EA-B608-4DBF-88B8-915B4BEB213E}"/>
            </a:ext>
          </a:extLst>
        </xdr:cNvPr>
        <xdr:cNvPicPr preferRelativeResize="0"/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822431" y="18076591"/>
          <a:ext cx="144000" cy="99600"/>
        </a:xfrm>
        <a:prstGeom prst="rect">
          <a:avLst/>
        </a:prstGeom>
      </xdr:spPr>
    </xdr:pic>
    <xdr:clientData/>
  </xdr:twoCellAnchor>
  <xdr:twoCellAnchor>
    <xdr:from>
      <xdr:col>16</xdr:col>
      <xdr:colOff>147695</xdr:colOff>
      <xdr:row>100</xdr:row>
      <xdr:rowOff>63090</xdr:rowOff>
    </xdr:from>
    <xdr:to>
      <xdr:col>16</xdr:col>
      <xdr:colOff>291695</xdr:colOff>
      <xdr:row>100</xdr:row>
      <xdr:rowOff>315090</xdr:rowOff>
    </xdr:to>
    <xdr:pic>
      <xdr:nvPicPr>
        <xdr:cNvPr id="111" name="图片 110">
          <a:extLst>
            <a:ext uri="{FF2B5EF4-FFF2-40B4-BE49-F238E27FC236}">
              <a16:creationId xmlns="" xmlns:a16="http://schemas.microsoft.com/office/drawing/2014/main" id="{43D211FD-37F8-4FE3-A96B-5A4C0C0BC20D}"/>
            </a:ext>
          </a:extLst>
        </xdr:cNvPr>
        <xdr:cNvPicPr preferRelativeResize="0"/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806295" y="18236790"/>
          <a:ext cx="144000" cy="109125"/>
        </a:xfrm>
        <a:prstGeom prst="rect">
          <a:avLst/>
        </a:prstGeom>
      </xdr:spPr>
    </xdr:pic>
    <xdr:clientData/>
  </xdr:twoCellAnchor>
  <xdr:twoCellAnchor>
    <xdr:from>
      <xdr:col>16</xdr:col>
      <xdr:colOff>172846</xdr:colOff>
      <xdr:row>97</xdr:row>
      <xdr:rowOff>35594</xdr:rowOff>
    </xdr:from>
    <xdr:to>
      <xdr:col>16</xdr:col>
      <xdr:colOff>437062</xdr:colOff>
      <xdr:row>97</xdr:row>
      <xdr:rowOff>264195</xdr:rowOff>
    </xdr:to>
    <xdr:pic>
      <xdr:nvPicPr>
        <xdr:cNvPr id="112" name="图片 111">
          <a:extLst>
            <a:ext uri="{FF2B5EF4-FFF2-40B4-BE49-F238E27FC236}">
              <a16:creationId xmlns="" xmlns:a16="http://schemas.microsoft.com/office/drawing/2014/main" id="{D7A6833B-D8FF-4B3A-BFA0-DEC5E7F45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1446" y="17866394"/>
          <a:ext cx="264216" cy="133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157336</xdr:colOff>
      <xdr:row>95</xdr:row>
      <xdr:rowOff>72498</xdr:rowOff>
    </xdr:from>
    <xdr:to>
      <xdr:col>16</xdr:col>
      <xdr:colOff>406693</xdr:colOff>
      <xdr:row>95</xdr:row>
      <xdr:rowOff>277576</xdr:rowOff>
    </xdr:to>
    <xdr:pic>
      <xdr:nvPicPr>
        <xdr:cNvPr id="115" name="图片 114">
          <a:extLst>
            <a:ext uri="{FF2B5EF4-FFF2-40B4-BE49-F238E27FC236}">
              <a16:creationId xmlns="" xmlns:a16="http://schemas.microsoft.com/office/drawing/2014/main" id="{7D64363F-140F-40DD-915D-54CE35553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815936" y="17560398"/>
          <a:ext cx="249357" cy="100303"/>
        </a:xfrm>
        <a:prstGeom prst="rect">
          <a:avLst/>
        </a:prstGeom>
      </xdr:spPr>
    </xdr:pic>
    <xdr:clientData/>
  </xdr:twoCellAnchor>
  <xdr:twoCellAnchor>
    <xdr:from>
      <xdr:col>16</xdr:col>
      <xdr:colOff>201684</xdr:colOff>
      <xdr:row>96</xdr:row>
      <xdr:rowOff>34321</xdr:rowOff>
    </xdr:from>
    <xdr:to>
      <xdr:col>16</xdr:col>
      <xdr:colOff>391826</xdr:colOff>
      <xdr:row>96</xdr:row>
      <xdr:rowOff>226943</xdr:rowOff>
    </xdr:to>
    <xdr:pic>
      <xdr:nvPicPr>
        <xdr:cNvPr id="116" name="图片 115">
          <a:extLst>
            <a:ext uri="{FF2B5EF4-FFF2-40B4-BE49-F238E27FC236}">
              <a16:creationId xmlns="" xmlns:a16="http://schemas.microsoft.com/office/drawing/2014/main" id="{4D759227-62F5-4669-BAF3-3115C0AB7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21333770">
          <a:off x="11860284" y="17693671"/>
          <a:ext cx="190142" cy="135472"/>
        </a:xfrm>
        <a:prstGeom prst="rect">
          <a:avLst/>
        </a:prstGeom>
      </xdr:spPr>
    </xdr:pic>
    <xdr:clientData/>
  </xdr:twoCellAnchor>
  <xdr:twoCellAnchor>
    <xdr:from>
      <xdr:col>16</xdr:col>
      <xdr:colOff>170009</xdr:colOff>
      <xdr:row>24</xdr:row>
      <xdr:rowOff>54429</xdr:rowOff>
    </xdr:from>
    <xdr:to>
      <xdr:col>16</xdr:col>
      <xdr:colOff>562216</xdr:colOff>
      <xdr:row>24</xdr:row>
      <xdr:rowOff>405780</xdr:rowOff>
    </xdr:to>
    <xdr:pic>
      <xdr:nvPicPr>
        <xdr:cNvPr id="133" name="图片 132">
          <a:extLst>
            <a:ext uri="{FF2B5EF4-FFF2-40B4-BE49-F238E27FC236}">
              <a16:creationId xmlns="" xmlns:a16="http://schemas.microsoft.com/office/drawing/2014/main" id="{984E97F0-3637-4414-9A97-B33EA5E92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1828609" y="3654879"/>
          <a:ext cx="392207" cy="113226"/>
        </a:xfrm>
        <a:prstGeom prst="rect">
          <a:avLst/>
        </a:prstGeom>
      </xdr:spPr>
    </xdr:pic>
    <xdr:clientData/>
  </xdr:twoCellAnchor>
  <xdr:twoCellAnchor>
    <xdr:from>
      <xdr:col>16</xdr:col>
      <xdr:colOff>204108</xdr:colOff>
      <xdr:row>28</xdr:row>
      <xdr:rowOff>81644</xdr:rowOff>
    </xdr:from>
    <xdr:to>
      <xdr:col>16</xdr:col>
      <xdr:colOff>658972</xdr:colOff>
      <xdr:row>28</xdr:row>
      <xdr:rowOff>435428</xdr:rowOff>
    </xdr:to>
    <xdr:pic>
      <xdr:nvPicPr>
        <xdr:cNvPr id="134" name="图片 133">
          <a:extLst>
            <a:ext uri="{FF2B5EF4-FFF2-40B4-BE49-F238E27FC236}">
              <a16:creationId xmlns="" xmlns:a16="http://schemas.microsoft.com/office/drawing/2014/main" id="{B40FF771-6AD2-40E8-BE8C-EE104F73C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862708" y="4196444"/>
          <a:ext cx="454864" cy="87084"/>
        </a:xfrm>
        <a:prstGeom prst="rect">
          <a:avLst/>
        </a:prstGeom>
      </xdr:spPr>
    </xdr:pic>
    <xdr:clientData/>
  </xdr:twoCellAnchor>
  <xdr:twoCellAnchor>
    <xdr:from>
      <xdr:col>16</xdr:col>
      <xdr:colOff>163286</xdr:colOff>
      <xdr:row>29</xdr:row>
      <xdr:rowOff>81643</xdr:rowOff>
    </xdr:from>
    <xdr:to>
      <xdr:col>16</xdr:col>
      <xdr:colOff>659183</xdr:colOff>
      <xdr:row>29</xdr:row>
      <xdr:rowOff>476250</xdr:rowOff>
    </xdr:to>
    <xdr:pic>
      <xdr:nvPicPr>
        <xdr:cNvPr id="135" name="图片 134">
          <a:extLst>
            <a:ext uri="{FF2B5EF4-FFF2-40B4-BE49-F238E27FC236}">
              <a16:creationId xmlns="" xmlns:a16="http://schemas.microsoft.com/office/drawing/2014/main" id="{B768B41C-A3CD-45E2-B187-00C9E95C4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821886" y="4367893"/>
          <a:ext cx="495897" cy="89807"/>
        </a:xfrm>
        <a:prstGeom prst="rect">
          <a:avLst/>
        </a:prstGeom>
      </xdr:spPr>
    </xdr:pic>
    <xdr:clientData/>
  </xdr:twoCellAnchor>
  <xdr:twoCellAnchor>
    <xdr:from>
      <xdr:col>16</xdr:col>
      <xdr:colOff>81644</xdr:colOff>
      <xdr:row>30</xdr:row>
      <xdr:rowOff>122464</xdr:rowOff>
    </xdr:from>
    <xdr:to>
      <xdr:col>16</xdr:col>
      <xdr:colOff>739430</xdr:colOff>
      <xdr:row>30</xdr:row>
      <xdr:rowOff>435428</xdr:rowOff>
    </xdr:to>
    <xdr:pic>
      <xdr:nvPicPr>
        <xdr:cNvPr id="136" name="图片 135">
          <a:extLst>
            <a:ext uri="{FF2B5EF4-FFF2-40B4-BE49-F238E27FC236}">
              <a16:creationId xmlns="" xmlns:a16="http://schemas.microsoft.com/office/drawing/2014/main" id="{B9E11268-12B9-4F41-997A-F186924B8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740244" y="4580164"/>
          <a:ext cx="600636" cy="46264"/>
        </a:xfrm>
        <a:prstGeom prst="rect">
          <a:avLst/>
        </a:prstGeom>
      </xdr:spPr>
    </xdr:pic>
    <xdr:clientData/>
  </xdr:twoCellAnchor>
  <xdr:oneCellAnchor>
    <xdr:from>
      <xdr:col>16</xdr:col>
      <xdr:colOff>47625</xdr:colOff>
      <xdr:row>114</xdr:row>
      <xdr:rowOff>57150</xdr:rowOff>
    </xdr:from>
    <xdr:ext cx="438785" cy="219710"/>
    <xdr:pic>
      <xdr:nvPicPr>
        <xdr:cNvPr id="137" name="图片 136">
          <a:extLst>
            <a:ext uri="{FF2B5EF4-FFF2-40B4-BE49-F238E27FC236}">
              <a16:creationId xmlns="" xmlns:a16="http://schemas.microsoft.com/office/drawing/2014/main" id="{42BB93FD-3726-4CCB-B9A4-0C5FE0CF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706225" y="29718000"/>
          <a:ext cx="438785" cy="21971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16</xdr:col>
      <xdr:colOff>114300</xdr:colOff>
      <xdr:row>117</xdr:row>
      <xdr:rowOff>66675</xdr:rowOff>
    </xdr:from>
    <xdr:ext cx="381635" cy="248285"/>
    <xdr:pic>
      <xdr:nvPicPr>
        <xdr:cNvPr id="138" name="图片 137">
          <a:extLst>
            <a:ext uri="{FF2B5EF4-FFF2-40B4-BE49-F238E27FC236}">
              <a16:creationId xmlns="" xmlns:a16="http://schemas.microsoft.com/office/drawing/2014/main" id="{E961F3FC-8877-45C2-A534-D027F9CCA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772900" y="30241875"/>
          <a:ext cx="381635" cy="24828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16</xdr:col>
      <xdr:colOff>76200</xdr:colOff>
      <xdr:row>115</xdr:row>
      <xdr:rowOff>47625</xdr:rowOff>
    </xdr:from>
    <xdr:ext cx="438785" cy="219710"/>
    <xdr:pic>
      <xdr:nvPicPr>
        <xdr:cNvPr id="139" name="图片 138">
          <a:extLst>
            <a:ext uri="{FF2B5EF4-FFF2-40B4-BE49-F238E27FC236}">
              <a16:creationId xmlns="" xmlns:a16="http://schemas.microsoft.com/office/drawing/2014/main" id="{52FBFAA4-7AA1-43F5-A1C3-DB2D51C93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734800" y="29879925"/>
          <a:ext cx="438785" cy="219710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16</xdr:col>
      <xdr:colOff>213129</xdr:colOff>
      <xdr:row>116</xdr:row>
      <xdr:rowOff>55777</xdr:rowOff>
    </xdr:from>
    <xdr:to>
      <xdr:col>16</xdr:col>
      <xdr:colOff>442755</xdr:colOff>
      <xdr:row>116</xdr:row>
      <xdr:rowOff>273844</xdr:rowOff>
    </xdr:to>
    <xdr:pic>
      <xdr:nvPicPr>
        <xdr:cNvPr id="140" name="图片 139">
          <a:extLst>
            <a:ext uri="{FF2B5EF4-FFF2-40B4-BE49-F238E27FC236}">
              <a16:creationId xmlns="" xmlns:a16="http://schemas.microsoft.com/office/drawing/2014/main" id="{D9003477-D8D6-4634-89AE-F4122D14B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71729" y="30059527"/>
          <a:ext cx="229626" cy="1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213129</xdr:colOff>
      <xdr:row>119</xdr:row>
      <xdr:rowOff>55777</xdr:rowOff>
    </xdr:from>
    <xdr:to>
      <xdr:col>16</xdr:col>
      <xdr:colOff>442755</xdr:colOff>
      <xdr:row>119</xdr:row>
      <xdr:rowOff>273844</xdr:rowOff>
    </xdr:to>
    <xdr:pic>
      <xdr:nvPicPr>
        <xdr:cNvPr id="141" name="图片 140">
          <a:extLst>
            <a:ext uri="{FF2B5EF4-FFF2-40B4-BE49-F238E27FC236}">
              <a16:creationId xmlns="" xmlns:a16="http://schemas.microsoft.com/office/drawing/2014/main" id="{7081E69E-E622-4313-9B1E-C77839A04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71729" y="30573877"/>
          <a:ext cx="229626" cy="1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50800</xdr:colOff>
      <xdr:row>118</xdr:row>
      <xdr:rowOff>69850</xdr:rowOff>
    </xdr:from>
    <xdr:ext cx="495935" cy="285750"/>
    <xdr:pic>
      <xdr:nvPicPr>
        <xdr:cNvPr id="142" name="图片 141">
          <a:extLst>
            <a:ext uri="{FF2B5EF4-FFF2-40B4-BE49-F238E27FC236}">
              <a16:creationId xmlns="" xmlns:a16="http://schemas.microsoft.com/office/drawing/2014/main" id="{86E82D12-EE57-4065-9B72-8AA621BF4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709400" y="30416500"/>
          <a:ext cx="495935" cy="285750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16</xdr:col>
      <xdr:colOff>208431</xdr:colOff>
      <xdr:row>107</xdr:row>
      <xdr:rowOff>97491</xdr:rowOff>
    </xdr:from>
    <xdr:to>
      <xdr:col>16</xdr:col>
      <xdr:colOff>352431</xdr:colOff>
      <xdr:row>107</xdr:row>
      <xdr:rowOff>349491</xdr:rowOff>
    </xdr:to>
    <xdr:pic>
      <xdr:nvPicPr>
        <xdr:cNvPr id="145" name="图片 144">
          <a:extLst>
            <a:ext uri="{FF2B5EF4-FFF2-40B4-BE49-F238E27FC236}">
              <a16:creationId xmlns="" xmlns:a16="http://schemas.microsoft.com/office/drawing/2014/main" id="{3DC1786C-5BB3-4C14-AF64-03AF62D9EB3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67031" y="23757591"/>
          <a:ext cx="144000" cy="7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234203</xdr:colOff>
      <xdr:row>106</xdr:row>
      <xdr:rowOff>84604</xdr:rowOff>
    </xdr:from>
    <xdr:to>
      <xdr:col>16</xdr:col>
      <xdr:colOff>378203</xdr:colOff>
      <xdr:row>106</xdr:row>
      <xdr:rowOff>336604</xdr:rowOff>
    </xdr:to>
    <xdr:pic>
      <xdr:nvPicPr>
        <xdr:cNvPr id="146" name="图片 145">
          <a:extLst>
            <a:ext uri="{FF2B5EF4-FFF2-40B4-BE49-F238E27FC236}">
              <a16:creationId xmlns="" xmlns:a16="http://schemas.microsoft.com/office/drawing/2014/main" id="{9D5D2A8A-BDB8-4AFE-8A29-9B634921ACE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92803" y="23573254"/>
          <a:ext cx="144000" cy="9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175933</xdr:colOff>
      <xdr:row>104</xdr:row>
      <xdr:rowOff>49306</xdr:rowOff>
    </xdr:from>
    <xdr:to>
      <xdr:col>16</xdr:col>
      <xdr:colOff>448235</xdr:colOff>
      <xdr:row>104</xdr:row>
      <xdr:rowOff>274513</xdr:rowOff>
    </xdr:to>
    <xdr:pic>
      <xdr:nvPicPr>
        <xdr:cNvPr id="147" name="图片 146">
          <a:extLst>
            <a:ext uri="{FF2B5EF4-FFF2-40B4-BE49-F238E27FC236}">
              <a16:creationId xmlns="" xmlns:a16="http://schemas.microsoft.com/office/drawing/2014/main" id="{33BA1C61-1434-427F-B34E-C57B3D1FA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4533" y="23023606"/>
          <a:ext cx="272302" cy="120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231401</xdr:colOff>
      <xdr:row>102</xdr:row>
      <xdr:rowOff>110378</xdr:rowOff>
    </xdr:from>
    <xdr:to>
      <xdr:col>16</xdr:col>
      <xdr:colOff>375401</xdr:colOff>
      <xdr:row>102</xdr:row>
      <xdr:rowOff>362378</xdr:rowOff>
    </xdr:to>
    <xdr:pic>
      <xdr:nvPicPr>
        <xdr:cNvPr id="149" name="图片 148">
          <a:extLst>
            <a:ext uri="{FF2B5EF4-FFF2-40B4-BE49-F238E27FC236}">
              <a16:creationId xmlns="" xmlns:a16="http://schemas.microsoft.com/office/drawing/2014/main" id="{EFA0B710-DFEF-41F6-9CED-1105383A07D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90001" y="22913228"/>
          <a:ext cx="144000" cy="6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95250</xdr:colOff>
      <xdr:row>128</xdr:row>
      <xdr:rowOff>66675</xdr:rowOff>
    </xdr:from>
    <xdr:to>
      <xdr:col>16</xdr:col>
      <xdr:colOff>457200</xdr:colOff>
      <xdr:row>128</xdr:row>
      <xdr:rowOff>314325</xdr:rowOff>
    </xdr:to>
    <xdr:pic>
      <xdr:nvPicPr>
        <xdr:cNvPr id="150" name="Picture 45">
          <a:extLst>
            <a:ext uri="{FF2B5EF4-FFF2-40B4-BE49-F238E27FC236}">
              <a16:creationId xmlns="" xmlns:a16="http://schemas.microsoft.com/office/drawing/2014/main" id="{1EEB90B8-FDA5-4C97-93AA-86A80314B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8" b="-708"/>
        <a:stretch>
          <a:fillRect/>
        </a:stretch>
      </xdr:blipFill>
      <xdr:spPr>
        <a:xfrm>
          <a:off x="11753850" y="31099125"/>
          <a:ext cx="3619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38100</xdr:colOff>
      <xdr:row>129</xdr:row>
      <xdr:rowOff>19050</xdr:rowOff>
    </xdr:from>
    <xdr:to>
      <xdr:col>16</xdr:col>
      <xdr:colOff>466725</xdr:colOff>
      <xdr:row>129</xdr:row>
      <xdr:rowOff>342900</xdr:rowOff>
    </xdr:to>
    <xdr:pic>
      <xdr:nvPicPr>
        <xdr:cNvPr id="151" name="图片 150">
          <a:extLst>
            <a:ext uri="{FF2B5EF4-FFF2-40B4-BE49-F238E27FC236}">
              <a16:creationId xmlns="" xmlns:a16="http://schemas.microsoft.com/office/drawing/2014/main" id="{E6E4EF95-0EF5-4FCD-9753-A6229E9DD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96700" y="31222950"/>
          <a:ext cx="4286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85725</xdr:colOff>
      <xdr:row>157</xdr:row>
      <xdr:rowOff>38100</xdr:rowOff>
    </xdr:from>
    <xdr:to>
      <xdr:col>16</xdr:col>
      <xdr:colOff>431331</xdr:colOff>
      <xdr:row>157</xdr:row>
      <xdr:rowOff>359020</xdr:rowOff>
    </xdr:to>
    <xdr:pic>
      <xdr:nvPicPr>
        <xdr:cNvPr id="157" name="Picture 22036">
          <a:extLst>
            <a:ext uri="{FF2B5EF4-FFF2-40B4-BE49-F238E27FC236}">
              <a16:creationId xmlns="" xmlns:a16="http://schemas.microsoft.com/office/drawing/2014/main" id="{8D8916BB-8BB7-4816-9505-E3F6C8C47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86" r="18797"/>
        <a:stretch>
          <a:fillRect/>
        </a:stretch>
      </xdr:blipFill>
      <xdr:spPr>
        <a:xfrm>
          <a:off x="11744325" y="32270700"/>
          <a:ext cx="345606" cy="130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34</xdr:col>
      <xdr:colOff>137583</xdr:colOff>
      <xdr:row>175</xdr:row>
      <xdr:rowOff>45508</xdr:rowOff>
    </xdr:from>
    <xdr:ext cx="429260" cy="214630"/>
    <xdr:pic>
      <xdr:nvPicPr>
        <xdr:cNvPr id="158" name="图片 157">
          <a:extLst>
            <a:ext uri="{FF2B5EF4-FFF2-40B4-BE49-F238E27FC236}">
              <a16:creationId xmlns="" xmlns:a16="http://schemas.microsoft.com/office/drawing/2014/main" id="{F300750D-F327-4F36-9752-431D7B126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525000" y="103444675"/>
          <a:ext cx="429260" cy="21463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34</xdr:col>
      <xdr:colOff>158750</xdr:colOff>
      <xdr:row>176</xdr:row>
      <xdr:rowOff>57150</xdr:rowOff>
    </xdr:from>
    <xdr:ext cx="438785" cy="219710"/>
    <xdr:pic>
      <xdr:nvPicPr>
        <xdr:cNvPr id="159" name="图片 158">
          <a:extLst>
            <a:ext uri="{FF2B5EF4-FFF2-40B4-BE49-F238E27FC236}">
              <a16:creationId xmlns="" xmlns:a16="http://schemas.microsoft.com/office/drawing/2014/main" id="{1317ED97-1D05-4DEF-B555-47EA203DD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46167" y="103763233"/>
          <a:ext cx="438785" cy="21971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16</xdr:col>
      <xdr:colOff>114300</xdr:colOff>
      <xdr:row>181</xdr:row>
      <xdr:rowOff>66675</xdr:rowOff>
    </xdr:from>
    <xdr:ext cx="381635" cy="246553"/>
    <xdr:pic>
      <xdr:nvPicPr>
        <xdr:cNvPr id="160" name="图片 159">
          <a:extLst>
            <a:ext uri="{FF2B5EF4-FFF2-40B4-BE49-F238E27FC236}">
              <a16:creationId xmlns="" xmlns:a16="http://schemas.microsoft.com/office/drawing/2014/main" id="{A5E5F12D-BCFA-43EB-B45A-AB857A733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772900" y="38300025"/>
          <a:ext cx="381635" cy="246553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16</xdr:col>
      <xdr:colOff>123825</xdr:colOff>
      <xdr:row>184</xdr:row>
      <xdr:rowOff>19050</xdr:rowOff>
    </xdr:from>
    <xdr:ext cx="239856" cy="244084"/>
    <xdr:pic>
      <xdr:nvPicPr>
        <xdr:cNvPr id="161" name="图片 160">
          <a:extLst>
            <a:ext uri="{FF2B5EF4-FFF2-40B4-BE49-F238E27FC236}">
              <a16:creationId xmlns="" xmlns:a16="http://schemas.microsoft.com/office/drawing/2014/main" id="{25182F55-E688-43C3-9599-70CDC2B7F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18939" y="84635686"/>
          <a:ext cx="239856" cy="244084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16</xdr:col>
      <xdr:colOff>145473</xdr:colOff>
      <xdr:row>185</xdr:row>
      <xdr:rowOff>21648</xdr:rowOff>
    </xdr:from>
    <xdr:ext cx="209164" cy="212147"/>
    <xdr:pic>
      <xdr:nvPicPr>
        <xdr:cNvPr id="162" name="图片 161">
          <a:extLst>
            <a:ext uri="{FF2B5EF4-FFF2-40B4-BE49-F238E27FC236}">
              <a16:creationId xmlns="" xmlns:a16="http://schemas.microsoft.com/office/drawing/2014/main" id="{69CD1FB6-182B-4C85-87B9-22C2E20E3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40587" y="84941353"/>
          <a:ext cx="209164" cy="212147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16</xdr:col>
      <xdr:colOff>131359</xdr:colOff>
      <xdr:row>186</xdr:row>
      <xdr:rowOff>16214</xdr:rowOff>
    </xdr:from>
    <xdr:to>
      <xdr:col>16</xdr:col>
      <xdr:colOff>552797</xdr:colOff>
      <xdr:row>186</xdr:row>
      <xdr:rowOff>296141</xdr:rowOff>
    </xdr:to>
    <xdr:pic>
      <xdr:nvPicPr>
        <xdr:cNvPr id="163" name="图片 162">
          <a:extLst>
            <a:ext uri="{FF2B5EF4-FFF2-40B4-BE49-F238E27FC236}">
              <a16:creationId xmlns="" xmlns:a16="http://schemas.microsoft.com/office/drawing/2014/main" id="{0AE31F63-E894-4EE6-80EE-4760040AA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6473" y="85238987"/>
          <a:ext cx="421438" cy="279927"/>
        </a:xfrm>
        <a:prstGeom prst="rect">
          <a:avLst/>
        </a:prstGeom>
      </xdr:spPr>
    </xdr:pic>
    <xdr:clientData/>
  </xdr:twoCellAnchor>
  <xdr:oneCellAnchor>
    <xdr:from>
      <xdr:col>34</xdr:col>
      <xdr:colOff>127000</xdr:colOff>
      <xdr:row>177</xdr:row>
      <xdr:rowOff>68792</xdr:rowOff>
    </xdr:from>
    <xdr:ext cx="438785" cy="219710"/>
    <xdr:pic>
      <xdr:nvPicPr>
        <xdr:cNvPr id="164" name="图片 163">
          <a:extLst>
            <a:ext uri="{FF2B5EF4-FFF2-40B4-BE49-F238E27FC236}">
              <a16:creationId xmlns="" xmlns:a16="http://schemas.microsoft.com/office/drawing/2014/main" id="{2BDEEBD4-2D0B-4308-8EB8-F1ED0E5C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14417" y="104081792"/>
          <a:ext cx="438785" cy="219710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16</xdr:col>
      <xdr:colOff>213129</xdr:colOff>
      <xdr:row>178</xdr:row>
      <xdr:rowOff>55777</xdr:rowOff>
    </xdr:from>
    <xdr:to>
      <xdr:col>16</xdr:col>
      <xdr:colOff>442755</xdr:colOff>
      <xdr:row>178</xdr:row>
      <xdr:rowOff>273844</xdr:rowOff>
    </xdr:to>
    <xdr:pic>
      <xdr:nvPicPr>
        <xdr:cNvPr id="165" name="图片 164">
          <a:extLst>
            <a:ext uri="{FF2B5EF4-FFF2-40B4-BE49-F238E27FC236}">
              <a16:creationId xmlns="" xmlns:a16="http://schemas.microsoft.com/office/drawing/2014/main" id="{63E5C85C-6ECF-4B94-8AAD-D62E98C6B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71729" y="38117677"/>
          <a:ext cx="229626" cy="1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213129</xdr:colOff>
      <xdr:row>183</xdr:row>
      <xdr:rowOff>55777</xdr:rowOff>
    </xdr:from>
    <xdr:to>
      <xdr:col>16</xdr:col>
      <xdr:colOff>442755</xdr:colOff>
      <xdr:row>183</xdr:row>
      <xdr:rowOff>273844</xdr:rowOff>
    </xdr:to>
    <xdr:pic>
      <xdr:nvPicPr>
        <xdr:cNvPr id="166" name="图片 165">
          <a:extLst>
            <a:ext uri="{FF2B5EF4-FFF2-40B4-BE49-F238E27FC236}">
              <a16:creationId xmlns="" xmlns:a16="http://schemas.microsoft.com/office/drawing/2014/main" id="{2E43B482-0167-47C5-9747-A3331E76C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71729" y="38632027"/>
          <a:ext cx="229626" cy="113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180687</xdr:colOff>
      <xdr:row>182</xdr:row>
      <xdr:rowOff>9237</xdr:rowOff>
    </xdr:from>
    <xdr:ext cx="495935" cy="284019"/>
    <xdr:pic>
      <xdr:nvPicPr>
        <xdr:cNvPr id="167" name="图片 166">
          <a:extLst>
            <a:ext uri="{FF2B5EF4-FFF2-40B4-BE49-F238E27FC236}">
              <a16:creationId xmlns="" xmlns:a16="http://schemas.microsoft.com/office/drawing/2014/main" id="{351FE4BD-CFD5-49FA-AA54-337ECB98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75801" y="84582578"/>
          <a:ext cx="495935" cy="284019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16</xdr:col>
      <xdr:colOff>173990</xdr:colOff>
      <xdr:row>110</xdr:row>
      <xdr:rowOff>43815</xdr:rowOff>
    </xdr:from>
    <xdr:to>
      <xdr:col>16</xdr:col>
      <xdr:colOff>526415</xdr:colOff>
      <xdr:row>110</xdr:row>
      <xdr:rowOff>352425</xdr:rowOff>
    </xdr:to>
    <xdr:pic>
      <xdr:nvPicPr>
        <xdr:cNvPr id="168" name="图片 167">
          <a:extLst>
            <a:ext uri="{FF2B5EF4-FFF2-40B4-BE49-F238E27FC236}">
              <a16:creationId xmlns="" xmlns:a16="http://schemas.microsoft.com/office/drawing/2014/main" id="{3A385546-F63B-49A1-BFF0-EDB5412F175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2590" y="24389715"/>
          <a:ext cx="352425" cy="127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175933</xdr:colOff>
      <xdr:row>105</xdr:row>
      <xdr:rowOff>49306</xdr:rowOff>
    </xdr:from>
    <xdr:to>
      <xdr:col>16</xdr:col>
      <xdr:colOff>448235</xdr:colOff>
      <xdr:row>105</xdr:row>
      <xdr:rowOff>274513</xdr:rowOff>
    </xdr:to>
    <xdr:pic>
      <xdr:nvPicPr>
        <xdr:cNvPr id="175" name="图片 174">
          <a:extLst>
            <a:ext uri="{FF2B5EF4-FFF2-40B4-BE49-F238E27FC236}">
              <a16:creationId xmlns="" xmlns:a16="http://schemas.microsoft.com/office/drawing/2014/main" id="{5E7C97B3-AD8C-45F9-AB63-2BCDEA836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834533" y="23195056"/>
          <a:ext cx="272302" cy="120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266700</xdr:colOff>
      <xdr:row>9</xdr:row>
      <xdr:rowOff>19050</xdr:rowOff>
    </xdr:from>
    <xdr:ext cx="257175" cy="288961"/>
    <xdr:pic>
      <xdr:nvPicPr>
        <xdr:cNvPr id="186" name="图片 185">
          <a:extLst>
            <a:ext uri="{FF2B5EF4-FFF2-40B4-BE49-F238E27FC236}">
              <a16:creationId xmlns="" xmlns:a16="http://schemas.microsoft.com/office/drawing/2014/main" id="{4659D373-7156-46A3-9164-474E43A7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925300" y="1733550"/>
          <a:ext cx="257175" cy="288961"/>
        </a:xfrm>
        <a:prstGeom prst="rect">
          <a:avLst/>
        </a:prstGeom>
      </xdr:spPr>
    </xdr:pic>
    <xdr:clientData/>
  </xdr:oneCellAnchor>
  <xdr:oneCellAnchor>
    <xdr:from>
      <xdr:col>16</xdr:col>
      <xdr:colOff>257175</xdr:colOff>
      <xdr:row>11</xdr:row>
      <xdr:rowOff>0</xdr:rowOff>
    </xdr:from>
    <xdr:ext cx="257175" cy="288961"/>
    <xdr:pic>
      <xdr:nvPicPr>
        <xdr:cNvPr id="187" name="图片 186">
          <a:extLst>
            <a:ext uri="{FF2B5EF4-FFF2-40B4-BE49-F238E27FC236}">
              <a16:creationId xmlns="" xmlns:a16="http://schemas.microsoft.com/office/drawing/2014/main" id="{99FB8045-37E8-4BB7-886E-C1E0AEAB8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915775" y="1914525"/>
          <a:ext cx="257175" cy="288961"/>
        </a:xfrm>
        <a:prstGeom prst="rect">
          <a:avLst/>
        </a:prstGeom>
      </xdr:spPr>
    </xdr:pic>
    <xdr:clientData/>
  </xdr:oneCellAnchor>
  <xdr:oneCellAnchor>
    <xdr:from>
      <xdr:col>16</xdr:col>
      <xdr:colOff>276225</xdr:colOff>
      <xdr:row>11</xdr:row>
      <xdr:rowOff>47625</xdr:rowOff>
    </xdr:from>
    <xdr:ext cx="257175" cy="288961"/>
    <xdr:pic>
      <xdr:nvPicPr>
        <xdr:cNvPr id="188" name="图片 187">
          <a:extLst>
            <a:ext uri="{FF2B5EF4-FFF2-40B4-BE49-F238E27FC236}">
              <a16:creationId xmlns="" xmlns:a16="http://schemas.microsoft.com/office/drawing/2014/main" id="{0D0D7E0E-9626-4838-AC53-4B80A2FFA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934825" y="2105025"/>
          <a:ext cx="257175" cy="288961"/>
        </a:xfrm>
        <a:prstGeom prst="rect">
          <a:avLst/>
        </a:prstGeom>
      </xdr:spPr>
    </xdr:pic>
    <xdr:clientData/>
  </xdr:oneCellAnchor>
  <xdr:oneCellAnchor>
    <xdr:from>
      <xdr:col>16</xdr:col>
      <xdr:colOff>238125</xdr:colOff>
      <xdr:row>13</xdr:row>
      <xdr:rowOff>0</xdr:rowOff>
    </xdr:from>
    <xdr:ext cx="257175" cy="288961"/>
    <xdr:pic>
      <xdr:nvPicPr>
        <xdr:cNvPr id="189" name="图片 188">
          <a:extLst>
            <a:ext uri="{FF2B5EF4-FFF2-40B4-BE49-F238E27FC236}">
              <a16:creationId xmlns="" xmlns:a16="http://schemas.microsoft.com/office/drawing/2014/main" id="{76BBD7E3-D471-4802-A78B-9553BD28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896725" y="2286000"/>
          <a:ext cx="257175" cy="288961"/>
        </a:xfrm>
        <a:prstGeom prst="rect">
          <a:avLst/>
        </a:prstGeom>
      </xdr:spPr>
    </xdr:pic>
    <xdr:clientData/>
  </xdr:oneCellAnchor>
  <xdr:oneCellAnchor>
    <xdr:from>
      <xdr:col>16</xdr:col>
      <xdr:colOff>257175</xdr:colOff>
      <xdr:row>14</xdr:row>
      <xdr:rowOff>38100</xdr:rowOff>
    </xdr:from>
    <xdr:ext cx="257175" cy="288961"/>
    <xdr:pic>
      <xdr:nvPicPr>
        <xdr:cNvPr id="190" name="图片 189">
          <a:extLst>
            <a:ext uri="{FF2B5EF4-FFF2-40B4-BE49-F238E27FC236}">
              <a16:creationId xmlns="" xmlns:a16="http://schemas.microsoft.com/office/drawing/2014/main" id="{0203A20E-B76B-4C97-A054-ADE07E42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915775" y="2438400"/>
          <a:ext cx="257175" cy="288961"/>
        </a:xfrm>
        <a:prstGeom prst="rect">
          <a:avLst/>
        </a:prstGeom>
      </xdr:spPr>
    </xdr:pic>
    <xdr:clientData/>
  </xdr:oneCellAnchor>
  <xdr:twoCellAnchor>
    <xdr:from>
      <xdr:col>16</xdr:col>
      <xdr:colOff>149225</xdr:colOff>
      <xdr:row>76</xdr:row>
      <xdr:rowOff>47625</xdr:rowOff>
    </xdr:from>
    <xdr:to>
      <xdr:col>16</xdr:col>
      <xdr:colOff>450947</xdr:colOff>
      <xdr:row>76</xdr:row>
      <xdr:rowOff>335212</xdr:rowOff>
    </xdr:to>
    <xdr:pic>
      <xdr:nvPicPr>
        <xdr:cNvPr id="191" name="图片 190">
          <a:extLst>
            <a:ext uri="{FF2B5EF4-FFF2-40B4-BE49-F238E27FC236}">
              <a16:creationId xmlns="" xmlns:a16="http://schemas.microsoft.com/office/drawing/2014/main" id="{BEA1AEB0-3D1D-4AC9-B44D-79E2B9A8D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27808" y="40539458"/>
          <a:ext cx="301722" cy="287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216477</xdr:colOff>
      <xdr:row>74</xdr:row>
      <xdr:rowOff>3767</xdr:rowOff>
    </xdr:from>
    <xdr:ext cx="285751" cy="403211"/>
    <xdr:pic>
      <xdr:nvPicPr>
        <xdr:cNvPr id="193" name="图片 192">
          <a:extLst>
            <a:ext uri="{FF2B5EF4-FFF2-40B4-BE49-F238E27FC236}">
              <a16:creationId xmlns="" xmlns:a16="http://schemas.microsoft.com/office/drawing/2014/main" id="{B423AE6E-BCE6-418B-9788-21B54179B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1818" y="24794744"/>
          <a:ext cx="285751" cy="403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138546</xdr:colOff>
      <xdr:row>75</xdr:row>
      <xdr:rowOff>34636</xdr:rowOff>
    </xdr:from>
    <xdr:ext cx="381000" cy="340284"/>
    <xdr:pic>
      <xdr:nvPicPr>
        <xdr:cNvPr id="194" name="图片 193">
          <a:extLst>
            <a:ext uri="{FF2B5EF4-FFF2-40B4-BE49-F238E27FC236}">
              <a16:creationId xmlns="" xmlns:a16="http://schemas.microsoft.com/office/drawing/2014/main" id="{38F5F762-39D0-436A-9406-619C5D308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7146" y="11864686"/>
          <a:ext cx="381000" cy="340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222250</xdr:colOff>
      <xdr:row>37</xdr:row>
      <xdr:rowOff>0</xdr:rowOff>
    </xdr:from>
    <xdr:ext cx="195019" cy="337705"/>
    <xdr:pic>
      <xdr:nvPicPr>
        <xdr:cNvPr id="199" name="图片 198">
          <a:extLst>
            <a:ext uri="{FF2B5EF4-FFF2-40B4-BE49-F238E27FC236}">
              <a16:creationId xmlns="" xmlns:a16="http://schemas.microsoft.com/office/drawing/2014/main" id="{B6898D16-6DB1-4981-8B4C-02E9890B7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9667" y="15726833"/>
          <a:ext cx="195019" cy="337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34</xdr:col>
      <xdr:colOff>243417</xdr:colOff>
      <xdr:row>36</xdr:row>
      <xdr:rowOff>0</xdr:rowOff>
    </xdr:from>
    <xdr:ext cx="195019" cy="337705"/>
    <xdr:pic>
      <xdr:nvPicPr>
        <xdr:cNvPr id="202" name="图片 201">
          <a:extLst>
            <a:ext uri="{FF2B5EF4-FFF2-40B4-BE49-F238E27FC236}">
              <a16:creationId xmlns="" xmlns:a16="http://schemas.microsoft.com/office/drawing/2014/main" id="{986A81FC-2860-428E-BCE6-4D76B4439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34" y="14942704"/>
          <a:ext cx="195019" cy="337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266700</xdr:colOff>
      <xdr:row>9</xdr:row>
      <xdr:rowOff>0</xdr:rowOff>
    </xdr:from>
    <xdr:ext cx="257175" cy="288961"/>
    <xdr:pic>
      <xdr:nvPicPr>
        <xdr:cNvPr id="203" name="图片 202">
          <a:extLst>
            <a:ext uri="{FF2B5EF4-FFF2-40B4-BE49-F238E27FC236}">
              <a16:creationId xmlns="" xmlns:a16="http://schemas.microsoft.com/office/drawing/2014/main" id="{C98F6656-DC10-4056-BD45-B14B9447F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925300" y="1562100"/>
          <a:ext cx="257175" cy="288961"/>
        </a:xfrm>
        <a:prstGeom prst="rect">
          <a:avLst/>
        </a:prstGeom>
      </xdr:spPr>
    </xdr:pic>
    <xdr:clientData/>
  </xdr:oneCellAnchor>
  <xdr:oneCellAnchor>
    <xdr:from>
      <xdr:col>16</xdr:col>
      <xdr:colOff>60614</xdr:colOff>
      <xdr:row>158</xdr:row>
      <xdr:rowOff>43296</xdr:rowOff>
    </xdr:from>
    <xdr:ext cx="593765" cy="337704"/>
    <xdr:pic>
      <xdr:nvPicPr>
        <xdr:cNvPr id="204" name="图片 203">
          <a:extLst>
            <a:ext uri="{FF2B5EF4-FFF2-40B4-BE49-F238E27FC236}">
              <a16:creationId xmlns="" xmlns:a16="http://schemas.microsoft.com/office/drawing/2014/main" id="{C614AA1F-67E3-4761-8AA2-4EBFCC9A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1719214" y="32447346"/>
          <a:ext cx="593765" cy="337704"/>
        </a:xfrm>
        <a:prstGeom prst="rect">
          <a:avLst/>
        </a:prstGeom>
      </xdr:spPr>
    </xdr:pic>
    <xdr:clientData/>
  </xdr:oneCellAnchor>
  <xdr:oneCellAnchor>
    <xdr:from>
      <xdr:col>16</xdr:col>
      <xdr:colOff>34638</xdr:colOff>
      <xdr:row>113</xdr:row>
      <xdr:rowOff>25977</xdr:rowOff>
    </xdr:from>
    <xdr:ext cx="684284" cy="355023"/>
    <xdr:pic>
      <xdr:nvPicPr>
        <xdr:cNvPr id="207" name="图片 206">
          <a:extLst>
            <a:ext uri="{FF2B5EF4-FFF2-40B4-BE49-F238E27FC236}">
              <a16:creationId xmlns="" xmlns:a16="http://schemas.microsoft.com/office/drawing/2014/main" id="{6C185237-3BE9-4785-B8D3-B1A47EF0B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3238" y="29515377"/>
          <a:ext cx="684284" cy="355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207819</xdr:colOff>
      <xdr:row>82</xdr:row>
      <xdr:rowOff>77933</xdr:rowOff>
    </xdr:from>
    <xdr:ext cx="215781" cy="285750"/>
    <xdr:pic>
      <xdr:nvPicPr>
        <xdr:cNvPr id="210" name="图片 209">
          <a:extLst>
            <a:ext uri="{FF2B5EF4-FFF2-40B4-BE49-F238E27FC236}">
              <a16:creationId xmlns="" xmlns:a16="http://schemas.microsoft.com/office/drawing/2014/main" id="{888536D9-5F09-4223-AE35-625F0F52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6419" y="13279583"/>
          <a:ext cx="215781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129886</xdr:colOff>
      <xdr:row>93</xdr:row>
      <xdr:rowOff>25977</xdr:rowOff>
    </xdr:from>
    <xdr:to>
      <xdr:col>16</xdr:col>
      <xdr:colOff>571500</xdr:colOff>
      <xdr:row>93</xdr:row>
      <xdr:rowOff>370488</xdr:rowOff>
    </xdr:to>
    <xdr:pic>
      <xdr:nvPicPr>
        <xdr:cNvPr id="214" name="图片 213">
          <a:extLst>
            <a:ext uri="{FF2B5EF4-FFF2-40B4-BE49-F238E27FC236}">
              <a16:creationId xmlns="" xmlns:a16="http://schemas.microsoft.com/office/drawing/2014/main" id="{9A0F1088-CFB6-EE86-9415-F624E56B4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5227" y="37008954"/>
          <a:ext cx="441614" cy="344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207820</xdr:colOff>
      <xdr:row>94</xdr:row>
      <xdr:rowOff>69273</xdr:rowOff>
    </xdr:from>
    <xdr:to>
      <xdr:col>16</xdr:col>
      <xdr:colOff>537292</xdr:colOff>
      <xdr:row>95</xdr:row>
      <xdr:rowOff>17319</xdr:rowOff>
    </xdr:to>
    <xdr:pic>
      <xdr:nvPicPr>
        <xdr:cNvPr id="215" name="图片 214">
          <a:extLst>
            <a:ext uri="{FF2B5EF4-FFF2-40B4-BE49-F238E27FC236}">
              <a16:creationId xmlns="" xmlns:a16="http://schemas.microsoft.com/office/drawing/2014/main" id="{B7E6CC4C-AFEC-594F-5F0F-470917834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3161" y="37433250"/>
          <a:ext cx="329472" cy="329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213129</xdr:colOff>
      <xdr:row>179</xdr:row>
      <xdr:rowOff>55777</xdr:rowOff>
    </xdr:from>
    <xdr:to>
      <xdr:col>16</xdr:col>
      <xdr:colOff>442755</xdr:colOff>
      <xdr:row>179</xdr:row>
      <xdr:rowOff>273844</xdr:rowOff>
    </xdr:to>
    <xdr:pic>
      <xdr:nvPicPr>
        <xdr:cNvPr id="211" name="图片 210">
          <a:extLst>
            <a:ext uri="{FF2B5EF4-FFF2-40B4-BE49-F238E27FC236}">
              <a16:creationId xmlns="" xmlns:a16="http://schemas.microsoft.com/office/drawing/2014/main" id="{2BE9CAAC-47A7-45E4-AE24-2157E1893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08243" y="83702595"/>
          <a:ext cx="229626" cy="122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213129</xdr:colOff>
      <xdr:row>180</xdr:row>
      <xdr:rowOff>55777</xdr:rowOff>
    </xdr:from>
    <xdr:to>
      <xdr:col>16</xdr:col>
      <xdr:colOff>442755</xdr:colOff>
      <xdr:row>180</xdr:row>
      <xdr:rowOff>273844</xdr:rowOff>
    </xdr:to>
    <xdr:pic>
      <xdr:nvPicPr>
        <xdr:cNvPr id="212" name="图片 211">
          <a:extLst>
            <a:ext uri="{FF2B5EF4-FFF2-40B4-BE49-F238E27FC236}">
              <a16:creationId xmlns="" xmlns:a16="http://schemas.microsoft.com/office/drawing/2014/main" id="{D518F96C-AF99-4446-954D-2D9901AFE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23854" y="63749452"/>
          <a:ext cx="229626" cy="21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285750</xdr:colOff>
      <xdr:row>122</xdr:row>
      <xdr:rowOff>112568</xdr:rowOff>
    </xdr:from>
    <xdr:to>
      <xdr:col>16</xdr:col>
      <xdr:colOff>515376</xdr:colOff>
      <xdr:row>122</xdr:row>
      <xdr:rowOff>330635</xdr:rowOff>
    </xdr:to>
    <xdr:pic>
      <xdr:nvPicPr>
        <xdr:cNvPr id="216" name="图片 215">
          <a:extLst>
            <a:ext uri="{FF2B5EF4-FFF2-40B4-BE49-F238E27FC236}">
              <a16:creationId xmlns="" xmlns:a16="http://schemas.microsoft.com/office/drawing/2014/main" id="{6BBB88BD-ECDC-460D-9B08-DD7A7FDC2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80864" y="68718545"/>
          <a:ext cx="229626" cy="218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149067</xdr:colOff>
      <xdr:row>124</xdr:row>
      <xdr:rowOff>113593</xdr:rowOff>
    </xdr:from>
    <xdr:to>
      <xdr:col>16</xdr:col>
      <xdr:colOff>623454</xdr:colOff>
      <xdr:row>124</xdr:row>
      <xdr:rowOff>373376</xdr:rowOff>
    </xdr:to>
    <xdr:pic>
      <xdr:nvPicPr>
        <xdr:cNvPr id="222" name="图片 221">
          <a:extLst>
            <a:ext uri="{FF2B5EF4-FFF2-40B4-BE49-F238E27FC236}">
              <a16:creationId xmlns="" xmlns:a16="http://schemas.microsoft.com/office/drawing/2014/main" id="{C2ECB9B4-C981-3566-14B5-E1F6E5E6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9651483" y="69755268"/>
          <a:ext cx="259783" cy="474387"/>
        </a:xfrm>
        <a:prstGeom prst="rect">
          <a:avLst/>
        </a:prstGeom>
      </xdr:spPr>
    </xdr:pic>
    <xdr:clientData/>
  </xdr:twoCellAnchor>
  <xdr:twoCellAnchor editAs="oneCell">
    <xdr:from>
      <xdr:col>16</xdr:col>
      <xdr:colOff>121227</xdr:colOff>
      <xdr:row>121</xdr:row>
      <xdr:rowOff>17319</xdr:rowOff>
    </xdr:from>
    <xdr:to>
      <xdr:col>16</xdr:col>
      <xdr:colOff>512392</xdr:colOff>
      <xdr:row>121</xdr:row>
      <xdr:rowOff>363683</xdr:rowOff>
    </xdr:to>
    <xdr:pic>
      <xdr:nvPicPr>
        <xdr:cNvPr id="224" name="图片 223">
          <a:extLst>
            <a:ext uri="{FF2B5EF4-FFF2-40B4-BE49-F238E27FC236}">
              <a16:creationId xmlns="" xmlns:a16="http://schemas.microsoft.com/office/drawing/2014/main" id="{7FA20044-5781-6419-F63B-5A20D08C6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6341" y="68242296"/>
          <a:ext cx="391165" cy="34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135082</xdr:colOff>
      <xdr:row>120</xdr:row>
      <xdr:rowOff>31173</xdr:rowOff>
    </xdr:from>
    <xdr:to>
      <xdr:col>16</xdr:col>
      <xdr:colOff>526247</xdr:colOff>
      <xdr:row>120</xdr:row>
      <xdr:rowOff>377537</xdr:rowOff>
    </xdr:to>
    <xdr:pic>
      <xdr:nvPicPr>
        <xdr:cNvPr id="225" name="图片 224">
          <a:extLst>
            <a:ext uri="{FF2B5EF4-FFF2-40B4-BE49-F238E27FC236}">
              <a16:creationId xmlns="" xmlns:a16="http://schemas.microsoft.com/office/drawing/2014/main" id="{1940FAA1-5764-476C-8BE2-61F39D07A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0196" y="67875150"/>
          <a:ext cx="391165" cy="34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114300</xdr:colOff>
      <xdr:row>127</xdr:row>
      <xdr:rowOff>26519</xdr:rowOff>
    </xdr:from>
    <xdr:to>
      <xdr:col>16</xdr:col>
      <xdr:colOff>581026</xdr:colOff>
      <xdr:row>128</xdr:row>
      <xdr:rowOff>0</xdr:rowOff>
    </xdr:to>
    <xdr:pic>
      <xdr:nvPicPr>
        <xdr:cNvPr id="228" name="Picture 36">
          <a:extLst>
            <a:ext uri="{FF2B5EF4-FFF2-40B4-BE49-F238E27FC236}">
              <a16:creationId xmlns="" xmlns:a16="http://schemas.microsoft.com/office/drawing/2014/main" id="{F4A82CB4-014C-4E1B-A1E8-42FBDBA032F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>
        <a:xfrm>
          <a:off x="9953625" y="78931619"/>
          <a:ext cx="466726" cy="354481"/>
        </a:xfrm>
        <a:prstGeom prst="rect">
          <a:avLst/>
        </a:prstGeom>
        <a:noFill/>
      </xdr:spPr>
    </xdr:pic>
    <xdr:clientData/>
  </xdr:twoCellAnchor>
  <xdr:oneCellAnchor>
    <xdr:from>
      <xdr:col>16</xdr:col>
      <xdr:colOff>238125</xdr:colOff>
      <xdr:row>13</xdr:row>
      <xdr:rowOff>57150</xdr:rowOff>
    </xdr:from>
    <xdr:ext cx="257175" cy="288961"/>
    <xdr:pic>
      <xdr:nvPicPr>
        <xdr:cNvPr id="229" name="图片 228">
          <a:extLst>
            <a:ext uri="{FF2B5EF4-FFF2-40B4-BE49-F238E27FC236}">
              <a16:creationId xmlns="" xmlns:a16="http://schemas.microsoft.com/office/drawing/2014/main" id="{6801E154-2661-4E24-B967-3F8F3D040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633239" y="4274127"/>
          <a:ext cx="257175" cy="288961"/>
        </a:xfrm>
        <a:prstGeom prst="rect">
          <a:avLst/>
        </a:prstGeom>
      </xdr:spPr>
    </xdr:pic>
    <xdr:clientData/>
  </xdr:oneCellAnchor>
  <xdr:oneCellAnchor>
    <xdr:from>
      <xdr:col>16</xdr:col>
      <xdr:colOff>238125</xdr:colOff>
      <xdr:row>14</xdr:row>
      <xdr:rowOff>0</xdr:rowOff>
    </xdr:from>
    <xdr:ext cx="257175" cy="288961"/>
    <xdr:pic>
      <xdr:nvPicPr>
        <xdr:cNvPr id="230" name="图片 229">
          <a:extLst>
            <a:ext uri="{FF2B5EF4-FFF2-40B4-BE49-F238E27FC236}">
              <a16:creationId xmlns="" xmlns:a16="http://schemas.microsoft.com/office/drawing/2014/main" id="{63D9DF07-7B92-4FA6-979C-C4161FCE2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633239" y="4274127"/>
          <a:ext cx="257175" cy="288961"/>
        </a:xfrm>
        <a:prstGeom prst="rect">
          <a:avLst/>
        </a:prstGeom>
      </xdr:spPr>
    </xdr:pic>
    <xdr:clientData/>
  </xdr:oneCellAnchor>
  <xdr:oneCellAnchor>
    <xdr:from>
      <xdr:col>34</xdr:col>
      <xdr:colOff>232833</xdr:colOff>
      <xdr:row>37</xdr:row>
      <xdr:rowOff>21167</xdr:rowOff>
    </xdr:from>
    <xdr:ext cx="195019" cy="337705"/>
    <xdr:pic>
      <xdr:nvPicPr>
        <xdr:cNvPr id="233" name="图片 232">
          <a:extLst>
            <a:ext uri="{FF2B5EF4-FFF2-40B4-BE49-F238E27FC236}">
              <a16:creationId xmlns="" xmlns:a16="http://schemas.microsoft.com/office/drawing/2014/main" id="{D065ABEB-2ECE-45AC-808C-FD5148F5B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16076084"/>
          <a:ext cx="195019" cy="337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241489</xdr:colOff>
      <xdr:row>43</xdr:row>
      <xdr:rowOff>50986</xdr:rowOff>
    </xdr:from>
    <xdr:to>
      <xdr:col>16</xdr:col>
      <xdr:colOff>385489</xdr:colOff>
      <xdr:row>43</xdr:row>
      <xdr:rowOff>302986</xdr:rowOff>
    </xdr:to>
    <xdr:pic>
      <xdr:nvPicPr>
        <xdr:cNvPr id="237" name="图片 236">
          <a:extLst>
            <a:ext uri="{FF2B5EF4-FFF2-40B4-BE49-F238E27FC236}">
              <a16:creationId xmlns="" xmlns:a16="http://schemas.microsoft.com/office/drawing/2014/main" id="{DA7F0007-A8AE-42D9-B75F-834EB3F694B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08989" y="13976536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247646</xdr:colOff>
      <xdr:row>83</xdr:row>
      <xdr:rowOff>65894</xdr:rowOff>
    </xdr:from>
    <xdr:to>
      <xdr:col>16</xdr:col>
      <xdr:colOff>391646</xdr:colOff>
      <xdr:row>83</xdr:row>
      <xdr:rowOff>317894</xdr:rowOff>
    </xdr:to>
    <xdr:pic>
      <xdr:nvPicPr>
        <xdr:cNvPr id="240" name="图片 239">
          <a:extLst>
            <a:ext uri="{FF2B5EF4-FFF2-40B4-BE49-F238E27FC236}">
              <a16:creationId xmlns="" xmlns:a16="http://schemas.microsoft.com/office/drawing/2014/main" id="{499719E2-3B51-430B-9255-E71D7A16265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15146" y="2732644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104775</xdr:colOff>
      <xdr:row>81</xdr:row>
      <xdr:rowOff>0</xdr:rowOff>
    </xdr:from>
    <xdr:to>
      <xdr:col>17</xdr:col>
      <xdr:colOff>0</xdr:colOff>
      <xdr:row>81</xdr:row>
      <xdr:rowOff>0</xdr:rowOff>
    </xdr:to>
    <xdr:pic>
      <xdr:nvPicPr>
        <xdr:cNvPr id="249" name="Picture 7367">
          <a:extLst>
            <a:ext uri="{FF2B5EF4-FFF2-40B4-BE49-F238E27FC236}">
              <a16:creationId xmlns="" xmlns:a16="http://schemas.microsoft.com/office/drawing/2014/main" id="{EC1A42C6-FBD8-47A5-81DB-689B26130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11363325"/>
          <a:ext cx="581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85725</xdr:colOff>
      <xdr:row>79</xdr:row>
      <xdr:rowOff>114300</xdr:rowOff>
    </xdr:from>
    <xdr:to>
      <xdr:col>16</xdr:col>
      <xdr:colOff>85725</xdr:colOff>
      <xdr:row>79</xdr:row>
      <xdr:rowOff>171450</xdr:rowOff>
    </xdr:to>
    <xdr:pic>
      <xdr:nvPicPr>
        <xdr:cNvPr id="250" name="Picture 2441">
          <a:extLst>
            <a:ext uri="{FF2B5EF4-FFF2-40B4-BE49-F238E27FC236}">
              <a16:creationId xmlns="" xmlns:a16="http://schemas.microsoft.com/office/drawing/2014/main" id="{32DFB621-81B4-4776-84C4-2D7097112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07" b="-807"/>
        <a:stretch>
          <a:fillRect/>
        </a:stretch>
      </xdr:blipFill>
      <xdr:spPr bwMode="auto">
        <a:xfrm rot="5400000">
          <a:off x="8448675" y="10744200"/>
          <a:ext cx="57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66675</xdr:colOff>
      <xdr:row>80</xdr:row>
      <xdr:rowOff>38100</xdr:rowOff>
    </xdr:from>
    <xdr:to>
      <xdr:col>16</xdr:col>
      <xdr:colOff>66675</xdr:colOff>
      <xdr:row>80</xdr:row>
      <xdr:rowOff>171450</xdr:rowOff>
    </xdr:to>
    <xdr:pic>
      <xdr:nvPicPr>
        <xdr:cNvPr id="251" name="Picture 2442">
          <a:extLst>
            <a:ext uri="{FF2B5EF4-FFF2-40B4-BE49-F238E27FC236}">
              <a16:creationId xmlns="" xmlns:a16="http://schemas.microsoft.com/office/drawing/2014/main" id="{8354D7EF-75BF-4F79-9967-2EAD1153E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07" b="-807"/>
        <a:stretch>
          <a:fillRect/>
        </a:stretch>
      </xdr:blipFill>
      <xdr:spPr bwMode="auto">
        <a:xfrm rot="5400000">
          <a:off x="8391525" y="11087100"/>
          <a:ext cx="133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95250</xdr:colOff>
      <xdr:row>81</xdr:row>
      <xdr:rowOff>257175</xdr:rowOff>
    </xdr:from>
    <xdr:to>
      <xdr:col>16</xdr:col>
      <xdr:colOff>95250</xdr:colOff>
      <xdr:row>81</xdr:row>
      <xdr:rowOff>257175</xdr:rowOff>
    </xdr:to>
    <xdr:pic>
      <xdr:nvPicPr>
        <xdr:cNvPr id="252" name="Picture 2502">
          <a:extLst>
            <a:ext uri="{FF2B5EF4-FFF2-40B4-BE49-F238E27FC236}">
              <a16:creationId xmlns="" xmlns:a16="http://schemas.microsoft.com/office/drawing/2014/main" id="{9F884F42-D0D8-4CA5-AEB6-62C15CEC0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61" b="-1361"/>
        <a:stretch>
          <a:fillRect/>
        </a:stretch>
      </xdr:blipFill>
      <xdr:spPr bwMode="auto">
        <a:xfrm>
          <a:off x="8486775" y="116205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254504</xdr:colOff>
      <xdr:row>79</xdr:row>
      <xdr:rowOff>95251</xdr:rowOff>
    </xdr:from>
    <xdr:to>
      <xdr:col>16</xdr:col>
      <xdr:colOff>542926</xdr:colOff>
      <xdr:row>79</xdr:row>
      <xdr:rowOff>361951</xdr:rowOff>
    </xdr:to>
    <xdr:pic>
      <xdr:nvPicPr>
        <xdr:cNvPr id="253" name="图片 252">
          <a:extLst>
            <a:ext uri="{FF2B5EF4-FFF2-40B4-BE49-F238E27FC236}">
              <a16:creationId xmlns="" xmlns:a16="http://schemas.microsoft.com/office/drawing/2014/main" id="{316EE468-FC5B-4D3F-8730-8287B3C40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646029" y="10696576"/>
          <a:ext cx="288422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203776</xdr:colOff>
      <xdr:row>80</xdr:row>
      <xdr:rowOff>95251</xdr:rowOff>
    </xdr:from>
    <xdr:to>
      <xdr:col>16</xdr:col>
      <xdr:colOff>533401</xdr:colOff>
      <xdr:row>80</xdr:row>
      <xdr:rowOff>400051</xdr:rowOff>
    </xdr:to>
    <xdr:pic>
      <xdr:nvPicPr>
        <xdr:cNvPr id="254" name="图片 253">
          <a:extLst>
            <a:ext uri="{FF2B5EF4-FFF2-40B4-BE49-F238E27FC236}">
              <a16:creationId xmlns="" xmlns:a16="http://schemas.microsoft.com/office/drawing/2014/main" id="{7ECE17E5-3587-4397-99FA-A8F4BB56B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595301" y="11077576"/>
          <a:ext cx="32962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219075</xdr:colOff>
      <xdr:row>81</xdr:row>
      <xdr:rowOff>114300</xdr:rowOff>
    </xdr:from>
    <xdr:to>
      <xdr:col>16</xdr:col>
      <xdr:colOff>517798</xdr:colOff>
      <xdr:row>81</xdr:row>
      <xdr:rowOff>390525</xdr:rowOff>
    </xdr:to>
    <xdr:pic>
      <xdr:nvPicPr>
        <xdr:cNvPr id="255" name="图片 254">
          <a:extLst>
            <a:ext uri="{FF2B5EF4-FFF2-40B4-BE49-F238E27FC236}">
              <a16:creationId xmlns="" xmlns:a16="http://schemas.microsoft.com/office/drawing/2014/main" id="{FDDD89A5-9713-4792-A684-AA880E88E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1477625"/>
          <a:ext cx="298723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74735</xdr:colOff>
      <xdr:row>144</xdr:row>
      <xdr:rowOff>56418</xdr:rowOff>
    </xdr:from>
    <xdr:to>
      <xdr:col>16</xdr:col>
      <xdr:colOff>617287</xdr:colOff>
      <xdr:row>144</xdr:row>
      <xdr:rowOff>263770</xdr:rowOff>
    </xdr:to>
    <xdr:pic>
      <xdr:nvPicPr>
        <xdr:cNvPr id="275" name="图片 274">
          <a:extLst>
            <a:ext uri="{FF2B5EF4-FFF2-40B4-BE49-F238E27FC236}">
              <a16:creationId xmlns="" xmlns:a16="http://schemas.microsoft.com/office/drawing/2014/main" id="{40DCA958-68BD-46F5-9BB3-B10280E0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6260" y="60949743"/>
          <a:ext cx="542552" cy="20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89482</xdr:colOff>
      <xdr:row>146</xdr:row>
      <xdr:rowOff>65870</xdr:rowOff>
    </xdr:from>
    <xdr:to>
      <xdr:col>16</xdr:col>
      <xdr:colOff>661207</xdr:colOff>
      <xdr:row>146</xdr:row>
      <xdr:rowOff>329712</xdr:rowOff>
    </xdr:to>
    <xdr:pic>
      <xdr:nvPicPr>
        <xdr:cNvPr id="276" name="图片 275">
          <a:extLst>
            <a:ext uri="{FF2B5EF4-FFF2-40B4-BE49-F238E27FC236}">
              <a16:creationId xmlns="" xmlns:a16="http://schemas.microsoft.com/office/drawing/2014/main" id="{6156D58B-D636-4210-8279-E1C119B55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1007" y="61721195"/>
          <a:ext cx="571725" cy="263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67712</xdr:colOff>
      <xdr:row>149</xdr:row>
      <xdr:rowOff>42951</xdr:rowOff>
    </xdr:from>
    <xdr:to>
      <xdr:col>16</xdr:col>
      <xdr:colOff>609716</xdr:colOff>
      <xdr:row>149</xdr:row>
      <xdr:rowOff>293077</xdr:rowOff>
    </xdr:to>
    <xdr:pic>
      <xdr:nvPicPr>
        <xdr:cNvPr id="277" name="图片 276">
          <a:extLst>
            <a:ext uri="{FF2B5EF4-FFF2-40B4-BE49-F238E27FC236}">
              <a16:creationId xmlns="" xmlns:a16="http://schemas.microsoft.com/office/drawing/2014/main" id="{13B733D2-1283-4EC3-97EA-452CDA645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9237" y="62841276"/>
          <a:ext cx="542004" cy="25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49469</xdr:colOff>
      <xdr:row>151</xdr:row>
      <xdr:rowOff>46711</xdr:rowOff>
    </xdr:from>
    <xdr:to>
      <xdr:col>16</xdr:col>
      <xdr:colOff>612202</xdr:colOff>
      <xdr:row>151</xdr:row>
      <xdr:rowOff>307730</xdr:rowOff>
    </xdr:to>
    <xdr:pic>
      <xdr:nvPicPr>
        <xdr:cNvPr id="278" name="图片 277">
          <a:extLst>
            <a:ext uri="{FF2B5EF4-FFF2-40B4-BE49-F238E27FC236}">
              <a16:creationId xmlns="" xmlns:a16="http://schemas.microsoft.com/office/drawing/2014/main" id="{508CE20D-ED59-4461-87C3-938D70C73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0994" y="63607036"/>
          <a:ext cx="562733" cy="26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69776</xdr:colOff>
      <xdr:row>152</xdr:row>
      <xdr:rowOff>34987</xdr:rowOff>
    </xdr:from>
    <xdr:to>
      <xdr:col>16</xdr:col>
      <xdr:colOff>643246</xdr:colOff>
      <xdr:row>152</xdr:row>
      <xdr:rowOff>300404</xdr:rowOff>
    </xdr:to>
    <xdr:pic>
      <xdr:nvPicPr>
        <xdr:cNvPr id="279" name="图片 278">
          <a:extLst>
            <a:ext uri="{FF2B5EF4-FFF2-40B4-BE49-F238E27FC236}">
              <a16:creationId xmlns="" xmlns:a16="http://schemas.microsoft.com/office/drawing/2014/main" id="{0A95522E-3605-4AA6-858C-DADC97ED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1301" y="63976312"/>
          <a:ext cx="573470" cy="26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92975</xdr:colOff>
      <xdr:row>147</xdr:row>
      <xdr:rowOff>25518</xdr:rowOff>
    </xdr:from>
    <xdr:to>
      <xdr:col>16</xdr:col>
      <xdr:colOff>483576</xdr:colOff>
      <xdr:row>147</xdr:row>
      <xdr:rowOff>359938</xdr:rowOff>
    </xdr:to>
    <xdr:pic>
      <xdr:nvPicPr>
        <xdr:cNvPr id="280" name="图片 279">
          <a:extLst>
            <a:ext uri="{FF2B5EF4-FFF2-40B4-BE49-F238E27FC236}">
              <a16:creationId xmlns="" xmlns:a16="http://schemas.microsoft.com/office/drawing/2014/main" id="{D1B24B71-1C1B-40A0-89F8-2109620A9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4500" y="62061843"/>
          <a:ext cx="390601" cy="334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145780</xdr:colOff>
      <xdr:row>153</xdr:row>
      <xdr:rowOff>23862</xdr:rowOff>
    </xdr:from>
    <xdr:to>
      <xdr:col>16</xdr:col>
      <xdr:colOff>461595</xdr:colOff>
      <xdr:row>153</xdr:row>
      <xdr:rowOff>294252</xdr:rowOff>
    </xdr:to>
    <xdr:pic>
      <xdr:nvPicPr>
        <xdr:cNvPr id="281" name="图片 280">
          <a:extLst>
            <a:ext uri="{FF2B5EF4-FFF2-40B4-BE49-F238E27FC236}">
              <a16:creationId xmlns="" xmlns:a16="http://schemas.microsoft.com/office/drawing/2014/main" id="{67917D75-8FCD-41E4-AE22-46EF1FC74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37305" y="64346187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165347</xdr:colOff>
      <xdr:row>132</xdr:row>
      <xdr:rowOff>97159</xdr:rowOff>
    </xdr:from>
    <xdr:to>
      <xdr:col>16</xdr:col>
      <xdr:colOff>640940</xdr:colOff>
      <xdr:row>132</xdr:row>
      <xdr:rowOff>372045</xdr:rowOff>
    </xdr:to>
    <xdr:pic>
      <xdr:nvPicPr>
        <xdr:cNvPr id="282" name="图片 281">
          <a:extLst>
            <a:ext uri="{FF2B5EF4-FFF2-40B4-BE49-F238E27FC236}">
              <a16:creationId xmlns="" xmlns:a16="http://schemas.microsoft.com/office/drawing/2014/main" id="{988376E0-A479-4993-813A-B032A6581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73930" y="76350076"/>
          <a:ext cx="475593" cy="27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86660</xdr:colOff>
      <xdr:row>143</xdr:row>
      <xdr:rowOff>84719</xdr:rowOff>
    </xdr:from>
    <xdr:to>
      <xdr:col>16</xdr:col>
      <xdr:colOff>547947</xdr:colOff>
      <xdr:row>143</xdr:row>
      <xdr:rowOff>322385</xdr:rowOff>
    </xdr:to>
    <xdr:pic>
      <xdr:nvPicPr>
        <xdr:cNvPr id="283" name="图片 282">
          <a:extLst>
            <a:ext uri="{FF2B5EF4-FFF2-40B4-BE49-F238E27FC236}">
              <a16:creationId xmlns="" xmlns:a16="http://schemas.microsoft.com/office/drawing/2014/main" id="{F20C5812-C819-4082-9A05-411C657D3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78185" y="60597044"/>
          <a:ext cx="461287" cy="2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63669</xdr:colOff>
      <xdr:row>150</xdr:row>
      <xdr:rowOff>25518</xdr:rowOff>
    </xdr:from>
    <xdr:to>
      <xdr:col>16</xdr:col>
      <xdr:colOff>439615</xdr:colOff>
      <xdr:row>150</xdr:row>
      <xdr:rowOff>347390</xdr:rowOff>
    </xdr:to>
    <xdr:pic>
      <xdr:nvPicPr>
        <xdr:cNvPr id="284" name="图片 283">
          <a:extLst>
            <a:ext uri="{FF2B5EF4-FFF2-40B4-BE49-F238E27FC236}">
              <a16:creationId xmlns="" xmlns:a16="http://schemas.microsoft.com/office/drawing/2014/main" id="{AB438BEA-E6E0-42B8-A6F1-B0C727CF3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5194" y="63204843"/>
          <a:ext cx="375946" cy="321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57978</xdr:colOff>
      <xdr:row>148</xdr:row>
      <xdr:rowOff>49696</xdr:rowOff>
    </xdr:from>
    <xdr:to>
      <xdr:col>16</xdr:col>
      <xdr:colOff>650214</xdr:colOff>
      <xdr:row>148</xdr:row>
      <xdr:rowOff>249116</xdr:rowOff>
    </xdr:to>
    <xdr:pic>
      <xdr:nvPicPr>
        <xdr:cNvPr id="285" name="图片 284">
          <a:extLst>
            <a:ext uri="{FF2B5EF4-FFF2-40B4-BE49-F238E27FC236}">
              <a16:creationId xmlns="" xmlns:a16="http://schemas.microsoft.com/office/drawing/2014/main" id="{F43B137A-25D1-4D45-BAEF-761157E1A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9503" y="62467021"/>
          <a:ext cx="592236" cy="19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86205</xdr:colOff>
      <xdr:row>155</xdr:row>
      <xdr:rowOff>29990</xdr:rowOff>
    </xdr:from>
    <xdr:to>
      <xdr:col>16</xdr:col>
      <xdr:colOff>409575</xdr:colOff>
      <xdr:row>155</xdr:row>
      <xdr:rowOff>360487</xdr:rowOff>
    </xdr:to>
    <xdr:pic>
      <xdr:nvPicPr>
        <xdr:cNvPr id="286" name="图片 285">
          <a:extLst>
            <a:ext uri="{FF2B5EF4-FFF2-40B4-BE49-F238E27FC236}">
              <a16:creationId xmlns="" xmlns:a16="http://schemas.microsoft.com/office/drawing/2014/main" id="{76502FC7-ED45-4FDE-9C5E-D88965CA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477730" y="65114315"/>
          <a:ext cx="323370" cy="330497"/>
        </a:xfrm>
        <a:prstGeom prst="rect">
          <a:avLst/>
        </a:prstGeom>
      </xdr:spPr>
    </xdr:pic>
    <xdr:clientData/>
  </xdr:twoCellAnchor>
  <xdr:twoCellAnchor>
    <xdr:from>
      <xdr:col>16</xdr:col>
      <xdr:colOff>95251</xdr:colOff>
      <xdr:row>145</xdr:row>
      <xdr:rowOff>36634</xdr:rowOff>
    </xdr:from>
    <xdr:to>
      <xdr:col>16</xdr:col>
      <xdr:colOff>547825</xdr:colOff>
      <xdr:row>145</xdr:row>
      <xdr:rowOff>278423</xdr:rowOff>
    </xdr:to>
    <xdr:pic>
      <xdr:nvPicPr>
        <xdr:cNvPr id="287" name="图片 286">
          <a:extLst>
            <a:ext uri="{FF2B5EF4-FFF2-40B4-BE49-F238E27FC236}">
              <a16:creationId xmlns="" xmlns:a16="http://schemas.microsoft.com/office/drawing/2014/main" id="{E3EFE357-1D39-4B09-9CDA-E7D84C97E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6776" y="61310959"/>
          <a:ext cx="452574" cy="241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91637</xdr:colOff>
      <xdr:row>154</xdr:row>
      <xdr:rowOff>27919</xdr:rowOff>
    </xdr:from>
    <xdr:to>
      <xdr:col>16</xdr:col>
      <xdr:colOff>321879</xdr:colOff>
      <xdr:row>154</xdr:row>
      <xdr:rowOff>338334</xdr:rowOff>
    </xdr:to>
    <xdr:pic>
      <xdr:nvPicPr>
        <xdr:cNvPr id="288" name="图片 287">
          <a:extLst>
            <a:ext uri="{FF2B5EF4-FFF2-40B4-BE49-F238E27FC236}">
              <a16:creationId xmlns="" xmlns:a16="http://schemas.microsoft.com/office/drawing/2014/main" id="{AD940C72-5F69-4184-A145-17D95FCAD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3162" y="64731244"/>
          <a:ext cx="230242" cy="31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185191</xdr:colOff>
      <xdr:row>133</xdr:row>
      <xdr:rowOff>70154</xdr:rowOff>
    </xdr:from>
    <xdr:to>
      <xdr:col>16</xdr:col>
      <xdr:colOff>508652</xdr:colOff>
      <xdr:row>133</xdr:row>
      <xdr:rowOff>303659</xdr:rowOff>
    </xdr:to>
    <xdr:pic>
      <xdr:nvPicPr>
        <xdr:cNvPr id="289" name="图片 288">
          <a:extLst>
            <a:ext uri="{FF2B5EF4-FFF2-40B4-BE49-F238E27FC236}">
              <a16:creationId xmlns="" xmlns:a16="http://schemas.microsoft.com/office/drawing/2014/main" id="{16410CAA-50A3-4FB5-B803-02CD0B3F5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93774" y="76704071"/>
          <a:ext cx="323461" cy="233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161192</xdr:colOff>
      <xdr:row>134</xdr:row>
      <xdr:rowOff>58615</xdr:rowOff>
    </xdr:from>
    <xdr:to>
      <xdr:col>16</xdr:col>
      <xdr:colOff>364183</xdr:colOff>
      <xdr:row>134</xdr:row>
      <xdr:rowOff>205153</xdr:rowOff>
    </xdr:to>
    <xdr:pic>
      <xdr:nvPicPr>
        <xdr:cNvPr id="290" name="图片 289">
          <a:extLst>
            <a:ext uri="{FF2B5EF4-FFF2-40B4-BE49-F238E27FC236}">
              <a16:creationId xmlns="" xmlns:a16="http://schemas.microsoft.com/office/drawing/2014/main" id="{B1E27188-DB06-4355-9B6E-A93801B2C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52717" y="57141940"/>
          <a:ext cx="202991" cy="14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206619</xdr:colOff>
      <xdr:row>135</xdr:row>
      <xdr:rowOff>80177</xdr:rowOff>
    </xdr:from>
    <xdr:to>
      <xdr:col>16</xdr:col>
      <xdr:colOff>394891</xdr:colOff>
      <xdr:row>135</xdr:row>
      <xdr:rowOff>241369</xdr:rowOff>
    </xdr:to>
    <xdr:pic>
      <xdr:nvPicPr>
        <xdr:cNvPr id="291" name="图片 290">
          <a:extLst>
            <a:ext uri="{FF2B5EF4-FFF2-40B4-BE49-F238E27FC236}">
              <a16:creationId xmlns="" xmlns:a16="http://schemas.microsoft.com/office/drawing/2014/main" id="{243D7589-6A5C-47DE-8515-C234A5885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98144" y="57544502"/>
          <a:ext cx="188272" cy="161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181289</xdr:colOff>
      <xdr:row>136</xdr:row>
      <xdr:rowOff>81643</xdr:rowOff>
    </xdr:from>
    <xdr:to>
      <xdr:col>16</xdr:col>
      <xdr:colOff>397289</xdr:colOff>
      <xdr:row>136</xdr:row>
      <xdr:rowOff>266575</xdr:rowOff>
    </xdr:to>
    <xdr:pic>
      <xdr:nvPicPr>
        <xdr:cNvPr id="292" name="图片 291">
          <a:extLst>
            <a:ext uri="{FF2B5EF4-FFF2-40B4-BE49-F238E27FC236}">
              <a16:creationId xmlns="" xmlns:a16="http://schemas.microsoft.com/office/drawing/2014/main" id="{A9B4A530-F32D-4CD5-9143-3DF3F70C9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72814" y="57926968"/>
          <a:ext cx="216000" cy="184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168520</xdr:colOff>
      <xdr:row>137</xdr:row>
      <xdr:rowOff>76200</xdr:rowOff>
    </xdr:from>
    <xdr:to>
      <xdr:col>16</xdr:col>
      <xdr:colOff>384520</xdr:colOff>
      <xdr:row>137</xdr:row>
      <xdr:rowOff>261132</xdr:rowOff>
    </xdr:to>
    <xdr:pic>
      <xdr:nvPicPr>
        <xdr:cNvPr id="293" name="图片 292">
          <a:extLst>
            <a:ext uri="{FF2B5EF4-FFF2-40B4-BE49-F238E27FC236}">
              <a16:creationId xmlns="" xmlns:a16="http://schemas.microsoft.com/office/drawing/2014/main" id="{354D6494-AEE4-4B32-A4D2-C26DF623E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60045" y="58302525"/>
          <a:ext cx="216000" cy="184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190500</xdr:colOff>
      <xdr:row>138</xdr:row>
      <xdr:rowOff>79968</xdr:rowOff>
    </xdr:from>
    <xdr:to>
      <xdr:col>16</xdr:col>
      <xdr:colOff>411476</xdr:colOff>
      <xdr:row>138</xdr:row>
      <xdr:rowOff>304799</xdr:rowOff>
    </xdr:to>
    <xdr:pic>
      <xdr:nvPicPr>
        <xdr:cNvPr id="294" name="图片 293">
          <a:extLst>
            <a:ext uri="{FF2B5EF4-FFF2-40B4-BE49-F238E27FC236}">
              <a16:creationId xmlns="" xmlns:a16="http://schemas.microsoft.com/office/drawing/2014/main" id="{B3497498-D1BE-47E7-8DE0-94678AA1D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82025" y="58687293"/>
          <a:ext cx="220976" cy="224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203270</xdr:colOff>
      <xdr:row>139</xdr:row>
      <xdr:rowOff>39984</xdr:rowOff>
    </xdr:from>
    <xdr:to>
      <xdr:col>16</xdr:col>
      <xdr:colOff>381000</xdr:colOff>
      <xdr:row>139</xdr:row>
      <xdr:rowOff>296276</xdr:rowOff>
    </xdr:to>
    <xdr:pic>
      <xdr:nvPicPr>
        <xdr:cNvPr id="295" name="图片 294">
          <a:extLst>
            <a:ext uri="{FF2B5EF4-FFF2-40B4-BE49-F238E27FC236}">
              <a16:creationId xmlns="" xmlns:a16="http://schemas.microsoft.com/office/drawing/2014/main" id="{F0EDCCE2-C842-4EDD-9FB6-C9ED647AB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94795" y="59028309"/>
          <a:ext cx="177730" cy="256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186941</xdr:colOff>
      <xdr:row>140</xdr:row>
      <xdr:rowOff>41869</xdr:rowOff>
    </xdr:from>
    <xdr:to>
      <xdr:col>16</xdr:col>
      <xdr:colOff>413047</xdr:colOff>
      <xdr:row>140</xdr:row>
      <xdr:rowOff>277586</xdr:rowOff>
    </xdr:to>
    <xdr:pic>
      <xdr:nvPicPr>
        <xdr:cNvPr id="296" name="图片 295">
          <a:extLst>
            <a:ext uri="{FF2B5EF4-FFF2-40B4-BE49-F238E27FC236}">
              <a16:creationId xmlns="" xmlns:a16="http://schemas.microsoft.com/office/drawing/2014/main" id="{9ABFD0A5-ECD1-4AE5-9C68-20BD8277D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78466" y="59411194"/>
          <a:ext cx="226106" cy="235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155958</xdr:colOff>
      <xdr:row>141</xdr:row>
      <xdr:rowOff>72851</xdr:rowOff>
    </xdr:from>
    <xdr:to>
      <xdr:col>16</xdr:col>
      <xdr:colOff>439107</xdr:colOff>
      <xdr:row>141</xdr:row>
      <xdr:rowOff>219388</xdr:rowOff>
    </xdr:to>
    <xdr:pic>
      <xdr:nvPicPr>
        <xdr:cNvPr id="297" name="图片 296">
          <a:extLst>
            <a:ext uri="{FF2B5EF4-FFF2-40B4-BE49-F238E27FC236}">
              <a16:creationId xmlns="" xmlns:a16="http://schemas.microsoft.com/office/drawing/2014/main" id="{C21052DB-FEA6-40F3-90B7-E660F92A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47483" y="59823176"/>
          <a:ext cx="283149" cy="14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108439</xdr:colOff>
      <xdr:row>142</xdr:row>
      <xdr:rowOff>78085</xdr:rowOff>
    </xdr:from>
    <xdr:to>
      <xdr:col>16</xdr:col>
      <xdr:colOff>449254</xdr:colOff>
      <xdr:row>142</xdr:row>
      <xdr:rowOff>253931</xdr:rowOff>
    </xdr:to>
    <xdr:pic>
      <xdr:nvPicPr>
        <xdr:cNvPr id="298" name="图片 297">
          <a:extLst>
            <a:ext uri="{FF2B5EF4-FFF2-40B4-BE49-F238E27FC236}">
              <a16:creationId xmlns="" xmlns:a16="http://schemas.microsoft.com/office/drawing/2014/main" id="{547D9296-9969-4876-B5FC-7219D0963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99964" y="60209410"/>
          <a:ext cx="340815" cy="17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105833</xdr:colOff>
      <xdr:row>156</xdr:row>
      <xdr:rowOff>21166</xdr:rowOff>
    </xdr:from>
    <xdr:to>
      <xdr:col>16</xdr:col>
      <xdr:colOff>497417</xdr:colOff>
      <xdr:row>156</xdr:row>
      <xdr:rowOff>372411</xdr:rowOff>
    </xdr:to>
    <xdr:pic>
      <xdr:nvPicPr>
        <xdr:cNvPr id="300" name="图片 299">
          <a:extLst>
            <a:ext uri="{FF2B5EF4-FFF2-40B4-BE49-F238E27FC236}">
              <a16:creationId xmlns="" xmlns:a16="http://schemas.microsoft.com/office/drawing/2014/main" id="{FD26D4BB-2262-A76F-51E6-C151E22C7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416" y="85418083"/>
          <a:ext cx="391584" cy="351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158750</xdr:colOff>
      <xdr:row>123</xdr:row>
      <xdr:rowOff>42333</xdr:rowOff>
    </xdr:from>
    <xdr:to>
      <xdr:col>16</xdr:col>
      <xdr:colOff>633137</xdr:colOff>
      <xdr:row>123</xdr:row>
      <xdr:rowOff>302116</xdr:rowOff>
    </xdr:to>
    <xdr:pic>
      <xdr:nvPicPr>
        <xdr:cNvPr id="301" name="图片 300">
          <a:extLst>
            <a:ext uri="{FF2B5EF4-FFF2-40B4-BE49-F238E27FC236}">
              <a16:creationId xmlns="" xmlns:a16="http://schemas.microsoft.com/office/drawing/2014/main" id="{DD118010-1F8B-4BB7-AF7D-446CD2FFC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10055635" y="81955864"/>
          <a:ext cx="259783" cy="474387"/>
        </a:xfrm>
        <a:prstGeom prst="rect">
          <a:avLst/>
        </a:prstGeom>
      </xdr:spPr>
    </xdr:pic>
    <xdr:clientData/>
  </xdr:twoCellAnchor>
  <xdr:twoCellAnchor>
    <xdr:from>
      <xdr:col>16</xdr:col>
      <xdr:colOff>184830</xdr:colOff>
      <xdr:row>57</xdr:row>
      <xdr:rowOff>46553</xdr:rowOff>
    </xdr:from>
    <xdr:to>
      <xdr:col>16</xdr:col>
      <xdr:colOff>337860</xdr:colOff>
      <xdr:row>57</xdr:row>
      <xdr:rowOff>285410</xdr:rowOff>
    </xdr:to>
    <xdr:pic>
      <xdr:nvPicPr>
        <xdr:cNvPr id="256" name="图片 255">
          <a:extLst>
            <a:ext uri="{FF2B5EF4-FFF2-40B4-BE49-F238E27FC236}">
              <a16:creationId xmlns="" xmlns:a16="http://schemas.microsoft.com/office/drawing/2014/main" id="{7CE0ABD9-207A-4724-A7B6-3D6B93FD5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28930" y="24087653"/>
          <a:ext cx="153030" cy="238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178468</xdr:colOff>
      <xdr:row>59</xdr:row>
      <xdr:rowOff>26068</xdr:rowOff>
    </xdr:from>
    <xdr:to>
      <xdr:col>16</xdr:col>
      <xdr:colOff>428345</xdr:colOff>
      <xdr:row>59</xdr:row>
      <xdr:rowOff>245555</xdr:rowOff>
    </xdr:to>
    <xdr:pic>
      <xdr:nvPicPr>
        <xdr:cNvPr id="257" name="图片 256">
          <a:extLst>
            <a:ext uri="{FF2B5EF4-FFF2-40B4-BE49-F238E27FC236}">
              <a16:creationId xmlns="" xmlns:a16="http://schemas.microsoft.com/office/drawing/2014/main" id="{69B57A6A-8C2A-4C1B-BE98-367A0A00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22568" y="24829168"/>
          <a:ext cx="249877" cy="219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175306</xdr:colOff>
      <xdr:row>55</xdr:row>
      <xdr:rowOff>60227</xdr:rowOff>
    </xdr:from>
    <xdr:to>
      <xdr:col>16</xdr:col>
      <xdr:colOff>493464</xdr:colOff>
      <xdr:row>55</xdr:row>
      <xdr:rowOff>351692</xdr:rowOff>
    </xdr:to>
    <xdr:pic>
      <xdr:nvPicPr>
        <xdr:cNvPr id="258" name="图片 257">
          <a:extLst>
            <a:ext uri="{FF2B5EF4-FFF2-40B4-BE49-F238E27FC236}">
              <a16:creationId xmlns="" xmlns:a16="http://schemas.microsoft.com/office/drawing/2014/main" id="{E0717ED5-D8DE-4EC9-BD05-096B9381C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19406" y="23339327"/>
          <a:ext cx="289583" cy="29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123825</xdr:colOff>
      <xdr:row>58</xdr:row>
      <xdr:rowOff>57150</xdr:rowOff>
    </xdr:from>
    <xdr:to>
      <xdr:col>16</xdr:col>
      <xdr:colOff>381000</xdr:colOff>
      <xdr:row>58</xdr:row>
      <xdr:rowOff>309966</xdr:rowOff>
    </xdr:to>
    <xdr:pic>
      <xdr:nvPicPr>
        <xdr:cNvPr id="259" name="图片 258">
          <a:extLst>
            <a:ext uri="{FF2B5EF4-FFF2-40B4-BE49-F238E27FC236}">
              <a16:creationId xmlns="" xmlns:a16="http://schemas.microsoft.com/office/drawing/2014/main" id="{49375C68-3030-46CD-A821-C883ED9E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24479250"/>
          <a:ext cx="257175" cy="252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180975</xdr:colOff>
      <xdr:row>56</xdr:row>
      <xdr:rowOff>65603</xdr:rowOff>
    </xdr:from>
    <xdr:to>
      <xdr:col>16</xdr:col>
      <xdr:colOff>590550</xdr:colOff>
      <xdr:row>56</xdr:row>
      <xdr:rowOff>333375</xdr:rowOff>
    </xdr:to>
    <xdr:pic>
      <xdr:nvPicPr>
        <xdr:cNvPr id="260" name="图片 259">
          <a:extLst>
            <a:ext uri="{FF2B5EF4-FFF2-40B4-BE49-F238E27FC236}">
              <a16:creationId xmlns="" xmlns:a16="http://schemas.microsoft.com/office/drawing/2014/main" id="{07025D77-A4AA-41B8-991A-3A057BC36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82125" y="23725703"/>
          <a:ext cx="409575" cy="267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145774</xdr:colOff>
      <xdr:row>38</xdr:row>
      <xdr:rowOff>200854</xdr:rowOff>
    </xdr:from>
    <xdr:to>
      <xdr:col>16</xdr:col>
      <xdr:colOff>461856</xdr:colOff>
      <xdr:row>38</xdr:row>
      <xdr:rowOff>366506</xdr:rowOff>
    </xdr:to>
    <xdr:pic>
      <xdr:nvPicPr>
        <xdr:cNvPr id="263" name="图片 262">
          <a:extLst>
            <a:ext uri="{FF2B5EF4-FFF2-40B4-BE49-F238E27FC236}">
              <a16:creationId xmlns="" xmlns:a16="http://schemas.microsoft.com/office/drawing/2014/main" id="{24E58315-D17E-46A4-8FA9-F9E99B5C5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318599" y="17002954"/>
          <a:ext cx="316082" cy="1656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149857</xdr:colOff>
      <xdr:row>44</xdr:row>
      <xdr:rowOff>70878</xdr:rowOff>
    </xdr:from>
    <xdr:to>
      <xdr:col>16</xdr:col>
      <xdr:colOff>493742</xdr:colOff>
      <xdr:row>44</xdr:row>
      <xdr:rowOff>323850</xdr:rowOff>
    </xdr:to>
    <xdr:pic>
      <xdr:nvPicPr>
        <xdr:cNvPr id="265" name="图片 264">
          <a:extLst>
            <a:ext uri="{FF2B5EF4-FFF2-40B4-BE49-F238E27FC236}">
              <a16:creationId xmlns="" xmlns:a16="http://schemas.microsoft.com/office/drawing/2014/main" id="{D15047DA-86A8-45C6-8F20-5FC5281E9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41382" y="30484203"/>
          <a:ext cx="343885" cy="25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179972</xdr:colOff>
      <xdr:row>60</xdr:row>
      <xdr:rowOff>36094</xdr:rowOff>
    </xdr:from>
    <xdr:to>
      <xdr:col>16</xdr:col>
      <xdr:colOff>412188</xdr:colOff>
      <xdr:row>60</xdr:row>
      <xdr:rowOff>333375</xdr:rowOff>
    </xdr:to>
    <xdr:pic>
      <xdr:nvPicPr>
        <xdr:cNvPr id="267" name="图片 266">
          <a:extLst>
            <a:ext uri="{FF2B5EF4-FFF2-40B4-BE49-F238E27FC236}">
              <a16:creationId xmlns="" xmlns:a16="http://schemas.microsoft.com/office/drawing/2014/main" id="{92D45602-9CC8-483E-A5B7-7457570B8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71497" y="44927419"/>
          <a:ext cx="232216" cy="29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98049</xdr:colOff>
      <xdr:row>163</xdr:row>
      <xdr:rowOff>123408</xdr:rowOff>
    </xdr:from>
    <xdr:to>
      <xdr:col>16</xdr:col>
      <xdr:colOff>695324</xdr:colOff>
      <xdr:row>163</xdr:row>
      <xdr:rowOff>375408</xdr:rowOff>
    </xdr:to>
    <xdr:pic>
      <xdr:nvPicPr>
        <xdr:cNvPr id="244" name="图片 243">
          <a:extLst>
            <a:ext uri="{FF2B5EF4-FFF2-40B4-BE49-F238E27FC236}">
              <a16:creationId xmlns="" xmlns:a16="http://schemas.microsoft.com/office/drawing/2014/main" id="{5E93B901-0E0C-4CE3-A4EE-76EAFB627F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99199" y="91220508"/>
          <a:ext cx="597275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268318</xdr:colOff>
      <xdr:row>164</xdr:row>
      <xdr:rowOff>101973</xdr:rowOff>
    </xdr:from>
    <xdr:to>
      <xdr:col>16</xdr:col>
      <xdr:colOff>412318</xdr:colOff>
      <xdr:row>164</xdr:row>
      <xdr:rowOff>353973</xdr:rowOff>
    </xdr:to>
    <xdr:pic>
      <xdr:nvPicPr>
        <xdr:cNvPr id="245" name="图片 244">
          <a:extLst>
            <a:ext uri="{FF2B5EF4-FFF2-40B4-BE49-F238E27FC236}">
              <a16:creationId xmlns="" xmlns:a16="http://schemas.microsoft.com/office/drawing/2014/main" id="{879103BC-75E3-4300-9DBC-D9FEEFB42DB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35793" y="5668999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249891</xdr:colOff>
      <xdr:row>167</xdr:row>
      <xdr:rowOff>119341</xdr:rowOff>
    </xdr:from>
    <xdr:to>
      <xdr:col>16</xdr:col>
      <xdr:colOff>393891</xdr:colOff>
      <xdr:row>167</xdr:row>
      <xdr:rowOff>371341</xdr:rowOff>
    </xdr:to>
    <xdr:pic>
      <xdr:nvPicPr>
        <xdr:cNvPr id="246" name="图片 245">
          <a:extLst>
            <a:ext uri="{FF2B5EF4-FFF2-40B4-BE49-F238E27FC236}">
              <a16:creationId xmlns="" xmlns:a16="http://schemas.microsoft.com/office/drawing/2014/main" id="{7D329B76-F81E-4DE7-8F63-BA650994BFB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7366" y="57088366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136712</xdr:colOff>
      <xdr:row>168</xdr:row>
      <xdr:rowOff>136711</xdr:rowOff>
    </xdr:from>
    <xdr:to>
      <xdr:col>16</xdr:col>
      <xdr:colOff>496712</xdr:colOff>
      <xdr:row>168</xdr:row>
      <xdr:rowOff>315866</xdr:rowOff>
    </xdr:to>
    <xdr:pic>
      <xdr:nvPicPr>
        <xdr:cNvPr id="247" name="图片 246">
          <a:extLst>
            <a:ext uri="{FF2B5EF4-FFF2-40B4-BE49-F238E27FC236}">
              <a16:creationId xmlns="" xmlns:a16="http://schemas.microsoft.com/office/drawing/2014/main" id="{F54F17B9-06D4-4705-9746-BA28CAE35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04187" y="57486736"/>
          <a:ext cx="360000" cy="179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404698</xdr:colOff>
      <xdr:row>111</xdr:row>
      <xdr:rowOff>41101</xdr:rowOff>
    </xdr:from>
    <xdr:to>
      <xdr:col>16</xdr:col>
      <xdr:colOff>628455</xdr:colOff>
      <xdr:row>111</xdr:row>
      <xdr:rowOff>292895</xdr:rowOff>
    </xdr:to>
    <xdr:pic>
      <xdr:nvPicPr>
        <xdr:cNvPr id="242" name="图片 241">
          <a:extLst>
            <a:ext uri="{FF2B5EF4-FFF2-40B4-BE49-F238E27FC236}">
              <a16:creationId xmlns="" xmlns:a16="http://schemas.microsoft.com/office/drawing/2014/main" id="{A7724F91-3011-4B8A-8E39-0528B4C71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083281" y="42437934"/>
          <a:ext cx="223757" cy="251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125</xdr:row>
      <xdr:rowOff>0</xdr:rowOff>
    </xdr:from>
    <xdr:to>
      <xdr:col>16</xdr:col>
      <xdr:colOff>733534</xdr:colOff>
      <xdr:row>125</xdr:row>
      <xdr:rowOff>317500</xdr:rowOff>
    </xdr:to>
    <xdr:pic>
      <xdr:nvPicPr>
        <xdr:cNvPr id="272" name="图片 271">
          <a:extLst>
            <a:ext uri="{FF2B5EF4-FFF2-40B4-BE49-F238E27FC236}">
              <a16:creationId xmlns="" xmlns:a16="http://schemas.microsoft.com/office/drawing/2014/main" id="{25650F3F-8AA5-4FF3-AC5E-CCDF4C6AF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1070167" y="79681917"/>
          <a:ext cx="733534" cy="3175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126</xdr:row>
      <xdr:rowOff>0</xdr:rowOff>
    </xdr:from>
    <xdr:to>
      <xdr:col>16</xdr:col>
      <xdr:colOff>733534</xdr:colOff>
      <xdr:row>126</xdr:row>
      <xdr:rowOff>317500</xdr:rowOff>
    </xdr:to>
    <xdr:pic>
      <xdr:nvPicPr>
        <xdr:cNvPr id="90" name="图片 89">
          <a:extLst>
            <a:ext uri="{FF2B5EF4-FFF2-40B4-BE49-F238E27FC236}">
              <a16:creationId xmlns="" xmlns:a16="http://schemas.microsoft.com/office/drawing/2014/main" id="{597074EE-267C-41DA-A4B6-4BCAF5276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1070167" y="80062917"/>
          <a:ext cx="733534" cy="317500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112</xdr:row>
      <xdr:rowOff>0</xdr:rowOff>
    </xdr:from>
    <xdr:ext cx="684284" cy="355023"/>
    <xdr:pic>
      <xdr:nvPicPr>
        <xdr:cNvPr id="14" name="图片 13">
          <a:extLst>
            <a:ext uri="{FF2B5EF4-FFF2-40B4-BE49-F238E27FC236}">
              <a16:creationId xmlns="" xmlns:a16="http://schemas.microsoft.com/office/drawing/2014/main" id="{0D71CAAA-4B8E-4154-85D0-27A764F6D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167" y="73585917"/>
          <a:ext cx="684284" cy="355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145018</xdr:colOff>
      <xdr:row>87</xdr:row>
      <xdr:rowOff>35991</xdr:rowOff>
    </xdr:from>
    <xdr:to>
      <xdr:col>16</xdr:col>
      <xdr:colOff>420413</xdr:colOff>
      <xdr:row>87</xdr:row>
      <xdr:rowOff>328869</xdr:rowOff>
    </xdr:to>
    <xdr:pic>
      <xdr:nvPicPr>
        <xdr:cNvPr id="302" name="图片 301">
          <a:extLst>
            <a:ext uri="{FF2B5EF4-FFF2-40B4-BE49-F238E27FC236}">
              <a16:creationId xmlns="" xmlns:a16="http://schemas.microsoft.com/office/drawing/2014/main" id="{8B355785-49F7-4BB2-A766-5449E2E82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22318" y="17590566"/>
          <a:ext cx="275395" cy="292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148736</xdr:colOff>
      <xdr:row>67</xdr:row>
      <xdr:rowOff>49090</xdr:rowOff>
    </xdr:from>
    <xdr:to>
      <xdr:col>16</xdr:col>
      <xdr:colOff>475676</xdr:colOff>
      <xdr:row>67</xdr:row>
      <xdr:rowOff>342900</xdr:rowOff>
    </xdr:to>
    <xdr:pic>
      <xdr:nvPicPr>
        <xdr:cNvPr id="311" name="图片 310">
          <a:extLst>
            <a:ext uri="{FF2B5EF4-FFF2-40B4-BE49-F238E27FC236}">
              <a16:creationId xmlns="" xmlns:a16="http://schemas.microsoft.com/office/drawing/2014/main" id="{8DF1FC90-5F40-440D-BD96-3AF858620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26036" y="41987665"/>
          <a:ext cx="326940" cy="293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147176</xdr:colOff>
      <xdr:row>68</xdr:row>
      <xdr:rowOff>61100</xdr:rowOff>
    </xdr:from>
    <xdr:to>
      <xdr:col>16</xdr:col>
      <xdr:colOff>513435</xdr:colOff>
      <xdr:row>68</xdr:row>
      <xdr:rowOff>342900</xdr:rowOff>
    </xdr:to>
    <xdr:pic>
      <xdr:nvPicPr>
        <xdr:cNvPr id="312" name="图片 311">
          <a:extLst>
            <a:ext uri="{FF2B5EF4-FFF2-40B4-BE49-F238E27FC236}">
              <a16:creationId xmlns="" xmlns:a16="http://schemas.microsoft.com/office/drawing/2014/main" id="{9413D458-C6EA-4B78-A766-BF706C95F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24476" y="42380675"/>
          <a:ext cx="366259" cy="28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342900</xdr:colOff>
      <xdr:row>68</xdr:row>
      <xdr:rowOff>0</xdr:rowOff>
    </xdr:from>
    <xdr:to>
      <xdr:col>16</xdr:col>
      <xdr:colOff>619125</xdr:colOff>
      <xdr:row>68</xdr:row>
      <xdr:rowOff>0</xdr:rowOff>
    </xdr:to>
    <xdr:pic>
      <xdr:nvPicPr>
        <xdr:cNvPr id="313" name="图片 312">
          <a:extLst>
            <a:ext uri="{FF2B5EF4-FFF2-40B4-BE49-F238E27FC236}">
              <a16:creationId xmlns="" xmlns:a16="http://schemas.microsoft.com/office/drawing/2014/main" id="{9A0A9903-6AF9-4A57-8E16-66467E5EB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20200" y="42319575"/>
          <a:ext cx="2762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170877</xdr:colOff>
      <xdr:row>72</xdr:row>
      <xdr:rowOff>50788</xdr:rowOff>
    </xdr:from>
    <xdr:to>
      <xdr:col>16</xdr:col>
      <xdr:colOff>453479</xdr:colOff>
      <xdr:row>72</xdr:row>
      <xdr:rowOff>352425</xdr:rowOff>
    </xdr:to>
    <xdr:pic>
      <xdr:nvPicPr>
        <xdr:cNvPr id="314" name="图片 313">
          <a:extLst>
            <a:ext uri="{FF2B5EF4-FFF2-40B4-BE49-F238E27FC236}">
              <a16:creationId xmlns="" xmlns:a16="http://schemas.microsoft.com/office/drawing/2014/main" id="{E090899E-C625-42B6-A462-FFAEDE10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48177" y="43894363"/>
          <a:ext cx="282602" cy="301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152400</xdr:colOff>
      <xdr:row>71</xdr:row>
      <xdr:rowOff>38101</xdr:rowOff>
    </xdr:from>
    <xdr:to>
      <xdr:col>16</xdr:col>
      <xdr:colOff>419100</xdr:colOff>
      <xdr:row>71</xdr:row>
      <xdr:rowOff>360361</xdr:rowOff>
    </xdr:to>
    <xdr:pic>
      <xdr:nvPicPr>
        <xdr:cNvPr id="315" name="图片 314">
          <a:extLst>
            <a:ext uri="{FF2B5EF4-FFF2-40B4-BE49-F238E27FC236}">
              <a16:creationId xmlns="" xmlns:a16="http://schemas.microsoft.com/office/drawing/2014/main" id="{DEA7A5DB-A4A3-465A-B8DC-72AF33F37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29700" y="43500676"/>
          <a:ext cx="266700" cy="32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163995</xdr:colOff>
      <xdr:row>70</xdr:row>
      <xdr:rowOff>42655</xdr:rowOff>
    </xdr:from>
    <xdr:to>
      <xdr:col>16</xdr:col>
      <xdr:colOff>390524</xdr:colOff>
      <xdr:row>70</xdr:row>
      <xdr:rowOff>356049</xdr:rowOff>
    </xdr:to>
    <xdr:pic>
      <xdr:nvPicPr>
        <xdr:cNvPr id="316" name="图片 315">
          <a:extLst>
            <a:ext uri="{FF2B5EF4-FFF2-40B4-BE49-F238E27FC236}">
              <a16:creationId xmlns="" xmlns:a16="http://schemas.microsoft.com/office/drawing/2014/main" id="{842AFD90-BA06-4734-8260-883E94F13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41295" y="43124230"/>
          <a:ext cx="226529" cy="313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38100</xdr:colOff>
      <xdr:row>69</xdr:row>
      <xdr:rowOff>28575</xdr:rowOff>
    </xdr:from>
    <xdr:to>
      <xdr:col>16</xdr:col>
      <xdr:colOff>361950</xdr:colOff>
      <xdr:row>69</xdr:row>
      <xdr:rowOff>369150</xdr:rowOff>
    </xdr:to>
    <xdr:pic>
      <xdr:nvPicPr>
        <xdr:cNvPr id="317" name="图片 316">
          <a:extLst>
            <a:ext uri="{FF2B5EF4-FFF2-40B4-BE49-F238E27FC236}">
              <a16:creationId xmlns="" xmlns:a16="http://schemas.microsoft.com/office/drawing/2014/main" id="{44CBD568-1333-4B41-8B2A-BC638E8EB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42729150"/>
          <a:ext cx="323850" cy="34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114300</xdr:colOff>
      <xdr:row>21</xdr:row>
      <xdr:rowOff>66675</xdr:rowOff>
    </xdr:from>
    <xdr:to>
      <xdr:col>17</xdr:col>
      <xdr:colOff>258300</xdr:colOff>
      <xdr:row>21</xdr:row>
      <xdr:rowOff>318675</xdr:rowOff>
    </xdr:to>
    <xdr:pic>
      <xdr:nvPicPr>
        <xdr:cNvPr id="304" name="图片 303">
          <a:extLst>
            <a:ext uri="{FF2B5EF4-FFF2-40B4-BE49-F238E27FC236}">
              <a16:creationId xmlns="" xmlns:a16="http://schemas.microsoft.com/office/drawing/2014/main" id="{C49A554E-7618-4BCD-A072-EF912184973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91700" y="1089660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114300</xdr:colOff>
      <xdr:row>21</xdr:row>
      <xdr:rowOff>66675</xdr:rowOff>
    </xdr:from>
    <xdr:to>
      <xdr:col>16</xdr:col>
      <xdr:colOff>258300</xdr:colOff>
      <xdr:row>21</xdr:row>
      <xdr:rowOff>318675</xdr:rowOff>
    </xdr:to>
    <xdr:pic>
      <xdr:nvPicPr>
        <xdr:cNvPr id="310" name="图片 309">
          <a:extLst>
            <a:ext uri="{FF2B5EF4-FFF2-40B4-BE49-F238E27FC236}">
              <a16:creationId xmlns="" xmlns:a16="http://schemas.microsoft.com/office/drawing/2014/main" id="{C49A554E-7618-4BCD-A072-EF912184973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25300" y="964459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276225</xdr:colOff>
      <xdr:row>12</xdr:row>
      <xdr:rowOff>0</xdr:rowOff>
    </xdr:from>
    <xdr:ext cx="257175" cy="288961"/>
    <xdr:pic>
      <xdr:nvPicPr>
        <xdr:cNvPr id="320" name="图片 319">
          <a:extLst>
            <a:ext uri="{FF2B5EF4-FFF2-40B4-BE49-F238E27FC236}">
              <a16:creationId xmlns="" xmlns:a16="http://schemas.microsoft.com/office/drawing/2014/main" id="{0D0D7E0E-9626-4838-AC53-4B80A2FFA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346392" y="3910542"/>
          <a:ext cx="257175" cy="288961"/>
        </a:xfrm>
        <a:prstGeom prst="rect">
          <a:avLst/>
        </a:prstGeom>
      </xdr:spPr>
    </xdr:pic>
    <xdr:clientData/>
  </xdr:oneCellAnchor>
  <xdr:oneCellAnchor>
    <xdr:from>
      <xdr:col>16</xdr:col>
      <xdr:colOff>276225</xdr:colOff>
      <xdr:row>12</xdr:row>
      <xdr:rowOff>47625</xdr:rowOff>
    </xdr:from>
    <xdr:ext cx="257175" cy="288961"/>
    <xdr:pic>
      <xdr:nvPicPr>
        <xdr:cNvPr id="321" name="图片 320">
          <a:extLst>
            <a:ext uri="{FF2B5EF4-FFF2-40B4-BE49-F238E27FC236}">
              <a16:creationId xmlns="" xmlns:a16="http://schemas.microsoft.com/office/drawing/2014/main" id="{0D0D7E0E-9626-4838-AC53-4B80A2FFA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346392" y="3910542"/>
          <a:ext cx="257175" cy="288961"/>
        </a:xfrm>
        <a:prstGeom prst="rect">
          <a:avLst/>
        </a:prstGeom>
      </xdr:spPr>
    </xdr:pic>
    <xdr:clientData/>
  </xdr:oneCellAnchor>
  <xdr:twoCellAnchor>
    <xdr:from>
      <xdr:col>16</xdr:col>
      <xdr:colOff>175933</xdr:colOff>
      <xdr:row>105</xdr:row>
      <xdr:rowOff>49306</xdr:rowOff>
    </xdr:from>
    <xdr:to>
      <xdr:col>16</xdr:col>
      <xdr:colOff>448235</xdr:colOff>
      <xdr:row>105</xdr:row>
      <xdr:rowOff>274513</xdr:rowOff>
    </xdr:to>
    <xdr:pic>
      <xdr:nvPicPr>
        <xdr:cNvPr id="323" name="图片 322">
          <a:extLst>
            <a:ext uri="{FF2B5EF4-FFF2-40B4-BE49-F238E27FC236}">
              <a16:creationId xmlns="" xmlns:a16="http://schemas.microsoft.com/office/drawing/2014/main" id="{33BA1C61-1434-427F-B34E-C57B3D1FA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246100" y="61062223"/>
          <a:ext cx="272302" cy="225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95250</xdr:colOff>
      <xdr:row>73</xdr:row>
      <xdr:rowOff>107950</xdr:rowOff>
    </xdr:from>
    <xdr:to>
      <xdr:col>34</xdr:col>
      <xdr:colOff>613832</xdr:colOff>
      <xdr:row>74</xdr:row>
      <xdr:rowOff>12700</xdr:rowOff>
    </xdr:to>
    <xdr:pic>
      <xdr:nvPicPr>
        <xdr:cNvPr id="324" name="图片 323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2667" y="36408783"/>
          <a:ext cx="518582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66675</xdr:colOff>
      <xdr:row>34</xdr:row>
      <xdr:rowOff>19050</xdr:rowOff>
    </xdr:from>
    <xdr:to>
      <xdr:col>16</xdr:col>
      <xdr:colOff>609600</xdr:colOff>
      <xdr:row>34</xdr:row>
      <xdr:rowOff>361950</xdr:rowOff>
    </xdr:to>
    <xdr:pic>
      <xdr:nvPicPr>
        <xdr:cNvPr id="326" name="图片 325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14154150"/>
          <a:ext cx="54292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76200</xdr:colOff>
      <xdr:row>41</xdr:row>
      <xdr:rowOff>57148</xdr:rowOff>
    </xdr:from>
    <xdr:to>
      <xdr:col>16</xdr:col>
      <xdr:colOff>588877</xdr:colOff>
      <xdr:row>41</xdr:row>
      <xdr:rowOff>314325</xdr:rowOff>
    </xdr:to>
    <xdr:pic>
      <xdr:nvPicPr>
        <xdr:cNvPr id="319" name="图片 318">
          <a:extLst>
            <a:ext uri="{FF2B5EF4-FFF2-40B4-BE49-F238E27FC236}">
              <a16:creationId xmlns="" xmlns:a16="http://schemas.microsoft.com/office/drawing/2014/main" id="{433825E3-4540-4E53-ADB8-FC8362D28E9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65783" y="19593981"/>
          <a:ext cx="512677" cy="25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133001</xdr:colOff>
      <xdr:row>98</xdr:row>
      <xdr:rowOff>20886</xdr:rowOff>
    </xdr:from>
    <xdr:to>
      <xdr:col>16</xdr:col>
      <xdr:colOff>514350</xdr:colOff>
      <xdr:row>98</xdr:row>
      <xdr:rowOff>361668</xdr:rowOff>
    </xdr:to>
    <xdr:pic>
      <xdr:nvPicPr>
        <xdr:cNvPr id="329" name="图片 328">
          <a:extLst>
            <a:ext uri="{FF2B5EF4-FFF2-40B4-BE49-F238E27FC236}">
              <a16:creationId xmlns="" xmlns:a16="http://schemas.microsoft.com/office/drawing/2014/main" id="{784BB481-A137-4EAD-BF22-D65103CDB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10301" y="52246461"/>
          <a:ext cx="381349" cy="340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266700</xdr:colOff>
      <xdr:row>10</xdr:row>
      <xdr:rowOff>19050</xdr:rowOff>
    </xdr:from>
    <xdr:ext cx="257175" cy="288961"/>
    <xdr:pic>
      <xdr:nvPicPr>
        <xdr:cNvPr id="327" name="图片 326">
          <a:extLst>
            <a:ext uri="{FF2B5EF4-FFF2-40B4-BE49-F238E27FC236}">
              <a16:creationId xmlns="" xmlns:a16="http://schemas.microsoft.com/office/drawing/2014/main" id="{4659D373-7156-46A3-9164-474E43A7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749617" y="3119967"/>
          <a:ext cx="257175" cy="288961"/>
        </a:xfrm>
        <a:prstGeom prst="rect">
          <a:avLst/>
        </a:prstGeom>
      </xdr:spPr>
    </xdr:pic>
    <xdr:clientData/>
  </xdr:oneCellAnchor>
  <xdr:oneCellAnchor>
    <xdr:from>
      <xdr:col>16</xdr:col>
      <xdr:colOff>266700</xdr:colOff>
      <xdr:row>10</xdr:row>
      <xdr:rowOff>0</xdr:rowOff>
    </xdr:from>
    <xdr:ext cx="257175" cy="288961"/>
    <xdr:pic>
      <xdr:nvPicPr>
        <xdr:cNvPr id="328" name="图片 327">
          <a:extLst>
            <a:ext uri="{FF2B5EF4-FFF2-40B4-BE49-F238E27FC236}">
              <a16:creationId xmlns="" xmlns:a16="http://schemas.microsoft.com/office/drawing/2014/main" id="{C98F6656-DC10-4056-BD45-B14B9447F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749617" y="2738967"/>
          <a:ext cx="257175" cy="288961"/>
        </a:xfrm>
        <a:prstGeom prst="rect">
          <a:avLst/>
        </a:prstGeom>
      </xdr:spPr>
    </xdr:pic>
    <xdr:clientData/>
  </xdr:oneCellAnchor>
  <xdr:twoCellAnchor>
    <xdr:from>
      <xdr:col>16</xdr:col>
      <xdr:colOff>231401</xdr:colOff>
      <xdr:row>103</xdr:row>
      <xdr:rowOff>110378</xdr:rowOff>
    </xdr:from>
    <xdr:to>
      <xdr:col>16</xdr:col>
      <xdr:colOff>375401</xdr:colOff>
      <xdr:row>103</xdr:row>
      <xdr:rowOff>362378</xdr:rowOff>
    </xdr:to>
    <xdr:pic>
      <xdr:nvPicPr>
        <xdr:cNvPr id="331" name="图片 330">
          <a:extLst>
            <a:ext uri="{FF2B5EF4-FFF2-40B4-BE49-F238E27FC236}">
              <a16:creationId xmlns="" xmlns:a16="http://schemas.microsoft.com/office/drawing/2014/main" id="{EFA0B710-DFEF-41F6-9CED-1105383A07D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09984" y="64224211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266700</xdr:colOff>
      <xdr:row>11</xdr:row>
      <xdr:rowOff>0</xdr:rowOff>
    </xdr:from>
    <xdr:ext cx="257175" cy="288961"/>
    <xdr:pic>
      <xdr:nvPicPr>
        <xdr:cNvPr id="348" name="图片 347">
          <a:extLst>
            <a:ext uri="{FF2B5EF4-FFF2-40B4-BE49-F238E27FC236}">
              <a16:creationId xmlns="" xmlns:a16="http://schemas.microsoft.com/office/drawing/2014/main" id="{4659D373-7156-46A3-9164-474E43A7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945283" y="3881967"/>
          <a:ext cx="257175" cy="288961"/>
        </a:xfrm>
        <a:prstGeom prst="rect">
          <a:avLst/>
        </a:prstGeom>
      </xdr:spPr>
    </xdr:pic>
    <xdr:clientData/>
  </xdr:oneCellAnchor>
  <xdr:oneCellAnchor>
    <xdr:from>
      <xdr:col>16</xdr:col>
      <xdr:colOff>238125</xdr:colOff>
      <xdr:row>13</xdr:row>
      <xdr:rowOff>0</xdr:rowOff>
    </xdr:from>
    <xdr:ext cx="257175" cy="288961"/>
    <xdr:pic>
      <xdr:nvPicPr>
        <xdr:cNvPr id="350" name="图片 349">
          <a:extLst>
            <a:ext uri="{FF2B5EF4-FFF2-40B4-BE49-F238E27FC236}">
              <a16:creationId xmlns="" xmlns:a16="http://schemas.microsoft.com/office/drawing/2014/main" id="{76BBD7E3-D471-4802-A78B-9553BD28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916708" y="6587067"/>
          <a:ext cx="257175" cy="288961"/>
        </a:xfrm>
        <a:prstGeom prst="rect">
          <a:avLst/>
        </a:prstGeom>
      </xdr:spPr>
    </xdr:pic>
    <xdr:clientData/>
  </xdr:oneCellAnchor>
  <xdr:twoCellAnchor editAs="oneCell">
    <xdr:from>
      <xdr:col>16</xdr:col>
      <xdr:colOff>121020</xdr:colOff>
      <xdr:row>159</xdr:row>
      <xdr:rowOff>1</xdr:rowOff>
    </xdr:from>
    <xdr:to>
      <xdr:col>16</xdr:col>
      <xdr:colOff>600193</xdr:colOff>
      <xdr:row>159</xdr:row>
      <xdr:rowOff>333249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124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10799603" y="60303834"/>
          <a:ext cx="479173" cy="333248"/>
        </a:xfrm>
        <a:prstGeom prst="rect">
          <a:avLst/>
        </a:prstGeom>
      </xdr:spPr>
    </xdr:pic>
    <xdr:clientData/>
  </xdr:twoCellAnchor>
  <xdr:twoCellAnchor editAs="oneCell">
    <xdr:from>
      <xdr:col>16</xdr:col>
      <xdr:colOff>74084</xdr:colOff>
      <xdr:row>131</xdr:row>
      <xdr:rowOff>1</xdr:rowOff>
    </xdr:from>
    <xdr:to>
      <xdr:col>16</xdr:col>
      <xdr:colOff>631050</xdr:colOff>
      <xdr:row>132</xdr:row>
      <xdr:rowOff>1</xdr:rowOff>
    </xdr:to>
    <xdr:pic>
      <xdr:nvPicPr>
        <xdr:cNvPr id="183" name="图片 182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52667" y="50016834"/>
          <a:ext cx="556966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52917</xdr:colOff>
      <xdr:row>166</xdr:row>
      <xdr:rowOff>42334</xdr:rowOff>
    </xdr:from>
    <xdr:to>
      <xdr:col>16</xdr:col>
      <xdr:colOff>705910</xdr:colOff>
      <xdr:row>166</xdr:row>
      <xdr:rowOff>338668</xdr:rowOff>
    </xdr:to>
    <xdr:pic>
      <xdr:nvPicPr>
        <xdr:cNvPr id="185" name="图片 184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1500" y="63013167"/>
          <a:ext cx="652993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31750</xdr:colOff>
      <xdr:row>165</xdr:row>
      <xdr:rowOff>52917</xdr:rowOff>
    </xdr:from>
    <xdr:to>
      <xdr:col>16</xdr:col>
      <xdr:colOff>667277</xdr:colOff>
      <xdr:row>165</xdr:row>
      <xdr:rowOff>370417</xdr:rowOff>
    </xdr:to>
    <xdr:pic>
      <xdr:nvPicPr>
        <xdr:cNvPr id="195" name="图片 19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0333" y="63023750"/>
          <a:ext cx="635527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676275</xdr:colOff>
      <xdr:row>3</xdr:row>
      <xdr:rowOff>152400</xdr:rowOff>
    </xdr:from>
    <xdr:to>
      <xdr:col>10</xdr:col>
      <xdr:colOff>256799</xdr:colOff>
      <xdr:row>10</xdr:row>
      <xdr:rowOff>94932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6100" y="1066800"/>
          <a:ext cx="3009524" cy="25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/>
  <sheetData/>
  <phoneticPr fontId="38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7"/>
  <sheetViews>
    <sheetView view="pageBreakPreview" topLeftCell="A73" zoomScaleNormal="100" zoomScaleSheetLayoutView="100" workbookViewId="0">
      <selection activeCell="H91" sqref="H91"/>
    </sheetView>
  </sheetViews>
  <sheetFormatPr defaultColWidth="9" defaultRowHeight="17.25"/>
  <cols>
    <col min="1" max="1" width="6.375" style="17" customWidth="1"/>
    <col min="2" max="2" width="10.875" style="17" customWidth="1"/>
    <col min="3" max="3" width="3.625" style="17" customWidth="1"/>
    <col min="4" max="4" width="8.75" style="17" customWidth="1"/>
    <col min="5" max="5" width="8.875" style="17" customWidth="1"/>
    <col min="6" max="6" width="27" style="17" customWidth="1"/>
    <col min="7" max="8" width="9" style="17" customWidth="1"/>
    <col min="9" max="9" width="8.5" style="17" customWidth="1"/>
    <col min="10" max="10" width="36.375" style="17" customWidth="1"/>
    <col min="11" max="11" width="37" style="17" customWidth="1"/>
    <col min="12" max="12" width="10.875" style="17" customWidth="1"/>
    <col min="13" max="13" width="3.5" style="17" customWidth="1"/>
    <col min="14" max="14" width="6.375" style="17" customWidth="1"/>
    <col min="15" max="15" width="6.75" style="17" customWidth="1"/>
    <col min="16" max="16" width="5.875" style="17" customWidth="1"/>
    <col min="17" max="17" width="7.875" style="17" customWidth="1"/>
    <col min="18" max="18" width="6.125" style="17" customWidth="1"/>
    <col min="19" max="19" width="13.125" style="17" customWidth="1"/>
    <col min="20" max="20" width="24.75" style="17" customWidth="1"/>
    <col min="21" max="21" width="4.625" style="17" customWidth="1"/>
    <col min="22" max="22" width="8" style="17" customWidth="1"/>
    <col min="23" max="23" width="11.5" style="17" customWidth="1"/>
    <col min="24" max="24" width="11.625" style="17" customWidth="1"/>
    <col min="25" max="25" width="13.125" style="17" customWidth="1"/>
    <col min="26" max="26" width="10" style="17" customWidth="1"/>
    <col min="27" max="27" width="11.25" style="17" customWidth="1"/>
    <col min="28" max="248" width="9" style="17"/>
    <col min="249" max="249" width="3.125" style="17" customWidth="1"/>
    <col min="250" max="250" width="7.625" style="17" customWidth="1"/>
    <col min="251" max="251" width="4.125" style="17" customWidth="1"/>
    <col min="252" max="252" width="17" style="17" customWidth="1"/>
    <col min="253" max="253" width="3.625" style="17" customWidth="1"/>
    <col min="254" max="254" width="9.125" style="17" customWidth="1"/>
    <col min="255" max="255" width="3.625" style="17" customWidth="1"/>
    <col min="256" max="256" width="4.625" style="17" customWidth="1"/>
    <col min="257" max="257" width="9.625" style="17" customWidth="1"/>
    <col min="258" max="258" width="10.125" style="17" customWidth="1"/>
    <col min="259" max="259" width="10.25" style="17" customWidth="1"/>
    <col min="260" max="260" width="4.625" style="17" customWidth="1"/>
    <col min="261" max="261" width="5" style="17" customWidth="1"/>
    <col min="262" max="262" width="11.125" style="17" customWidth="1"/>
    <col min="263" max="263" width="16.125" style="17" customWidth="1"/>
    <col min="264" max="264" width="4.75" style="17" customWidth="1"/>
    <col min="265" max="265" width="3.625" style="17" customWidth="1"/>
    <col min="266" max="266" width="5.125" style="17" customWidth="1"/>
    <col min="267" max="267" width="3.125" style="17" customWidth="1"/>
    <col min="268" max="268" width="4.625" style="17" customWidth="1"/>
    <col min="269" max="269" width="5" style="17" customWidth="1"/>
    <col min="270" max="271" width="9.75" style="17" customWidth="1"/>
    <col min="272" max="273" width="7.875" style="17" customWidth="1"/>
    <col min="274" max="504" width="9" style="17"/>
    <col min="505" max="505" width="3.125" style="17" customWidth="1"/>
    <col min="506" max="506" width="7.625" style="17" customWidth="1"/>
    <col min="507" max="507" width="4.125" style="17" customWidth="1"/>
    <col min="508" max="508" width="17" style="17" customWidth="1"/>
    <col min="509" max="509" width="3.625" style="17" customWidth="1"/>
    <col min="510" max="510" width="9.125" style="17" customWidth="1"/>
    <col min="511" max="511" width="3.625" style="17" customWidth="1"/>
    <col min="512" max="512" width="4.625" style="17" customWidth="1"/>
    <col min="513" max="513" width="9.625" style="17" customWidth="1"/>
    <col min="514" max="514" width="10.125" style="17" customWidth="1"/>
    <col min="515" max="515" width="10.25" style="17" customWidth="1"/>
    <col min="516" max="516" width="4.625" style="17" customWidth="1"/>
    <col min="517" max="517" width="5" style="17" customWidth="1"/>
    <col min="518" max="518" width="11.125" style="17" customWidth="1"/>
    <col min="519" max="519" width="16.125" style="17" customWidth="1"/>
    <col min="520" max="520" width="4.75" style="17" customWidth="1"/>
    <col min="521" max="521" width="3.625" style="17" customWidth="1"/>
    <col min="522" max="522" width="5.125" style="17" customWidth="1"/>
    <col min="523" max="523" width="3.125" style="17" customWidth="1"/>
    <col min="524" max="524" width="4.625" style="17" customWidth="1"/>
    <col min="525" max="525" width="5" style="17" customWidth="1"/>
    <col min="526" max="527" width="9.75" style="17" customWidth="1"/>
    <col min="528" max="529" width="7.875" style="17" customWidth="1"/>
    <col min="530" max="760" width="9" style="17"/>
    <col min="761" max="761" width="3.125" style="17" customWidth="1"/>
    <col min="762" max="762" width="7.625" style="17" customWidth="1"/>
    <col min="763" max="763" width="4.125" style="17" customWidth="1"/>
    <col min="764" max="764" width="17" style="17" customWidth="1"/>
    <col min="765" max="765" width="3.625" style="17" customWidth="1"/>
    <col min="766" max="766" width="9.125" style="17" customWidth="1"/>
    <col min="767" max="767" width="3.625" style="17" customWidth="1"/>
    <col min="768" max="768" width="4.625" style="17" customWidth="1"/>
    <col min="769" max="769" width="9.625" style="17" customWidth="1"/>
    <col min="770" max="770" width="10.125" style="17" customWidth="1"/>
    <col min="771" max="771" width="10.25" style="17" customWidth="1"/>
    <col min="772" max="772" width="4.625" style="17" customWidth="1"/>
    <col min="773" max="773" width="5" style="17" customWidth="1"/>
    <col min="774" max="774" width="11.125" style="17" customWidth="1"/>
    <col min="775" max="775" width="16.125" style="17" customWidth="1"/>
    <col min="776" max="776" width="4.75" style="17" customWidth="1"/>
    <col min="777" max="777" width="3.625" style="17" customWidth="1"/>
    <col min="778" max="778" width="5.125" style="17" customWidth="1"/>
    <col min="779" max="779" width="3.125" style="17" customWidth="1"/>
    <col min="780" max="780" width="4.625" style="17" customWidth="1"/>
    <col min="781" max="781" width="5" style="17" customWidth="1"/>
    <col min="782" max="783" width="9.75" style="17" customWidth="1"/>
    <col min="784" max="785" width="7.875" style="17" customWidth="1"/>
    <col min="786" max="1016" width="9" style="17"/>
    <col min="1017" max="1017" width="3.125" style="17" customWidth="1"/>
    <col min="1018" max="1018" width="7.625" style="17" customWidth="1"/>
    <col min="1019" max="1019" width="4.125" style="17" customWidth="1"/>
    <col min="1020" max="1020" width="17" style="17" customWidth="1"/>
    <col min="1021" max="1021" width="3.625" style="17" customWidth="1"/>
    <col min="1022" max="1022" width="9.125" style="17" customWidth="1"/>
    <col min="1023" max="1023" width="3.625" style="17" customWidth="1"/>
    <col min="1024" max="1024" width="4.625" style="17" customWidth="1"/>
    <col min="1025" max="1025" width="9.625" style="17" customWidth="1"/>
    <col min="1026" max="1026" width="10.125" style="17" customWidth="1"/>
    <col min="1027" max="1027" width="10.25" style="17" customWidth="1"/>
    <col min="1028" max="1028" width="4.625" style="17" customWidth="1"/>
    <col min="1029" max="1029" width="5" style="17" customWidth="1"/>
    <col min="1030" max="1030" width="11.125" style="17" customWidth="1"/>
    <col min="1031" max="1031" width="16.125" style="17" customWidth="1"/>
    <col min="1032" max="1032" width="4.75" style="17" customWidth="1"/>
    <col min="1033" max="1033" width="3.625" style="17" customWidth="1"/>
    <col min="1034" max="1034" width="5.125" style="17" customWidth="1"/>
    <col min="1035" max="1035" width="3.125" style="17" customWidth="1"/>
    <col min="1036" max="1036" width="4.625" style="17" customWidth="1"/>
    <col min="1037" max="1037" width="5" style="17" customWidth="1"/>
    <col min="1038" max="1039" width="9.75" style="17" customWidth="1"/>
    <col min="1040" max="1041" width="7.875" style="17" customWidth="1"/>
    <col min="1042" max="1272" width="9" style="17"/>
    <col min="1273" max="1273" width="3.125" style="17" customWidth="1"/>
    <col min="1274" max="1274" width="7.625" style="17" customWidth="1"/>
    <col min="1275" max="1275" width="4.125" style="17" customWidth="1"/>
    <col min="1276" max="1276" width="17" style="17" customWidth="1"/>
    <col min="1277" max="1277" width="3.625" style="17" customWidth="1"/>
    <col min="1278" max="1278" width="9.125" style="17" customWidth="1"/>
    <col min="1279" max="1279" width="3.625" style="17" customWidth="1"/>
    <col min="1280" max="1280" width="4.625" style="17" customWidth="1"/>
    <col min="1281" max="1281" width="9.625" style="17" customWidth="1"/>
    <col min="1282" max="1282" width="10.125" style="17" customWidth="1"/>
    <col min="1283" max="1283" width="10.25" style="17" customWidth="1"/>
    <col min="1284" max="1284" width="4.625" style="17" customWidth="1"/>
    <col min="1285" max="1285" width="5" style="17" customWidth="1"/>
    <col min="1286" max="1286" width="11.125" style="17" customWidth="1"/>
    <col min="1287" max="1287" width="16.125" style="17" customWidth="1"/>
    <col min="1288" max="1288" width="4.75" style="17" customWidth="1"/>
    <col min="1289" max="1289" width="3.625" style="17" customWidth="1"/>
    <col min="1290" max="1290" width="5.125" style="17" customWidth="1"/>
    <col min="1291" max="1291" width="3.125" style="17" customWidth="1"/>
    <col min="1292" max="1292" width="4.625" style="17" customWidth="1"/>
    <col min="1293" max="1293" width="5" style="17" customWidth="1"/>
    <col min="1294" max="1295" width="9.75" style="17" customWidth="1"/>
    <col min="1296" max="1297" width="7.875" style="17" customWidth="1"/>
    <col min="1298" max="1528" width="9" style="17"/>
    <col min="1529" max="1529" width="3.125" style="17" customWidth="1"/>
    <col min="1530" max="1530" width="7.625" style="17" customWidth="1"/>
    <col min="1531" max="1531" width="4.125" style="17" customWidth="1"/>
    <col min="1532" max="1532" width="17" style="17" customWidth="1"/>
    <col min="1533" max="1533" width="3.625" style="17" customWidth="1"/>
    <col min="1534" max="1534" width="9.125" style="17" customWidth="1"/>
    <col min="1535" max="1535" width="3.625" style="17" customWidth="1"/>
    <col min="1536" max="1536" width="4.625" style="17" customWidth="1"/>
    <col min="1537" max="1537" width="9.625" style="17" customWidth="1"/>
    <col min="1538" max="1538" width="10.125" style="17" customWidth="1"/>
    <col min="1539" max="1539" width="10.25" style="17" customWidth="1"/>
    <col min="1540" max="1540" width="4.625" style="17" customWidth="1"/>
    <col min="1541" max="1541" width="5" style="17" customWidth="1"/>
    <col min="1542" max="1542" width="11.125" style="17" customWidth="1"/>
    <col min="1543" max="1543" width="16.125" style="17" customWidth="1"/>
    <col min="1544" max="1544" width="4.75" style="17" customWidth="1"/>
    <col min="1545" max="1545" width="3.625" style="17" customWidth="1"/>
    <col min="1546" max="1546" width="5.125" style="17" customWidth="1"/>
    <col min="1547" max="1547" width="3.125" style="17" customWidth="1"/>
    <col min="1548" max="1548" width="4.625" style="17" customWidth="1"/>
    <col min="1549" max="1549" width="5" style="17" customWidth="1"/>
    <col min="1550" max="1551" width="9.75" style="17" customWidth="1"/>
    <col min="1552" max="1553" width="7.875" style="17" customWidth="1"/>
    <col min="1554" max="1784" width="9" style="17"/>
    <col min="1785" max="1785" width="3.125" style="17" customWidth="1"/>
    <col min="1786" max="1786" width="7.625" style="17" customWidth="1"/>
    <col min="1787" max="1787" width="4.125" style="17" customWidth="1"/>
    <col min="1788" max="1788" width="17" style="17" customWidth="1"/>
    <col min="1789" max="1789" width="3.625" style="17" customWidth="1"/>
    <col min="1790" max="1790" width="9.125" style="17" customWidth="1"/>
    <col min="1791" max="1791" width="3.625" style="17" customWidth="1"/>
    <col min="1792" max="1792" width="4.625" style="17" customWidth="1"/>
    <col min="1793" max="1793" width="9.625" style="17" customWidth="1"/>
    <col min="1794" max="1794" width="10.125" style="17" customWidth="1"/>
    <col min="1795" max="1795" width="10.25" style="17" customWidth="1"/>
    <col min="1796" max="1796" width="4.625" style="17" customWidth="1"/>
    <col min="1797" max="1797" width="5" style="17" customWidth="1"/>
    <col min="1798" max="1798" width="11.125" style="17" customWidth="1"/>
    <col min="1799" max="1799" width="16.125" style="17" customWidth="1"/>
    <col min="1800" max="1800" width="4.75" style="17" customWidth="1"/>
    <col min="1801" max="1801" width="3.625" style="17" customWidth="1"/>
    <col min="1802" max="1802" width="5.125" style="17" customWidth="1"/>
    <col min="1803" max="1803" width="3.125" style="17" customWidth="1"/>
    <col min="1804" max="1804" width="4.625" style="17" customWidth="1"/>
    <col min="1805" max="1805" width="5" style="17" customWidth="1"/>
    <col min="1806" max="1807" width="9.75" style="17" customWidth="1"/>
    <col min="1808" max="1809" width="7.875" style="17" customWidth="1"/>
    <col min="1810" max="2040" width="9" style="17"/>
    <col min="2041" max="2041" width="3.125" style="17" customWidth="1"/>
    <col min="2042" max="2042" width="7.625" style="17" customWidth="1"/>
    <col min="2043" max="2043" width="4.125" style="17" customWidth="1"/>
    <col min="2044" max="2044" width="17" style="17" customWidth="1"/>
    <col min="2045" max="2045" width="3.625" style="17" customWidth="1"/>
    <col min="2046" max="2046" width="9.125" style="17" customWidth="1"/>
    <col min="2047" max="2047" width="3.625" style="17" customWidth="1"/>
    <col min="2048" max="2048" width="4.625" style="17" customWidth="1"/>
    <col min="2049" max="2049" width="9.625" style="17" customWidth="1"/>
    <col min="2050" max="2050" width="10.125" style="17" customWidth="1"/>
    <col min="2051" max="2051" width="10.25" style="17" customWidth="1"/>
    <col min="2052" max="2052" width="4.625" style="17" customWidth="1"/>
    <col min="2053" max="2053" width="5" style="17" customWidth="1"/>
    <col min="2054" max="2054" width="11.125" style="17" customWidth="1"/>
    <col min="2055" max="2055" width="16.125" style="17" customWidth="1"/>
    <col min="2056" max="2056" width="4.75" style="17" customWidth="1"/>
    <col min="2057" max="2057" width="3.625" style="17" customWidth="1"/>
    <col min="2058" max="2058" width="5.125" style="17" customWidth="1"/>
    <col min="2059" max="2059" width="3.125" style="17" customWidth="1"/>
    <col min="2060" max="2060" width="4.625" style="17" customWidth="1"/>
    <col min="2061" max="2061" width="5" style="17" customWidth="1"/>
    <col min="2062" max="2063" width="9.75" style="17" customWidth="1"/>
    <col min="2064" max="2065" width="7.875" style="17" customWidth="1"/>
    <col min="2066" max="2296" width="9" style="17"/>
    <col min="2297" max="2297" width="3.125" style="17" customWidth="1"/>
    <col min="2298" max="2298" width="7.625" style="17" customWidth="1"/>
    <col min="2299" max="2299" width="4.125" style="17" customWidth="1"/>
    <col min="2300" max="2300" width="17" style="17" customWidth="1"/>
    <col min="2301" max="2301" width="3.625" style="17" customWidth="1"/>
    <col min="2302" max="2302" width="9.125" style="17" customWidth="1"/>
    <col min="2303" max="2303" width="3.625" style="17" customWidth="1"/>
    <col min="2304" max="2304" width="4.625" style="17" customWidth="1"/>
    <col min="2305" max="2305" width="9.625" style="17" customWidth="1"/>
    <col min="2306" max="2306" width="10.125" style="17" customWidth="1"/>
    <col min="2307" max="2307" width="10.25" style="17" customWidth="1"/>
    <col min="2308" max="2308" width="4.625" style="17" customWidth="1"/>
    <col min="2309" max="2309" width="5" style="17" customWidth="1"/>
    <col min="2310" max="2310" width="11.125" style="17" customWidth="1"/>
    <col min="2311" max="2311" width="16.125" style="17" customWidth="1"/>
    <col min="2312" max="2312" width="4.75" style="17" customWidth="1"/>
    <col min="2313" max="2313" width="3.625" style="17" customWidth="1"/>
    <col min="2314" max="2314" width="5.125" style="17" customWidth="1"/>
    <col min="2315" max="2315" width="3.125" style="17" customWidth="1"/>
    <col min="2316" max="2316" width="4.625" style="17" customWidth="1"/>
    <col min="2317" max="2317" width="5" style="17" customWidth="1"/>
    <col min="2318" max="2319" width="9.75" style="17" customWidth="1"/>
    <col min="2320" max="2321" width="7.875" style="17" customWidth="1"/>
    <col min="2322" max="2552" width="9" style="17"/>
    <col min="2553" max="2553" width="3.125" style="17" customWidth="1"/>
    <col min="2554" max="2554" width="7.625" style="17" customWidth="1"/>
    <col min="2555" max="2555" width="4.125" style="17" customWidth="1"/>
    <col min="2556" max="2556" width="17" style="17" customWidth="1"/>
    <col min="2557" max="2557" width="3.625" style="17" customWidth="1"/>
    <col min="2558" max="2558" width="9.125" style="17" customWidth="1"/>
    <col min="2559" max="2559" width="3.625" style="17" customWidth="1"/>
    <col min="2560" max="2560" width="4.625" style="17" customWidth="1"/>
    <col min="2561" max="2561" width="9.625" style="17" customWidth="1"/>
    <col min="2562" max="2562" width="10.125" style="17" customWidth="1"/>
    <col min="2563" max="2563" width="10.25" style="17" customWidth="1"/>
    <col min="2564" max="2564" width="4.625" style="17" customWidth="1"/>
    <col min="2565" max="2565" width="5" style="17" customWidth="1"/>
    <col min="2566" max="2566" width="11.125" style="17" customWidth="1"/>
    <col min="2567" max="2567" width="16.125" style="17" customWidth="1"/>
    <col min="2568" max="2568" width="4.75" style="17" customWidth="1"/>
    <col min="2569" max="2569" width="3.625" style="17" customWidth="1"/>
    <col min="2570" max="2570" width="5.125" style="17" customWidth="1"/>
    <col min="2571" max="2571" width="3.125" style="17" customWidth="1"/>
    <col min="2572" max="2572" width="4.625" style="17" customWidth="1"/>
    <col min="2573" max="2573" width="5" style="17" customWidth="1"/>
    <col min="2574" max="2575" width="9.75" style="17" customWidth="1"/>
    <col min="2576" max="2577" width="7.875" style="17" customWidth="1"/>
    <col min="2578" max="2808" width="9" style="17"/>
    <col min="2809" max="2809" width="3.125" style="17" customWidth="1"/>
    <col min="2810" max="2810" width="7.625" style="17" customWidth="1"/>
    <col min="2811" max="2811" width="4.125" style="17" customWidth="1"/>
    <col min="2812" max="2812" width="17" style="17" customWidth="1"/>
    <col min="2813" max="2813" width="3.625" style="17" customWidth="1"/>
    <col min="2814" max="2814" width="9.125" style="17" customWidth="1"/>
    <col min="2815" max="2815" width="3.625" style="17" customWidth="1"/>
    <col min="2816" max="2816" width="4.625" style="17" customWidth="1"/>
    <col min="2817" max="2817" width="9.625" style="17" customWidth="1"/>
    <col min="2818" max="2818" width="10.125" style="17" customWidth="1"/>
    <col min="2819" max="2819" width="10.25" style="17" customWidth="1"/>
    <col min="2820" max="2820" width="4.625" style="17" customWidth="1"/>
    <col min="2821" max="2821" width="5" style="17" customWidth="1"/>
    <col min="2822" max="2822" width="11.125" style="17" customWidth="1"/>
    <col min="2823" max="2823" width="16.125" style="17" customWidth="1"/>
    <col min="2824" max="2824" width="4.75" style="17" customWidth="1"/>
    <col min="2825" max="2825" width="3.625" style="17" customWidth="1"/>
    <col min="2826" max="2826" width="5.125" style="17" customWidth="1"/>
    <col min="2827" max="2827" width="3.125" style="17" customWidth="1"/>
    <col min="2828" max="2828" width="4.625" style="17" customWidth="1"/>
    <col min="2829" max="2829" width="5" style="17" customWidth="1"/>
    <col min="2830" max="2831" width="9.75" style="17" customWidth="1"/>
    <col min="2832" max="2833" width="7.875" style="17" customWidth="1"/>
    <col min="2834" max="3064" width="9" style="17"/>
    <col min="3065" max="3065" width="3.125" style="17" customWidth="1"/>
    <col min="3066" max="3066" width="7.625" style="17" customWidth="1"/>
    <col min="3067" max="3067" width="4.125" style="17" customWidth="1"/>
    <col min="3068" max="3068" width="17" style="17" customWidth="1"/>
    <col min="3069" max="3069" width="3.625" style="17" customWidth="1"/>
    <col min="3070" max="3070" width="9.125" style="17" customWidth="1"/>
    <col min="3071" max="3071" width="3.625" style="17" customWidth="1"/>
    <col min="3072" max="3072" width="4.625" style="17" customWidth="1"/>
    <col min="3073" max="3073" width="9.625" style="17" customWidth="1"/>
    <col min="3074" max="3074" width="10.125" style="17" customWidth="1"/>
    <col min="3075" max="3075" width="10.25" style="17" customWidth="1"/>
    <col min="3076" max="3076" width="4.625" style="17" customWidth="1"/>
    <col min="3077" max="3077" width="5" style="17" customWidth="1"/>
    <col min="3078" max="3078" width="11.125" style="17" customWidth="1"/>
    <col min="3079" max="3079" width="16.125" style="17" customWidth="1"/>
    <col min="3080" max="3080" width="4.75" style="17" customWidth="1"/>
    <col min="3081" max="3081" width="3.625" style="17" customWidth="1"/>
    <col min="3082" max="3082" width="5.125" style="17" customWidth="1"/>
    <col min="3083" max="3083" width="3.125" style="17" customWidth="1"/>
    <col min="3084" max="3084" width="4.625" style="17" customWidth="1"/>
    <col min="3085" max="3085" width="5" style="17" customWidth="1"/>
    <col min="3086" max="3087" width="9.75" style="17" customWidth="1"/>
    <col min="3088" max="3089" width="7.875" style="17" customWidth="1"/>
    <col min="3090" max="3320" width="9" style="17"/>
    <col min="3321" max="3321" width="3.125" style="17" customWidth="1"/>
    <col min="3322" max="3322" width="7.625" style="17" customWidth="1"/>
    <col min="3323" max="3323" width="4.125" style="17" customWidth="1"/>
    <col min="3324" max="3324" width="17" style="17" customWidth="1"/>
    <col min="3325" max="3325" width="3.625" style="17" customWidth="1"/>
    <col min="3326" max="3326" width="9.125" style="17" customWidth="1"/>
    <col min="3327" max="3327" width="3.625" style="17" customWidth="1"/>
    <col min="3328" max="3328" width="4.625" style="17" customWidth="1"/>
    <col min="3329" max="3329" width="9.625" style="17" customWidth="1"/>
    <col min="3330" max="3330" width="10.125" style="17" customWidth="1"/>
    <col min="3331" max="3331" width="10.25" style="17" customWidth="1"/>
    <col min="3332" max="3332" width="4.625" style="17" customWidth="1"/>
    <col min="3333" max="3333" width="5" style="17" customWidth="1"/>
    <col min="3334" max="3334" width="11.125" style="17" customWidth="1"/>
    <col min="3335" max="3335" width="16.125" style="17" customWidth="1"/>
    <col min="3336" max="3336" width="4.75" style="17" customWidth="1"/>
    <col min="3337" max="3337" width="3.625" style="17" customWidth="1"/>
    <col min="3338" max="3338" width="5.125" style="17" customWidth="1"/>
    <col min="3339" max="3339" width="3.125" style="17" customWidth="1"/>
    <col min="3340" max="3340" width="4.625" style="17" customWidth="1"/>
    <col min="3341" max="3341" width="5" style="17" customWidth="1"/>
    <col min="3342" max="3343" width="9.75" style="17" customWidth="1"/>
    <col min="3344" max="3345" width="7.875" style="17" customWidth="1"/>
    <col min="3346" max="3576" width="9" style="17"/>
    <col min="3577" max="3577" width="3.125" style="17" customWidth="1"/>
    <col min="3578" max="3578" width="7.625" style="17" customWidth="1"/>
    <col min="3579" max="3579" width="4.125" style="17" customWidth="1"/>
    <col min="3580" max="3580" width="17" style="17" customWidth="1"/>
    <col min="3581" max="3581" width="3.625" style="17" customWidth="1"/>
    <col min="3582" max="3582" width="9.125" style="17" customWidth="1"/>
    <col min="3583" max="3583" width="3.625" style="17" customWidth="1"/>
    <col min="3584" max="3584" width="4.625" style="17" customWidth="1"/>
    <col min="3585" max="3585" width="9.625" style="17" customWidth="1"/>
    <col min="3586" max="3586" width="10.125" style="17" customWidth="1"/>
    <col min="3587" max="3587" width="10.25" style="17" customWidth="1"/>
    <col min="3588" max="3588" width="4.625" style="17" customWidth="1"/>
    <col min="3589" max="3589" width="5" style="17" customWidth="1"/>
    <col min="3590" max="3590" width="11.125" style="17" customWidth="1"/>
    <col min="3591" max="3591" width="16.125" style="17" customWidth="1"/>
    <col min="3592" max="3592" width="4.75" style="17" customWidth="1"/>
    <col min="3593" max="3593" width="3.625" style="17" customWidth="1"/>
    <col min="3594" max="3594" width="5.125" style="17" customWidth="1"/>
    <col min="3595" max="3595" width="3.125" style="17" customWidth="1"/>
    <col min="3596" max="3596" width="4.625" style="17" customWidth="1"/>
    <col min="3597" max="3597" width="5" style="17" customWidth="1"/>
    <col min="3598" max="3599" width="9.75" style="17" customWidth="1"/>
    <col min="3600" max="3601" width="7.875" style="17" customWidth="1"/>
    <col min="3602" max="3832" width="9" style="17"/>
    <col min="3833" max="3833" width="3.125" style="17" customWidth="1"/>
    <col min="3834" max="3834" width="7.625" style="17" customWidth="1"/>
    <col min="3835" max="3835" width="4.125" style="17" customWidth="1"/>
    <col min="3836" max="3836" width="17" style="17" customWidth="1"/>
    <col min="3837" max="3837" width="3.625" style="17" customWidth="1"/>
    <col min="3838" max="3838" width="9.125" style="17" customWidth="1"/>
    <col min="3839" max="3839" width="3.625" style="17" customWidth="1"/>
    <col min="3840" max="3840" width="4.625" style="17" customWidth="1"/>
    <col min="3841" max="3841" width="9.625" style="17" customWidth="1"/>
    <col min="3842" max="3842" width="10.125" style="17" customWidth="1"/>
    <col min="3843" max="3843" width="10.25" style="17" customWidth="1"/>
    <col min="3844" max="3844" width="4.625" style="17" customWidth="1"/>
    <col min="3845" max="3845" width="5" style="17" customWidth="1"/>
    <col min="3846" max="3846" width="11.125" style="17" customWidth="1"/>
    <col min="3847" max="3847" width="16.125" style="17" customWidth="1"/>
    <col min="3848" max="3848" width="4.75" style="17" customWidth="1"/>
    <col min="3849" max="3849" width="3.625" style="17" customWidth="1"/>
    <col min="3850" max="3850" width="5.125" style="17" customWidth="1"/>
    <col min="3851" max="3851" width="3.125" style="17" customWidth="1"/>
    <col min="3852" max="3852" width="4.625" style="17" customWidth="1"/>
    <col min="3853" max="3853" width="5" style="17" customWidth="1"/>
    <col min="3854" max="3855" width="9.75" style="17" customWidth="1"/>
    <col min="3856" max="3857" width="7.875" style="17" customWidth="1"/>
    <col min="3858" max="4088" width="9" style="17"/>
    <col min="4089" max="4089" width="3.125" style="17" customWidth="1"/>
    <col min="4090" max="4090" width="7.625" style="17" customWidth="1"/>
    <col min="4091" max="4091" width="4.125" style="17" customWidth="1"/>
    <col min="4092" max="4092" width="17" style="17" customWidth="1"/>
    <col min="4093" max="4093" width="3.625" style="17" customWidth="1"/>
    <col min="4094" max="4094" width="9.125" style="17" customWidth="1"/>
    <col min="4095" max="4095" width="3.625" style="17" customWidth="1"/>
    <col min="4096" max="4096" width="4.625" style="17" customWidth="1"/>
    <col min="4097" max="4097" width="9.625" style="17" customWidth="1"/>
    <col min="4098" max="4098" width="10.125" style="17" customWidth="1"/>
    <col min="4099" max="4099" width="10.25" style="17" customWidth="1"/>
    <col min="4100" max="4100" width="4.625" style="17" customWidth="1"/>
    <col min="4101" max="4101" width="5" style="17" customWidth="1"/>
    <col min="4102" max="4102" width="11.125" style="17" customWidth="1"/>
    <col min="4103" max="4103" width="16.125" style="17" customWidth="1"/>
    <col min="4104" max="4104" width="4.75" style="17" customWidth="1"/>
    <col min="4105" max="4105" width="3.625" style="17" customWidth="1"/>
    <col min="4106" max="4106" width="5.125" style="17" customWidth="1"/>
    <col min="4107" max="4107" width="3.125" style="17" customWidth="1"/>
    <col min="4108" max="4108" width="4.625" style="17" customWidth="1"/>
    <col min="4109" max="4109" width="5" style="17" customWidth="1"/>
    <col min="4110" max="4111" width="9.75" style="17" customWidth="1"/>
    <col min="4112" max="4113" width="7.875" style="17" customWidth="1"/>
    <col min="4114" max="4344" width="9" style="17"/>
    <col min="4345" max="4345" width="3.125" style="17" customWidth="1"/>
    <col min="4346" max="4346" width="7.625" style="17" customWidth="1"/>
    <col min="4347" max="4347" width="4.125" style="17" customWidth="1"/>
    <col min="4348" max="4348" width="17" style="17" customWidth="1"/>
    <col min="4349" max="4349" width="3.625" style="17" customWidth="1"/>
    <col min="4350" max="4350" width="9.125" style="17" customWidth="1"/>
    <col min="4351" max="4351" width="3.625" style="17" customWidth="1"/>
    <col min="4352" max="4352" width="4.625" style="17" customWidth="1"/>
    <col min="4353" max="4353" width="9.625" style="17" customWidth="1"/>
    <col min="4354" max="4354" width="10.125" style="17" customWidth="1"/>
    <col min="4355" max="4355" width="10.25" style="17" customWidth="1"/>
    <col min="4356" max="4356" width="4.625" style="17" customWidth="1"/>
    <col min="4357" max="4357" width="5" style="17" customWidth="1"/>
    <col min="4358" max="4358" width="11.125" style="17" customWidth="1"/>
    <col min="4359" max="4359" width="16.125" style="17" customWidth="1"/>
    <col min="4360" max="4360" width="4.75" style="17" customWidth="1"/>
    <col min="4361" max="4361" width="3.625" style="17" customWidth="1"/>
    <col min="4362" max="4362" width="5.125" style="17" customWidth="1"/>
    <col min="4363" max="4363" width="3.125" style="17" customWidth="1"/>
    <col min="4364" max="4364" width="4.625" style="17" customWidth="1"/>
    <col min="4365" max="4365" width="5" style="17" customWidth="1"/>
    <col min="4366" max="4367" width="9.75" style="17" customWidth="1"/>
    <col min="4368" max="4369" width="7.875" style="17" customWidth="1"/>
    <col min="4370" max="4600" width="9" style="17"/>
    <col min="4601" max="4601" width="3.125" style="17" customWidth="1"/>
    <col min="4602" max="4602" width="7.625" style="17" customWidth="1"/>
    <col min="4603" max="4603" width="4.125" style="17" customWidth="1"/>
    <col min="4604" max="4604" width="17" style="17" customWidth="1"/>
    <col min="4605" max="4605" width="3.625" style="17" customWidth="1"/>
    <col min="4606" max="4606" width="9.125" style="17" customWidth="1"/>
    <col min="4607" max="4607" width="3.625" style="17" customWidth="1"/>
    <col min="4608" max="4608" width="4.625" style="17" customWidth="1"/>
    <col min="4609" max="4609" width="9.625" style="17" customWidth="1"/>
    <col min="4610" max="4610" width="10.125" style="17" customWidth="1"/>
    <col min="4611" max="4611" width="10.25" style="17" customWidth="1"/>
    <col min="4612" max="4612" width="4.625" style="17" customWidth="1"/>
    <col min="4613" max="4613" width="5" style="17" customWidth="1"/>
    <col min="4614" max="4614" width="11.125" style="17" customWidth="1"/>
    <col min="4615" max="4615" width="16.125" style="17" customWidth="1"/>
    <col min="4616" max="4616" width="4.75" style="17" customWidth="1"/>
    <col min="4617" max="4617" width="3.625" style="17" customWidth="1"/>
    <col min="4618" max="4618" width="5.125" style="17" customWidth="1"/>
    <col min="4619" max="4619" width="3.125" style="17" customWidth="1"/>
    <col min="4620" max="4620" width="4.625" style="17" customWidth="1"/>
    <col min="4621" max="4621" width="5" style="17" customWidth="1"/>
    <col min="4622" max="4623" width="9.75" style="17" customWidth="1"/>
    <col min="4624" max="4625" width="7.875" style="17" customWidth="1"/>
    <col min="4626" max="4856" width="9" style="17"/>
    <col min="4857" max="4857" width="3.125" style="17" customWidth="1"/>
    <col min="4858" max="4858" width="7.625" style="17" customWidth="1"/>
    <col min="4859" max="4859" width="4.125" style="17" customWidth="1"/>
    <col min="4860" max="4860" width="17" style="17" customWidth="1"/>
    <col min="4861" max="4861" width="3.625" style="17" customWidth="1"/>
    <col min="4862" max="4862" width="9.125" style="17" customWidth="1"/>
    <col min="4863" max="4863" width="3.625" style="17" customWidth="1"/>
    <col min="4864" max="4864" width="4.625" style="17" customWidth="1"/>
    <col min="4865" max="4865" width="9.625" style="17" customWidth="1"/>
    <col min="4866" max="4866" width="10.125" style="17" customWidth="1"/>
    <col min="4867" max="4867" width="10.25" style="17" customWidth="1"/>
    <col min="4868" max="4868" width="4.625" style="17" customWidth="1"/>
    <col min="4869" max="4869" width="5" style="17" customWidth="1"/>
    <col min="4870" max="4870" width="11.125" style="17" customWidth="1"/>
    <col min="4871" max="4871" width="16.125" style="17" customWidth="1"/>
    <col min="4872" max="4872" width="4.75" style="17" customWidth="1"/>
    <col min="4873" max="4873" width="3.625" style="17" customWidth="1"/>
    <col min="4874" max="4874" width="5.125" style="17" customWidth="1"/>
    <col min="4875" max="4875" width="3.125" style="17" customWidth="1"/>
    <col min="4876" max="4876" width="4.625" style="17" customWidth="1"/>
    <col min="4877" max="4877" width="5" style="17" customWidth="1"/>
    <col min="4878" max="4879" width="9.75" style="17" customWidth="1"/>
    <col min="4880" max="4881" width="7.875" style="17" customWidth="1"/>
    <col min="4882" max="5112" width="9" style="17"/>
    <col min="5113" max="5113" width="3.125" style="17" customWidth="1"/>
    <col min="5114" max="5114" width="7.625" style="17" customWidth="1"/>
    <col min="5115" max="5115" width="4.125" style="17" customWidth="1"/>
    <col min="5116" max="5116" width="17" style="17" customWidth="1"/>
    <col min="5117" max="5117" width="3.625" style="17" customWidth="1"/>
    <col min="5118" max="5118" width="9.125" style="17" customWidth="1"/>
    <col min="5119" max="5119" width="3.625" style="17" customWidth="1"/>
    <col min="5120" max="5120" width="4.625" style="17" customWidth="1"/>
    <col min="5121" max="5121" width="9.625" style="17" customWidth="1"/>
    <col min="5122" max="5122" width="10.125" style="17" customWidth="1"/>
    <col min="5123" max="5123" width="10.25" style="17" customWidth="1"/>
    <col min="5124" max="5124" width="4.625" style="17" customWidth="1"/>
    <col min="5125" max="5125" width="5" style="17" customWidth="1"/>
    <col min="5126" max="5126" width="11.125" style="17" customWidth="1"/>
    <col min="5127" max="5127" width="16.125" style="17" customWidth="1"/>
    <col min="5128" max="5128" width="4.75" style="17" customWidth="1"/>
    <col min="5129" max="5129" width="3.625" style="17" customWidth="1"/>
    <col min="5130" max="5130" width="5.125" style="17" customWidth="1"/>
    <col min="5131" max="5131" width="3.125" style="17" customWidth="1"/>
    <col min="5132" max="5132" width="4.625" style="17" customWidth="1"/>
    <col min="5133" max="5133" width="5" style="17" customWidth="1"/>
    <col min="5134" max="5135" width="9.75" style="17" customWidth="1"/>
    <col min="5136" max="5137" width="7.875" style="17" customWidth="1"/>
    <col min="5138" max="5368" width="9" style="17"/>
    <col min="5369" max="5369" width="3.125" style="17" customWidth="1"/>
    <col min="5370" max="5370" width="7.625" style="17" customWidth="1"/>
    <col min="5371" max="5371" width="4.125" style="17" customWidth="1"/>
    <col min="5372" max="5372" width="17" style="17" customWidth="1"/>
    <col min="5373" max="5373" width="3.625" style="17" customWidth="1"/>
    <col min="5374" max="5374" width="9.125" style="17" customWidth="1"/>
    <col min="5375" max="5375" width="3.625" style="17" customWidth="1"/>
    <col min="5376" max="5376" width="4.625" style="17" customWidth="1"/>
    <col min="5377" max="5377" width="9.625" style="17" customWidth="1"/>
    <col min="5378" max="5378" width="10.125" style="17" customWidth="1"/>
    <col min="5379" max="5379" width="10.25" style="17" customWidth="1"/>
    <col min="5380" max="5380" width="4.625" style="17" customWidth="1"/>
    <col min="5381" max="5381" width="5" style="17" customWidth="1"/>
    <col min="5382" max="5382" width="11.125" style="17" customWidth="1"/>
    <col min="5383" max="5383" width="16.125" style="17" customWidth="1"/>
    <col min="5384" max="5384" width="4.75" style="17" customWidth="1"/>
    <col min="5385" max="5385" width="3.625" style="17" customWidth="1"/>
    <col min="5386" max="5386" width="5.125" style="17" customWidth="1"/>
    <col min="5387" max="5387" width="3.125" style="17" customWidth="1"/>
    <col min="5388" max="5388" width="4.625" style="17" customWidth="1"/>
    <col min="5389" max="5389" width="5" style="17" customWidth="1"/>
    <col min="5390" max="5391" width="9.75" style="17" customWidth="1"/>
    <col min="5392" max="5393" width="7.875" style="17" customWidth="1"/>
    <col min="5394" max="5624" width="9" style="17"/>
    <col min="5625" max="5625" width="3.125" style="17" customWidth="1"/>
    <col min="5626" max="5626" width="7.625" style="17" customWidth="1"/>
    <col min="5627" max="5627" width="4.125" style="17" customWidth="1"/>
    <col min="5628" max="5628" width="17" style="17" customWidth="1"/>
    <col min="5629" max="5629" width="3.625" style="17" customWidth="1"/>
    <col min="5630" max="5630" width="9.125" style="17" customWidth="1"/>
    <col min="5631" max="5631" width="3.625" style="17" customWidth="1"/>
    <col min="5632" max="5632" width="4.625" style="17" customWidth="1"/>
    <col min="5633" max="5633" width="9.625" style="17" customWidth="1"/>
    <col min="5634" max="5634" width="10.125" style="17" customWidth="1"/>
    <col min="5635" max="5635" width="10.25" style="17" customWidth="1"/>
    <col min="5636" max="5636" width="4.625" style="17" customWidth="1"/>
    <col min="5637" max="5637" width="5" style="17" customWidth="1"/>
    <col min="5638" max="5638" width="11.125" style="17" customWidth="1"/>
    <col min="5639" max="5639" width="16.125" style="17" customWidth="1"/>
    <col min="5640" max="5640" width="4.75" style="17" customWidth="1"/>
    <col min="5641" max="5641" width="3.625" style="17" customWidth="1"/>
    <col min="5642" max="5642" width="5.125" style="17" customWidth="1"/>
    <col min="5643" max="5643" width="3.125" style="17" customWidth="1"/>
    <col min="5644" max="5644" width="4.625" style="17" customWidth="1"/>
    <col min="5645" max="5645" width="5" style="17" customWidth="1"/>
    <col min="5646" max="5647" width="9.75" style="17" customWidth="1"/>
    <col min="5648" max="5649" width="7.875" style="17" customWidth="1"/>
    <col min="5650" max="5880" width="9" style="17"/>
    <col min="5881" max="5881" width="3.125" style="17" customWidth="1"/>
    <col min="5882" max="5882" width="7.625" style="17" customWidth="1"/>
    <col min="5883" max="5883" width="4.125" style="17" customWidth="1"/>
    <col min="5884" max="5884" width="17" style="17" customWidth="1"/>
    <col min="5885" max="5885" width="3.625" style="17" customWidth="1"/>
    <col min="5886" max="5886" width="9.125" style="17" customWidth="1"/>
    <col min="5887" max="5887" width="3.625" style="17" customWidth="1"/>
    <col min="5888" max="5888" width="4.625" style="17" customWidth="1"/>
    <col min="5889" max="5889" width="9.625" style="17" customWidth="1"/>
    <col min="5890" max="5890" width="10.125" style="17" customWidth="1"/>
    <col min="5891" max="5891" width="10.25" style="17" customWidth="1"/>
    <col min="5892" max="5892" width="4.625" style="17" customWidth="1"/>
    <col min="5893" max="5893" width="5" style="17" customWidth="1"/>
    <col min="5894" max="5894" width="11.125" style="17" customWidth="1"/>
    <col min="5895" max="5895" width="16.125" style="17" customWidth="1"/>
    <col min="5896" max="5896" width="4.75" style="17" customWidth="1"/>
    <col min="5897" max="5897" width="3.625" style="17" customWidth="1"/>
    <col min="5898" max="5898" width="5.125" style="17" customWidth="1"/>
    <col min="5899" max="5899" width="3.125" style="17" customWidth="1"/>
    <col min="5900" max="5900" width="4.625" style="17" customWidth="1"/>
    <col min="5901" max="5901" width="5" style="17" customWidth="1"/>
    <col min="5902" max="5903" width="9.75" style="17" customWidth="1"/>
    <col min="5904" max="5905" width="7.875" style="17" customWidth="1"/>
    <col min="5906" max="6136" width="9" style="17"/>
    <col min="6137" max="6137" width="3.125" style="17" customWidth="1"/>
    <col min="6138" max="6138" width="7.625" style="17" customWidth="1"/>
    <col min="6139" max="6139" width="4.125" style="17" customWidth="1"/>
    <col min="6140" max="6140" width="17" style="17" customWidth="1"/>
    <col min="6141" max="6141" width="3.625" style="17" customWidth="1"/>
    <col min="6142" max="6142" width="9.125" style="17" customWidth="1"/>
    <col min="6143" max="6143" width="3.625" style="17" customWidth="1"/>
    <col min="6144" max="6144" width="4.625" style="17" customWidth="1"/>
    <col min="6145" max="6145" width="9.625" style="17" customWidth="1"/>
    <col min="6146" max="6146" width="10.125" style="17" customWidth="1"/>
    <col min="6147" max="6147" width="10.25" style="17" customWidth="1"/>
    <col min="6148" max="6148" width="4.625" style="17" customWidth="1"/>
    <col min="6149" max="6149" width="5" style="17" customWidth="1"/>
    <col min="6150" max="6150" width="11.125" style="17" customWidth="1"/>
    <col min="6151" max="6151" width="16.125" style="17" customWidth="1"/>
    <col min="6152" max="6152" width="4.75" style="17" customWidth="1"/>
    <col min="6153" max="6153" width="3.625" style="17" customWidth="1"/>
    <col min="6154" max="6154" width="5.125" style="17" customWidth="1"/>
    <col min="6155" max="6155" width="3.125" style="17" customWidth="1"/>
    <col min="6156" max="6156" width="4.625" style="17" customWidth="1"/>
    <col min="6157" max="6157" width="5" style="17" customWidth="1"/>
    <col min="6158" max="6159" width="9.75" style="17" customWidth="1"/>
    <col min="6160" max="6161" width="7.875" style="17" customWidth="1"/>
    <col min="6162" max="6392" width="9" style="17"/>
    <col min="6393" max="6393" width="3.125" style="17" customWidth="1"/>
    <col min="6394" max="6394" width="7.625" style="17" customWidth="1"/>
    <col min="6395" max="6395" width="4.125" style="17" customWidth="1"/>
    <col min="6396" max="6396" width="17" style="17" customWidth="1"/>
    <col min="6397" max="6397" width="3.625" style="17" customWidth="1"/>
    <col min="6398" max="6398" width="9.125" style="17" customWidth="1"/>
    <col min="6399" max="6399" width="3.625" style="17" customWidth="1"/>
    <col min="6400" max="6400" width="4.625" style="17" customWidth="1"/>
    <col min="6401" max="6401" width="9.625" style="17" customWidth="1"/>
    <col min="6402" max="6402" width="10.125" style="17" customWidth="1"/>
    <col min="6403" max="6403" width="10.25" style="17" customWidth="1"/>
    <col min="6404" max="6404" width="4.625" style="17" customWidth="1"/>
    <col min="6405" max="6405" width="5" style="17" customWidth="1"/>
    <col min="6406" max="6406" width="11.125" style="17" customWidth="1"/>
    <col min="6407" max="6407" width="16.125" style="17" customWidth="1"/>
    <col min="6408" max="6408" width="4.75" style="17" customWidth="1"/>
    <col min="6409" max="6409" width="3.625" style="17" customWidth="1"/>
    <col min="6410" max="6410" width="5.125" style="17" customWidth="1"/>
    <col min="6411" max="6411" width="3.125" style="17" customWidth="1"/>
    <col min="6412" max="6412" width="4.625" style="17" customWidth="1"/>
    <col min="6413" max="6413" width="5" style="17" customWidth="1"/>
    <col min="6414" max="6415" width="9.75" style="17" customWidth="1"/>
    <col min="6416" max="6417" width="7.875" style="17" customWidth="1"/>
    <col min="6418" max="6648" width="9" style="17"/>
    <col min="6649" max="6649" width="3.125" style="17" customWidth="1"/>
    <col min="6650" max="6650" width="7.625" style="17" customWidth="1"/>
    <col min="6651" max="6651" width="4.125" style="17" customWidth="1"/>
    <col min="6652" max="6652" width="17" style="17" customWidth="1"/>
    <col min="6653" max="6653" width="3.625" style="17" customWidth="1"/>
    <col min="6654" max="6654" width="9.125" style="17" customWidth="1"/>
    <col min="6655" max="6655" width="3.625" style="17" customWidth="1"/>
    <col min="6656" max="6656" width="4.625" style="17" customWidth="1"/>
    <col min="6657" max="6657" width="9.625" style="17" customWidth="1"/>
    <col min="6658" max="6658" width="10.125" style="17" customWidth="1"/>
    <col min="6659" max="6659" width="10.25" style="17" customWidth="1"/>
    <col min="6660" max="6660" width="4.625" style="17" customWidth="1"/>
    <col min="6661" max="6661" width="5" style="17" customWidth="1"/>
    <col min="6662" max="6662" width="11.125" style="17" customWidth="1"/>
    <col min="6663" max="6663" width="16.125" style="17" customWidth="1"/>
    <col min="6664" max="6664" width="4.75" style="17" customWidth="1"/>
    <col min="6665" max="6665" width="3.625" style="17" customWidth="1"/>
    <col min="6666" max="6666" width="5.125" style="17" customWidth="1"/>
    <col min="6667" max="6667" width="3.125" style="17" customWidth="1"/>
    <col min="6668" max="6668" width="4.625" style="17" customWidth="1"/>
    <col min="6669" max="6669" width="5" style="17" customWidth="1"/>
    <col min="6670" max="6671" width="9.75" style="17" customWidth="1"/>
    <col min="6672" max="6673" width="7.875" style="17" customWidth="1"/>
    <col min="6674" max="6904" width="9" style="17"/>
    <col min="6905" max="6905" width="3.125" style="17" customWidth="1"/>
    <col min="6906" max="6906" width="7.625" style="17" customWidth="1"/>
    <col min="6907" max="6907" width="4.125" style="17" customWidth="1"/>
    <col min="6908" max="6908" width="17" style="17" customWidth="1"/>
    <col min="6909" max="6909" width="3.625" style="17" customWidth="1"/>
    <col min="6910" max="6910" width="9.125" style="17" customWidth="1"/>
    <col min="6911" max="6911" width="3.625" style="17" customWidth="1"/>
    <col min="6912" max="6912" width="4.625" style="17" customWidth="1"/>
    <col min="6913" max="6913" width="9.625" style="17" customWidth="1"/>
    <col min="6914" max="6914" width="10.125" style="17" customWidth="1"/>
    <col min="6915" max="6915" width="10.25" style="17" customWidth="1"/>
    <col min="6916" max="6916" width="4.625" style="17" customWidth="1"/>
    <col min="6917" max="6917" width="5" style="17" customWidth="1"/>
    <col min="6918" max="6918" width="11.125" style="17" customWidth="1"/>
    <col min="6919" max="6919" width="16.125" style="17" customWidth="1"/>
    <col min="6920" max="6920" width="4.75" style="17" customWidth="1"/>
    <col min="6921" max="6921" width="3.625" style="17" customWidth="1"/>
    <col min="6922" max="6922" width="5.125" style="17" customWidth="1"/>
    <col min="6923" max="6923" width="3.125" style="17" customWidth="1"/>
    <col min="6924" max="6924" width="4.625" style="17" customWidth="1"/>
    <col min="6925" max="6925" width="5" style="17" customWidth="1"/>
    <col min="6926" max="6927" width="9.75" style="17" customWidth="1"/>
    <col min="6928" max="6929" width="7.875" style="17" customWidth="1"/>
    <col min="6930" max="7160" width="9" style="17"/>
    <col min="7161" max="7161" width="3.125" style="17" customWidth="1"/>
    <col min="7162" max="7162" width="7.625" style="17" customWidth="1"/>
    <col min="7163" max="7163" width="4.125" style="17" customWidth="1"/>
    <col min="7164" max="7164" width="17" style="17" customWidth="1"/>
    <col min="7165" max="7165" width="3.625" style="17" customWidth="1"/>
    <col min="7166" max="7166" width="9.125" style="17" customWidth="1"/>
    <col min="7167" max="7167" width="3.625" style="17" customWidth="1"/>
    <col min="7168" max="7168" width="4.625" style="17" customWidth="1"/>
    <col min="7169" max="7169" width="9.625" style="17" customWidth="1"/>
    <col min="7170" max="7170" width="10.125" style="17" customWidth="1"/>
    <col min="7171" max="7171" width="10.25" style="17" customWidth="1"/>
    <col min="7172" max="7172" width="4.625" style="17" customWidth="1"/>
    <col min="7173" max="7173" width="5" style="17" customWidth="1"/>
    <col min="7174" max="7174" width="11.125" style="17" customWidth="1"/>
    <col min="7175" max="7175" width="16.125" style="17" customWidth="1"/>
    <col min="7176" max="7176" width="4.75" style="17" customWidth="1"/>
    <col min="7177" max="7177" width="3.625" style="17" customWidth="1"/>
    <col min="7178" max="7178" width="5.125" style="17" customWidth="1"/>
    <col min="7179" max="7179" width="3.125" style="17" customWidth="1"/>
    <col min="7180" max="7180" width="4.625" style="17" customWidth="1"/>
    <col min="7181" max="7181" width="5" style="17" customWidth="1"/>
    <col min="7182" max="7183" width="9.75" style="17" customWidth="1"/>
    <col min="7184" max="7185" width="7.875" style="17" customWidth="1"/>
    <col min="7186" max="7416" width="9" style="17"/>
    <col min="7417" max="7417" width="3.125" style="17" customWidth="1"/>
    <col min="7418" max="7418" width="7.625" style="17" customWidth="1"/>
    <col min="7419" max="7419" width="4.125" style="17" customWidth="1"/>
    <col min="7420" max="7420" width="17" style="17" customWidth="1"/>
    <col min="7421" max="7421" width="3.625" style="17" customWidth="1"/>
    <col min="7422" max="7422" width="9.125" style="17" customWidth="1"/>
    <col min="7423" max="7423" width="3.625" style="17" customWidth="1"/>
    <col min="7424" max="7424" width="4.625" style="17" customWidth="1"/>
    <col min="7425" max="7425" width="9.625" style="17" customWidth="1"/>
    <col min="7426" max="7426" width="10.125" style="17" customWidth="1"/>
    <col min="7427" max="7427" width="10.25" style="17" customWidth="1"/>
    <col min="7428" max="7428" width="4.625" style="17" customWidth="1"/>
    <col min="7429" max="7429" width="5" style="17" customWidth="1"/>
    <col min="7430" max="7430" width="11.125" style="17" customWidth="1"/>
    <col min="7431" max="7431" width="16.125" style="17" customWidth="1"/>
    <col min="7432" max="7432" width="4.75" style="17" customWidth="1"/>
    <col min="7433" max="7433" width="3.625" style="17" customWidth="1"/>
    <col min="7434" max="7434" width="5.125" style="17" customWidth="1"/>
    <col min="7435" max="7435" width="3.125" style="17" customWidth="1"/>
    <col min="7436" max="7436" width="4.625" style="17" customWidth="1"/>
    <col min="7437" max="7437" width="5" style="17" customWidth="1"/>
    <col min="7438" max="7439" width="9.75" style="17" customWidth="1"/>
    <col min="7440" max="7441" width="7.875" style="17" customWidth="1"/>
    <col min="7442" max="7672" width="9" style="17"/>
    <col min="7673" max="7673" width="3.125" style="17" customWidth="1"/>
    <col min="7674" max="7674" width="7.625" style="17" customWidth="1"/>
    <col min="7675" max="7675" width="4.125" style="17" customWidth="1"/>
    <col min="7676" max="7676" width="17" style="17" customWidth="1"/>
    <col min="7677" max="7677" width="3.625" style="17" customWidth="1"/>
    <col min="7678" max="7678" width="9.125" style="17" customWidth="1"/>
    <col min="7679" max="7679" width="3.625" style="17" customWidth="1"/>
    <col min="7680" max="7680" width="4.625" style="17" customWidth="1"/>
    <col min="7681" max="7681" width="9.625" style="17" customWidth="1"/>
    <col min="7682" max="7682" width="10.125" style="17" customWidth="1"/>
    <col min="7683" max="7683" width="10.25" style="17" customWidth="1"/>
    <col min="7684" max="7684" width="4.625" style="17" customWidth="1"/>
    <col min="7685" max="7685" width="5" style="17" customWidth="1"/>
    <col min="7686" max="7686" width="11.125" style="17" customWidth="1"/>
    <col min="7687" max="7687" width="16.125" style="17" customWidth="1"/>
    <col min="7688" max="7688" width="4.75" style="17" customWidth="1"/>
    <col min="7689" max="7689" width="3.625" style="17" customWidth="1"/>
    <col min="7690" max="7690" width="5.125" style="17" customWidth="1"/>
    <col min="7691" max="7691" width="3.125" style="17" customWidth="1"/>
    <col min="7692" max="7692" width="4.625" style="17" customWidth="1"/>
    <col min="7693" max="7693" width="5" style="17" customWidth="1"/>
    <col min="7694" max="7695" width="9.75" style="17" customWidth="1"/>
    <col min="7696" max="7697" width="7.875" style="17" customWidth="1"/>
    <col min="7698" max="7928" width="9" style="17"/>
    <col min="7929" max="7929" width="3.125" style="17" customWidth="1"/>
    <col min="7930" max="7930" width="7.625" style="17" customWidth="1"/>
    <col min="7931" max="7931" width="4.125" style="17" customWidth="1"/>
    <col min="7932" max="7932" width="17" style="17" customWidth="1"/>
    <col min="7933" max="7933" width="3.625" style="17" customWidth="1"/>
    <col min="7934" max="7934" width="9.125" style="17" customWidth="1"/>
    <col min="7935" max="7935" width="3.625" style="17" customWidth="1"/>
    <col min="7936" max="7936" width="4.625" style="17" customWidth="1"/>
    <col min="7937" max="7937" width="9.625" style="17" customWidth="1"/>
    <col min="7938" max="7938" width="10.125" style="17" customWidth="1"/>
    <col min="7939" max="7939" width="10.25" style="17" customWidth="1"/>
    <col min="7940" max="7940" width="4.625" style="17" customWidth="1"/>
    <col min="7941" max="7941" width="5" style="17" customWidth="1"/>
    <col min="7942" max="7942" width="11.125" style="17" customWidth="1"/>
    <col min="7943" max="7943" width="16.125" style="17" customWidth="1"/>
    <col min="7944" max="7944" width="4.75" style="17" customWidth="1"/>
    <col min="7945" max="7945" width="3.625" style="17" customWidth="1"/>
    <col min="7946" max="7946" width="5.125" style="17" customWidth="1"/>
    <col min="7947" max="7947" width="3.125" style="17" customWidth="1"/>
    <col min="7948" max="7948" width="4.625" style="17" customWidth="1"/>
    <col min="7949" max="7949" width="5" style="17" customWidth="1"/>
    <col min="7950" max="7951" width="9.75" style="17" customWidth="1"/>
    <col min="7952" max="7953" width="7.875" style="17" customWidth="1"/>
    <col min="7954" max="8184" width="9" style="17"/>
    <col min="8185" max="8185" width="3.125" style="17" customWidth="1"/>
    <col min="8186" max="8186" width="7.625" style="17" customWidth="1"/>
    <col min="8187" max="8187" width="4.125" style="17" customWidth="1"/>
    <col min="8188" max="8188" width="17" style="17" customWidth="1"/>
    <col min="8189" max="8189" width="3.625" style="17" customWidth="1"/>
    <col min="8190" max="8190" width="9.125" style="17" customWidth="1"/>
    <col min="8191" max="8191" width="3.625" style="17" customWidth="1"/>
    <col min="8192" max="8192" width="4.625" style="17" customWidth="1"/>
    <col min="8193" max="8193" width="9.625" style="17" customWidth="1"/>
    <col min="8194" max="8194" width="10.125" style="17" customWidth="1"/>
    <col min="8195" max="8195" width="10.25" style="17" customWidth="1"/>
    <col min="8196" max="8196" width="4.625" style="17" customWidth="1"/>
    <col min="8197" max="8197" width="5" style="17" customWidth="1"/>
    <col min="8198" max="8198" width="11.125" style="17" customWidth="1"/>
    <col min="8199" max="8199" width="16.125" style="17" customWidth="1"/>
    <col min="8200" max="8200" width="4.75" style="17" customWidth="1"/>
    <col min="8201" max="8201" width="3.625" style="17" customWidth="1"/>
    <col min="8202" max="8202" width="5.125" style="17" customWidth="1"/>
    <col min="8203" max="8203" width="3.125" style="17" customWidth="1"/>
    <col min="8204" max="8204" width="4.625" style="17" customWidth="1"/>
    <col min="8205" max="8205" width="5" style="17" customWidth="1"/>
    <col min="8206" max="8207" width="9.75" style="17" customWidth="1"/>
    <col min="8208" max="8209" width="7.875" style="17" customWidth="1"/>
    <col min="8210" max="8440" width="9" style="17"/>
    <col min="8441" max="8441" width="3.125" style="17" customWidth="1"/>
    <col min="8442" max="8442" width="7.625" style="17" customWidth="1"/>
    <col min="8443" max="8443" width="4.125" style="17" customWidth="1"/>
    <col min="8444" max="8444" width="17" style="17" customWidth="1"/>
    <col min="8445" max="8445" width="3.625" style="17" customWidth="1"/>
    <col min="8446" max="8446" width="9.125" style="17" customWidth="1"/>
    <col min="8447" max="8447" width="3.625" style="17" customWidth="1"/>
    <col min="8448" max="8448" width="4.625" style="17" customWidth="1"/>
    <col min="8449" max="8449" width="9.625" style="17" customWidth="1"/>
    <col min="8450" max="8450" width="10.125" style="17" customWidth="1"/>
    <col min="8451" max="8451" width="10.25" style="17" customWidth="1"/>
    <col min="8452" max="8452" width="4.625" style="17" customWidth="1"/>
    <col min="8453" max="8453" width="5" style="17" customWidth="1"/>
    <col min="8454" max="8454" width="11.125" style="17" customWidth="1"/>
    <col min="8455" max="8455" width="16.125" style="17" customWidth="1"/>
    <col min="8456" max="8456" width="4.75" style="17" customWidth="1"/>
    <col min="8457" max="8457" width="3.625" style="17" customWidth="1"/>
    <col min="8458" max="8458" width="5.125" style="17" customWidth="1"/>
    <col min="8459" max="8459" width="3.125" style="17" customWidth="1"/>
    <col min="8460" max="8460" width="4.625" style="17" customWidth="1"/>
    <col min="8461" max="8461" width="5" style="17" customWidth="1"/>
    <col min="8462" max="8463" width="9.75" style="17" customWidth="1"/>
    <col min="8464" max="8465" width="7.875" style="17" customWidth="1"/>
    <col min="8466" max="8696" width="9" style="17"/>
    <col min="8697" max="8697" width="3.125" style="17" customWidth="1"/>
    <col min="8698" max="8698" width="7.625" style="17" customWidth="1"/>
    <col min="8699" max="8699" width="4.125" style="17" customWidth="1"/>
    <col min="8700" max="8700" width="17" style="17" customWidth="1"/>
    <col min="8701" max="8701" width="3.625" style="17" customWidth="1"/>
    <col min="8702" max="8702" width="9.125" style="17" customWidth="1"/>
    <col min="8703" max="8703" width="3.625" style="17" customWidth="1"/>
    <col min="8704" max="8704" width="4.625" style="17" customWidth="1"/>
    <col min="8705" max="8705" width="9.625" style="17" customWidth="1"/>
    <col min="8706" max="8706" width="10.125" style="17" customWidth="1"/>
    <col min="8707" max="8707" width="10.25" style="17" customWidth="1"/>
    <col min="8708" max="8708" width="4.625" style="17" customWidth="1"/>
    <col min="8709" max="8709" width="5" style="17" customWidth="1"/>
    <col min="8710" max="8710" width="11.125" style="17" customWidth="1"/>
    <col min="8711" max="8711" width="16.125" style="17" customWidth="1"/>
    <col min="8712" max="8712" width="4.75" style="17" customWidth="1"/>
    <col min="8713" max="8713" width="3.625" style="17" customWidth="1"/>
    <col min="8714" max="8714" width="5.125" style="17" customWidth="1"/>
    <col min="8715" max="8715" width="3.125" style="17" customWidth="1"/>
    <col min="8716" max="8716" width="4.625" style="17" customWidth="1"/>
    <col min="8717" max="8717" width="5" style="17" customWidth="1"/>
    <col min="8718" max="8719" width="9.75" style="17" customWidth="1"/>
    <col min="8720" max="8721" width="7.875" style="17" customWidth="1"/>
    <col min="8722" max="8952" width="9" style="17"/>
    <col min="8953" max="8953" width="3.125" style="17" customWidth="1"/>
    <col min="8954" max="8954" width="7.625" style="17" customWidth="1"/>
    <col min="8955" max="8955" width="4.125" style="17" customWidth="1"/>
    <col min="8956" max="8956" width="17" style="17" customWidth="1"/>
    <col min="8957" max="8957" width="3.625" style="17" customWidth="1"/>
    <col min="8958" max="8958" width="9.125" style="17" customWidth="1"/>
    <col min="8959" max="8959" width="3.625" style="17" customWidth="1"/>
    <col min="8960" max="8960" width="4.625" style="17" customWidth="1"/>
    <col min="8961" max="8961" width="9.625" style="17" customWidth="1"/>
    <col min="8962" max="8962" width="10.125" style="17" customWidth="1"/>
    <col min="8963" max="8963" width="10.25" style="17" customWidth="1"/>
    <col min="8964" max="8964" width="4.625" style="17" customWidth="1"/>
    <col min="8965" max="8965" width="5" style="17" customWidth="1"/>
    <col min="8966" max="8966" width="11.125" style="17" customWidth="1"/>
    <col min="8967" max="8967" width="16.125" style="17" customWidth="1"/>
    <col min="8968" max="8968" width="4.75" style="17" customWidth="1"/>
    <col min="8969" max="8969" width="3.625" style="17" customWidth="1"/>
    <col min="8970" max="8970" width="5.125" style="17" customWidth="1"/>
    <col min="8971" max="8971" width="3.125" style="17" customWidth="1"/>
    <col min="8972" max="8972" width="4.625" style="17" customWidth="1"/>
    <col min="8973" max="8973" width="5" style="17" customWidth="1"/>
    <col min="8974" max="8975" width="9.75" style="17" customWidth="1"/>
    <col min="8976" max="8977" width="7.875" style="17" customWidth="1"/>
    <col min="8978" max="9208" width="9" style="17"/>
    <col min="9209" max="9209" width="3.125" style="17" customWidth="1"/>
    <col min="9210" max="9210" width="7.625" style="17" customWidth="1"/>
    <col min="9211" max="9211" width="4.125" style="17" customWidth="1"/>
    <col min="9212" max="9212" width="17" style="17" customWidth="1"/>
    <col min="9213" max="9213" width="3.625" style="17" customWidth="1"/>
    <col min="9214" max="9214" width="9.125" style="17" customWidth="1"/>
    <col min="9215" max="9215" width="3.625" style="17" customWidth="1"/>
    <col min="9216" max="9216" width="4.625" style="17" customWidth="1"/>
    <col min="9217" max="9217" width="9.625" style="17" customWidth="1"/>
    <col min="9218" max="9218" width="10.125" style="17" customWidth="1"/>
    <col min="9219" max="9219" width="10.25" style="17" customWidth="1"/>
    <col min="9220" max="9220" width="4.625" style="17" customWidth="1"/>
    <col min="9221" max="9221" width="5" style="17" customWidth="1"/>
    <col min="9222" max="9222" width="11.125" style="17" customWidth="1"/>
    <col min="9223" max="9223" width="16.125" style="17" customWidth="1"/>
    <col min="9224" max="9224" width="4.75" style="17" customWidth="1"/>
    <col min="9225" max="9225" width="3.625" style="17" customWidth="1"/>
    <col min="9226" max="9226" width="5.125" style="17" customWidth="1"/>
    <col min="9227" max="9227" width="3.125" style="17" customWidth="1"/>
    <col min="9228" max="9228" width="4.625" style="17" customWidth="1"/>
    <col min="9229" max="9229" width="5" style="17" customWidth="1"/>
    <col min="9230" max="9231" width="9.75" style="17" customWidth="1"/>
    <col min="9232" max="9233" width="7.875" style="17" customWidth="1"/>
    <col min="9234" max="9464" width="9" style="17"/>
    <col min="9465" max="9465" width="3.125" style="17" customWidth="1"/>
    <col min="9466" max="9466" width="7.625" style="17" customWidth="1"/>
    <col min="9467" max="9467" width="4.125" style="17" customWidth="1"/>
    <col min="9468" max="9468" width="17" style="17" customWidth="1"/>
    <col min="9469" max="9469" width="3.625" style="17" customWidth="1"/>
    <col min="9470" max="9470" width="9.125" style="17" customWidth="1"/>
    <col min="9471" max="9471" width="3.625" style="17" customWidth="1"/>
    <col min="9472" max="9472" width="4.625" style="17" customWidth="1"/>
    <col min="9473" max="9473" width="9.625" style="17" customWidth="1"/>
    <col min="9474" max="9474" width="10.125" style="17" customWidth="1"/>
    <col min="9475" max="9475" width="10.25" style="17" customWidth="1"/>
    <col min="9476" max="9476" width="4.625" style="17" customWidth="1"/>
    <col min="9477" max="9477" width="5" style="17" customWidth="1"/>
    <col min="9478" max="9478" width="11.125" style="17" customWidth="1"/>
    <col min="9479" max="9479" width="16.125" style="17" customWidth="1"/>
    <col min="9480" max="9480" width="4.75" style="17" customWidth="1"/>
    <col min="9481" max="9481" width="3.625" style="17" customWidth="1"/>
    <col min="9482" max="9482" width="5.125" style="17" customWidth="1"/>
    <col min="9483" max="9483" width="3.125" style="17" customWidth="1"/>
    <col min="9484" max="9484" width="4.625" style="17" customWidth="1"/>
    <col min="9485" max="9485" width="5" style="17" customWidth="1"/>
    <col min="9486" max="9487" width="9.75" style="17" customWidth="1"/>
    <col min="9488" max="9489" width="7.875" style="17" customWidth="1"/>
    <col min="9490" max="9720" width="9" style="17"/>
    <col min="9721" max="9721" width="3.125" style="17" customWidth="1"/>
    <col min="9722" max="9722" width="7.625" style="17" customWidth="1"/>
    <col min="9723" max="9723" width="4.125" style="17" customWidth="1"/>
    <col min="9724" max="9724" width="17" style="17" customWidth="1"/>
    <col min="9725" max="9725" width="3.625" style="17" customWidth="1"/>
    <col min="9726" max="9726" width="9.125" style="17" customWidth="1"/>
    <col min="9727" max="9727" width="3.625" style="17" customWidth="1"/>
    <col min="9728" max="9728" width="4.625" style="17" customWidth="1"/>
    <col min="9729" max="9729" width="9.625" style="17" customWidth="1"/>
    <col min="9730" max="9730" width="10.125" style="17" customWidth="1"/>
    <col min="9731" max="9731" width="10.25" style="17" customWidth="1"/>
    <col min="9732" max="9732" width="4.625" style="17" customWidth="1"/>
    <col min="9733" max="9733" width="5" style="17" customWidth="1"/>
    <col min="9734" max="9734" width="11.125" style="17" customWidth="1"/>
    <col min="9735" max="9735" width="16.125" style="17" customWidth="1"/>
    <col min="9736" max="9736" width="4.75" style="17" customWidth="1"/>
    <col min="9737" max="9737" width="3.625" style="17" customWidth="1"/>
    <col min="9738" max="9738" width="5.125" style="17" customWidth="1"/>
    <col min="9739" max="9739" width="3.125" style="17" customWidth="1"/>
    <col min="9740" max="9740" width="4.625" style="17" customWidth="1"/>
    <col min="9741" max="9741" width="5" style="17" customWidth="1"/>
    <col min="9742" max="9743" width="9.75" style="17" customWidth="1"/>
    <col min="9744" max="9745" width="7.875" style="17" customWidth="1"/>
    <col min="9746" max="9976" width="9" style="17"/>
    <col min="9977" max="9977" width="3.125" style="17" customWidth="1"/>
    <col min="9978" max="9978" width="7.625" style="17" customWidth="1"/>
    <col min="9979" max="9979" width="4.125" style="17" customWidth="1"/>
    <col min="9980" max="9980" width="17" style="17" customWidth="1"/>
    <col min="9981" max="9981" width="3.625" style="17" customWidth="1"/>
    <col min="9982" max="9982" width="9.125" style="17" customWidth="1"/>
    <col min="9983" max="9983" width="3.625" style="17" customWidth="1"/>
    <col min="9984" max="9984" width="4.625" style="17" customWidth="1"/>
    <col min="9985" max="9985" width="9.625" style="17" customWidth="1"/>
    <col min="9986" max="9986" width="10.125" style="17" customWidth="1"/>
    <col min="9987" max="9987" width="10.25" style="17" customWidth="1"/>
    <col min="9988" max="9988" width="4.625" style="17" customWidth="1"/>
    <col min="9989" max="9989" width="5" style="17" customWidth="1"/>
    <col min="9990" max="9990" width="11.125" style="17" customWidth="1"/>
    <col min="9991" max="9991" width="16.125" style="17" customWidth="1"/>
    <col min="9992" max="9992" width="4.75" style="17" customWidth="1"/>
    <col min="9993" max="9993" width="3.625" style="17" customWidth="1"/>
    <col min="9994" max="9994" width="5.125" style="17" customWidth="1"/>
    <col min="9995" max="9995" width="3.125" style="17" customWidth="1"/>
    <col min="9996" max="9996" width="4.625" style="17" customWidth="1"/>
    <col min="9997" max="9997" width="5" style="17" customWidth="1"/>
    <col min="9998" max="9999" width="9.75" style="17" customWidth="1"/>
    <col min="10000" max="10001" width="7.875" style="17" customWidth="1"/>
    <col min="10002" max="10232" width="9" style="17"/>
    <col min="10233" max="10233" width="3.125" style="17" customWidth="1"/>
    <col min="10234" max="10234" width="7.625" style="17" customWidth="1"/>
    <col min="10235" max="10235" width="4.125" style="17" customWidth="1"/>
    <col min="10236" max="10236" width="17" style="17" customWidth="1"/>
    <col min="10237" max="10237" width="3.625" style="17" customWidth="1"/>
    <col min="10238" max="10238" width="9.125" style="17" customWidth="1"/>
    <col min="10239" max="10239" width="3.625" style="17" customWidth="1"/>
    <col min="10240" max="10240" width="4.625" style="17" customWidth="1"/>
    <col min="10241" max="10241" width="9.625" style="17" customWidth="1"/>
    <col min="10242" max="10242" width="10.125" style="17" customWidth="1"/>
    <col min="10243" max="10243" width="10.25" style="17" customWidth="1"/>
    <col min="10244" max="10244" width="4.625" style="17" customWidth="1"/>
    <col min="10245" max="10245" width="5" style="17" customWidth="1"/>
    <col min="10246" max="10246" width="11.125" style="17" customWidth="1"/>
    <col min="10247" max="10247" width="16.125" style="17" customWidth="1"/>
    <col min="10248" max="10248" width="4.75" style="17" customWidth="1"/>
    <col min="10249" max="10249" width="3.625" style="17" customWidth="1"/>
    <col min="10250" max="10250" width="5.125" style="17" customWidth="1"/>
    <col min="10251" max="10251" width="3.125" style="17" customWidth="1"/>
    <col min="10252" max="10252" width="4.625" style="17" customWidth="1"/>
    <col min="10253" max="10253" width="5" style="17" customWidth="1"/>
    <col min="10254" max="10255" width="9.75" style="17" customWidth="1"/>
    <col min="10256" max="10257" width="7.875" style="17" customWidth="1"/>
    <col min="10258" max="10488" width="9" style="17"/>
    <col min="10489" max="10489" width="3.125" style="17" customWidth="1"/>
    <col min="10490" max="10490" width="7.625" style="17" customWidth="1"/>
    <col min="10491" max="10491" width="4.125" style="17" customWidth="1"/>
    <col min="10492" max="10492" width="17" style="17" customWidth="1"/>
    <col min="10493" max="10493" width="3.625" style="17" customWidth="1"/>
    <col min="10494" max="10494" width="9.125" style="17" customWidth="1"/>
    <col min="10495" max="10495" width="3.625" style="17" customWidth="1"/>
    <col min="10496" max="10496" width="4.625" style="17" customWidth="1"/>
    <col min="10497" max="10497" width="9.625" style="17" customWidth="1"/>
    <col min="10498" max="10498" width="10.125" style="17" customWidth="1"/>
    <col min="10499" max="10499" width="10.25" style="17" customWidth="1"/>
    <col min="10500" max="10500" width="4.625" style="17" customWidth="1"/>
    <col min="10501" max="10501" width="5" style="17" customWidth="1"/>
    <col min="10502" max="10502" width="11.125" style="17" customWidth="1"/>
    <col min="10503" max="10503" width="16.125" style="17" customWidth="1"/>
    <col min="10504" max="10504" width="4.75" style="17" customWidth="1"/>
    <col min="10505" max="10505" width="3.625" style="17" customWidth="1"/>
    <col min="10506" max="10506" width="5.125" style="17" customWidth="1"/>
    <col min="10507" max="10507" width="3.125" style="17" customWidth="1"/>
    <col min="10508" max="10508" width="4.625" style="17" customWidth="1"/>
    <col min="10509" max="10509" width="5" style="17" customWidth="1"/>
    <col min="10510" max="10511" width="9.75" style="17" customWidth="1"/>
    <col min="10512" max="10513" width="7.875" style="17" customWidth="1"/>
    <col min="10514" max="10744" width="9" style="17"/>
    <col min="10745" max="10745" width="3.125" style="17" customWidth="1"/>
    <col min="10746" max="10746" width="7.625" style="17" customWidth="1"/>
    <col min="10747" max="10747" width="4.125" style="17" customWidth="1"/>
    <col min="10748" max="10748" width="17" style="17" customWidth="1"/>
    <col min="10749" max="10749" width="3.625" style="17" customWidth="1"/>
    <col min="10750" max="10750" width="9.125" style="17" customWidth="1"/>
    <col min="10751" max="10751" width="3.625" style="17" customWidth="1"/>
    <col min="10752" max="10752" width="4.625" style="17" customWidth="1"/>
    <col min="10753" max="10753" width="9.625" style="17" customWidth="1"/>
    <col min="10754" max="10754" width="10.125" style="17" customWidth="1"/>
    <col min="10755" max="10755" width="10.25" style="17" customWidth="1"/>
    <col min="10756" max="10756" width="4.625" style="17" customWidth="1"/>
    <col min="10757" max="10757" width="5" style="17" customWidth="1"/>
    <col min="10758" max="10758" width="11.125" style="17" customWidth="1"/>
    <col min="10759" max="10759" width="16.125" style="17" customWidth="1"/>
    <col min="10760" max="10760" width="4.75" style="17" customWidth="1"/>
    <col min="10761" max="10761" width="3.625" style="17" customWidth="1"/>
    <col min="10762" max="10762" width="5.125" style="17" customWidth="1"/>
    <col min="10763" max="10763" width="3.125" style="17" customWidth="1"/>
    <col min="10764" max="10764" width="4.625" style="17" customWidth="1"/>
    <col min="10765" max="10765" width="5" style="17" customWidth="1"/>
    <col min="10766" max="10767" width="9.75" style="17" customWidth="1"/>
    <col min="10768" max="10769" width="7.875" style="17" customWidth="1"/>
    <col min="10770" max="11000" width="9" style="17"/>
    <col min="11001" max="11001" width="3.125" style="17" customWidth="1"/>
    <col min="11002" max="11002" width="7.625" style="17" customWidth="1"/>
    <col min="11003" max="11003" width="4.125" style="17" customWidth="1"/>
    <col min="11004" max="11004" width="17" style="17" customWidth="1"/>
    <col min="11005" max="11005" width="3.625" style="17" customWidth="1"/>
    <col min="11006" max="11006" width="9.125" style="17" customWidth="1"/>
    <col min="11007" max="11007" width="3.625" style="17" customWidth="1"/>
    <col min="11008" max="11008" width="4.625" style="17" customWidth="1"/>
    <col min="11009" max="11009" width="9.625" style="17" customWidth="1"/>
    <col min="11010" max="11010" width="10.125" style="17" customWidth="1"/>
    <col min="11011" max="11011" width="10.25" style="17" customWidth="1"/>
    <col min="11012" max="11012" width="4.625" style="17" customWidth="1"/>
    <col min="11013" max="11013" width="5" style="17" customWidth="1"/>
    <col min="11014" max="11014" width="11.125" style="17" customWidth="1"/>
    <col min="11015" max="11015" width="16.125" style="17" customWidth="1"/>
    <col min="11016" max="11016" width="4.75" style="17" customWidth="1"/>
    <col min="11017" max="11017" width="3.625" style="17" customWidth="1"/>
    <col min="11018" max="11018" width="5.125" style="17" customWidth="1"/>
    <col min="11019" max="11019" width="3.125" style="17" customWidth="1"/>
    <col min="11020" max="11020" width="4.625" style="17" customWidth="1"/>
    <col min="11021" max="11021" width="5" style="17" customWidth="1"/>
    <col min="11022" max="11023" width="9.75" style="17" customWidth="1"/>
    <col min="11024" max="11025" width="7.875" style="17" customWidth="1"/>
    <col min="11026" max="11256" width="9" style="17"/>
    <col min="11257" max="11257" width="3.125" style="17" customWidth="1"/>
    <col min="11258" max="11258" width="7.625" style="17" customWidth="1"/>
    <col min="11259" max="11259" width="4.125" style="17" customWidth="1"/>
    <col min="11260" max="11260" width="17" style="17" customWidth="1"/>
    <col min="11261" max="11261" width="3.625" style="17" customWidth="1"/>
    <col min="11262" max="11262" width="9.125" style="17" customWidth="1"/>
    <col min="11263" max="11263" width="3.625" style="17" customWidth="1"/>
    <col min="11264" max="11264" width="4.625" style="17" customWidth="1"/>
    <col min="11265" max="11265" width="9.625" style="17" customWidth="1"/>
    <col min="11266" max="11266" width="10.125" style="17" customWidth="1"/>
    <col min="11267" max="11267" width="10.25" style="17" customWidth="1"/>
    <col min="11268" max="11268" width="4.625" style="17" customWidth="1"/>
    <col min="11269" max="11269" width="5" style="17" customWidth="1"/>
    <col min="11270" max="11270" width="11.125" style="17" customWidth="1"/>
    <col min="11271" max="11271" width="16.125" style="17" customWidth="1"/>
    <col min="11272" max="11272" width="4.75" style="17" customWidth="1"/>
    <col min="11273" max="11273" width="3.625" style="17" customWidth="1"/>
    <col min="11274" max="11274" width="5.125" style="17" customWidth="1"/>
    <col min="11275" max="11275" width="3.125" style="17" customWidth="1"/>
    <col min="11276" max="11276" width="4.625" style="17" customWidth="1"/>
    <col min="11277" max="11277" width="5" style="17" customWidth="1"/>
    <col min="11278" max="11279" width="9.75" style="17" customWidth="1"/>
    <col min="11280" max="11281" width="7.875" style="17" customWidth="1"/>
    <col min="11282" max="11512" width="9" style="17"/>
    <col min="11513" max="11513" width="3.125" style="17" customWidth="1"/>
    <col min="11514" max="11514" width="7.625" style="17" customWidth="1"/>
    <col min="11515" max="11515" width="4.125" style="17" customWidth="1"/>
    <col min="11516" max="11516" width="17" style="17" customWidth="1"/>
    <col min="11517" max="11517" width="3.625" style="17" customWidth="1"/>
    <col min="11518" max="11518" width="9.125" style="17" customWidth="1"/>
    <col min="11519" max="11519" width="3.625" style="17" customWidth="1"/>
    <col min="11520" max="11520" width="4.625" style="17" customWidth="1"/>
    <col min="11521" max="11521" width="9.625" style="17" customWidth="1"/>
    <col min="11522" max="11522" width="10.125" style="17" customWidth="1"/>
    <col min="11523" max="11523" width="10.25" style="17" customWidth="1"/>
    <col min="11524" max="11524" width="4.625" style="17" customWidth="1"/>
    <col min="11525" max="11525" width="5" style="17" customWidth="1"/>
    <col min="11526" max="11526" width="11.125" style="17" customWidth="1"/>
    <col min="11527" max="11527" width="16.125" style="17" customWidth="1"/>
    <col min="11528" max="11528" width="4.75" style="17" customWidth="1"/>
    <col min="11529" max="11529" width="3.625" style="17" customWidth="1"/>
    <col min="11530" max="11530" width="5.125" style="17" customWidth="1"/>
    <col min="11531" max="11531" width="3.125" style="17" customWidth="1"/>
    <col min="11532" max="11532" width="4.625" style="17" customWidth="1"/>
    <col min="11533" max="11533" width="5" style="17" customWidth="1"/>
    <col min="11534" max="11535" width="9.75" style="17" customWidth="1"/>
    <col min="11536" max="11537" width="7.875" style="17" customWidth="1"/>
    <col min="11538" max="11768" width="9" style="17"/>
    <col min="11769" max="11769" width="3.125" style="17" customWidth="1"/>
    <col min="11770" max="11770" width="7.625" style="17" customWidth="1"/>
    <col min="11771" max="11771" width="4.125" style="17" customWidth="1"/>
    <col min="11772" max="11772" width="17" style="17" customWidth="1"/>
    <col min="11773" max="11773" width="3.625" style="17" customWidth="1"/>
    <col min="11774" max="11774" width="9.125" style="17" customWidth="1"/>
    <col min="11775" max="11775" width="3.625" style="17" customWidth="1"/>
    <col min="11776" max="11776" width="4.625" style="17" customWidth="1"/>
    <col min="11777" max="11777" width="9.625" style="17" customWidth="1"/>
    <col min="11778" max="11778" width="10.125" style="17" customWidth="1"/>
    <col min="11779" max="11779" width="10.25" style="17" customWidth="1"/>
    <col min="11780" max="11780" width="4.625" style="17" customWidth="1"/>
    <col min="11781" max="11781" width="5" style="17" customWidth="1"/>
    <col min="11782" max="11782" width="11.125" style="17" customWidth="1"/>
    <col min="11783" max="11783" width="16.125" style="17" customWidth="1"/>
    <col min="11784" max="11784" width="4.75" style="17" customWidth="1"/>
    <col min="11785" max="11785" width="3.625" style="17" customWidth="1"/>
    <col min="11786" max="11786" width="5.125" style="17" customWidth="1"/>
    <col min="11787" max="11787" width="3.125" style="17" customWidth="1"/>
    <col min="11788" max="11788" width="4.625" style="17" customWidth="1"/>
    <col min="11789" max="11789" width="5" style="17" customWidth="1"/>
    <col min="11790" max="11791" width="9.75" style="17" customWidth="1"/>
    <col min="11792" max="11793" width="7.875" style="17" customWidth="1"/>
    <col min="11794" max="12024" width="9" style="17"/>
    <col min="12025" max="12025" width="3.125" style="17" customWidth="1"/>
    <col min="12026" max="12026" width="7.625" style="17" customWidth="1"/>
    <col min="12027" max="12027" width="4.125" style="17" customWidth="1"/>
    <col min="12028" max="12028" width="17" style="17" customWidth="1"/>
    <col min="12029" max="12029" width="3.625" style="17" customWidth="1"/>
    <col min="12030" max="12030" width="9.125" style="17" customWidth="1"/>
    <col min="12031" max="12031" width="3.625" style="17" customWidth="1"/>
    <col min="12032" max="12032" width="4.625" style="17" customWidth="1"/>
    <col min="12033" max="12033" width="9.625" style="17" customWidth="1"/>
    <col min="12034" max="12034" width="10.125" style="17" customWidth="1"/>
    <col min="12035" max="12035" width="10.25" style="17" customWidth="1"/>
    <col min="12036" max="12036" width="4.625" style="17" customWidth="1"/>
    <col min="12037" max="12037" width="5" style="17" customWidth="1"/>
    <col min="12038" max="12038" width="11.125" style="17" customWidth="1"/>
    <col min="12039" max="12039" width="16.125" style="17" customWidth="1"/>
    <col min="12040" max="12040" width="4.75" style="17" customWidth="1"/>
    <col min="12041" max="12041" width="3.625" style="17" customWidth="1"/>
    <col min="12042" max="12042" width="5.125" style="17" customWidth="1"/>
    <col min="12043" max="12043" width="3.125" style="17" customWidth="1"/>
    <col min="12044" max="12044" width="4.625" style="17" customWidth="1"/>
    <col min="12045" max="12045" width="5" style="17" customWidth="1"/>
    <col min="12046" max="12047" width="9.75" style="17" customWidth="1"/>
    <col min="12048" max="12049" width="7.875" style="17" customWidth="1"/>
    <col min="12050" max="12280" width="9" style="17"/>
    <col min="12281" max="12281" width="3.125" style="17" customWidth="1"/>
    <col min="12282" max="12282" width="7.625" style="17" customWidth="1"/>
    <col min="12283" max="12283" width="4.125" style="17" customWidth="1"/>
    <col min="12284" max="12284" width="17" style="17" customWidth="1"/>
    <col min="12285" max="12285" width="3.625" style="17" customWidth="1"/>
    <col min="12286" max="12286" width="9.125" style="17" customWidth="1"/>
    <col min="12287" max="12287" width="3.625" style="17" customWidth="1"/>
    <col min="12288" max="12288" width="4.625" style="17" customWidth="1"/>
    <col min="12289" max="12289" width="9.625" style="17" customWidth="1"/>
    <col min="12290" max="12290" width="10.125" style="17" customWidth="1"/>
    <col min="12291" max="12291" width="10.25" style="17" customWidth="1"/>
    <col min="12292" max="12292" width="4.625" style="17" customWidth="1"/>
    <col min="12293" max="12293" width="5" style="17" customWidth="1"/>
    <col min="12294" max="12294" width="11.125" style="17" customWidth="1"/>
    <col min="12295" max="12295" width="16.125" style="17" customWidth="1"/>
    <col min="12296" max="12296" width="4.75" style="17" customWidth="1"/>
    <col min="12297" max="12297" width="3.625" style="17" customWidth="1"/>
    <col min="12298" max="12298" width="5.125" style="17" customWidth="1"/>
    <col min="12299" max="12299" width="3.125" style="17" customWidth="1"/>
    <col min="12300" max="12300" width="4.625" style="17" customWidth="1"/>
    <col min="12301" max="12301" width="5" style="17" customWidth="1"/>
    <col min="12302" max="12303" width="9.75" style="17" customWidth="1"/>
    <col min="12304" max="12305" width="7.875" style="17" customWidth="1"/>
    <col min="12306" max="12536" width="9" style="17"/>
    <col min="12537" max="12537" width="3.125" style="17" customWidth="1"/>
    <col min="12538" max="12538" width="7.625" style="17" customWidth="1"/>
    <col min="12539" max="12539" width="4.125" style="17" customWidth="1"/>
    <col min="12540" max="12540" width="17" style="17" customWidth="1"/>
    <col min="12541" max="12541" width="3.625" style="17" customWidth="1"/>
    <col min="12542" max="12542" width="9.125" style="17" customWidth="1"/>
    <col min="12543" max="12543" width="3.625" style="17" customWidth="1"/>
    <col min="12544" max="12544" width="4.625" style="17" customWidth="1"/>
    <col min="12545" max="12545" width="9.625" style="17" customWidth="1"/>
    <col min="12546" max="12546" width="10.125" style="17" customWidth="1"/>
    <col min="12547" max="12547" width="10.25" style="17" customWidth="1"/>
    <col min="12548" max="12548" width="4.625" style="17" customWidth="1"/>
    <col min="12549" max="12549" width="5" style="17" customWidth="1"/>
    <col min="12550" max="12550" width="11.125" style="17" customWidth="1"/>
    <col min="12551" max="12551" width="16.125" style="17" customWidth="1"/>
    <col min="12552" max="12552" width="4.75" style="17" customWidth="1"/>
    <col min="12553" max="12553" width="3.625" style="17" customWidth="1"/>
    <col min="12554" max="12554" width="5.125" style="17" customWidth="1"/>
    <col min="12555" max="12555" width="3.125" style="17" customWidth="1"/>
    <col min="12556" max="12556" width="4.625" style="17" customWidth="1"/>
    <col min="12557" max="12557" width="5" style="17" customWidth="1"/>
    <col min="12558" max="12559" width="9.75" style="17" customWidth="1"/>
    <col min="12560" max="12561" width="7.875" style="17" customWidth="1"/>
    <col min="12562" max="12792" width="9" style="17"/>
    <col min="12793" max="12793" width="3.125" style="17" customWidth="1"/>
    <col min="12794" max="12794" width="7.625" style="17" customWidth="1"/>
    <col min="12795" max="12795" width="4.125" style="17" customWidth="1"/>
    <col min="12796" max="12796" width="17" style="17" customWidth="1"/>
    <col min="12797" max="12797" width="3.625" style="17" customWidth="1"/>
    <col min="12798" max="12798" width="9.125" style="17" customWidth="1"/>
    <col min="12799" max="12799" width="3.625" style="17" customWidth="1"/>
    <col min="12800" max="12800" width="4.625" style="17" customWidth="1"/>
    <col min="12801" max="12801" width="9.625" style="17" customWidth="1"/>
    <col min="12802" max="12802" width="10.125" style="17" customWidth="1"/>
    <col min="12803" max="12803" width="10.25" style="17" customWidth="1"/>
    <col min="12804" max="12804" width="4.625" style="17" customWidth="1"/>
    <col min="12805" max="12805" width="5" style="17" customWidth="1"/>
    <col min="12806" max="12806" width="11.125" style="17" customWidth="1"/>
    <col min="12807" max="12807" width="16.125" style="17" customWidth="1"/>
    <col min="12808" max="12808" width="4.75" style="17" customWidth="1"/>
    <col min="12809" max="12809" width="3.625" style="17" customWidth="1"/>
    <col min="12810" max="12810" width="5.125" style="17" customWidth="1"/>
    <col min="12811" max="12811" width="3.125" style="17" customWidth="1"/>
    <col min="12812" max="12812" width="4.625" style="17" customWidth="1"/>
    <col min="12813" max="12813" width="5" style="17" customWidth="1"/>
    <col min="12814" max="12815" width="9.75" style="17" customWidth="1"/>
    <col min="12816" max="12817" width="7.875" style="17" customWidth="1"/>
    <col min="12818" max="13048" width="9" style="17"/>
    <col min="13049" max="13049" width="3.125" style="17" customWidth="1"/>
    <col min="13050" max="13050" width="7.625" style="17" customWidth="1"/>
    <col min="13051" max="13051" width="4.125" style="17" customWidth="1"/>
    <col min="13052" max="13052" width="17" style="17" customWidth="1"/>
    <col min="13053" max="13053" width="3.625" style="17" customWidth="1"/>
    <col min="13054" max="13054" width="9.125" style="17" customWidth="1"/>
    <col min="13055" max="13055" width="3.625" style="17" customWidth="1"/>
    <col min="13056" max="13056" width="4.625" style="17" customWidth="1"/>
    <col min="13057" max="13057" width="9.625" style="17" customWidth="1"/>
    <col min="13058" max="13058" width="10.125" style="17" customWidth="1"/>
    <col min="13059" max="13059" width="10.25" style="17" customWidth="1"/>
    <col min="13060" max="13060" width="4.625" style="17" customWidth="1"/>
    <col min="13061" max="13061" width="5" style="17" customWidth="1"/>
    <col min="13062" max="13062" width="11.125" style="17" customWidth="1"/>
    <col min="13063" max="13063" width="16.125" style="17" customWidth="1"/>
    <col min="13064" max="13064" width="4.75" style="17" customWidth="1"/>
    <col min="13065" max="13065" width="3.625" style="17" customWidth="1"/>
    <col min="13066" max="13066" width="5.125" style="17" customWidth="1"/>
    <col min="13067" max="13067" width="3.125" style="17" customWidth="1"/>
    <col min="13068" max="13068" width="4.625" style="17" customWidth="1"/>
    <col min="13069" max="13069" width="5" style="17" customWidth="1"/>
    <col min="13070" max="13071" width="9.75" style="17" customWidth="1"/>
    <col min="13072" max="13073" width="7.875" style="17" customWidth="1"/>
    <col min="13074" max="13304" width="9" style="17"/>
    <col min="13305" max="13305" width="3.125" style="17" customWidth="1"/>
    <col min="13306" max="13306" width="7.625" style="17" customWidth="1"/>
    <col min="13307" max="13307" width="4.125" style="17" customWidth="1"/>
    <col min="13308" max="13308" width="17" style="17" customWidth="1"/>
    <col min="13309" max="13309" width="3.625" style="17" customWidth="1"/>
    <col min="13310" max="13310" width="9.125" style="17" customWidth="1"/>
    <col min="13311" max="13311" width="3.625" style="17" customWidth="1"/>
    <col min="13312" max="13312" width="4.625" style="17" customWidth="1"/>
    <col min="13313" max="13313" width="9.625" style="17" customWidth="1"/>
    <col min="13314" max="13314" width="10.125" style="17" customWidth="1"/>
    <col min="13315" max="13315" width="10.25" style="17" customWidth="1"/>
    <col min="13316" max="13316" width="4.625" style="17" customWidth="1"/>
    <col min="13317" max="13317" width="5" style="17" customWidth="1"/>
    <col min="13318" max="13318" width="11.125" style="17" customWidth="1"/>
    <col min="13319" max="13319" width="16.125" style="17" customWidth="1"/>
    <col min="13320" max="13320" width="4.75" style="17" customWidth="1"/>
    <col min="13321" max="13321" width="3.625" style="17" customWidth="1"/>
    <col min="13322" max="13322" width="5.125" style="17" customWidth="1"/>
    <col min="13323" max="13323" width="3.125" style="17" customWidth="1"/>
    <col min="13324" max="13324" width="4.625" style="17" customWidth="1"/>
    <col min="13325" max="13325" width="5" style="17" customWidth="1"/>
    <col min="13326" max="13327" width="9.75" style="17" customWidth="1"/>
    <col min="13328" max="13329" width="7.875" style="17" customWidth="1"/>
    <col min="13330" max="13560" width="9" style="17"/>
    <col min="13561" max="13561" width="3.125" style="17" customWidth="1"/>
    <col min="13562" max="13562" width="7.625" style="17" customWidth="1"/>
    <col min="13563" max="13563" width="4.125" style="17" customWidth="1"/>
    <col min="13564" max="13564" width="17" style="17" customWidth="1"/>
    <col min="13565" max="13565" width="3.625" style="17" customWidth="1"/>
    <col min="13566" max="13566" width="9.125" style="17" customWidth="1"/>
    <col min="13567" max="13567" width="3.625" style="17" customWidth="1"/>
    <col min="13568" max="13568" width="4.625" style="17" customWidth="1"/>
    <col min="13569" max="13569" width="9.625" style="17" customWidth="1"/>
    <col min="13570" max="13570" width="10.125" style="17" customWidth="1"/>
    <col min="13571" max="13571" width="10.25" style="17" customWidth="1"/>
    <col min="13572" max="13572" width="4.625" style="17" customWidth="1"/>
    <col min="13573" max="13573" width="5" style="17" customWidth="1"/>
    <col min="13574" max="13574" width="11.125" style="17" customWidth="1"/>
    <col min="13575" max="13575" width="16.125" style="17" customWidth="1"/>
    <col min="13576" max="13576" width="4.75" style="17" customWidth="1"/>
    <col min="13577" max="13577" width="3.625" style="17" customWidth="1"/>
    <col min="13578" max="13578" width="5.125" style="17" customWidth="1"/>
    <col min="13579" max="13579" width="3.125" style="17" customWidth="1"/>
    <col min="13580" max="13580" width="4.625" style="17" customWidth="1"/>
    <col min="13581" max="13581" width="5" style="17" customWidth="1"/>
    <col min="13582" max="13583" width="9.75" style="17" customWidth="1"/>
    <col min="13584" max="13585" width="7.875" style="17" customWidth="1"/>
    <col min="13586" max="13816" width="9" style="17"/>
    <col min="13817" max="13817" width="3.125" style="17" customWidth="1"/>
    <col min="13818" max="13818" width="7.625" style="17" customWidth="1"/>
    <col min="13819" max="13819" width="4.125" style="17" customWidth="1"/>
    <col min="13820" max="13820" width="17" style="17" customWidth="1"/>
    <col min="13821" max="13821" width="3.625" style="17" customWidth="1"/>
    <col min="13822" max="13822" width="9.125" style="17" customWidth="1"/>
    <col min="13823" max="13823" width="3.625" style="17" customWidth="1"/>
    <col min="13824" max="13824" width="4.625" style="17" customWidth="1"/>
    <col min="13825" max="13825" width="9.625" style="17" customWidth="1"/>
    <col min="13826" max="13826" width="10.125" style="17" customWidth="1"/>
    <col min="13827" max="13827" width="10.25" style="17" customWidth="1"/>
    <col min="13828" max="13828" width="4.625" style="17" customWidth="1"/>
    <col min="13829" max="13829" width="5" style="17" customWidth="1"/>
    <col min="13830" max="13830" width="11.125" style="17" customWidth="1"/>
    <col min="13831" max="13831" width="16.125" style="17" customWidth="1"/>
    <col min="13832" max="13832" width="4.75" style="17" customWidth="1"/>
    <col min="13833" max="13833" width="3.625" style="17" customWidth="1"/>
    <col min="13834" max="13834" width="5.125" style="17" customWidth="1"/>
    <col min="13835" max="13835" width="3.125" style="17" customWidth="1"/>
    <col min="13836" max="13836" width="4.625" style="17" customWidth="1"/>
    <col min="13837" max="13837" width="5" style="17" customWidth="1"/>
    <col min="13838" max="13839" width="9.75" style="17" customWidth="1"/>
    <col min="13840" max="13841" width="7.875" style="17" customWidth="1"/>
    <col min="13842" max="14072" width="9" style="17"/>
    <col min="14073" max="14073" width="3.125" style="17" customWidth="1"/>
    <col min="14074" max="14074" width="7.625" style="17" customWidth="1"/>
    <col min="14075" max="14075" width="4.125" style="17" customWidth="1"/>
    <col min="14076" max="14076" width="17" style="17" customWidth="1"/>
    <col min="14077" max="14077" width="3.625" style="17" customWidth="1"/>
    <col min="14078" max="14078" width="9.125" style="17" customWidth="1"/>
    <col min="14079" max="14079" width="3.625" style="17" customWidth="1"/>
    <col min="14080" max="14080" width="4.625" style="17" customWidth="1"/>
    <col min="14081" max="14081" width="9.625" style="17" customWidth="1"/>
    <col min="14082" max="14082" width="10.125" style="17" customWidth="1"/>
    <col min="14083" max="14083" width="10.25" style="17" customWidth="1"/>
    <col min="14084" max="14084" width="4.625" style="17" customWidth="1"/>
    <col min="14085" max="14085" width="5" style="17" customWidth="1"/>
    <col min="14086" max="14086" width="11.125" style="17" customWidth="1"/>
    <col min="14087" max="14087" width="16.125" style="17" customWidth="1"/>
    <col min="14088" max="14088" width="4.75" style="17" customWidth="1"/>
    <col min="14089" max="14089" width="3.625" style="17" customWidth="1"/>
    <col min="14090" max="14090" width="5.125" style="17" customWidth="1"/>
    <col min="14091" max="14091" width="3.125" style="17" customWidth="1"/>
    <col min="14092" max="14092" width="4.625" style="17" customWidth="1"/>
    <col min="14093" max="14093" width="5" style="17" customWidth="1"/>
    <col min="14094" max="14095" width="9.75" style="17" customWidth="1"/>
    <col min="14096" max="14097" width="7.875" style="17" customWidth="1"/>
    <col min="14098" max="14328" width="9" style="17"/>
    <col min="14329" max="14329" width="3.125" style="17" customWidth="1"/>
    <col min="14330" max="14330" width="7.625" style="17" customWidth="1"/>
    <col min="14331" max="14331" width="4.125" style="17" customWidth="1"/>
    <col min="14332" max="14332" width="17" style="17" customWidth="1"/>
    <col min="14333" max="14333" width="3.625" style="17" customWidth="1"/>
    <col min="14334" max="14334" width="9.125" style="17" customWidth="1"/>
    <col min="14335" max="14335" width="3.625" style="17" customWidth="1"/>
    <col min="14336" max="14336" width="4.625" style="17" customWidth="1"/>
    <col min="14337" max="14337" width="9.625" style="17" customWidth="1"/>
    <col min="14338" max="14338" width="10.125" style="17" customWidth="1"/>
    <col min="14339" max="14339" width="10.25" style="17" customWidth="1"/>
    <col min="14340" max="14340" width="4.625" style="17" customWidth="1"/>
    <col min="14341" max="14341" width="5" style="17" customWidth="1"/>
    <col min="14342" max="14342" width="11.125" style="17" customWidth="1"/>
    <col min="14343" max="14343" width="16.125" style="17" customWidth="1"/>
    <col min="14344" max="14344" width="4.75" style="17" customWidth="1"/>
    <col min="14345" max="14345" width="3.625" style="17" customWidth="1"/>
    <col min="14346" max="14346" width="5.125" style="17" customWidth="1"/>
    <col min="14347" max="14347" width="3.125" style="17" customWidth="1"/>
    <col min="14348" max="14348" width="4.625" style="17" customWidth="1"/>
    <col min="14349" max="14349" width="5" style="17" customWidth="1"/>
    <col min="14350" max="14351" width="9.75" style="17" customWidth="1"/>
    <col min="14352" max="14353" width="7.875" style="17" customWidth="1"/>
    <col min="14354" max="14584" width="9" style="17"/>
    <col min="14585" max="14585" width="3.125" style="17" customWidth="1"/>
    <col min="14586" max="14586" width="7.625" style="17" customWidth="1"/>
    <col min="14587" max="14587" width="4.125" style="17" customWidth="1"/>
    <col min="14588" max="14588" width="17" style="17" customWidth="1"/>
    <col min="14589" max="14589" width="3.625" style="17" customWidth="1"/>
    <col min="14590" max="14590" width="9.125" style="17" customWidth="1"/>
    <col min="14591" max="14591" width="3.625" style="17" customWidth="1"/>
    <col min="14592" max="14592" width="4.625" style="17" customWidth="1"/>
    <col min="14593" max="14593" width="9.625" style="17" customWidth="1"/>
    <col min="14594" max="14594" width="10.125" style="17" customWidth="1"/>
    <col min="14595" max="14595" width="10.25" style="17" customWidth="1"/>
    <col min="14596" max="14596" width="4.625" style="17" customWidth="1"/>
    <col min="14597" max="14597" width="5" style="17" customWidth="1"/>
    <col min="14598" max="14598" width="11.125" style="17" customWidth="1"/>
    <col min="14599" max="14599" width="16.125" style="17" customWidth="1"/>
    <col min="14600" max="14600" width="4.75" style="17" customWidth="1"/>
    <col min="14601" max="14601" width="3.625" style="17" customWidth="1"/>
    <col min="14602" max="14602" width="5.125" style="17" customWidth="1"/>
    <col min="14603" max="14603" width="3.125" style="17" customWidth="1"/>
    <col min="14604" max="14604" width="4.625" style="17" customWidth="1"/>
    <col min="14605" max="14605" width="5" style="17" customWidth="1"/>
    <col min="14606" max="14607" width="9.75" style="17" customWidth="1"/>
    <col min="14608" max="14609" width="7.875" style="17" customWidth="1"/>
    <col min="14610" max="14840" width="9" style="17"/>
    <col min="14841" max="14841" width="3.125" style="17" customWidth="1"/>
    <col min="14842" max="14842" width="7.625" style="17" customWidth="1"/>
    <col min="14843" max="14843" width="4.125" style="17" customWidth="1"/>
    <col min="14844" max="14844" width="17" style="17" customWidth="1"/>
    <col min="14845" max="14845" width="3.625" style="17" customWidth="1"/>
    <col min="14846" max="14846" width="9.125" style="17" customWidth="1"/>
    <col min="14847" max="14847" width="3.625" style="17" customWidth="1"/>
    <col min="14848" max="14848" width="4.625" style="17" customWidth="1"/>
    <col min="14849" max="14849" width="9.625" style="17" customWidth="1"/>
    <col min="14850" max="14850" width="10.125" style="17" customWidth="1"/>
    <col min="14851" max="14851" width="10.25" style="17" customWidth="1"/>
    <col min="14852" max="14852" width="4.625" style="17" customWidth="1"/>
    <col min="14853" max="14853" width="5" style="17" customWidth="1"/>
    <col min="14854" max="14854" width="11.125" style="17" customWidth="1"/>
    <col min="14855" max="14855" width="16.125" style="17" customWidth="1"/>
    <col min="14856" max="14856" width="4.75" style="17" customWidth="1"/>
    <col min="14857" max="14857" width="3.625" style="17" customWidth="1"/>
    <col min="14858" max="14858" width="5.125" style="17" customWidth="1"/>
    <col min="14859" max="14859" width="3.125" style="17" customWidth="1"/>
    <col min="14860" max="14860" width="4.625" style="17" customWidth="1"/>
    <col min="14861" max="14861" width="5" style="17" customWidth="1"/>
    <col min="14862" max="14863" width="9.75" style="17" customWidth="1"/>
    <col min="14864" max="14865" width="7.875" style="17" customWidth="1"/>
    <col min="14866" max="15096" width="9" style="17"/>
    <col min="15097" max="15097" width="3.125" style="17" customWidth="1"/>
    <col min="15098" max="15098" width="7.625" style="17" customWidth="1"/>
    <col min="15099" max="15099" width="4.125" style="17" customWidth="1"/>
    <col min="15100" max="15100" width="17" style="17" customWidth="1"/>
    <col min="15101" max="15101" width="3.625" style="17" customWidth="1"/>
    <col min="15102" max="15102" width="9.125" style="17" customWidth="1"/>
    <col min="15103" max="15103" width="3.625" style="17" customWidth="1"/>
    <col min="15104" max="15104" width="4.625" style="17" customWidth="1"/>
    <col min="15105" max="15105" width="9.625" style="17" customWidth="1"/>
    <col min="15106" max="15106" width="10.125" style="17" customWidth="1"/>
    <col min="15107" max="15107" width="10.25" style="17" customWidth="1"/>
    <col min="15108" max="15108" width="4.625" style="17" customWidth="1"/>
    <col min="15109" max="15109" width="5" style="17" customWidth="1"/>
    <col min="15110" max="15110" width="11.125" style="17" customWidth="1"/>
    <col min="15111" max="15111" width="16.125" style="17" customWidth="1"/>
    <col min="15112" max="15112" width="4.75" style="17" customWidth="1"/>
    <col min="15113" max="15113" width="3.625" style="17" customWidth="1"/>
    <col min="15114" max="15114" width="5.125" style="17" customWidth="1"/>
    <col min="15115" max="15115" width="3.125" style="17" customWidth="1"/>
    <col min="15116" max="15116" width="4.625" style="17" customWidth="1"/>
    <col min="15117" max="15117" width="5" style="17" customWidth="1"/>
    <col min="15118" max="15119" width="9.75" style="17" customWidth="1"/>
    <col min="15120" max="15121" width="7.875" style="17" customWidth="1"/>
    <col min="15122" max="15352" width="9" style="17"/>
    <col min="15353" max="15353" width="3.125" style="17" customWidth="1"/>
    <col min="15354" max="15354" width="7.625" style="17" customWidth="1"/>
    <col min="15355" max="15355" width="4.125" style="17" customWidth="1"/>
    <col min="15356" max="15356" width="17" style="17" customWidth="1"/>
    <col min="15357" max="15357" width="3.625" style="17" customWidth="1"/>
    <col min="15358" max="15358" width="9.125" style="17" customWidth="1"/>
    <col min="15359" max="15359" width="3.625" style="17" customWidth="1"/>
    <col min="15360" max="15360" width="4.625" style="17" customWidth="1"/>
    <col min="15361" max="15361" width="9.625" style="17" customWidth="1"/>
    <col min="15362" max="15362" width="10.125" style="17" customWidth="1"/>
    <col min="15363" max="15363" width="10.25" style="17" customWidth="1"/>
    <col min="15364" max="15364" width="4.625" style="17" customWidth="1"/>
    <col min="15365" max="15365" width="5" style="17" customWidth="1"/>
    <col min="15366" max="15366" width="11.125" style="17" customWidth="1"/>
    <col min="15367" max="15367" width="16.125" style="17" customWidth="1"/>
    <col min="15368" max="15368" width="4.75" style="17" customWidth="1"/>
    <col min="15369" max="15369" width="3.625" style="17" customWidth="1"/>
    <col min="15370" max="15370" width="5.125" style="17" customWidth="1"/>
    <col min="15371" max="15371" width="3.125" style="17" customWidth="1"/>
    <col min="15372" max="15372" width="4.625" style="17" customWidth="1"/>
    <col min="15373" max="15373" width="5" style="17" customWidth="1"/>
    <col min="15374" max="15375" width="9.75" style="17" customWidth="1"/>
    <col min="15376" max="15377" width="7.875" style="17" customWidth="1"/>
    <col min="15378" max="15608" width="9" style="17"/>
    <col min="15609" max="15609" width="3.125" style="17" customWidth="1"/>
    <col min="15610" max="15610" width="7.625" style="17" customWidth="1"/>
    <col min="15611" max="15611" width="4.125" style="17" customWidth="1"/>
    <col min="15612" max="15612" width="17" style="17" customWidth="1"/>
    <col min="15613" max="15613" width="3.625" style="17" customWidth="1"/>
    <col min="15614" max="15614" width="9.125" style="17" customWidth="1"/>
    <col min="15615" max="15615" width="3.625" style="17" customWidth="1"/>
    <col min="15616" max="15616" width="4.625" style="17" customWidth="1"/>
    <col min="15617" max="15617" width="9.625" style="17" customWidth="1"/>
    <col min="15618" max="15618" width="10.125" style="17" customWidth="1"/>
    <col min="15619" max="15619" width="10.25" style="17" customWidth="1"/>
    <col min="15620" max="15620" width="4.625" style="17" customWidth="1"/>
    <col min="15621" max="15621" width="5" style="17" customWidth="1"/>
    <col min="15622" max="15622" width="11.125" style="17" customWidth="1"/>
    <col min="15623" max="15623" width="16.125" style="17" customWidth="1"/>
    <col min="15624" max="15624" width="4.75" style="17" customWidth="1"/>
    <col min="15625" max="15625" width="3.625" style="17" customWidth="1"/>
    <col min="15626" max="15626" width="5.125" style="17" customWidth="1"/>
    <col min="15627" max="15627" width="3.125" style="17" customWidth="1"/>
    <col min="15628" max="15628" width="4.625" style="17" customWidth="1"/>
    <col min="15629" max="15629" width="5" style="17" customWidth="1"/>
    <col min="15630" max="15631" width="9.75" style="17" customWidth="1"/>
    <col min="15632" max="15633" width="7.875" style="17" customWidth="1"/>
    <col min="15634" max="15864" width="9" style="17"/>
    <col min="15865" max="15865" width="3.125" style="17" customWidth="1"/>
    <col min="15866" max="15866" width="7.625" style="17" customWidth="1"/>
    <col min="15867" max="15867" width="4.125" style="17" customWidth="1"/>
    <col min="15868" max="15868" width="17" style="17" customWidth="1"/>
    <col min="15869" max="15869" width="3.625" style="17" customWidth="1"/>
    <col min="15870" max="15870" width="9.125" style="17" customWidth="1"/>
    <col min="15871" max="15871" width="3.625" style="17" customWidth="1"/>
    <col min="15872" max="15872" width="4.625" style="17" customWidth="1"/>
    <col min="15873" max="15873" width="9.625" style="17" customWidth="1"/>
    <col min="15874" max="15874" width="10.125" style="17" customWidth="1"/>
    <col min="15875" max="15875" width="10.25" style="17" customWidth="1"/>
    <col min="15876" max="15876" width="4.625" style="17" customWidth="1"/>
    <col min="15877" max="15877" width="5" style="17" customWidth="1"/>
    <col min="15878" max="15878" width="11.125" style="17" customWidth="1"/>
    <col min="15879" max="15879" width="16.125" style="17" customWidth="1"/>
    <col min="15880" max="15880" width="4.75" style="17" customWidth="1"/>
    <col min="15881" max="15881" width="3.625" style="17" customWidth="1"/>
    <col min="15882" max="15882" width="5.125" style="17" customWidth="1"/>
    <col min="15883" max="15883" width="3.125" style="17" customWidth="1"/>
    <col min="15884" max="15884" width="4.625" style="17" customWidth="1"/>
    <col min="15885" max="15885" width="5" style="17" customWidth="1"/>
    <col min="15886" max="15887" width="9.75" style="17" customWidth="1"/>
    <col min="15888" max="15889" width="7.875" style="17" customWidth="1"/>
    <col min="15890" max="16120" width="9" style="17"/>
    <col min="16121" max="16121" width="3.125" style="17" customWidth="1"/>
    <col min="16122" max="16122" width="7.625" style="17" customWidth="1"/>
    <col min="16123" max="16123" width="4.125" style="17" customWidth="1"/>
    <col min="16124" max="16124" width="17" style="17" customWidth="1"/>
    <col min="16125" max="16125" width="3.625" style="17" customWidth="1"/>
    <col min="16126" max="16126" width="9.125" style="17" customWidth="1"/>
    <col min="16127" max="16127" width="3.625" style="17" customWidth="1"/>
    <col min="16128" max="16128" width="4.625" style="17" customWidth="1"/>
    <col min="16129" max="16129" width="9.625" style="17" customWidth="1"/>
    <col min="16130" max="16130" width="10.125" style="17" customWidth="1"/>
    <col min="16131" max="16131" width="10.25" style="17" customWidth="1"/>
    <col min="16132" max="16132" width="4.625" style="17" customWidth="1"/>
    <col min="16133" max="16133" width="5" style="17" customWidth="1"/>
    <col min="16134" max="16134" width="11.125" style="17" customWidth="1"/>
    <col min="16135" max="16135" width="16.125" style="17" customWidth="1"/>
    <col min="16136" max="16136" width="4.75" style="17" customWidth="1"/>
    <col min="16137" max="16137" width="3.625" style="17" customWidth="1"/>
    <col min="16138" max="16138" width="5.125" style="17" customWidth="1"/>
    <col min="16139" max="16139" width="3.125" style="17" customWidth="1"/>
    <col min="16140" max="16140" width="4.625" style="17" customWidth="1"/>
    <col min="16141" max="16141" width="5" style="17" customWidth="1"/>
    <col min="16142" max="16143" width="9.75" style="17" customWidth="1"/>
    <col min="16144" max="16145" width="7.875" style="17" customWidth="1"/>
    <col min="16146" max="16384" width="9" style="17"/>
  </cols>
  <sheetData>
    <row r="1" spans="1:28" s="16" customFormat="1" ht="16.5" customHeight="1">
      <c r="A1" s="650"/>
      <c r="B1" s="650"/>
      <c r="C1" s="650"/>
      <c r="D1" s="650"/>
      <c r="E1" s="650"/>
      <c r="F1" s="650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18"/>
      <c r="X1" s="18"/>
      <c r="Y1" s="18"/>
      <c r="Z1" s="18"/>
      <c r="AA1" s="18"/>
      <c r="AB1" s="18"/>
    </row>
    <row r="2" spans="1:28" s="16" customFormat="1" ht="30.75" customHeight="1">
      <c r="A2" s="652"/>
      <c r="B2" s="653"/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35"/>
      <c r="T2" s="35"/>
      <c r="U2" s="35"/>
      <c r="V2" s="35"/>
      <c r="W2" s="588" t="s">
        <v>0</v>
      </c>
      <c r="X2" s="588"/>
      <c r="Y2" s="588"/>
      <c r="Z2" s="588"/>
      <c r="AA2" s="589"/>
      <c r="AB2" s="18"/>
    </row>
    <row r="3" spans="1:28" s="16" customFormat="1" ht="34.5" customHeight="1">
      <c r="A3" s="19" t="s">
        <v>1</v>
      </c>
      <c r="B3" s="20"/>
      <c r="C3" s="21"/>
      <c r="D3" s="21"/>
      <c r="E3" s="21"/>
      <c r="F3" s="655" t="s">
        <v>2</v>
      </c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W3" s="590"/>
      <c r="X3" s="590"/>
      <c r="Y3" s="590"/>
      <c r="Z3" s="590"/>
      <c r="AA3" s="591"/>
    </row>
    <row r="4" spans="1:28" s="16" customFormat="1" ht="28.5" customHeight="1">
      <c r="A4" s="592" t="s">
        <v>3</v>
      </c>
      <c r="B4" s="593"/>
      <c r="C4" s="594" t="s">
        <v>4</v>
      </c>
      <c r="D4" s="595"/>
      <c r="E4" s="22"/>
      <c r="F4" s="656" t="s">
        <v>612</v>
      </c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657"/>
      <c r="T4" s="36"/>
      <c r="U4" s="658" t="s">
        <v>5</v>
      </c>
      <c r="V4" s="659"/>
      <c r="W4" s="37" t="s">
        <v>6</v>
      </c>
      <c r="X4" s="37" t="s">
        <v>7</v>
      </c>
      <c r="Y4" s="37" t="s">
        <v>8</v>
      </c>
      <c r="Z4" s="42" t="s">
        <v>9</v>
      </c>
      <c r="AA4" s="43" t="s">
        <v>10</v>
      </c>
      <c r="AB4" s="44"/>
    </row>
    <row r="5" spans="1:28" s="16" customFormat="1" ht="36" customHeight="1">
      <c r="A5" s="592"/>
      <c r="B5" s="593"/>
      <c r="C5" s="594"/>
      <c r="D5" s="595"/>
      <c r="E5" s="23"/>
      <c r="F5" s="637" t="s">
        <v>11</v>
      </c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  <c r="S5" s="38"/>
      <c r="T5" s="39"/>
      <c r="U5" s="638"/>
      <c r="V5" s="639"/>
      <c r="W5" s="40"/>
      <c r="X5" s="40"/>
      <c r="Y5" s="45"/>
      <c r="Z5" s="46"/>
      <c r="AA5" s="47"/>
      <c r="AB5" s="44"/>
    </row>
    <row r="6" spans="1:28" ht="36.75" customHeight="1">
      <c r="A6" s="640" t="s">
        <v>12</v>
      </c>
      <c r="B6" s="641"/>
      <c r="C6" s="641"/>
      <c r="D6" s="24" t="s">
        <v>13</v>
      </c>
      <c r="E6" s="642" t="s">
        <v>14</v>
      </c>
      <c r="F6" s="643"/>
      <c r="G6" s="643"/>
      <c r="H6" s="644"/>
      <c r="I6" s="645" t="s">
        <v>15</v>
      </c>
      <c r="J6" s="645"/>
      <c r="K6" s="645"/>
      <c r="L6" s="645"/>
      <c r="M6" s="645"/>
      <c r="N6" s="642" t="s">
        <v>16</v>
      </c>
      <c r="O6" s="643"/>
      <c r="P6" s="643"/>
      <c r="Q6" s="643"/>
      <c r="R6" s="643"/>
      <c r="S6" s="643"/>
      <c r="T6" s="644"/>
      <c r="U6" s="645" t="s">
        <v>17</v>
      </c>
      <c r="V6" s="645"/>
      <c r="W6" s="646" t="s">
        <v>18</v>
      </c>
      <c r="X6" s="647"/>
      <c r="Y6" s="648"/>
      <c r="Z6" s="646" t="s">
        <v>19</v>
      </c>
      <c r="AA6" s="649"/>
    </row>
    <row r="7" spans="1:28" ht="126.95" customHeight="1">
      <c r="A7" s="596"/>
      <c r="B7" s="597"/>
      <c r="C7" s="597"/>
      <c r="D7" s="25">
        <v>1</v>
      </c>
      <c r="E7" s="615" t="s">
        <v>20</v>
      </c>
      <c r="F7" s="615"/>
      <c r="G7" s="615"/>
      <c r="H7" s="615"/>
      <c r="I7" s="615" t="s">
        <v>21</v>
      </c>
      <c r="J7" s="615"/>
      <c r="K7" s="615"/>
      <c r="L7" s="615"/>
      <c r="M7" s="615"/>
      <c r="N7" s="632" t="s">
        <v>22</v>
      </c>
      <c r="O7" s="633"/>
      <c r="P7" s="633"/>
      <c r="Q7" s="633"/>
      <c r="R7" s="633"/>
      <c r="S7" s="633"/>
      <c r="T7" s="634"/>
      <c r="U7" s="612">
        <v>1</v>
      </c>
      <c r="V7" s="614"/>
      <c r="W7" s="619" t="s">
        <v>23</v>
      </c>
      <c r="X7" s="620"/>
      <c r="Y7" s="621"/>
      <c r="Z7" s="635" t="s">
        <v>678</v>
      </c>
      <c r="AA7" s="636"/>
    </row>
    <row r="8" spans="1:28" ht="134.1" customHeight="1">
      <c r="A8" s="596"/>
      <c r="B8" s="597"/>
      <c r="C8" s="597"/>
      <c r="D8" s="25">
        <v>2</v>
      </c>
      <c r="E8" s="615" t="s">
        <v>24</v>
      </c>
      <c r="F8" s="615"/>
      <c r="G8" s="615"/>
      <c r="H8" s="615"/>
      <c r="I8" s="615" t="s">
        <v>21</v>
      </c>
      <c r="J8" s="615"/>
      <c r="K8" s="615"/>
      <c r="L8" s="615"/>
      <c r="M8" s="615"/>
      <c r="N8" s="632" t="s">
        <v>25</v>
      </c>
      <c r="O8" s="633"/>
      <c r="P8" s="633"/>
      <c r="Q8" s="633"/>
      <c r="R8" s="633"/>
      <c r="S8" s="633"/>
      <c r="T8" s="634"/>
      <c r="U8" s="612">
        <v>1</v>
      </c>
      <c r="V8" s="614"/>
      <c r="W8" s="619" t="s">
        <v>26</v>
      </c>
      <c r="X8" s="620"/>
      <c r="Y8" s="621"/>
      <c r="Z8" s="635" t="s">
        <v>679</v>
      </c>
      <c r="AA8" s="636"/>
    </row>
    <row r="9" spans="1:28" ht="135" customHeight="1">
      <c r="A9" s="596"/>
      <c r="B9" s="597"/>
      <c r="C9" s="597"/>
      <c r="D9" s="26">
        <v>3</v>
      </c>
      <c r="E9" s="615" t="s">
        <v>27</v>
      </c>
      <c r="F9" s="615"/>
      <c r="G9" s="615"/>
      <c r="H9" s="615"/>
      <c r="I9" s="615" t="s">
        <v>21</v>
      </c>
      <c r="J9" s="615"/>
      <c r="K9" s="615"/>
      <c r="L9" s="615"/>
      <c r="M9" s="615"/>
      <c r="N9" s="632" t="s">
        <v>28</v>
      </c>
      <c r="O9" s="633"/>
      <c r="P9" s="633"/>
      <c r="Q9" s="633"/>
      <c r="R9" s="633"/>
      <c r="S9" s="633"/>
      <c r="T9" s="634"/>
      <c r="U9" s="612">
        <v>1</v>
      </c>
      <c r="V9" s="614"/>
      <c r="W9" s="619" t="s">
        <v>29</v>
      </c>
      <c r="X9" s="620"/>
      <c r="Y9" s="621"/>
      <c r="Z9" s="635" t="s">
        <v>680</v>
      </c>
      <c r="AA9" s="636"/>
    </row>
    <row r="10" spans="1:28" ht="146.1" customHeight="1">
      <c r="A10" s="596"/>
      <c r="B10" s="597"/>
      <c r="C10" s="597"/>
      <c r="D10" s="26">
        <v>4</v>
      </c>
      <c r="E10" s="615" t="s">
        <v>30</v>
      </c>
      <c r="F10" s="615"/>
      <c r="G10" s="615"/>
      <c r="H10" s="615"/>
      <c r="I10" s="615" t="s">
        <v>21</v>
      </c>
      <c r="J10" s="615"/>
      <c r="K10" s="615"/>
      <c r="L10" s="615"/>
      <c r="M10" s="615"/>
      <c r="N10" s="632" t="s">
        <v>25</v>
      </c>
      <c r="O10" s="633"/>
      <c r="P10" s="633"/>
      <c r="Q10" s="633"/>
      <c r="R10" s="633"/>
      <c r="S10" s="633"/>
      <c r="T10" s="634"/>
      <c r="U10" s="612">
        <v>1</v>
      </c>
      <c r="V10" s="614"/>
      <c r="W10" s="619" t="s">
        <v>31</v>
      </c>
      <c r="X10" s="620"/>
      <c r="Y10" s="621"/>
      <c r="Z10" s="635" t="s">
        <v>681</v>
      </c>
      <c r="AA10" s="636"/>
    </row>
    <row r="11" spans="1:28" ht="59.25" customHeight="1">
      <c r="A11" s="596"/>
      <c r="B11" s="597"/>
      <c r="C11" s="597"/>
      <c r="D11" s="27"/>
      <c r="E11" s="612" t="s">
        <v>32</v>
      </c>
      <c r="F11" s="613"/>
      <c r="G11" s="613"/>
      <c r="H11" s="614"/>
      <c r="I11" s="615"/>
      <c r="J11" s="615"/>
      <c r="K11" s="615"/>
      <c r="L11" s="615"/>
      <c r="M11" s="615"/>
      <c r="N11" s="616"/>
      <c r="O11" s="617"/>
      <c r="P11" s="617"/>
      <c r="Q11" s="617"/>
      <c r="R11" s="617"/>
      <c r="S11" s="617"/>
      <c r="T11" s="618"/>
      <c r="U11" s="612"/>
      <c r="V11" s="614"/>
      <c r="W11" s="619"/>
      <c r="X11" s="620"/>
      <c r="Y11" s="621"/>
      <c r="Z11" s="603"/>
      <c r="AA11" s="604"/>
    </row>
    <row r="12" spans="1:28" ht="24.95" customHeight="1">
      <c r="A12" s="596"/>
      <c r="B12" s="597"/>
      <c r="C12" s="597"/>
      <c r="D12" s="28"/>
      <c r="E12" s="622"/>
      <c r="F12" s="623"/>
      <c r="G12" s="623"/>
      <c r="H12" s="624"/>
      <c r="I12" s="625"/>
      <c r="J12" s="625"/>
      <c r="K12" s="625"/>
      <c r="L12" s="625"/>
      <c r="M12" s="625"/>
      <c r="N12" s="622"/>
      <c r="O12" s="623"/>
      <c r="P12" s="623"/>
      <c r="Q12" s="623"/>
      <c r="R12" s="623"/>
      <c r="S12" s="623"/>
      <c r="T12" s="624"/>
      <c r="U12" s="622"/>
      <c r="V12" s="624"/>
      <c r="W12" s="626"/>
      <c r="X12" s="627"/>
      <c r="Y12" s="628"/>
      <c r="Z12" s="629"/>
      <c r="AA12" s="630"/>
    </row>
    <row r="13" spans="1:28" ht="29.25" customHeight="1">
      <c r="A13" s="631" t="s">
        <v>33</v>
      </c>
      <c r="B13" s="603"/>
      <c r="C13" s="603"/>
      <c r="D13" s="31"/>
      <c r="E13" s="603"/>
      <c r="F13" s="603"/>
      <c r="G13" s="603"/>
      <c r="H13" s="603"/>
      <c r="I13" s="603"/>
      <c r="J13" s="603"/>
      <c r="K13" s="603"/>
      <c r="L13" s="603"/>
      <c r="M13" s="603"/>
      <c r="N13" s="603"/>
      <c r="O13" s="603"/>
      <c r="P13" s="603"/>
      <c r="Q13" s="603"/>
      <c r="R13" s="603"/>
      <c r="S13" s="603"/>
      <c r="T13" s="603"/>
      <c r="U13" s="603"/>
      <c r="V13" s="603"/>
      <c r="W13" s="603"/>
      <c r="X13" s="603"/>
      <c r="Y13" s="603"/>
      <c r="Z13" s="603"/>
      <c r="AA13" s="604"/>
    </row>
    <row r="14" spans="1:28" ht="33.75" customHeight="1">
      <c r="A14" s="32" t="s">
        <v>34</v>
      </c>
      <c r="B14" s="605" t="s">
        <v>35</v>
      </c>
      <c r="C14" s="605"/>
      <c r="D14" s="603" t="s">
        <v>36</v>
      </c>
      <c r="E14" s="603"/>
      <c r="F14" s="30" t="s">
        <v>37</v>
      </c>
      <c r="G14" s="603" t="s">
        <v>38</v>
      </c>
      <c r="H14" s="603"/>
      <c r="I14" s="603"/>
      <c r="J14" s="603"/>
      <c r="K14" s="30" t="s">
        <v>39</v>
      </c>
      <c r="L14" s="603" t="s">
        <v>40</v>
      </c>
      <c r="M14" s="603"/>
      <c r="N14" s="603"/>
      <c r="O14" s="30" t="s">
        <v>34</v>
      </c>
      <c r="P14" s="603" t="s">
        <v>41</v>
      </c>
      <c r="Q14" s="603"/>
      <c r="R14" s="603" t="s">
        <v>36</v>
      </c>
      <c r="S14" s="603"/>
      <c r="T14" s="30" t="s">
        <v>37</v>
      </c>
      <c r="U14" s="603" t="s">
        <v>38</v>
      </c>
      <c r="V14" s="603"/>
      <c r="W14" s="603"/>
      <c r="X14" s="603" t="s">
        <v>39</v>
      </c>
      <c r="Y14" s="603"/>
      <c r="Z14" s="606" t="s">
        <v>40</v>
      </c>
      <c r="AA14" s="604"/>
    </row>
    <row r="15" spans="1:28" ht="33" customHeight="1">
      <c r="A15" s="29">
        <v>1</v>
      </c>
      <c r="B15" s="540" t="s">
        <v>686</v>
      </c>
      <c r="C15" s="540"/>
      <c r="D15" s="607" t="s">
        <v>682</v>
      </c>
      <c r="E15" s="608"/>
      <c r="F15" s="138" t="s">
        <v>683</v>
      </c>
      <c r="G15" s="609" t="s">
        <v>689</v>
      </c>
      <c r="H15" s="610"/>
      <c r="I15" s="610"/>
      <c r="J15" s="611"/>
      <c r="K15" s="34" t="s">
        <v>687</v>
      </c>
      <c r="L15" s="550"/>
      <c r="M15" s="551"/>
      <c r="N15" s="552"/>
      <c r="O15" s="33"/>
      <c r="P15" s="540"/>
      <c r="Q15" s="540"/>
      <c r="R15" s="532"/>
      <c r="S15" s="542"/>
      <c r="T15" s="33"/>
      <c r="U15" s="541"/>
      <c r="V15" s="541"/>
      <c r="W15" s="541"/>
      <c r="X15" s="541"/>
      <c r="Y15" s="541"/>
      <c r="Z15" s="542"/>
      <c r="AA15" s="601"/>
    </row>
    <row r="16" spans="1:28" ht="33" customHeight="1">
      <c r="A16" s="29">
        <v>2</v>
      </c>
      <c r="B16" s="540" t="s">
        <v>686</v>
      </c>
      <c r="C16" s="540"/>
      <c r="D16" s="607" t="s">
        <v>684</v>
      </c>
      <c r="E16" s="608"/>
      <c r="F16" s="138" t="s">
        <v>685</v>
      </c>
      <c r="G16" s="609" t="s">
        <v>688</v>
      </c>
      <c r="H16" s="610"/>
      <c r="I16" s="610"/>
      <c r="J16" s="611"/>
      <c r="K16" s="34" t="s">
        <v>687</v>
      </c>
      <c r="L16" s="550"/>
      <c r="M16" s="551"/>
      <c r="N16" s="552"/>
      <c r="O16" s="33"/>
      <c r="P16" s="540"/>
      <c r="Q16" s="540"/>
      <c r="R16" s="532"/>
      <c r="S16" s="542"/>
      <c r="T16" s="33"/>
      <c r="U16" s="541"/>
      <c r="V16" s="541"/>
      <c r="W16" s="541"/>
      <c r="X16" s="541"/>
      <c r="Y16" s="541"/>
      <c r="Z16" s="542"/>
      <c r="AA16" s="601"/>
    </row>
    <row r="17" spans="1:27" ht="33" customHeight="1">
      <c r="A17" s="29">
        <v>3</v>
      </c>
      <c r="B17" s="660" t="s">
        <v>704</v>
      </c>
      <c r="C17" s="660"/>
      <c r="D17" s="607" t="s">
        <v>706</v>
      </c>
      <c r="E17" s="608"/>
      <c r="F17" s="138" t="s">
        <v>627</v>
      </c>
      <c r="G17" s="661" t="s">
        <v>705</v>
      </c>
      <c r="H17" s="662"/>
      <c r="I17" s="662"/>
      <c r="J17" s="663"/>
      <c r="K17" s="34"/>
      <c r="L17" s="550"/>
      <c r="M17" s="551"/>
      <c r="N17" s="552"/>
      <c r="O17" s="33"/>
      <c r="P17" s="540"/>
      <c r="Q17" s="540"/>
      <c r="R17" s="532"/>
      <c r="S17" s="542"/>
      <c r="T17" s="33"/>
      <c r="U17" s="541"/>
      <c r="V17" s="541"/>
      <c r="W17" s="541"/>
      <c r="X17" s="541"/>
      <c r="Y17" s="541"/>
      <c r="Z17" s="542"/>
      <c r="AA17" s="601"/>
    </row>
    <row r="18" spans="1:27" ht="33" customHeight="1">
      <c r="A18" s="29">
        <v>4</v>
      </c>
      <c r="B18" s="660" t="s">
        <v>704</v>
      </c>
      <c r="C18" s="660"/>
      <c r="D18" s="607" t="s">
        <v>707</v>
      </c>
      <c r="E18" s="608"/>
      <c r="F18" s="138" t="s">
        <v>628</v>
      </c>
      <c r="G18" s="661" t="s">
        <v>705</v>
      </c>
      <c r="H18" s="662"/>
      <c r="I18" s="662"/>
      <c r="J18" s="663"/>
      <c r="K18" s="34"/>
      <c r="L18" s="550"/>
      <c r="M18" s="551"/>
      <c r="N18" s="552"/>
      <c r="O18" s="33"/>
      <c r="P18" s="540"/>
      <c r="Q18" s="540"/>
      <c r="R18" s="532"/>
      <c r="S18" s="542"/>
      <c r="T18" s="33"/>
      <c r="U18" s="541"/>
      <c r="V18" s="541"/>
      <c r="W18" s="541"/>
      <c r="X18" s="541"/>
      <c r="Y18" s="541"/>
      <c r="Z18" s="542"/>
      <c r="AA18" s="601"/>
    </row>
    <row r="19" spans="1:27" ht="33" customHeight="1">
      <c r="A19" s="29">
        <v>5</v>
      </c>
      <c r="B19" s="660" t="s">
        <v>704</v>
      </c>
      <c r="C19" s="660"/>
      <c r="D19" s="607" t="s">
        <v>726</v>
      </c>
      <c r="E19" s="608"/>
      <c r="F19" s="139" t="s">
        <v>708</v>
      </c>
      <c r="G19" s="661" t="s">
        <v>709</v>
      </c>
      <c r="H19" s="662"/>
      <c r="I19" s="662"/>
      <c r="J19" s="663"/>
      <c r="K19" s="34"/>
      <c r="L19" s="550"/>
      <c r="M19" s="551"/>
      <c r="N19" s="552"/>
      <c r="O19" s="33"/>
      <c r="P19" s="540"/>
      <c r="Q19" s="540"/>
      <c r="R19" s="532"/>
      <c r="S19" s="542"/>
      <c r="T19" s="33"/>
      <c r="U19" s="541"/>
      <c r="V19" s="541"/>
      <c r="W19" s="541"/>
      <c r="X19" s="541"/>
      <c r="Y19" s="541"/>
      <c r="Z19" s="542"/>
      <c r="AA19" s="601"/>
    </row>
    <row r="20" spans="1:27" ht="33" customHeight="1">
      <c r="A20" s="29">
        <v>6</v>
      </c>
      <c r="B20" s="660" t="s">
        <v>704</v>
      </c>
      <c r="C20" s="660"/>
      <c r="D20" s="664" t="s">
        <v>713</v>
      </c>
      <c r="E20" s="665"/>
      <c r="F20" s="139" t="s">
        <v>716</v>
      </c>
      <c r="G20" s="661" t="s">
        <v>717</v>
      </c>
      <c r="H20" s="662"/>
      <c r="I20" s="662"/>
      <c r="J20" s="663"/>
      <c r="K20" s="34"/>
      <c r="L20" s="550"/>
      <c r="M20" s="551"/>
      <c r="N20" s="552"/>
      <c r="O20" s="33"/>
      <c r="P20" s="540"/>
      <c r="Q20" s="540"/>
      <c r="R20" s="532"/>
      <c r="S20" s="542"/>
      <c r="T20" s="33"/>
      <c r="U20" s="541"/>
      <c r="V20" s="541"/>
      <c r="W20" s="541"/>
      <c r="X20" s="541"/>
      <c r="Y20" s="541"/>
      <c r="Z20" s="542"/>
      <c r="AA20" s="601"/>
    </row>
    <row r="21" spans="1:27" ht="33" customHeight="1">
      <c r="A21" s="29">
        <v>7</v>
      </c>
      <c r="B21" s="660" t="s">
        <v>720</v>
      </c>
      <c r="C21" s="660"/>
      <c r="D21" s="607" t="s">
        <v>718</v>
      </c>
      <c r="E21" s="608"/>
      <c r="F21" s="34" t="s">
        <v>719</v>
      </c>
      <c r="G21" s="666" t="s">
        <v>721</v>
      </c>
      <c r="H21" s="667"/>
      <c r="I21" s="667"/>
      <c r="J21" s="668"/>
      <c r="K21" s="34"/>
      <c r="L21" s="550"/>
      <c r="M21" s="551"/>
      <c r="N21" s="552"/>
      <c r="O21" s="33"/>
      <c r="P21" s="540"/>
      <c r="Q21" s="540"/>
      <c r="R21" s="532"/>
      <c r="S21" s="542"/>
      <c r="T21" s="33"/>
      <c r="U21" s="541"/>
      <c r="V21" s="541"/>
      <c r="W21" s="541"/>
      <c r="X21" s="541"/>
      <c r="Y21" s="541"/>
      <c r="Z21" s="542"/>
      <c r="AA21" s="601"/>
    </row>
    <row r="22" spans="1:27" ht="33" customHeight="1">
      <c r="A22" s="29">
        <v>8</v>
      </c>
      <c r="B22" s="660" t="s">
        <v>720</v>
      </c>
      <c r="C22" s="660"/>
      <c r="D22" s="669" t="s">
        <v>724</v>
      </c>
      <c r="E22" s="670"/>
      <c r="F22" s="140" t="s">
        <v>593</v>
      </c>
      <c r="G22" s="666" t="s">
        <v>721</v>
      </c>
      <c r="H22" s="667"/>
      <c r="I22" s="667"/>
      <c r="J22" s="668"/>
      <c r="K22" s="34"/>
      <c r="L22" s="550"/>
      <c r="M22" s="551"/>
      <c r="N22" s="552"/>
      <c r="O22" s="33"/>
      <c r="P22" s="540"/>
      <c r="Q22" s="540"/>
      <c r="R22" s="532"/>
      <c r="S22" s="542"/>
      <c r="T22" s="33"/>
      <c r="U22" s="541"/>
      <c r="V22" s="541"/>
      <c r="W22" s="541"/>
      <c r="X22" s="541"/>
      <c r="Y22" s="541"/>
      <c r="Z22" s="542"/>
      <c r="AA22" s="601"/>
    </row>
    <row r="23" spans="1:27" ht="33" customHeight="1">
      <c r="A23" s="29">
        <v>9</v>
      </c>
      <c r="B23" s="660" t="s">
        <v>720</v>
      </c>
      <c r="C23" s="660"/>
      <c r="D23" s="669" t="s">
        <v>725</v>
      </c>
      <c r="E23" s="670"/>
      <c r="F23" s="140" t="s">
        <v>592</v>
      </c>
      <c r="G23" s="666" t="s">
        <v>721</v>
      </c>
      <c r="H23" s="667"/>
      <c r="I23" s="667"/>
      <c r="J23" s="668"/>
      <c r="K23" s="34"/>
      <c r="L23" s="550"/>
      <c r="M23" s="551"/>
      <c r="N23" s="552"/>
      <c r="O23" s="33"/>
      <c r="P23" s="540"/>
      <c r="Q23" s="540"/>
      <c r="R23" s="532"/>
      <c r="S23" s="542"/>
      <c r="T23" s="33"/>
      <c r="U23" s="541"/>
      <c r="V23" s="541"/>
      <c r="W23" s="541"/>
      <c r="X23" s="541"/>
      <c r="Y23" s="541"/>
      <c r="Z23" s="542"/>
      <c r="AA23" s="601"/>
    </row>
    <row r="24" spans="1:27" ht="33" customHeight="1">
      <c r="A24" s="29">
        <v>10</v>
      </c>
      <c r="B24" s="660" t="s">
        <v>720</v>
      </c>
      <c r="C24" s="660"/>
      <c r="D24" s="541" t="s">
        <v>728</v>
      </c>
      <c r="E24" s="541"/>
      <c r="F24" s="34" t="s">
        <v>729</v>
      </c>
      <c r="G24" s="609" t="s">
        <v>731</v>
      </c>
      <c r="H24" s="610"/>
      <c r="I24" s="610"/>
      <c r="J24" s="611"/>
      <c r="K24" s="34" t="s">
        <v>733</v>
      </c>
      <c r="L24" s="550"/>
      <c r="M24" s="551"/>
      <c r="N24" s="552"/>
      <c r="O24" s="33"/>
      <c r="P24" s="540"/>
      <c r="Q24" s="540"/>
      <c r="R24" s="532"/>
      <c r="S24" s="542"/>
      <c r="T24" s="33"/>
      <c r="U24" s="541"/>
      <c r="V24" s="541"/>
      <c r="W24" s="541"/>
      <c r="X24" s="541"/>
      <c r="Y24" s="541"/>
      <c r="Z24" s="542"/>
      <c r="AA24" s="601"/>
    </row>
    <row r="25" spans="1:27" ht="33" customHeight="1">
      <c r="A25" s="29">
        <v>11</v>
      </c>
      <c r="B25" s="660" t="s">
        <v>720</v>
      </c>
      <c r="C25" s="660"/>
      <c r="D25" s="541" t="s">
        <v>867</v>
      </c>
      <c r="E25" s="541"/>
      <c r="F25" s="34" t="s">
        <v>730</v>
      </c>
      <c r="G25" s="609" t="s">
        <v>732</v>
      </c>
      <c r="H25" s="610"/>
      <c r="I25" s="610"/>
      <c r="J25" s="611"/>
      <c r="K25" s="34" t="s">
        <v>733</v>
      </c>
      <c r="L25" s="550"/>
      <c r="M25" s="551"/>
      <c r="N25" s="552"/>
      <c r="O25" s="33"/>
      <c r="P25" s="540"/>
      <c r="Q25" s="540"/>
      <c r="R25" s="532"/>
      <c r="S25" s="542"/>
      <c r="T25" s="33"/>
      <c r="U25" s="541"/>
      <c r="V25" s="541"/>
      <c r="W25" s="541"/>
      <c r="X25" s="541"/>
      <c r="Y25" s="541"/>
      <c r="Z25" s="542"/>
      <c r="AA25" s="601"/>
    </row>
    <row r="26" spans="1:27" ht="33" customHeight="1">
      <c r="A26" s="29">
        <v>12</v>
      </c>
      <c r="B26" s="537" t="s">
        <v>738</v>
      </c>
      <c r="C26" s="546"/>
      <c r="D26" s="541" t="s">
        <v>740</v>
      </c>
      <c r="E26" s="541"/>
      <c r="F26" s="34" t="s">
        <v>739</v>
      </c>
      <c r="G26" s="566" t="s">
        <v>777</v>
      </c>
      <c r="H26" s="567"/>
      <c r="I26" s="567"/>
      <c r="J26" s="568"/>
      <c r="K26" s="671" t="s">
        <v>759</v>
      </c>
      <c r="L26" s="578" t="s">
        <v>745</v>
      </c>
      <c r="M26" s="579"/>
      <c r="N26" s="580"/>
      <c r="O26" s="33"/>
      <c r="P26" s="540"/>
      <c r="Q26" s="540"/>
      <c r="R26" s="532"/>
      <c r="S26" s="542"/>
      <c r="T26" s="33"/>
      <c r="U26" s="541"/>
      <c r="V26" s="541"/>
      <c r="W26" s="541"/>
      <c r="X26" s="541"/>
      <c r="Y26" s="541"/>
      <c r="Z26" s="542"/>
      <c r="AA26" s="601"/>
    </row>
    <row r="27" spans="1:27" ht="33" customHeight="1">
      <c r="A27" s="29">
        <v>13</v>
      </c>
      <c r="B27" s="537" t="s">
        <v>738</v>
      </c>
      <c r="C27" s="546"/>
      <c r="D27" s="541" t="s">
        <v>741</v>
      </c>
      <c r="E27" s="541"/>
      <c r="F27" s="34" t="s">
        <v>742</v>
      </c>
      <c r="G27" s="569"/>
      <c r="H27" s="570"/>
      <c r="I27" s="570"/>
      <c r="J27" s="571"/>
      <c r="K27" s="672"/>
      <c r="L27" s="581"/>
      <c r="M27" s="582"/>
      <c r="N27" s="583"/>
      <c r="O27" s="33"/>
      <c r="P27" s="540"/>
      <c r="Q27" s="540"/>
      <c r="R27" s="532"/>
      <c r="S27" s="542"/>
      <c r="T27" s="33"/>
      <c r="U27" s="541"/>
      <c r="V27" s="541"/>
      <c r="W27" s="541"/>
      <c r="X27" s="674"/>
      <c r="Y27" s="675"/>
      <c r="Z27" s="675"/>
      <c r="AA27" s="676"/>
    </row>
    <row r="28" spans="1:27" ht="33" customHeight="1">
      <c r="A28" s="29">
        <v>14</v>
      </c>
      <c r="B28" s="537" t="s">
        <v>738</v>
      </c>
      <c r="C28" s="546"/>
      <c r="D28" s="532" t="s">
        <v>744</v>
      </c>
      <c r="E28" s="542"/>
      <c r="F28" s="34" t="s">
        <v>743</v>
      </c>
      <c r="G28" s="572"/>
      <c r="H28" s="573"/>
      <c r="I28" s="573"/>
      <c r="J28" s="574"/>
      <c r="K28" s="673"/>
      <c r="L28" s="584"/>
      <c r="M28" s="585"/>
      <c r="N28" s="586"/>
      <c r="O28" s="33"/>
      <c r="P28" s="540"/>
      <c r="Q28" s="540"/>
      <c r="R28" s="532"/>
      <c r="S28" s="542"/>
      <c r="T28" s="33"/>
      <c r="U28" s="541"/>
      <c r="V28" s="541"/>
      <c r="W28" s="541"/>
      <c r="X28" s="674"/>
      <c r="Y28" s="675"/>
      <c r="Z28" s="675"/>
      <c r="AA28" s="676"/>
    </row>
    <row r="29" spans="1:27" ht="33" customHeight="1">
      <c r="A29" s="29">
        <v>15</v>
      </c>
      <c r="B29" s="537" t="s">
        <v>738</v>
      </c>
      <c r="C29" s="546"/>
      <c r="D29" s="541" t="s">
        <v>747</v>
      </c>
      <c r="E29" s="541"/>
      <c r="F29" s="34" t="s">
        <v>748</v>
      </c>
      <c r="G29" s="609" t="s">
        <v>753</v>
      </c>
      <c r="H29" s="610"/>
      <c r="I29" s="610"/>
      <c r="J29" s="611"/>
      <c r="K29" s="677" t="s">
        <v>758</v>
      </c>
      <c r="L29" s="578" t="s">
        <v>746</v>
      </c>
      <c r="M29" s="579"/>
      <c r="N29" s="580"/>
      <c r="O29" s="33"/>
      <c r="P29" s="540"/>
      <c r="Q29" s="540"/>
      <c r="R29" s="532"/>
      <c r="S29" s="542"/>
      <c r="T29" s="33"/>
      <c r="U29" s="541"/>
      <c r="V29" s="541"/>
      <c r="W29" s="541"/>
      <c r="X29" s="674"/>
      <c r="Y29" s="675"/>
      <c r="Z29" s="675"/>
      <c r="AA29" s="676"/>
    </row>
    <row r="30" spans="1:27" ht="33" customHeight="1">
      <c r="A30" s="29">
        <v>16</v>
      </c>
      <c r="B30" s="537" t="s">
        <v>738</v>
      </c>
      <c r="C30" s="546"/>
      <c r="D30" s="541" t="s">
        <v>749</v>
      </c>
      <c r="E30" s="541"/>
      <c r="F30" s="34" t="s">
        <v>750</v>
      </c>
      <c r="G30" s="609" t="s">
        <v>753</v>
      </c>
      <c r="H30" s="610"/>
      <c r="I30" s="610"/>
      <c r="J30" s="611"/>
      <c r="K30" s="678"/>
      <c r="L30" s="581"/>
      <c r="M30" s="582"/>
      <c r="N30" s="583"/>
      <c r="O30" s="33"/>
      <c r="P30" s="540"/>
      <c r="Q30" s="540"/>
      <c r="R30" s="532"/>
      <c r="S30" s="542"/>
      <c r="T30" s="33"/>
      <c r="U30" s="541"/>
      <c r="V30" s="541"/>
      <c r="W30" s="541"/>
      <c r="X30" s="674"/>
      <c r="Y30" s="675"/>
      <c r="Z30" s="675"/>
      <c r="AA30" s="676"/>
    </row>
    <row r="31" spans="1:27" ht="33" customHeight="1">
      <c r="A31" s="29">
        <v>17</v>
      </c>
      <c r="B31" s="537" t="s">
        <v>738</v>
      </c>
      <c r="C31" s="546"/>
      <c r="D31" s="541" t="s">
        <v>751</v>
      </c>
      <c r="E31" s="541"/>
      <c r="F31" s="34" t="s">
        <v>472</v>
      </c>
      <c r="G31" s="609" t="s">
        <v>753</v>
      </c>
      <c r="H31" s="610"/>
      <c r="I31" s="610"/>
      <c r="J31" s="611"/>
      <c r="K31" s="678"/>
      <c r="L31" s="581"/>
      <c r="M31" s="582"/>
      <c r="N31" s="583"/>
      <c r="O31" s="33"/>
      <c r="P31" s="540"/>
      <c r="Q31" s="540"/>
      <c r="R31" s="532"/>
      <c r="S31" s="542"/>
      <c r="T31" s="33"/>
      <c r="U31" s="541"/>
      <c r="V31" s="541"/>
      <c r="W31" s="541"/>
      <c r="X31" s="609"/>
      <c r="Y31" s="610"/>
      <c r="Z31" s="610"/>
      <c r="AA31" s="611"/>
    </row>
    <row r="32" spans="1:27" ht="33" customHeight="1">
      <c r="A32" s="29">
        <v>18</v>
      </c>
      <c r="B32" s="537" t="s">
        <v>738</v>
      </c>
      <c r="C32" s="546"/>
      <c r="D32" s="541" t="s">
        <v>752</v>
      </c>
      <c r="E32" s="541"/>
      <c r="F32" s="34" t="s">
        <v>499</v>
      </c>
      <c r="G32" s="609" t="s">
        <v>753</v>
      </c>
      <c r="H32" s="610"/>
      <c r="I32" s="610"/>
      <c r="J32" s="611"/>
      <c r="K32" s="679"/>
      <c r="L32" s="584"/>
      <c r="M32" s="585"/>
      <c r="N32" s="586"/>
      <c r="O32" s="33"/>
      <c r="P32" s="540"/>
      <c r="Q32" s="540"/>
      <c r="R32" s="532"/>
      <c r="S32" s="542"/>
      <c r="T32" s="33"/>
      <c r="U32" s="541"/>
      <c r="V32" s="541"/>
      <c r="W32" s="541"/>
      <c r="X32" s="541"/>
      <c r="Y32" s="541"/>
      <c r="Z32" s="542"/>
      <c r="AA32" s="601"/>
    </row>
    <row r="33" spans="1:27" ht="33" customHeight="1">
      <c r="A33" s="29">
        <v>19</v>
      </c>
      <c r="B33" s="537" t="s">
        <v>738</v>
      </c>
      <c r="C33" s="546"/>
      <c r="D33" s="541" t="s">
        <v>273</v>
      </c>
      <c r="E33" s="541"/>
      <c r="F33" s="34" t="s">
        <v>754</v>
      </c>
      <c r="G33" s="550" t="s">
        <v>755</v>
      </c>
      <c r="H33" s="551"/>
      <c r="I33" s="551"/>
      <c r="J33" s="552"/>
      <c r="K33" s="543" t="s">
        <v>757</v>
      </c>
      <c r="L33" s="578" t="s">
        <v>746</v>
      </c>
      <c r="M33" s="579"/>
      <c r="N33" s="580"/>
      <c r="O33" s="33"/>
      <c r="P33" s="540"/>
      <c r="Q33" s="540"/>
      <c r="R33" s="532"/>
      <c r="S33" s="542"/>
      <c r="T33" s="33"/>
      <c r="U33" s="541"/>
      <c r="V33" s="541"/>
      <c r="W33" s="541"/>
      <c r="X33" s="541"/>
      <c r="Y33" s="541"/>
      <c r="Z33" s="542"/>
      <c r="AA33" s="601"/>
    </row>
    <row r="34" spans="1:27" ht="33" customHeight="1">
      <c r="A34" s="29">
        <v>20</v>
      </c>
      <c r="B34" s="537" t="s">
        <v>738</v>
      </c>
      <c r="C34" s="546"/>
      <c r="D34" s="532" t="s">
        <v>760</v>
      </c>
      <c r="E34" s="542"/>
      <c r="F34" s="34" t="s">
        <v>761</v>
      </c>
      <c r="G34" s="550" t="s">
        <v>756</v>
      </c>
      <c r="H34" s="551"/>
      <c r="I34" s="551"/>
      <c r="J34" s="552"/>
      <c r="K34" s="602"/>
      <c r="L34" s="584"/>
      <c r="M34" s="585"/>
      <c r="N34" s="586"/>
      <c r="O34" s="33"/>
      <c r="P34" s="537"/>
      <c r="Q34" s="546"/>
      <c r="R34" s="532"/>
      <c r="S34" s="542"/>
      <c r="T34" s="33"/>
      <c r="U34" s="532"/>
      <c r="V34" s="599"/>
      <c r="W34" s="542"/>
      <c r="X34" s="532"/>
      <c r="Y34" s="542"/>
      <c r="Z34" s="579"/>
      <c r="AA34" s="600"/>
    </row>
    <row r="35" spans="1:27" ht="33" customHeight="1">
      <c r="A35" s="29">
        <v>21</v>
      </c>
      <c r="B35" s="537" t="s">
        <v>738</v>
      </c>
      <c r="C35" s="546"/>
      <c r="D35" s="598" t="s">
        <v>764</v>
      </c>
      <c r="E35" s="598"/>
      <c r="F35" s="34" t="s">
        <v>762</v>
      </c>
      <c r="G35" s="550" t="s">
        <v>763</v>
      </c>
      <c r="H35" s="551"/>
      <c r="I35" s="551"/>
      <c r="J35" s="552"/>
      <c r="K35" s="34" t="s">
        <v>772</v>
      </c>
      <c r="L35" s="557"/>
      <c r="M35" s="557"/>
      <c r="N35" s="557"/>
      <c r="O35" s="33"/>
      <c r="P35" s="540"/>
      <c r="Q35" s="540"/>
      <c r="R35" s="541"/>
      <c r="S35" s="541"/>
      <c r="T35" s="41"/>
      <c r="U35" s="541"/>
      <c r="V35" s="541"/>
      <c r="W35" s="541"/>
      <c r="X35" s="532"/>
      <c r="Y35" s="542"/>
      <c r="Z35" s="532"/>
      <c r="AA35" s="533"/>
    </row>
    <row r="36" spans="1:27" ht="33" customHeight="1">
      <c r="A36" s="143">
        <v>22</v>
      </c>
      <c r="B36" s="537" t="s">
        <v>738</v>
      </c>
      <c r="C36" s="538"/>
      <c r="D36" s="558" t="s">
        <v>785</v>
      </c>
      <c r="E36" s="558"/>
      <c r="F36" s="142" t="s">
        <v>767</v>
      </c>
      <c r="G36" s="550" t="s">
        <v>769</v>
      </c>
      <c r="H36" s="551"/>
      <c r="I36" s="551"/>
      <c r="J36" s="552"/>
      <c r="K36" s="34" t="s">
        <v>768</v>
      </c>
      <c r="L36" s="557" t="s">
        <v>745</v>
      </c>
      <c r="M36" s="557"/>
      <c r="N36" s="557"/>
      <c r="O36" s="141"/>
      <c r="P36" s="540"/>
      <c r="Q36" s="540"/>
      <c r="R36" s="541"/>
      <c r="S36" s="541"/>
      <c r="T36" s="41"/>
      <c r="U36" s="541"/>
      <c r="V36" s="541"/>
      <c r="W36" s="541"/>
      <c r="X36" s="532"/>
      <c r="Y36" s="542"/>
      <c r="Z36" s="532"/>
      <c r="AA36" s="533"/>
    </row>
    <row r="37" spans="1:27" ht="33" customHeight="1">
      <c r="A37" s="143">
        <v>23</v>
      </c>
      <c r="B37" s="537" t="s">
        <v>738</v>
      </c>
      <c r="C37" s="538"/>
      <c r="D37" s="555" t="s">
        <v>784</v>
      </c>
      <c r="E37" s="556"/>
      <c r="F37" s="142" t="s">
        <v>765</v>
      </c>
      <c r="G37" s="550" t="s">
        <v>783</v>
      </c>
      <c r="H37" s="551"/>
      <c r="I37" s="551"/>
      <c r="J37" s="552"/>
      <c r="K37" s="34" t="s">
        <v>768</v>
      </c>
      <c r="L37" s="557" t="s">
        <v>745</v>
      </c>
      <c r="M37" s="557"/>
      <c r="N37" s="557"/>
      <c r="O37" s="141"/>
      <c r="P37" s="540"/>
      <c r="Q37" s="540"/>
      <c r="R37" s="541"/>
      <c r="S37" s="541"/>
      <c r="T37" s="41"/>
      <c r="U37" s="541"/>
      <c r="V37" s="541"/>
      <c r="W37" s="541"/>
      <c r="X37" s="532"/>
      <c r="Y37" s="542"/>
      <c r="Z37" s="532"/>
      <c r="AA37" s="533"/>
    </row>
    <row r="38" spans="1:27" ht="33" customHeight="1">
      <c r="A38" s="143">
        <v>24</v>
      </c>
      <c r="B38" s="537" t="s">
        <v>738</v>
      </c>
      <c r="C38" s="538"/>
      <c r="D38" s="558" t="s">
        <v>786</v>
      </c>
      <c r="E38" s="558"/>
      <c r="F38" s="142" t="s">
        <v>767</v>
      </c>
      <c r="G38" s="550" t="s">
        <v>771</v>
      </c>
      <c r="H38" s="551"/>
      <c r="I38" s="551"/>
      <c r="J38" s="552"/>
      <c r="K38" s="34" t="s">
        <v>768</v>
      </c>
      <c r="L38" s="557" t="s">
        <v>745</v>
      </c>
      <c r="M38" s="557"/>
      <c r="N38" s="557"/>
      <c r="O38" s="141"/>
      <c r="P38" s="540"/>
      <c r="Q38" s="540"/>
      <c r="R38" s="541"/>
      <c r="S38" s="541"/>
      <c r="T38" s="41"/>
      <c r="U38" s="541"/>
      <c r="V38" s="541"/>
      <c r="W38" s="541"/>
      <c r="X38" s="532"/>
      <c r="Y38" s="542"/>
      <c r="Z38" s="532"/>
      <c r="AA38" s="533"/>
    </row>
    <row r="39" spans="1:27" ht="33" customHeight="1">
      <c r="A39" s="143">
        <v>25</v>
      </c>
      <c r="B39" s="537" t="s">
        <v>738</v>
      </c>
      <c r="C39" s="538"/>
      <c r="D39" s="555" t="s">
        <v>766</v>
      </c>
      <c r="E39" s="556"/>
      <c r="F39" s="142" t="s">
        <v>765</v>
      </c>
      <c r="G39" s="550" t="s">
        <v>770</v>
      </c>
      <c r="H39" s="551"/>
      <c r="I39" s="551"/>
      <c r="J39" s="552"/>
      <c r="K39" s="34" t="s">
        <v>768</v>
      </c>
      <c r="L39" s="557" t="s">
        <v>745</v>
      </c>
      <c r="M39" s="557"/>
      <c r="N39" s="557"/>
      <c r="O39" s="141"/>
      <c r="P39" s="540"/>
      <c r="Q39" s="540"/>
      <c r="R39" s="541"/>
      <c r="S39" s="541"/>
      <c r="T39" s="41"/>
      <c r="U39" s="541"/>
      <c r="V39" s="541"/>
      <c r="W39" s="541"/>
      <c r="X39" s="532"/>
      <c r="Y39" s="542"/>
      <c r="Z39" s="532"/>
      <c r="AA39" s="533"/>
    </row>
    <row r="40" spans="1:27" ht="33" customHeight="1">
      <c r="A40" s="143">
        <v>26</v>
      </c>
      <c r="B40" s="537" t="s">
        <v>738</v>
      </c>
      <c r="C40" s="546"/>
      <c r="D40" s="553" t="s">
        <v>775</v>
      </c>
      <c r="E40" s="553"/>
      <c r="F40" s="34" t="s">
        <v>776</v>
      </c>
      <c r="G40" s="550" t="s">
        <v>811</v>
      </c>
      <c r="H40" s="551"/>
      <c r="I40" s="551"/>
      <c r="J40" s="552"/>
      <c r="K40" s="34" t="s">
        <v>773</v>
      </c>
      <c r="L40" s="550" t="s">
        <v>774</v>
      </c>
      <c r="M40" s="551"/>
      <c r="N40" s="552"/>
      <c r="O40" s="141"/>
      <c r="P40" s="540"/>
      <c r="Q40" s="540"/>
      <c r="R40" s="541"/>
      <c r="S40" s="541"/>
      <c r="T40" s="41"/>
      <c r="U40" s="541"/>
      <c r="V40" s="541"/>
      <c r="W40" s="541"/>
      <c r="X40" s="532"/>
      <c r="Y40" s="542"/>
      <c r="Z40" s="532"/>
      <c r="AA40" s="533"/>
    </row>
    <row r="41" spans="1:27" ht="33" customHeight="1">
      <c r="A41" s="143">
        <v>27</v>
      </c>
      <c r="B41" s="537" t="s">
        <v>803</v>
      </c>
      <c r="C41" s="546"/>
      <c r="D41" s="554" t="s">
        <v>807</v>
      </c>
      <c r="E41" s="542"/>
      <c r="F41" s="34" t="s">
        <v>806</v>
      </c>
      <c r="G41" s="566" t="s">
        <v>812</v>
      </c>
      <c r="H41" s="567"/>
      <c r="I41" s="567"/>
      <c r="J41" s="568"/>
      <c r="K41" s="34" t="s">
        <v>804</v>
      </c>
      <c r="L41" s="550"/>
      <c r="M41" s="551"/>
      <c r="N41" s="552"/>
      <c r="O41" s="141"/>
      <c r="P41" s="540"/>
      <c r="Q41" s="540"/>
      <c r="R41" s="541"/>
      <c r="S41" s="541"/>
      <c r="T41" s="41"/>
      <c r="U41" s="541"/>
      <c r="V41" s="541"/>
      <c r="W41" s="541"/>
      <c r="X41" s="532"/>
      <c r="Y41" s="542"/>
      <c r="Z41" s="532"/>
      <c r="AA41" s="533"/>
    </row>
    <row r="42" spans="1:27" ht="33" customHeight="1">
      <c r="A42" s="143">
        <v>28</v>
      </c>
      <c r="B42" s="537" t="s">
        <v>803</v>
      </c>
      <c r="C42" s="546"/>
      <c r="D42" s="587" t="s">
        <v>808</v>
      </c>
      <c r="E42" s="541"/>
      <c r="F42" s="34" t="s">
        <v>809</v>
      </c>
      <c r="G42" s="569"/>
      <c r="H42" s="570"/>
      <c r="I42" s="570"/>
      <c r="J42" s="571"/>
      <c r="K42" s="34" t="s">
        <v>804</v>
      </c>
      <c r="L42" s="550"/>
      <c r="M42" s="551"/>
      <c r="N42" s="552"/>
      <c r="O42" s="141"/>
      <c r="P42" s="540"/>
      <c r="Q42" s="540"/>
      <c r="R42" s="541"/>
      <c r="S42" s="541"/>
      <c r="T42" s="41"/>
      <c r="U42" s="541"/>
      <c r="V42" s="541"/>
      <c r="W42" s="541"/>
      <c r="X42" s="532"/>
      <c r="Y42" s="542"/>
      <c r="Z42" s="532"/>
      <c r="AA42" s="533"/>
    </row>
    <row r="43" spans="1:27" ht="33" customHeight="1">
      <c r="A43" s="143">
        <v>29</v>
      </c>
      <c r="B43" s="537" t="s">
        <v>803</v>
      </c>
      <c r="C43" s="546"/>
      <c r="D43" s="541" t="s">
        <v>805</v>
      </c>
      <c r="E43" s="541"/>
      <c r="F43" s="34" t="s">
        <v>810</v>
      </c>
      <c r="G43" s="572"/>
      <c r="H43" s="573"/>
      <c r="I43" s="573"/>
      <c r="J43" s="574"/>
      <c r="K43" s="34" t="s">
        <v>804</v>
      </c>
      <c r="L43" s="550"/>
      <c r="M43" s="551"/>
      <c r="N43" s="552"/>
      <c r="O43" s="141"/>
      <c r="P43" s="540"/>
      <c r="Q43" s="540"/>
      <c r="R43" s="541"/>
      <c r="S43" s="541"/>
      <c r="T43" s="41"/>
      <c r="U43" s="541"/>
      <c r="V43" s="541"/>
      <c r="W43" s="541"/>
      <c r="X43" s="532"/>
      <c r="Y43" s="542"/>
      <c r="Z43" s="532"/>
      <c r="AA43" s="533"/>
    </row>
    <row r="44" spans="1:27" ht="33" customHeight="1">
      <c r="A44" s="143">
        <v>30</v>
      </c>
      <c r="B44" s="537" t="s">
        <v>815</v>
      </c>
      <c r="C44" s="546"/>
      <c r="D44" s="564" t="s">
        <v>239</v>
      </c>
      <c r="E44" s="565"/>
      <c r="F44" s="34" t="s">
        <v>816</v>
      </c>
      <c r="G44" s="550" t="s">
        <v>817</v>
      </c>
      <c r="H44" s="551"/>
      <c r="I44" s="551"/>
      <c r="J44" s="552"/>
      <c r="K44" s="34" t="s">
        <v>899</v>
      </c>
      <c r="L44" s="550" t="s">
        <v>818</v>
      </c>
      <c r="M44" s="551"/>
      <c r="N44" s="552"/>
      <c r="O44" s="141"/>
      <c r="P44" s="540"/>
      <c r="Q44" s="540"/>
      <c r="R44" s="541"/>
      <c r="S44" s="541"/>
      <c r="T44" s="41"/>
      <c r="U44" s="541"/>
      <c r="V44" s="541"/>
      <c r="W44" s="541"/>
      <c r="X44" s="532"/>
      <c r="Y44" s="542"/>
      <c r="Z44" s="532"/>
      <c r="AA44" s="533"/>
    </row>
    <row r="45" spans="1:27" ht="33" customHeight="1">
      <c r="A45" s="143">
        <v>31</v>
      </c>
      <c r="B45" s="537" t="s">
        <v>815</v>
      </c>
      <c r="C45" s="546"/>
      <c r="D45" s="34" t="s">
        <v>822</v>
      </c>
      <c r="E45" s="34"/>
      <c r="F45" s="34" t="s">
        <v>823</v>
      </c>
      <c r="G45" s="578" t="s">
        <v>824</v>
      </c>
      <c r="H45" s="579"/>
      <c r="I45" s="579"/>
      <c r="J45" s="580"/>
      <c r="K45" s="543" t="s">
        <v>898</v>
      </c>
      <c r="L45" s="550"/>
      <c r="M45" s="551"/>
      <c r="N45" s="552"/>
      <c r="O45" s="141"/>
      <c r="P45" s="540"/>
      <c r="Q45" s="540"/>
      <c r="R45" s="541"/>
      <c r="S45" s="541"/>
      <c r="T45" s="41"/>
      <c r="U45" s="541"/>
      <c r="V45" s="541"/>
      <c r="W45" s="541"/>
      <c r="X45" s="532"/>
      <c r="Y45" s="542"/>
      <c r="Z45" s="532"/>
      <c r="AA45" s="533"/>
    </row>
    <row r="46" spans="1:27" ht="33" customHeight="1">
      <c r="A46" s="143">
        <v>32</v>
      </c>
      <c r="B46" s="537" t="s">
        <v>815</v>
      </c>
      <c r="C46" s="546"/>
      <c r="D46" s="34" t="s">
        <v>825</v>
      </c>
      <c r="E46" s="34"/>
      <c r="F46" s="34" t="s">
        <v>826</v>
      </c>
      <c r="G46" s="581"/>
      <c r="H46" s="582"/>
      <c r="I46" s="582"/>
      <c r="J46" s="583"/>
      <c r="K46" s="544"/>
      <c r="L46" s="550"/>
      <c r="M46" s="551"/>
      <c r="N46" s="552"/>
      <c r="O46" s="141"/>
      <c r="P46" s="540"/>
      <c r="Q46" s="540"/>
      <c r="R46" s="541"/>
      <c r="S46" s="541"/>
      <c r="T46" s="41"/>
      <c r="U46" s="541"/>
      <c r="V46" s="541"/>
      <c r="W46" s="541"/>
      <c r="X46" s="532"/>
      <c r="Y46" s="542"/>
      <c r="Z46" s="532"/>
      <c r="AA46" s="533"/>
    </row>
    <row r="47" spans="1:27" ht="33" customHeight="1">
      <c r="A47" s="143">
        <v>33</v>
      </c>
      <c r="B47" s="537" t="s">
        <v>815</v>
      </c>
      <c r="C47" s="546"/>
      <c r="D47" s="34" t="s">
        <v>827</v>
      </c>
      <c r="E47" s="34"/>
      <c r="F47" s="34" t="s">
        <v>828</v>
      </c>
      <c r="G47" s="581"/>
      <c r="H47" s="582"/>
      <c r="I47" s="582"/>
      <c r="J47" s="583"/>
      <c r="K47" s="544"/>
      <c r="L47" s="550"/>
      <c r="M47" s="551"/>
      <c r="N47" s="552"/>
      <c r="O47" s="141"/>
      <c r="P47" s="540"/>
      <c r="Q47" s="540"/>
      <c r="R47" s="541"/>
      <c r="S47" s="541"/>
      <c r="T47" s="41"/>
      <c r="U47" s="541"/>
      <c r="V47" s="541"/>
      <c r="W47" s="541"/>
      <c r="X47" s="532"/>
      <c r="Y47" s="542"/>
      <c r="Z47" s="532"/>
      <c r="AA47" s="533"/>
    </row>
    <row r="48" spans="1:27" ht="33" customHeight="1">
      <c r="A48" s="143">
        <v>34</v>
      </c>
      <c r="B48" s="537" t="s">
        <v>815</v>
      </c>
      <c r="C48" s="546"/>
      <c r="D48" s="34" t="s">
        <v>829</v>
      </c>
      <c r="E48" s="34"/>
      <c r="F48" s="34" t="s">
        <v>830</v>
      </c>
      <c r="G48" s="581"/>
      <c r="H48" s="582"/>
      <c r="I48" s="582"/>
      <c r="J48" s="583"/>
      <c r="K48" s="544"/>
      <c r="L48" s="550"/>
      <c r="M48" s="551"/>
      <c r="N48" s="552"/>
      <c r="O48" s="141"/>
      <c r="P48" s="540"/>
      <c r="Q48" s="540"/>
      <c r="R48" s="541"/>
      <c r="S48" s="541"/>
      <c r="T48" s="41"/>
      <c r="U48" s="541"/>
      <c r="V48" s="541"/>
      <c r="W48" s="541"/>
      <c r="X48" s="532"/>
      <c r="Y48" s="542"/>
      <c r="Z48" s="532"/>
      <c r="AA48" s="533"/>
    </row>
    <row r="49" spans="1:27" ht="33" customHeight="1">
      <c r="A49" s="168">
        <v>35</v>
      </c>
      <c r="B49" s="537" t="s">
        <v>815</v>
      </c>
      <c r="C49" s="546"/>
      <c r="D49" s="34" t="s">
        <v>831</v>
      </c>
      <c r="E49" s="34"/>
      <c r="F49" s="34" t="s">
        <v>832</v>
      </c>
      <c r="G49" s="584"/>
      <c r="H49" s="585"/>
      <c r="I49" s="585"/>
      <c r="J49" s="586"/>
      <c r="K49" s="544"/>
      <c r="L49" s="550"/>
      <c r="M49" s="551"/>
      <c r="N49" s="552"/>
      <c r="O49" s="167"/>
      <c r="P49" s="540"/>
      <c r="Q49" s="540"/>
      <c r="R49" s="541"/>
      <c r="S49" s="541"/>
      <c r="T49" s="41"/>
      <c r="U49" s="541"/>
      <c r="V49" s="541"/>
      <c r="W49" s="541"/>
      <c r="X49" s="532"/>
      <c r="Y49" s="542"/>
      <c r="Z49" s="532"/>
      <c r="AA49" s="533"/>
    </row>
    <row r="50" spans="1:27" ht="33" customHeight="1">
      <c r="A50" s="168">
        <v>36</v>
      </c>
      <c r="B50" s="537" t="s">
        <v>815</v>
      </c>
      <c r="C50" s="546"/>
      <c r="D50" s="34" t="s">
        <v>833</v>
      </c>
      <c r="E50" s="34"/>
      <c r="F50" s="34" t="s">
        <v>834</v>
      </c>
      <c r="G50" s="547" t="s">
        <v>835</v>
      </c>
      <c r="H50" s="548"/>
      <c r="I50" s="548"/>
      <c r="J50" s="549"/>
      <c r="K50" s="544"/>
      <c r="L50" s="550"/>
      <c r="M50" s="551"/>
      <c r="N50" s="552"/>
      <c r="O50" s="167"/>
      <c r="P50" s="540"/>
      <c r="Q50" s="540"/>
      <c r="R50" s="541"/>
      <c r="S50" s="541"/>
      <c r="T50" s="41"/>
      <c r="U50" s="541"/>
      <c r="V50" s="541"/>
      <c r="W50" s="541"/>
      <c r="X50" s="532"/>
      <c r="Y50" s="542"/>
      <c r="Z50" s="532"/>
      <c r="AA50" s="533"/>
    </row>
    <row r="51" spans="1:27" ht="33" customHeight="1">
      <c r="A51" s="168">
        <v>37</v>
      </c>
      <c r="B51" s="537" t="s">
        <v>815</v>
      </c>
      <c r="C51" s="546"/>
      <c r="D51" s="34" t="s">
        <v>836</v>
      </c>
      <c r="E51" s="34"/>
      <c r="F51" s="34" t="s">
        <v>830</v>
      </c>
      <c r="G51" s="547" t="s">
        <v>841</v>
      </c>
      <c r="H51" s="548"/>
      <c r="I51" s="548"/>
      <c r="J51" s="549"/>
      <c r="K51" s="544"/>
      <c r="L51" s="550"/>
      <c r="M51" s="551"/>
      <c r="N51" s="552"/>
      <c r="O51" s="167"/>
      <c r="P51" s="540"/>
      <c r="Q51" s="540"/>
      <c r="R51" s="541"/>
      <c r="S51" s="541"/>
      <c r="T51" s="41"/>
      <c r="U51" s="541"/>
      <c r="V51" s="541"/>
      <c r="W51" s="541"/>
      <c r="X51" s="532"/>
      <c r="Y51" s="542"/>
      <c r="Z51" s="532"/>
      <c r="AA51" s="533"/>
    </row>
    <row r="52" spans="1:27" ht="33" customHeight="1">
      <c r="A52" s="168">
        <v>38</v>
      </c>
      <c r="B52" s="537" t="s">
        <v>815</v>
      </c>
      <c r="C52" s="546"/>
      <c r="D52" s="34" t="s">
        <v>837</v>
      </c>
      <c r="E52" s="34"/>
      <c r="F52" s="41" t="s">
        <v>838</v>
      </c>
      <c r="G52" s="547" t="s">
        <v>842</v>
      </c>
      <c r="H52" s="548"/>
      <c r="I52" s="548"/>
      <c r="J52" s="549"/>
      <c r="K52" s="544"/>
      <c r="L52" s="550"/>
      <c r="M52" s="551"/>
      <c r="N52" s="552"/>
      <c r="O52" s="167"/>
      <c r="P52" s="540"/>
      <c r="Q52" s="540"/>
      <c r="R52" s="541"/>
      <c r="S52" s="541"/>
      <c r="T52" s="41"/>
      <c r="U52" s="541"/>
      <c r="V52" s="541"/>
      <c r="W52" s="541"/>
      <c r="X52" s="532"/>
      <c r="Y52" s="542"/>
      <c r="Z52" s="532"/>
      <c r="AA52" s="533"/>
    </row>
    <row r="53" spans="1:27" ht="33" customHeight="1">
      <c r="A53" s="168">
        <v>39</v>
      </c>
      <c r="B53" s="537" t="s">
        <v>815</v>
      </c>
      <c r="C53" s="546"/>
      <c r="D53" s="34" t="s">
        <v>839</v>
      </c>
      <c r="E53" s="34"/>
      <c r="F53" s="41" t="s">
        <v>840</v>
      </c>
      <c r="G53" s="547" t="s">
        <v>842</v>
      </c>
      <c r="H53" s="548"/>
      <c r="I53" s="548"/>
      <c r="J53" s="549"/>
      <c r="K53" s="544"/>
      <c r="L53" s="550"/>
      <c r="M53" s="551"/>
      <c r="N53" s="552"/>
      <c r="O53" s="167"/>
      <c r="P53" s="540"/>
      <c r="Q53" s="540"/>
      <c r="R53" s="541"/>
      <c r="S53" s="541"/>
      <c r="T53" s="41"/>
      <c r="U53" s="541"/>
      <c r="V53" s="541"/>
      <c r="W53" s="541"/>
      <c r="X53" s="532"/>
      <c r="Y53" s="542"/>
      <c r="Z53" s="532"/>
      <c r="AA53" s="533"/>
    </row>
    <row r="54" spans="1:27" ht="33" customHeight="1">
      <c r="A54" s="168">
        <v>40</v>
      </c>
      <c r="B54" s="537" t="s">
        <v>815</v>
      </c>
      <c r="C54" s="546"/>
      <c r="D54" s="575" t="s">
        <v>853</v>
      </c>
      <c r="E54" s="577"/>
      <c r="F54" s="314" t="s">
        <v>855</v>
      </c>
      <c r="G54" s="575" t="s">
        <v>859</v>
      </c>
      <c r="H54" s="576"/>
      <c r="I54" s="576"/>
      <c r="J54" s="577"/>
      <c r="K54" s="545"/>
      <c r="L54" s="550"/>
      <c r="M54" s="551"/>
      <c r="N54" s="552"/>
      <c r="O54" s="167"/>
      <c r="P54" s="540"/>
      <c r="Q54" s="540"/>
      <c r="R54" s="541"/>
      <c r="S54" s="541"/>
      <c r="T54" s="41"/>
      <c r="U54" s="541"/>
      <c r="V54" s="541"/>
      <c r="W54" s="541"/>
      <c r="X54" s="532"/>
      <c r="Y54" s="542"/>
      <c r="Z54" s="532"/>
      <c r="AA54" s="533"/>
    </row>
    <row r="55" spans="1:27" ht="33" customHeight="1">
      <c r="A55" s="168">
        <v>41</v>
      </c>
      <c r="B55" s="537" t="s">
        <v>815</v>
      </c>
      <c r="C55" s="546"/>
      <c r="D55" s="559" t="s">
        <v>856</v>
      </c>
      <c r="E55" s="560"/>
      <c r="F55" s="312" t="s">
        <v>222</v>
      </c>
      <c r="G55" s="561" t="s">
        <v>879</v>
      </c>
      <c r="H55" s="562"/>
      <c r="I55" s="562"/>
      <c r="J55" s="563"/>
      <c r="K55" s="34" t="s">
        <v>880</v>
      </c>
      <c r="L55" s="550" t="s">
        <v>865</v>
      </c>
      <c r="M55" s="551"/>
      <c r="N55" s="552"/>
      <c r="O55" s="141"/>
      <c r="P55" s="540"/>
      <c r="Q55" s="540"/>
      <c r="R55" s="541"/>
      <c r="S55" s="541"/>
      <c r="T55" s="41"/>
      <c r="U55" s="541"/>
      <c r="V55" s="541"/>
      <c r="W55" s="541"/>
      <c r="X55" s="532"/>
      <c r="Y55" s="542"/>
      <c r="Z55" s="532"/>
      <c r="AA55" s="533"/>
    </row>
    <row r="56" spans="1:27" ht="33" customHeight="1">
      <c r="A56" s="171">
        <v>42</v>
      </c>
      <c r="B56" s="537" t="s">
        <v>815</v>
      </c>
      <c r="C56" s="546"/>
      <c r="D56" s="680" t="s">
        <v>866</v>
      </c>
      <c r="E56" s="681"/>
      <c r="F56" s="315" t="s">
        <v>857</v>
      </c>
      <c r="G56" s="561" t="s">
        <v>881</v>
      </c>
      <c r="H56" s="562"/>
      <c r="I56" s="562"/>
      <c r="J56" s="563"/>
      <c r="K56" s="34" t="s">
        <v>882</v>
      </c>
      <c r="L56" s="550" t="s">
        <v>865</v>
      </c>
      <c r="M56" s="551"/>
      <c r="N56" s="552"/>
      <c r="O56" s="167"/>
      <c r="P56" s="540"/>
      <c r="Q56" s="540"/>
      <c r="R56" s="541"/>
      <c r="S56" s="541"/>
      <c r="T56" s="41"/>
      <c r="U56" s="541"/>
      <c r="V56" s="541"/>
      <c r="W56" s="541"/>
      <c r="X56" s="532"/>
      <c r="Y56" s="542"/>
      <c r="Z56" s="532"/>
      <c r="AA56" s="533"/>
    </row>
    <row r="57" spans="1:27" ht="33" customHeight="1">
      <c r="A57" s="328">
        <v>43</v>
      </c>
      <c r="B57" s="537" t="s">
        <v>874</v>
      </c>
      <c r="C57" s="546"/>
      <c r="D57" s="559" t="s">
        <v>877</v>
      </c>
      <c r="E57" s="560"/>
      <c r="F57" s="312" t="s">
        <v>872</v>
      </c>
      <c r="G57" s="561" t="s">
        <v>878</v>
      </c>
      <c r="H57" s="562"/>
      <c r="I57" s="562"/>
      <c r="J57" s="563"/>
      <c r="K57" s="329" t="s">
        <v>883</v>
      </c>
      <c r="L57" s="550" t="s">
        <v>875</v>
      </c>
      <c r="M57" s="551"/>
      <c r="N57" s="552"/>
      <c r="O57" s="327"/>
      <c r="P57" s="540"/>
      <c r="Q57" s="540"/>
      <c r="R57" s="541"/>
      <c r="S57" s="541"/>
      <c r="T57" s="41"/>
      <c r="U57" s="541"/>
      <c r="V57" s="541"/>
      <c r="W57" s="541"/>
      <c r="X57" s="532"/>
      <c r="Y57" s="542"/>
      <c r="Z57" s="532"/>
      <c r="AA57" s="533"/>
    </row>
    <row r="58" spans="1:27" ht="33" customHeight="1">
      <c r="A58" s="328">
        <v>44</v>
      </c>
      <c r="B58" s="537" t="s">
        <v>876</v>
      </c>
      <c r="C58" s="546"/>
      <c r="D58" s="559" t="s">
        <v>887</v>
      </c>
      <c r="E58" s="560"/>
      <c r="F58" s="312" t="s">
        <v>873</v>
      </c>
      <c r="G58" s="561" t="s">
        <v>888</v>
      </c>
      <c r="H58" s="562"/>
      <c r="I58" s="562"/>
      <c r="J58" s="563"/>
      <c r="K58" s="329" t="s">
        <v>883</v>
      </c>
      <c r="L58" s="550" t="s">
        <v>792</v>
      </c>
      <c r="M58" s="551"/>
      <c r="N58" s="552"/>
      <c r="O58" s="327"/>
      <c r="P58" s="540"/>
      <c r="Q58" s="540"/>
      <c r="R58" s="541"/>
      <c r="S58" s="541"/>
      <c r="T58" s="41"/>
      <c r="U58" s="541"/>
      <c r="V58" s="541"/>
      <c r="W58" s="541"/>
      <c r="X58" s="532"/>
      <c r="Y58" s="542"/>
      <c r="Z58" s="532"/>
      <c r="AA58" s="533"/>
    </row>
    <row r="59" spans="1:27" ht="33" customHeight="1">
      <c r="A59" s="328">
        <v>45</v>
      </c>
      <c r="B59" s="537" t="s">
        <v>893</v>
      </c>
      <c r="C59" s="546"/>
      <c r="D59" s="683" t="s">
        <v>894</v>
      </c>
      <c r="E59" s="684"/>
      <c r="F59" s="313" t="s">
        <v>895</v>
      </c>
      <c r="G59" s="550" t="s">
        <v>896</v>
      </c>
      <c r="H59" s="551"/>
      <c r="I59" s="551"/>
      <c r="J59" s="552"/>
      <c r="K59" s="329" t="s">
        <v>897</v>
      </c>
      <c r="L59" s="550"/>
      <c r="M59" s="551"/>
      <c r="N59" s="552"/>
      <c r="O59" s="327"/>
      <c r="P59" s="540"/>
      <c r="Q59" s="540"/>
      <c r="R59" s="541"/>
      <c r="S59" s="541"/>
      <c r="T59" s="41"/>
      <c r="U59" s="541"/>
      <c r="V59" s="541"/>
      <c r="W59" s="541"/>
      <c r="X59" s="532"/>
      <c r="Y59" s="542"/>
      <c r="Z59" s="532"/>
      <c r="AA59" s="533"/>
    </row>
    <row r="60" spans="1:27" ht="33" customHeight="1">
      <c r="A60" s="171">
        <v>46</v>
      </c>
      <c r="B60" s="537" t="s">
        <v>915</v>
      </c>
      <c r="C60" s="538"/>
      <c r="D60" s="682" t="s">
        <v>912</v>
      </c>
      <c r="E60" s="682"/>
      <c r="F60" s="333" t="s">
        <v>913</v>
      </c>
      <c r="G60" s="551" t="s">
        <v>911</v>
      </c>
      <c r="H60" s="551"/>
      <c r="I60" s="551"/>
      <c r="J60" s="552"/>
      <c r="K60" s="34" t="s">
        <v>914</v>
      </c>
      <c r="L60" s="550"/>
      <c r="M60" s="551"/>
      <c r="N60" s="552"/>
      <c r="O60" s="167"/>
      <c r="P60" s="540"/>
      <c r="Q60" s="540"/>
      <c r="R60" s="541"/>
      <c r="S60" s="541"/>
      <c r="T60" s="41"/>
      <c r="U60" s="541"/>
      <c r="V60" s="541"/>
      <c r="W60" s="541"/>
      <c r="X60" s="532"/>
      <c r="Y60" s="542"/>
      <c r="Z60" s="532"/>
      <c r="AA60" s="533"/>
    </row>
    <row r="61" spans="1:27" ht="33" customHeight="1">
      <c r="A61" s="335">
        <v>47</v>
      </c>
      <c r="B61" s="537" t="s">
        <v>932</v>
      </c>
      <c r="C61" s="538"/>
      <c r="D61" s="682" t="s">
        <v>925</v>
      </c>
      <c r="E61" s="682"/>
      <c r="F61" s="313" t="s">
        <v>928</v>
      </c>
      <c r="G61" s="551" t="s">
        <v>947</v>
      </c>
      <c r="H61" s="551"/>
      <c r="I61" s="551"/>
      <c r="J61" s="552"/>
      <c r="K61" s="336" t="s">
        <v>933</v>
      </c>
      <c r="L61" s="550" t="s">
        <v>934</v>
      </c>
      <c r="M61" s="551"/>
      <c r="N61" s="552"/>
      <c r="O61" s="334"/>
      <c r="P61" s="540"/>
      <c r="Q61" s="540"/>
      <c r="R61" s="541"/>
      <c r="S61" s="541"/>
      <c r="T61" s="41"/>
      <c r="U61" s="541"/>
      <c r="V61" s="541"/>
      <c r="W61" s="541"/>
      <c r="X61" s="532"/>
      <c r="Y61" s="542"/>
      <c r="Z61" s="532"/>
      <c r="AA61" s="533"/>
    </row>
    <row r="62" spans="1:27" ht="33" customHeight="1">
      <c r="A62" s="335">
        <v>48</v>
      </c>
      <c r="B62" s="537" t="s">
        <v>932</v>
      </c>
      <c r="C62" s="538"/>
      <c r="D62" s="682" t="s">
        <v>926</v>
      </c>
      <c r="E62" s="682"/>
      <c r="F62" s="313" t="s">
        <v>929</v>
      </c>
      <c r="G62" s="551" t="s">
        <v>947</v>
      </c>
      <c r="H62" s="551"/>
      <c r="I62" s="551"/>
      <c r="J62" s="552"/>
      <c r="K62" s="336" t="s">
        <v>933</v>
      </c>
      <c r="L62" s="550" t="s">
        <v>934</v>
      </c>
      <c r="M62" s="551"/>
      <c r="N62" s="552"/>
      <c r="O62" s="334"/>
      <c r="P62" s="540"/>
      <c r="Q62" s="540"/>
      <c r="R62" s="541"/>
      <c r="S62" s="541"/>
      <c r="T62" s="41"/>
      <c r="U62" s="541"/>
      <c r="V62" s="541"/>
      <c r="W62" s="541"/>
      <c r="X62" s="532"/>
      <c r="Y62" s="542"/>
      <c r="Z62" s="532"/>
      <c r="AA62" s="533"/>
    </row>
    <row r="63" spans="1:27" ht="33" customHeight="1">
      <c r="A63" s="335">
        <v>49</v>
      </c>
      <c r="B63" s="537" t="s">
        <v>932</v>
      </c>
      <c r="C63" s="538"/>
      <c r="D63" s="682" t="s">
        <v>927</v>
      </c>
      <c r="E63" s="682"/>
      <c r="F63" s="313" t="s">
        <v>930</v>
      </c>
      <c r="G63" s="551" t="s">
        <v>947</v>
      </c>
      <c r="H63" s="551"/>
      <c r="I63" s="551"/>
      <c r="J63" s="552"/>
      <c r="K63" s="336" t="s">
        <v>933</v>
      </c>
      <c r="L63" s="550" t="s">
        <v>934</v>
      </c>
      <c r="M63" s="551"/>
      <c r="N63" s="552"/>
      <c r="O63" s="334"/>
      <c r="P63" s="540"/>
      <c r="Q63" s="540"/>
      <c r="R63" s="541"/>
      <c r="S63" s="541"/>
      <c r="T63" s="41"/>
      <c r="U63" s="541"/>
      <c r="V63" s="541"/>
      <c r="W63" s="541"/>
      <c r="X63" s="532"/>
      <c r="Y63" s="542"/>
      <c r="Z63" s="532"/>
      <c r="AA63" s="533"/>
    </row>
    <row r="64" spans="1:27" ht="33" customHeight="1">
      <c r="A64" s="335">
        <v>50</v>
      </c>
      <c r="B64" s="537" t="s">
        <v>932</v>
      </c>
      <c r="C64" s="538"/>
      <c r="D64" s="685" t="s">
        <v>924</v>
      </c>
      <c r="E64" s="685"/>
      <c r="F64" s="408" t="s">
        <v>931</v>
      </c>
      <c r="G64" s="686" t="s">
        <v>947</v>
      </c>
      <c r="H64" s="686"/>
      <c r="I64" s="686"/>
      <c r="J64" s="687"/>
      <c r="K64" s="336" t="s">
        <v>933</v>
      </c>
      <c r="L64" s="550" t="s">
        <v>934</v>
      </c>
      <c r="M64" s="551"/>
      <c r="N64" s="552"/>
      <c r="O64" s="334"/>
      <c r="P64" s="540"/>
      <c r="Q64" s="540"/>
      <c r="R64" s="541"/>
      <c r="S64" s="541"/>
      <c r="T64" s="41"/>
      <c r="U64" s="541"/>
      <c r="V64" s="541"/>
      <c r="W64" s="541"/>
      <c r="X64" s="532"/>
      <c r="Y64" s="542"/>
      <c r="Z64" s="532"/>
      <c r="AA64" s="533"/>
    </row>
    <row r="65" spans="1:27" ht="33" customHeight="1">
      <c r="A65" s="337">
        <v>51</v>
      </c>
      <c r="B65" s="537" t="s">
        <v>982</v>
      </c>
      <c r="C65" s="538"/>
      <c r="D65" s="688" t="s">
        <v>961</v>
      </c>
      <c r="E65" s="688"/>
      <c r="F65" s="409" t="s">
        <v>21</v>
      </c>
      <c r="G65" s="539" t="s">
        <v>963</v>
      </c>
      <c r="H65" s="539"/>
      <c r="I65" s="689" t="s">
        <v>972</v>
      </c>
      <c r="J65" s="689"/>
      <c r="K65" s="336" t="s">
        <v>980</v>
      </c>
      <c r="L65" s="550"/>
      <c r="M65" s="551"/>
      <c r="N65" s="552"/>
      <c r="O65" s="334"/>
      <c r="P65" s="540"/>
      <c r="Q65" s="540"/>
      <c r="R65" s="541"/>
      <c r="S65" s="541"/>
      <c r="T65" s="41"/>
      <c r="U65" s="541"/>
      <c r="V65" s="541"/>
      <c r="W65" s="541"/>
      <c r="X65" s="532"/>
      <c r="Y65" s="542"/>
      <c r="Z65" s="532"/>
      <c r="AA65" s="533"/>
    </row>
    <row r="66" spans="1:27" ht="33" customHeight="1">
      <c r="A66" s="337">
        <v>52</v>
      </c>
      <c r="B66" s="537" t="s">
        <v>981</v>
      </c>
      <c r="C66" s="538"/>
      <c r="D66" s="688" t="s">
        <v>964</v>
      </c>
      <c r="E66" s="688"/>
      <c r="F66" s="409" t="s">
        <v>21</v>
      </c>
      <c r="G66" s="539" t="s">
        <v>963</v>
      </c>
      <c r="H66" s="539"/>
      <c r="I66" s="689" t="s">
        <v>972</v>
      </c>
      <c r="J66" s="689"/>
      <c r="K66" s="338" t="s">
        <v>980</v>
      </c>
      <c r="L66" s="550"/>
      <c r="M66" s="551"/>
      <c r="N66" s="552"/>
      <c r="O66" s="334"/>
      <c r="P66" s="540"/>
      <c r="Q66" s="540"/>
      <c r="R66" s="541"/>
      <c r="S66" s="541"/>
      <c r="T66" s="41"/>
      <c r="U66" s="541"/>
      <c r="V66" s="541"/>
      <c r="W66" s="541"/>
      <c r="X66" s="532"/>
      <c r="Y66" s="542"/>
      <c r="Z66" s="532"/>
      <c r="AA66" s="533"/>
    </row>
    <row r="67" spans="1:27" ht="33" customHeight="1">
      <c r="A67" s="337">
        <v>53</v>
      </c>
      <c r="B67" s="537" t="s">
        <v>981</v>
      </c>
      <c r="C67" s="538"/>
      <c r="D67" s="688" t="s">
        <v>965</v>
      </c>
      <c r="E67" s="688"/>
      <c r="F67" s="410" t="s">
        <v>21</v>
      </c>
      <c r="G67" s="539" t="s">
        <v>963</v>
      </c>
      <c r="H67" s="539"/>
      <c r="I67" s="689" t="s">
        <v>973</v>
      </c>
      <c r="J67" s="689"/>
      <c r="K67" s="338" t="s">
        <v>980</v>
      </c>
      <c r="L67" s="550"/>
      <c r="M67" s="551"/>
      <c r="N67" s="552"/>
      <c r="O67" s="334"/>
      <c r="P67" s="540"/>
      <c r="Q67" s="540"/>
      <c r="R67" s="541"/>
      <c r="S67" s="541"/>
      <c r="T67" s="41"/>
      <c r="U67" s="541"/>
      <c r="V67" s="541"/>
      <c r="W67" s="541"/>
      <c r="X67" s="532"/>
      <c r="Y67" s="542"/>
      <c r="Z67" s="532"/>
      <c r="AA67" s="533"/>
    </row>
    <row r="68" spans="1:27" ht="33" customHeight="1">
      <c r="A68" s="337">
        <v>54</v>
      </c>
      <c r="B68" s="537" t="s">
        <v>981</v>
      </c>
      <c r="C68" s="538"/>
      <c r="D68" s="688" t="s">
        <v>962</v>
      </c>
      <c r="E68" s="688"/>
      <c r="F68" s="410" t="s">
        <v>21</v>
      </c>
      <c r="G68" s="539" t="s">
        <v>963</v>
      </c>
      <c r="H68" s="539"/>
      <c r="I68" s="689" t="s">
        <v>972</v>
      </c>
      <c r="J68" s="689"/>
      <c r="K68" s="338" t="s">
        <v>980</v>
      </c>
      <c r="L68" s="550"/>
      <c r="M68" s="551"/>
      <c r="N68" s="552"/>
      <c r="O68" s="334"/>
      <c r="P68" s="540"/>
      <c r="Q68" s="540"/>
      <c r="R68" s="541"/>
      <c r="S68" s="541"/>
      <c r="T68" s="41"/>
      <c r="U68" s="541"/>
      <c r="V68" s="541"/>
      <c r="W68" s="541"/>
      <c r="X68" s="532"/>
      <c r="Y68" s="542"/>
      <c r="Z68" s="532"/>
      <c r="AA68" s="533"/>
    </row>
    <row r="69" spans="1:27" ht="33" customHeight="1">
      <c r="A69" s="337">
        <v>55</v>
      </c>
      <c r="B69" s="537" t="s">
        <v>981</v>
      </c>
      <c r="C69" s="538"/>
      <c r="D69" s="688" t="s">
        <v>966</v>
      </c>
      <c r="E69" s="688"/>
      <c r="F69" s="410" t="s">
        <v>21</v>
      </c>
      <c r="G69" s="539" t="s">
        <v>963</v>
      </c>
      <c r="H69" s="539"/>
      <c r="I69" s="689" t="s">
        <v>972</v>
      </c>
      <c r="J69" s="689"/>
      <c r="K69" s="338" t="s">
        <v>980</v>
      </c>
      <c r="L69" s="550"/>
      <c r="M69" s="551"/>
      <c r="N69" s="552"/>
      <c r="O69" s="334"/>
      <c r="P69" s="540"/>
      <c r="Q69" s="540"/>
      <c r="R69" s="541"/>
      <c r="S69" s="541"/>
      <c r="T69" s="41"/>
      <c r="U69" s="541"/>
      <c r="V69" s="541"/>
      <c r="W69" s="541"/>
      <c r="X69" s="532"/>
      <c r="Y69" s="542"/>
      <c r="Z69" s="532"/>
      <c r="AA69" s="533"/>
    </row>
    <row r="70" spans="1:27" ht="33" customHeight="1">
      <c r="A70" s="337">
        <v>56</v>
      </c>
      <c r="B70" s="537" t="s">
        <v>981</v>
      </c>
      <c r="C70" s="538"/>
      <c r="D70" s="688" t="s">
        <v>967</v>
      </c>
      <c r="E70" s="688"/>
      <c r="F70" s="411" t="s">
        <v>21</v>
      </c>
      <c r="G70" s="539" t="s">
        <v>963</v>
      </c>
      <c r="H70" s="539"/>
      <c r="I70" s="689" t="s">
        <v>970</v>
      </c>
      <c r="J70" s="689"/>
      <c r="K70" s="338" t="s">
        <v>980</v>
      </c>
      <c r="L70" s="550"/>
      <c r="M70" s="551"/>
      <c r="N70" s="552"/>
      <c r="O70" s="334"/>
      <c r="P70" s="540"/>
      <c r="Q70" s="540"/>
      <c r="R70" s="541"/>
      <c r="S70" s="541"/>
      <c r="T70" s="41"/>
      <c r="U70" s="541"/>
      <c r="V70" s="541"/>
      <c r="W70" s="541"/>
      <c r="X70" s="532"/>
      <c r="Y70" s="542"/>
      <c r="Z70" s="532"/>
      <c r="AA70" s="533"/>
    </row>
    <row r="71" spans="1:27" ht="33" customHeight="1">
      <c r="A71" s="337">
        <v>57</v>
      </c>
      <c r="B71" s="537" t="s">
        <v>981</v>
      </c>
      <c r="C71" s="538"/>
      <c r="D71" s="688" t="s">
        <v>968</v>
      </c>
      <c r="E71" s="688"/>
      <c r="F71" s="413" t="s">
        <v>21</v>
      </c>
      <c r="G71" s="539" t="s">
        <v>963</v>
      </c>
      <c r="H71" s="539"/>
      <c r="I71" s="689" t="s">
        <v>973</v>
      </c>
      <c r="J71" s="689"/>
      <c r="K71" s="338" t="s">
        <v>980</v>
      </c>
      <c r="L71" s="550"/>
      <c r="M71" s="551"/>
      <c r="N71" s="552"/>
      <c r="O71" s="334"/>
      <c r="P71" s="540"/>
      <c r="Q71" s="540"/>
      <c r="R71" s="541"/>
      <c r="S71" s="541"/>
      <c r="T71" s="41"/>
      <c r="U71" s="541"/>
      <c r="V71" s="541"/>
      <c r="W71" s="541"/>
      <c r="X71" s="532"/>
      <c r="Y71" s="542"/>
      <c r="Z71" s="532"/>
      <c r="AA71" s="533"/>
    </row>
    <row r="72" spans="1:27" ht="33" customHeight="1">
      <c r="A72" s="337">
        <v>58</v>
      </c>
      <c r="B72" s="537" t="s">
        <v>981</v>
      </c>
      <c r="C72" s="538"/>
      <c r="D72" s="688" t="s">
        <v>969</v>
      </c>
      <c r="E72" s="688"/>
      <c r="F72" s="411" t="s">
        <v>21</v>
      </c>
      <c r="G72" s="539" t="s">
        <v>963</v>
      </c>
      <c r="H72" s="539"/>
      <c r="I72" s="690" t="s">
        <v>971</v>
      </c>
      <c r="J72" s="690"/>
      <c r="K72" s="338" t="s">
        <v>980</v>
      </c>
      <c r="L72" s="550"/>
      <c r="M72" s="551"/>
      <c r="N72" s="552"/>
      <c r="O72" s="334"/>
      <c r="P72" s="540"/>
      <c r="Q72" s="540"/>
      <c r="R72" s="541"/>
      <c r="S72" s="541"/>
      <c r="T72" s="41"/>
      <c r="U72" s="541"/>
      <c r="V72" s="541"/>
      <c r="W72" s="541"/>
      <c r="X72" s="532"/>
      <c r="Y72" s="542"/>
      <c r="Z72" s="532"/>
      <c r="AA72" s="533"/>
    </row>
    <row r="73" spans="1:27" ht="33" customHeight="1">
      <c r="A73" s="337">
        <v>59</v>
      </c>
      <c r="B73" s="537" t="s">
        <v>981</v>
      </c>
      <c r="C73" s="538"/>
      <c r="D73" s="539" t="s">
        <v>975</v>
      </c>
      <c r="E73" s="539"/>
      <c r="F73" s="412" t="s">
        <v>1031</v>
      </c>
      <c r="G73" s="539" t="s">
        <v>978</v>
      </c>
      <c r="H73" s="691"/>
      <c r="I73" s="692" t="s">
        <v>976</v>
      </c>
      <c r="J73" s="692"/>
      <c r="K73" s="338" t="s">
        <v>980</v>
      </c>
      <c r="L73" s="550"/>
      <c r="M73" s="551"/>
      <c r="N73" s="552"/>
      <c r="O73" s="334"/>
      <c r="P73" s="540"/>
      <c r="Q73" s="540"/>
      <c r="R73" s="541"/>
      <c r="S73" s="541"/>
      <c r="T73" s="41"/>
      <c r="U73" s="541"/>
      <c r="V73" s="541"/>
      <c r="W73" s="541"/>
      <c r="X73" s="532"/>
      <c r="Y73" s="542"/>
      <c r="Z73" s="532"/>
      <c r="AA73" s="533"/>
    </row>
    <row r="74" spans="1:27" ht="33" customHeight="1">
      <c r="A74" s="337">
        <v>60</v>
      </c>
      <c r="B74" s="537" t="s">
        <v>981</v>
      </c>
      <c r="C74" s="538"/>
      <c r="D74" s="539" t="s">
        <v>974</v>
      </c>
      <c r="E74" s="539"/>
      <c r="F74" s="412" t="s">
        <v>21</v>
      </c>
      <c r="G74" s="539" t="s">
        <v>979</v>
      </c>
      <c r="H74" s="691"/>
      <c r="I74" s="693" t="s">
        <v>977</v>
      </c>
      <c r="J74" s="693"/>
      <c r="K74" s="338" t="s">
        <v>1036</v>
      </c>
      <c r="L74" s="550"/>
      <c r="M74" s="551"/>
      <c r="N74" s="552"/>
      <c r="O74" s="334"/>
      <c r="P74" s="540"/>
      <c r="Q74" s="540"/>
      <c r="R74" s="541"/>
      <c r="S74" s="541"/>
      <c r="T74" s="41"/>
      <c r="U74" s="541"/>
      <c r="V74" s="541"/>
      <c r="W74" s="541"/>
      <c r="X74" s="532"/>
      <c r="Y74" s="542"/>
      <c r="Z74" s="532"/>
      <c r="AA74" s="533"/>
    </row>
    <row r="75" spans="1:27" ht="33" customHeight="1">
      <c r="A75" s="415">
        <v>61</v>
      </c>
      <c r="B75" s="537" t="s">
        <v>1004</v>
      </c>
      <c r="C75" s="538"/>
      <c r="D75" s="539" t="s">
        <v>1015</v>
      </c>
      <c r="E75" s="539"/>
      <c r="F75" s="412" t="s">
        <v>984</v>
      </c>
      <c r="G75" s="534" t="s">
        <v>989</v>
      </c>
      <c r="H75" s="535"/>
      <c r="I75" s="535"/>
      <c r="J75" s="536"/>
      <c r="K75" s="694" t="s">
        <v>1016</v>
      </c>
      <c r="L75" s="578" t="s">
        <v>1005</v>
      </c>
      <c r="M75" s="579"/>
      <c r="N75" s="580"/>
      <c r="O75" s="414"/>
      <c r="P75" s="540"/>
      <c r="Q75" s="540"/>
      <c r="R75" s="541"/>
      <c r="S75" s="541"/>
      <c r="T75" s="41"/>
      <c r="U75" s="541"/>
      <c r="V75" s="541"/>
      <c r="W75" s="541"/>
      <c r="X75" s="532"/>
      <c r="Y75" s="542"/>
      <c r="Z75" s="532"/>
      <c r="AA75" s="533"/>
    </row>
    <row r="76" spans="1:27" ht="33" customHeight="1">
      <c r="A76" s="415">
        <v>62</v>
      </c>
      <c r="B76" s="537" t="s">
        <v>1004</v>
      </c>
      <c r="C76" s="538"/>
      <c r="D76" s="539" t="s">
        <v>985</v>
      </c>
      <c r="E76" s="539"/>
      <c r="F76" s="425" t="s">
        <v>988</v>
      </c>
      <c r="G76" s="534" t="s">
        <v>990</v>
      </c>
      <c r="H76" s="535"/>
      <c r="I76" s="535"/>
      <c r="J76" s="536"/>
      <c r="K76" s="695"/>
      <c r="L76" s="581"/>
      <c r="M76" s="582"/>
      <c r="N76" s="583"/>
      <c r="O76" s="414"/>
      <c r="P76" s="540"/>
      <c r="Q76" s="540"/>
      <c r="R76" s="541"/>
      <c r="S76" s="541"/>
      <c r="T76" s="41"/>
      <c r="U76" s="541"/>
      <c r="V76" s="541"/>
      <c r="W76" s="541"/>
      <c r="X76" s="532"/>
      <c r="Y76" s="542"/>
      <c r="Z76" s="532"/>
      <c r="AA76" s="533"/>
    </row>
    <row r="77" spans="1:27" ht="33" customHeight="1">
      <c r="A77" s="415">
        <v>63</v>
      </c>
      <c r="B77" s="537" t="s">
        <v>1004</v>
      </c>
      <c r="C77" s="538"/>
      <c r="D77" s="539" t="s">
        <v>986</v>
      </c>
      <c r="E77" s="539"/>
      <c r="F77" s="412" t="s">
        <v>987</v>
      </c>
      <c r="G77" s="534" t="s">
        <v>1014</v>
      </c>
      <c r="H77" s="535"/>
      <c r="I77" s="535"/>
      <c r="J77" s="536"/>
      <c r="K77" s="695"/>
      <c r="L77" s="581"/>
      <c r="M77" s="582"/>
      <c r="N77" s="583"/>
      <c r="O77" s="414"/>
      <c r="P77" s="540"/>
      <c r="Q77" s="540"/>
      <c r="R77" s="541"/>
      <c r="S77" s="541"/>
      <c r="T77" s="41"/>
      <c r="U77" s="541"/>
      <c r="V77" s="541"/>
      <c r="W77" s="541"/>
      <c r="X77" s="532"/>
      <c r="Y77" s="542"/>
      <c r="Z77" s="532"/>
      <c r="AA77" s="533"/>
    </row>
    <row r="78" spans="1:27" ht="33" customHeight="1">
      <c r="A78" s="415">
        <v>64</v>
      </c>
      <c r="B78" s="537" t="s">
        <v>1004</v>
      </c>
      <c r="C78" s="538"/>
      <c r="D78" s="539" t="s">
        <v>991</v>
      </c>
      <c r="E78" s="539"/>
      <c r="F78" s="412" t="s">
        <v>998</v>
      </c>
      <c r="G78" s="534" t="s">
        <v>1013</v>
      </c>
      <c r="H78" s="535"/>
      <c r="I78" s="535"/>
      <c r="J78" s="536"/>
      <c r="K78" s="695"/>
      <c r="L78" s="581"/>
      <c r="M78" s="582"/>
      <c r="N78" s="583"/>
      <c r="O78" s="414"/>
      <c r="P78" s="540"/>
      <c r="Q78" s="540"/>
      <c r="R78" s="541"/>
      <c r="S78" s="541"/>
      <c r="T78" s="41"/>
      <c r="U78" s="541"/>
      <c r="V78" s="541"/>
      <c r="W78" s="541"/>
      <c r="X78" s="532"/>
      <c r="Y78" s="542"/>
      <c r="Z78" s="532"/>
      <c r="AA78" s="533"/>
    </row>
    <row r="79" spans="1:27" ht="33" customHeight="1">
      <c r="A79" s="415">
        <v>65</v>
      </c>
      <c r="B79" s="537" t="s">
        <v>1017</v>
      </c>
      <c r="C79" s="538"/>
      <c r="D79" s="539" t="s">
        <v>1010</v>
      </c>
      <c r="E79" s="539"/>
      <c r="F79" s="425" t="s">
        <v>994</v>
      </c>
      <c r="G79" s="534" t="s">
        <v>999</v>
      </c>
      <c r="H79" s="535"/>
      <c r="I79" s="535"/>
      <c r="J79" s="536"/>
      <c r="K79" s="695"/>
      <c r="L79" s="581"/>
      <c r="M79" s="582"/>
      <c r="N79" s="583"/>
      <c r="O79" s="414"/>
      <c r="P79" s="540"/>
      <c r="Q79" s="540"/>
      <c r="R79" s="541"/>
      <c r="S79" s="541"/>
      <c r="T79" s="41"/>
      <c r="U79" s="541"/>
      <c r="V79" s="541"/>
      <c r="W79" s="541"/>
      <c r="X79" s="532"/>
      <c r="Y79" s="542"/>
      <c r="Z79" s="532"/>
      <c r="AA79" s="533"/>
    </row>
    <row r="80" spans="1:27" ht="33" customHeight="1">
      <c r="A80" s="415">
        <v>66</v>
      </c>
      <c r="B80" s="537" t="s">
        <v>1004</v>
      </c>
      <c r="C80" s="538"/>
      <c r="D80" s="539" t="s">
        <v>1011</v>
      </c>
      <c r="E80" s="539"/>
      <c r="F80" s="425" t="s">
        <v>995</v>
      </c>
      <c r="G80" s="534" t="s">
        <v>1012</v>
      </c>
      <c r="H80" s="535"/>
      <c r="I80" s="535"/>
      <c r="J80" s="536"/>
      <c r="K80" s="695"/>
      <c r="L80" s="581"/>
      <c r="M80" s="582"/>
      <c r="N80" s="583"/>
      <c r="O80" s="414"/>
      <c r="P80" s="540"/>
      <c r="Q80" s="540"/>
      <c r="R80" s="541"/>
      <c r="S80" s="541"/>
      <c r="T80" s="41"/>
      <c r="U80" s="541"/>
      <c r="V80" s="541"/>
      <c r="W80" s="541"/>
      <c r="X80" s="532"/>
      <c r="Y80" s="542"/>
      <c r="Z80" s="532"/>
      <c r="AA80" s="533"/>
    </row>
    <row r="81" spans="1:27" ht="33" customHeight="1">
      <c r="A81" s="415">
        <v>67</v>
      </c>
      <c r="B81" s="537" t="s">
        <v>1004</v>
      </c>
      <c r="C81" s="538"/>
      <c r="D81" s="539" t="s">
        <v>993</v>
      </c>
      <c r="E81" s="539"/>
      <c r="F81" s="425" t="s">
        <v>996</v>
      </c>
      <c r="G81" s="534" t="s">
        <v>1000</v>
      </c>
      <c r="H81" s="535"/>
      <c r="I81" s="535"/>
      <c r="J81" s="536"/>
      <c r="K81" s="695"/>
      <c r="L81" s="581"/>
      <c r="M81" s="582"/>
      <c r="N81" s="583"/>
      <c r="O81" s="414"/>
      <c r="P81" s="540"/>
      <c r="Q81" s="540"/>
      <c r="R81" s="541"/>
      <c r="S81" s="541"/>
      <c r="T81" s="41"/>
      <c r="U81" s="541"/>
      <c r="V81" s="541"/>
      <c r="W81" s="541"/>
      <c r="X81" s="532"/>
      <c r="Y81" s="542"/>
      <c r="Z81" s="532"/>
      <c r="AA81" s="533"/>
    </row>
    <row r="82" spans="1:27" ht="33" customHeight="1">
      <c r="A82" s="415">
        <v>68</v>
      </c>
      <c r="B82" s="537" t="s">
        <v>1004</v>
      </c>
      <c r="C82" s="538"/>
      <c r="D82" s="539" t="s">
        <v>1009</v>
      </c>
      <c r="E82" s="539"/>
      <c r="F82" s="425" t="s">
        <v>997</v>
      </c>
      <c r="G82" s="534" t="s">
        <v>1008</v>
      </c>
      <c r="H82" s="535"/>
      <c r="I82" s="535"/>
      <c r="J82" s="536"/>
      <c r="K82" s="695"/>
      <c r="L82" s="581"/>
      <c r="M82" s="582"/>
      <c r="N82" s="583"/>
      <c r="O82" s="414"/>
      <c r="P82" s="540"/>
      <c r="Q82" s="540"/>
      <c r="R82" s="541"/>
      <c r="S82" s="541"/>
      <c r="T82" s="41"/>
      <c r="U82" s="541"/>
      <c r="V82" s="541"/>
      <c r="W82" s="541"/>
      <c r="X82" s="532"/>
      <c r="Y82" s="542"/>
      <c r="Z82" s="532"/>
      <c r="AA82" s="533"/>
    </row>
    <row r="83" spans="1:27" ht="33" customHeight="1">
      <c r="A83" s="415">
        <v>69</v>
      </c>
      <c r="B83" s="537" t="s">
        <v>1004</v>
      </c>
      <c r="C83" s="538"/>
      <c r="D83" s="539" t="s">
        <v>1006</v>
      </c>
      <c r="E83" s="539"/>
      <c r="F83" s="425" t="s">
        <v>1007</v>
      </c>
      <c r="G83" s="534" t="s">
        <v>1003</v>
      </c>
      <c r="H83" s="535"/>
      <c r="I83" s="535"/>
      <c r="J83" s="536"/>
      <c r="K83" s="695"/>
      <c r="L83" s="581"/>
      <c r="M83" s="582"/>
      <c r="N83" s="583"/>
      <c r="O83" s="414"/>
      <c r="P83" s="540"/>
      <c r="Q83" s="540"/>
      <c r="R83" s="541"/>
      <c r="S83" s="541"/>
      <c r="T83" s="41"/>
      <c r="U83" s="541"/>
      <c r="V83" s="541"/>
      <c r="W83" s="541"/>
      <c r="X83" s="532"/>
      <c r="Y83" s="542"/>
      <c r="Z83" s="532"/>
      <c r="AA83" s="533"/>
    </row>
    <row r="84" spans="1:27" ht="33" customHeight="1" thickBot="1">
      <c r="A84" s="415">
        <v>70</v>
      </c>
      <c r="B84" s="537" t="s">
        <v>1004</v>
      </c>
      <c r="C84" s="538"/>
      <c r="D84" s="539" t="s">
        <v>1001</v>
      </c>
      <c r="E84" s="539"/>
      <c r="F84" s="425" t="s">
        <v>1002</v>
      </c>
      <c r="G84" s="534" t="s">
        <v>1003</v>
      </c>
      <c r="H84" s="535"/>
      <c r="I84" s="535"/>
      <c r="J84" s="536"/>
      <c r="K84" s="602"/>
      <c r="L84" s="584"/>
      <c r="M84" s="585"/>
      <c r="N84" s="586"/>
      <c r="O84" s="414"/>
      <c r="P84" s="540"/>
      <c r="Q84" s="540"/>
      <c r="R84" s="541"/>
      <c r="S84" s="541"/>
      <c r="T84" s="41"/>
      <c r="U84" s="541"/>
      <c r="V84" s="541"/>
      <c r="W84" s="541"/>
      <c r="X84" s="532"/>
      <c r="Y84" s="542"/>
      <c r="Z84" s="532"/>
      <c r="AA84" s="533"/>
    </row>
    <row r="85" spans="1:27" ht="33" customHeight="1" thickBot="1">
      <c r="A85" s="449">
        <v>71</v>
      </c>
      <c r="B85" s="537" t="s">
        <v>1032</v>
      </c>
      <c r="C85" s="538"/>
      <c r="D85" s="539" t="s">
        <v>1033</v>
      </c>
      <c r="E85" s="539"/>
      <c r="F85" s="339" t="s">
        <v>1034</v>
      </c>
      <c r="G85" s="699" t="s">
        <v>1040</v>
      </c>
      <c r="H85" s="700"/>
      <c r="I85" s="700"/>
      <c r="J85" s="701"/>
      <c r="K85" s="450" t="s">
        <v>1036</v>
      </c>
      <c r="L85" s="696" t="s">
        <v>1038</v>
      </c>
      <c r="M85" s="697"/>
      <c r="N85" s="698"/>
      <c r="O85" s="448"/>
      <c r="P85" s="540"/>
      <c r="Q85" s="540"/>
      <c r="R85" s="541"/>
      <c r="S85" s="541"/>
      <c r="T85" s="41"/>
      <c r="U85" s="541"/>
      <c r="V85" s="541"/>
      <c r="W85" s="541"/>
      <c r="X85" s="532"/>
      <c r="Y85" s="542"/>
      <c r="Z85" s="532"/>
      <c r="AA85" s="533"/>
    </row>
    <row r="86" spans="1:27" ht="33" customHeight="1">
      <c r="A86" s="449">
        <v>72</v>
      </c>
      <c r="B86" s="537" t="s">
        <v>1032</v>
      </c>
      <c r="C86" s="538"/>
      <c r="D86" s="539" t="s">
        <v>1035</v>
      </c>
      <c r="E86" s="539"/>
      <c r="F86" s="339" t="s">
        <v>1034</v>
      </c>
      <c r="G86" s="702" t="s">
        <v>1041</v>
      </c>
      <c r="H86" s="702"/>
      <c r="I86" s="702"/>
      <c r="J86" s="702"/>
      <c r="K86" s="450" t="s">
        <v>1037</v>
      </c>
      <c r="L86" s="696" t="s">
        <v>1039</v>
      </c>
      <c r="M86" s="697"/>
      <c r="N86" s="698"/>
      <c r="O86" s="448"/>
      <c r="P86" s="540"/>
      <c r="Q86" s="540"/>
      <c r="R86" s="541"/>
      <c r="S86" s="541"/>
      <c r="T86" s="41"/>
      <c r="U86" s="541"/>
      <c r="V86" s="541"/>
      <c r="W86" s="541"/>
      <c r="X86" s="532"/>
      <c r="Y86" s="542"/>
      <c r="Z86" s="532"/>
      <c r="AA86" s="533"/>
    </row>
    <row r="87" spans="1:27" ht="33" customHeight="1">
      <c r="A87" s="449"/>
      <c r="B87" s="537"/>
      <c r="C87" s="538"/>
      <c r="D87" s="539"/>
      <c r="E87" s="539"/>
      <c r="F87" s="425"/>
      <c r="G87" s="534"/>
      <c r="H87" s="535"/>
      <c r="I87" s="535"/>
      <c r="J87" s="536"/>
      <c r="O87" s="448"/>
      <c r="P87" s="540"/>
      <c r="Q87" s="540"/>
      <c r="R87" s="541"/>
      <c r="S87" s="541"/>
      <c r="T87" s="41"/>
      <c r="U87" s="541"/>
      <c r="V87" s="541"/>
      <c r="W87" s="541"/>
      <c r="X87" s="532"/>
      <c r="Y87" s="542"/>
      <c r="Z87" s="532"/>
      <c r="AA87" s="533"/>
    </row>
  </sheetData>
  <mergeCells count="708">
    <mergeCell ref="B87:C87"/>
    <mergeCell ref="D87:E87"/>
    <mergeCell ref="G87:J87"/>
    <mergeCell ref="P87:Q87"/>
    <mergeCell ref="R87:S87"/>
    <mergeCell ref="U87:W87"/>
    <mergeCell ref="X87:Y87"/>
    <mergeCell ref="Z87:AA87"/>
    <mergeCell ref="L85:N85"/>
    <mergeCell ref="L86:N86"/>
    <mergeCell ref="B85:C85"/>
    <mergeCell ref="D85:E85"/>
    <mergeCell ref="G85:J85"/>
    <mergeCell ref="P85:Q85"/>
    <mergeCell ref="R85:S85"/>
    <mergeCell ref="U85:W85"/>
    <mergeCell ref="X85:Y85"/>
    <mergeCell ref="Z85:AA85"/>
    <mergeCell ref="B86:C86"/>
    <mergeCell ref="D86:E86"/>
    <mergeCell ref="G86:J86"/>
    <mergeCell ref="P86:Q86"/>
    <mergeCell ref="R86:S86"/>
    <mergeCell ref="U86:W86"/>
    <mergeCell ref="X86:Y86"/>
    <mergeCell ref="Z86:AA86"/>
    <mergeCell ref="B84:C84"/>
    <mergeCell ref="D84:E84"/>
    <mergeCell ref="G84:J84"/>
    <mergeCell ref="P84:Q84"/>
    <mergeCell ref="R84:S84"/>
    <mergeCell ref="U84:W84"/>
    <mergeCell ref="X84:Y84"/>
    <mergeCell ref="Z84:AA84"/>
    <mergeCell ref="K75:K84"/>
    <mergeCell ref="L75:N84"/>
    <mergeCell ref="B83:C83"/>
    <mergeCell ref="D83:E83"/>
    <mergeCell ref="G83:J83"/>
    <mergeCell ref="P83:Q83"/>
    <mergeCell ref="R83:S83"/>
    <mergeCell ref="U83:W83"/>
    <mergeCell ref="X83:Y83"/>
    <mergeCell ref="Z83:AA83"/>
    <mergeCell ref="B82:C82"/>
    <mergeCell ref="D82:E82"/>
    <mergeCell ref="G82:J82"/>
    <mergeCell ref="P82:Q82"/>
    <mergeCell ref="R82:S82"/>
    <mergeCell ref="U82:W82"/>
    <mergeCell ref="X82:Y82"/>
    <mergeCell ref="Z82:AA82"/>
    <mergeCell ref="B81:C81"/>
    <mergeCell ref="D81:E81"/>
    <mergeCell ref="G81:J81"/>
    <mergeCell ref="P81:Q81"/>
    <mergeCell ref="R81:S81"/>
    <mergeCell ref="U81:W81"/>
    <mergeCell ref="X81:Y81"/>
    <mergeCell ref="Z81:AA81"/>
    <mergeCell ref="B80:C80"/>
    <mergeCell ref="D80:E80"/>
    <mergeCell ref="G80:J80"/>
    <mergeCell ref="P80:Q80"/>
    <mergeCell ref="R80:S80"/>
    <mergeCell ref="U80:W80"/>
    <mergeCell ref="X80:Y80"/>
    <mergeCell ref="Z80:AA80"/>
    <mergeCell ref="B79:C79"/>
    <mergeCell ref="D79:E79"/>
    <mergeCell ref="G79:J79"/>
    <mergeCell ref="P79:Q79"/>
    <mergeCell ref="R79:S79"/>
    <mergeCell ref="U79:W79"/>
    <mergeCell ref="X79:Y79"/>
    <mergeCell ref="Z79:AA79"/>
    <mergeCell ref="B78:C78"/>
    <mergeCell ref="D78:E78"/>
    <mergeCell ref="G78:J78"/>
    <mergeCell ref="P78:Q78"/>
    <mergeCell ref="R78:S78"/>
    <mergeCell ref="U78:W78"/>
    <mergeCell ref="X78:Y78"/>
    <mergeCell ref="Z78:AA78"/>
    <mergeCell ref="B77:C77"/>
    <mergeCell ref="D77:E77"/>
    <mergeCell ref="G77:J77"/>
    <mergeCell ref="P77:Q77"/>
    <mergeCell ref="R77:S77"/>
    <mergeCell ref="U77:W77"/>
    <mergeCell ref="X77:Y77"/>
    <mergeCell ref="Z77:AA77"/>
    <mergeCell ref="B75:C75"/>
    <mergeCell ref="D75:E75"/>
    <mergeCell ref="G75:J75"/>
    <mergeCell ref="P75:Q75"/>
    <mergeCell ref="R75:S75"/>
    <mergeCell ref="U75:W75"/>
    <mergeCell ref="X75:Y75"/>
    <mergeCell ref="Z75:AA75"/>
    <mergeCell ref="B74:C74"/>
    <mergeCell ref="D74:E74"/>
    <mergeCell ref="L74:N74"/>
    <mergeCell ref="P74:Q74"/>
    <mergeCell ref="R74:S74"/>
    <mergeCell ref="U74:W74"/>
    <mergeCell ref="X74:Y74"/>
    <mergeCell ref="Z74:AA74"/>
    <mergeCell ref="G74:H74"/>
    <mergeCell ref="I74:J74"/>
    <mergeCell ref="B73:C73"/>
    <mergeCell ref="D73:E73"/>
    <mergeCell ref="L73:N73"/>
    <mergeCell ref="P73:Q73"/>
    <mergeCell ref="R73:S73"/>
    <mergeCell ref="U73:W73"/>
    <mergeCell ref="X73:Y73"/>
    <mergeCell ref="Z73:AA73"/>
    <mergeCell ref="G73:H73"/>
    <mergeCell ref="I73:J73"/>
    <mergeCell ref="B72:C72"/>
    <mergeCell ref="D72:E72"/>
    <mergeCell ref="L72:N72"/>
    <mergeCell ref="P72:Q72"/>
    <mergeCell ref="R72:S72"/>
    <mergeCell ref="U72:W72"/>
    <mergeCell ref="X72:Y72"/>
    <mergeCell ref="Z72:AA72"/>
    <mergeCell ref="G72:H72"/>
    <mergeCell ref="I72:J72"/>
    <mergeCell ref="B71:C71"/>
    <mergeCell ref="D71:E71"/>
    <mergeCell ref="L71:N71"/>
    <mergeCell ref="P71:Q71"/>
    <mergeCell ref="R71:S71"/>
    <mergeCell ref="U71:W71"/>
    <mergeCell ref="X71:Y71"/>
    <mergeCell ref="Z71:AA71"/>
    <mergeCell ref="G71:H71"/>
    <mergeCell ref="I71:J71"/>
    <mergeCell ref="B70:C70"/>
    <mergeCell ref="D70:E70"/>
    <mergeCell ref="L70:N70"/>
    <mergeCell ref="P70:Q70"/>
    <mergeCell ref="R70:S70"/>
    <mergeCell ref="U70:W70"/>
    <mergeCell ref="X70:Y70"/>
    <mergeCell ref="Z70:AA70"/>
    <mergeCell ref="G70:H70"/>
    <mergeCell ref="I70:J70"/>
    <mergeCell ref="B69:C69"/>
    <mergeCell ref="D69:E69"/>
    <mergeCell ref="L69:N69"/>
    <mergeCell ref="P69:Q69"/>
    <mergeCell ref="R69:S69"/>
    <mergeCell ref="U69:W69"/>
    <mergeCell ref="X69:Y69"/>
    <mergeCell ref="Z69:AA69"/>
    <mergeCell ref="G69:H69"/>
    <mergeCell ref="I69:J69"/>
    <mergeCell ref="B68:C68"/>
    <mergeCell ref="D68:E68"/>
    <mergeCell ref="L68:N68"/>
    <mergeCell ref="P68:Q68"/>
    <mergeCell ref="R68:S68"/>
    <mergeCell ref="U68:W68"/>
    <mergeCell ref="X68:Y68"/>
    <mergeCell ref="Z68:AA68"/>
    <mergeCell ref="G68:H68"/>
    <mergeCell ref="I68:J68"/>
    <mergeCell ref="B67:C67"/>
    <mergeCell ref="D67:E67"/>
    <mergeCell ref="L67:N67"/>
    <mergeCell ref="P67:Q67"/>
    <mergeCell ref="R67:S67"/>
    <mergeCell ref="U67:W67"/>
    <mergeCell ref="X67:Y67"/>
    <mergeCell ref="Z67:AA67"/>
    <mergeCell ref="G67:H67"/>
    <mergeCell ref="I67:J67"/>
    <mergeCell ref="B66:C66"/>
    <mergeCell ref="D66:E66"/>
    <mergeCell ref="L66:N66"/>
    <mergeCell ref="P66:Q66"/>
    <mergeCell ref="R66:S66"/>
    <mergeCell ref="U66:W66"/>
    <mergeCell ref="X66:Y66"/>
    <mergeCell ref="Z66:AA66"/>
    <mergeCell ref="G66:H66"/>
    <mergeCell ref="I66:J66"/>
    <mergeCell ref="B65:C65"/>
    <mergeCell ref="D65:E65"/>
    <mergeCell ref="L65:N65"/>
    <mergeCell ref="P65:Q65"/>
    <mergeCell ref="R65:S65"/>
    <mergeCell ref="U65:W65"/>
    <mergeCell ref="X65:Y65"/>
    <mergeCell ref="Z65:AA65"/>
    <mergeCell ref="G65:H65"/>
    <mergeCell ref="I65:J65"/>
    <mergeCell ref="B64:C64"/>
    <mergeCell ref="D64:E64"/>
    <mergeCell ref="G64:J64"/>
    <mergeCell ref="L64:N64"/>
    <mergeCell ref="P64:Q64"/>
    <mergeCell ref="R64:S64"/>
    <mergeCell ref="U64:W64"/>
    <mergeCell ref="X64:Y64"/>
    <mergeCell ref="Z64:AA64"/>
    <mergeCell ref="B63:C63"/>
    <mergeCell ref="D63:E63"/>
    <mergeCell ref="G63:J63"/>
    <mergeCell ref="L63:N63"/>
    <mergeCell ref="P63:Q63"/>
    <mergeCell ref="R63:S63"/>
    <mergeCell ref="U63:W63"/>
    <mergeCell ref="X63:Y63"/>
    <mergeCell ref="Z63:AA63"/>
    <mergeCell ref="B62:C62"/>
    <mergeCell ref="D62:E62"/>
    <mergeCell ref="G62:J62"/>
    <mergeCell ref="L62:N62"/>
    <mergeCell ref="P62:Q62"/>
    <mergeCell ref="R62:S62"/>
    <mergeCell ref="U62:W62"/>
    <mergeCell ref="X62:Y62"/>
    <mergeCell ref="Z62:AA62"/>
    <mergeCell ref="B61:C61"/>
    <mergeCell ref="D61:E61"/>
    <mergeCell ref="G61:J61"/>
    <mergeCell ref="L61:N61"/>
    <mergeCell ref="P61:Q61"/>
    <mergeCell ref="R61:S61"/>
    <mergeCell ref="U61:W61"/>
    <mergeCell ref="X61:Y61"/>
    <mergeCell ref="Z61:AA61"/>
    <mergeCell ref="B59:C59"/>
    <mergeCell ref="D59:E59"/>
    <mergeCell ref="G59:J59"/>
    <mergeCell ref="L59:N59"/>
    <mergeCell ref="P59:Q59"/>
    <mergeCell ref="R59:S59"/>
    <mergeCell ref="U59:W59"/>
    <mergeCell ref="X59:Y59"/>
    <mergeCell ref="Z59:AA59"/>
    <mergeCell ref="B58:C58"/>
    <mergeCell ref="D58:E58"/>
    <mergeCell ref="G58:J58"/>
    <mergeCell ref="L58:N58"/>
    <mergeCell ref="P58:Q58"/>
    <mergeCell ref="R58:S58"/>
    <mergeCell ref="U58:W58"/>
    <mergeCell ref="X58:Y58"/>
    <mergeCell ref="Z58:AA58"/>
    <mergeCell ref="B57:C57"/>
    <mergeCell ref="D57:E57"/>
    <mergeCell ref="G57:J57"/>
    <mergeCell ref="L57:N57"/>
    <mergeCell ref="P57:Q57"/>
    <mergeCell ref="R57:S57"/>
    <mergeCell ref="U57:W57"/>
    <mergeCell ref="X57:Y57"/>
    <mergeCell ref="Z57:AA57"/>
    <mergeCell ref="B60:C60"/>
    <mergeCell ref="D60:E60"/>
    <mergeCell ref="G60:J60"/>
    <mergeCell ref="L60:N60"/>
    <mergeCell ref="P60:Q60"/>
    <mergeCell ref="R60:S60"/>
    <mergeCell ref="U60:W60"/>
    <mergeCell ref="X60:Y60"/>
    <mergeCell ref="Z60:AA60"/>
    <mergeCell ref="B56:C56"/>
    <mergeCell ref="D56:E56"/>
    <mergeCell ref="G56:J56"/>
    <mergeCell ref="L56:N56"/>
    <mergeCell ref="P56:Q56"/>
    <mergeCell ref="R56:S56"/>
    <mergeCell ref="U56:W56"/>
    <mergeCell ref="X56:Y56"/>
    <mergeCell ref="Z56:AA56"/>
    <mergeCell ref="D32:E32"/>
    <mergeCell ref="G32:J32"/>
    <mergeCell ref="P32:Q32"/>
    <mergeCell ref="R32:S32"/>
    <mergeCell ref="U32:W32"/>
    <mergeCell ref="X32:Y32"/>
    <mergeCell ref="Z32:AA32"/>
    <mergeCell ref="B29:C29"/>
    <mergeCell ref="D29:E29"/>
    <mergeCell ref="G29:J29"/>
    <mergeCell ref="P29:Q29"/>
    <mergeCell ref="R29:S29"/>
    <mergeCell ref="U29:W29"/>
    <mergeCell ref="X29:AA29"/>
    <mergeCell ref="K29:K32"/>
    <mergeCell ref="L29:N32"/>
    <mergeCell ref="B30:C30"/>
    <mergeCell ref="D30:E30"/>
    <mergeCell ref="G30:J30"/>
    <mergeCell ref="P30:Q30"/>
    <mergeCell ref="R30:S30"/>
    <mergeCell ref="U30:W30"/>
    <mergeCell ref="X30:AA30"/>
    <mergeCell ref="B31:C31"/>
    <mergeCell ref="D31:E31"/>
    <mergeCell ref="G31:J31"/>
    <mergeCell ref="P31:Q31"/>
    <mergeCell ref="R31:S31"/>
    <mergeCell ref="U31:W31"/>
    <mergeCell ref="X31:AA31"/>
    <mergeCell ref="B32:C32"/>
    <mergeCell ref="B26:C26"/>
    <mergeCell ref="D26:E26"/>
    <mergeCell ref="P26:Q26"/>
    <mergeCell ref="R26:S26"/>
    <mergeCell ref="U26:W26"/>
    <mergeCell ref="X26:Y26"/>
    <mergeCell ref="Z26:AA26"/>
    <mergeCell ref="K26:K28"/>
    <mergeCell ref="X27:AA27"/>
    <mergeCell ref="X28:AA28"/>
    <mergeCell ref="G26:J28"/>
    <mergeCell ref="L26:N28"/>
    <mergeCell ref="B27:C27"/>
    <mergeCell ref="D27:E27"/>
    <mergeCell ref="P27:Q27"/>
    <mergeCell ref="R27:S27"/>
    <mergeCell ref="U27:W27"/>
    <mergeCell ref="B28:C28"/>
    <mergeCell ref="D28:E28"/>
    <mergeCell ref="P28:Q28"/>
    <mergeCell ref="R28:S28"/>
    <mergeCell ref="U28:W28"/>
    <mergeCell ref="B25:C25"/>
    <mergeCell ref="D25:E25"/>
    <mergeCell ref="G25:J25"/>
    <mergeCell ref="L25:N25"/>
    <mergeCell ref="P25:Q25"/>
    <mergeCell ref="R25:S25"/>
    <mergeCell ref="U25:W25"/>
    <mergeCell ref="X25:Y25"/>
    <mergeCell ref="Z25:AA25"/>
    <mergeCell ref="B24:C24"/>
    <mergeCell ref="D24:E24"/>
    <mergeCell ref="G24:J24"/>
    <mergeCell ref="L24:N24"/>
    <mergeCell ref="P24:Q24"/>
    <mergeCell ref="R24:S24"/>
    <mergeCell ref="U24:W24"/>
    <mergeCell ref="X24:Y24"/>
    <mergeCell ref="Z24:AA24"/>
    <mergeCell ref="B23:C23"/>
    <mergeCell ref="D23:E23"/>
    <mergeCell ref="G23:J23"/>
    <mergeCell ref="L23:N23"/>
    <mergeCell ref="P23:Q23"/>
    <mergeCell ref="R23:S23"/>
    <mergeCell ref="U23:W23"/>
    <mergeCell ref="X23:Y23"/>
    <mergeCell ref="Z23:AA23"/>
    <mergeCell ref="B22:C22"/>
    <mergeCell ref="D22:E22"/>
    <mergeCell ref="G22:J22"/>
    <mergeCell ref="L22:N22"/>
    <mergeCell ref="P22:Q22"/>
    <mergeCell ref="R22:S22"/>
    <mergeCell ref="U22:W22"/>
    <mergeCell ref="X22:Y22"/>
    <mergeCell ref="Z22:AA22"/>
    <mergeCell ref="B21:C21"/>
    <mergeCell ref="D21:E21"/>
    <mergeCell ref="G21:J21"/>
    <mergeCell ref="L21:N21"/>
    <mergeCell ref="P21:Q21"/>
    <mergeCell ref="R21:S21"/>
    <mergeCell ref="U21:W21"/>
    <mergeCell ref="X21:Y21"/>
    <mergeCell ref="Z21:AA21"/>
    <mergeCell ref="B20:C20"/>
    <mergeCell ref="D20:E20"/>
    <mergeCell ref="G20:J20"/>
    <mergeCell ref="L20:N20"/>
    <mergeCell ref="P20:Q20"/>
    <mergeCell ref="R20:S20"/>
    <mergeCell ref="U20:W20"/>
    <mergeCell ref="X20:Y20"/>
    <mergeCell ref="Z20:AA20"/>
    <mergeCell ref="B19:C19"/>
    <mergeCell ref="D19:E19"/>
    <mergeCell ref="G19:J19"/>
    <mergeCell ref="L19:N19"/>
    <mergeCell ref="P19:Q19"/>
    <mergeCell ref="R19:S19"/>
    <mergeCell ref="U19:W19"/>
    <mergeCell ref="X19:Y19"/>
    <mergeCell ref="Z19:AA19"/>
    <mergeCell ref="B18:C18"/>
    <mergeCell ref="D18:E18"/>
    <mergeCell ref="G18:J18"/>
    <mergeCell ref="L18:N18"/>
    <mergeCell ref="P18:Q18"/>
    <mergeCell ref="R18:S18"/>
    <mergeCell ref="U18:W18"/>
    <mergeCell ref="X18:Y18"/>
    <mergeCell ref="Z18:AA18"/>
    <mergeCell ref="B17:C17"/>
    <mergeCell ref="D17:E17"/>
    <mergeCell ref="G17:J17"/>
    <mergeCell ref="L17:N17"/>
    <mergeCell ref="P17:Q17"/>
    <mergeCell ref="R17:S17"/>
    <mergeCell ref="U17:W17"/>
    <mergeCell ref="X17:Y17"/>
    <mergeCell ref="Z17:AA17"/>
    <mergeCell ref="B16:C16"/>
    <mergeCell ref="D16:E16"/>
    <mergeCell ref="G16:J16"/>
    <mergeCell ref="L16:N16"/>
    <mergeCell ref="P16:Q16"/>
    <mergeCell ref="R16:S16"/>
    <mergeCell ref="U16:W16"/>
    <mergeCell ref="X16:Y16"/>
    <mergeCell ref="Z16:AA16"/>
    <mergeCell ref="A1:B1"/>
    <mergeCell ref="C1:F1"/>
    <mergeCell ref="G1:V1"/>
    <mergeCell ref="A2:B2"/>
    <mergeCell ref="C2:F2"/>
    <mergeCell ref="G2:R2"/>
    <mergeCell ref="F3:R3"/>
    <mergeCell ref="F4:S4"/>
    <mergeCell ref="U4:V4"/>
    <mergeCell ref="F5:R5"/>
    <mergeCell ref="U5:V5"/>
    <mergeCell ref="A6:C6"/>
    <mergeCell ref="E6:H6"/>
    <mergeCell ref="I6:M6"/>
    <mergeCell ref="N6:T6"/>
    <mergeCell ref="U6:V6"/>
    <mergeCell ref="W6:Y6"/>
    <mergeCell ref="Z6:AA6"/>
    <mergeCell ref="E7:H7"/>
    <mergeCell ref="I7:M7"/>
    <mergeCell ref="N7:T7"/>
    <mergeCell ref="U7:V7"/>
    <mergeCell ref="W7:Y7"/>
    <mergeCell ref="Z7:AA7"/>
    <mergeCell ref="E8:H8"/>
    <mergeCell ref="I8:M8"/>
    <mergeCell ref="N8:T8"/>
    <mergeCell ref="U8:V8"/>
    <mergeCell ref="W8:Y8"/>
    <mergeCell ref="Z8:AA8"/>
    <mergeCell ref="E9:H9"/>
    <mergeCell ref="I9:M9"/>
    <mergeCell ref="N9:T9"/>
    <mergeCell ref="U9:V9"/>
    <mergeCell ref="W9:Y9"/>
    <mergeCell ref="Z9:AA9"/>
    <mergeCell ref="E10:H10"/>
    <mergeCell ref="I10:M10"/>
    <mergeCell ref="N10:T10"/>
    <mergeCell ref="U10:V10"/>
    <mergeCell ref="W10:Y10"/>
    <mergeCell ref="Z10:AA10"/>
    <mergeCell ref="B15:C15"/>
    <mergeCell ref="D15:E15"/>
    <mergeCell ref="G15:J15"/>
    <mergeCell ref="E11:H11"/>
    <mergeCell ref="I11:M11"/>
    <mergeCell ref="N11:T11"/>
    <mergeCell ref="U11:V11"/>
    <mergeCell ref="W11:Y11"/>
    <mergeCell ref="Z11:AA11"/>
    <mergeCell ref="E12:H12"/>
    <mergeCell ref="I12:M12"/>
    <mergeCell ref="N12:T12"/>
    <mergeCell ref="U12:V12"/>
    <mergeCell ref="W12:Y12"/>
    <mergeCell ref="Z12:AA12"/>
    <mergeCell ref="L15:N15"/>
    <mergeCell ref="P15:Q15"/>
    <mergeCell ref="R15:S15"/>
    <mergeCell ref="U15:W15"/>
    <mergeCell ref="X15:Y15"/>
    <mergeCell ref="Z15:AA15"/>
    <mergeCell ref="A13:C13"/>
    <mergeCell ref="E13:H13"/>
    <mergeCell ref="I13:M13"/>
    <mergeCell ref="N13:T13"/>
    <mergeCell ref="U13:V13"/>
    <mergeCell ref="W13:Y13"/>
    <mergeCell ref="Z13:AA13"/>
    <mergeCell ref="B14:C14"/>
    <mergeCell ref="D14:E14"/>
    <mergeCell ref="G14:J14"/>
    <mergeCell ref="L14:N14"/>
    <mergeCell ref="P14:Q14"/>
    <mergeCell ref="R14:S14"/>
    <mergeCell ref="U14:W14"/>
    <mergeCell ref="X14:Y14"/>
    <mergeCell ref="Z14:AA14"/>
    <mergeCell ref="Z34:AA34"/>
    <mergeCell ref="B33:C33"/>
    <mergeCell ref="D33:E33"/>
    <mergeCell ref="G33:J33"/>
    <mergeCell ref="P33:Q33"/>
    <mergeCell ref="R33:S33"/>
    <mergeCell ref="U33:W33"/>
    <mergeCell ref="X33:Y33"/>
    <mergeCell ref="Z33:AA33"/>
    <mergeCell ref="K33:K34"/>
    <mergeCell ref="L33:N34"/>
    <mergeCell ref="X40:Y40"/>
    <mergeCell ref="Z40:AA40"/>
    <mergeCell ref="B42:C42"/>
    <mergeCell ref="D42:E42"/>
    <mergeCell ref="W2:AA3"/>
    <mergeCell ref="A4:B5"/>
    <mergeCell ref="C4:D5"/>
    <mergeCell ref="A7:C12"/>
    <mergeCell ref="B35:C35"/>
    <mergeCell ref="D35:E35"/>
    <mergeCell ref="G35:J35"/>
    <mergeCell ref="L35:N35"/>
    <mergeCell ref="P35:Q35"/>
    <mergeCell ref="R35:S35"/>
    <mergeCell ref="U35:W35"/>
    <mergeCell ref="X35:Y35"/>
    <mergeCell ref="Z35:AA35"/>
    <mergeCell ref="B34:C34"/>
    <mergeCell ref="D34:E34"/>
    <mergeCell ref="G34:J34"/>
    <mergeCell ref="P34:Q34"/>
    <mergeCell ref="R34:S34"/>
    <mergeCell ref="U34:W34"/>
    <mergeCell ref="X34:Y34"/>
    <mergeCell ref="X39:Y39"/>
    <mergeCell ref="Z39:AA39"/>
    <mergeCell ref="D39:E39"/>
    <mergeCell ref="B38:C38"/>
    <mergeCell ref="D38:E38"/>
    <mergeCell ref="G38:J38"/>
    <mergeCell ref="L38:N38"/>
    <mergeCell ref="P38:Q38"/>
    <mergeCell ref="R38:S38"/>
    <mergeCell ref="U38:W38"/>
    <mergeCell ref="X38:Y38"/>
    <mergeCell ref="Z38:AA38"/>
    <mergeCell ref="B39:C39"/>
    <mergeCell ref="G39:J39"/>
    <mergeCell ref="L39:N39"/>
    <mergeCell ref="P39:Q39"/>
    <mergeCell ref="R39:S39"/>
    <mergeCell ref="U39:W39"/>
    <mergeCell ref="X41:Y41"/>
    <mergeCell ref="Z41:AA41"/>
    <mergeCell ref="P43:Q43"/>
    <mergeCell ref="R43:S43"/>
    <mergeCell ref="U43:W43"/>
    <mergeCell ref="X43:Y43"/>
    <mergeCell ref="Z43:AA43"/>
    <mergeCell ref="P44:Q44"/>
    <mergeCell ref="R44:S44"/>
    <mergeCell ref="U44:W44"/>
    <mergeCell ref="X44:Y44"/>
    <mergeCell ref="Z44:AA44"/>
    <mergeCell ref="P42:Q42"/>
    <mergeCell ref="X42:Y42"/>
    <mergeCell ref="Z42:AA42"/>
    <mergeCell ref="U42:W42"/>
    <mergeCell ref="Z46:AA46"/>
    <mergeCell ref="G45:J49"/>
    <mergeCell ref="B49:C49"/>
    <mergeCell ref="L49:N49"/>
    <mergeCell ref="P49:Q49"/>
    <mergeCell ref="R49:S49"/>
    <mergeCell ref="U49:W49"/>
    <mergeCell ref="X49:Y49"/>
    <mergeCell ref="Z49:AA49"/>
    <mergeCell ref="P45:Q45"/>
    <mergeCell ref="R45:S45"/>
    <mergeCell ref="U45:W45"/>
    <mergeCell ref="X45:Y45"/>
    <mergeCell ref="Z45:AA45"/>
    <mergeCell ref="P47:Q47"/>
    <mergeCell ref="R47:S47"/>
    <mergeCell ref="U47:W47"/>
    <mergeCell ref="X47:Y47"/>
    <mergeCell ref="Z47:AA47"/>
    <mergeCell ref="P46:Q46"/>
    <mergeCell ref="R46:S46"/>
    <mergeCell ref="U46:W46"/>
    <mergeCell ref="X46:Y46"/>
    <mergeCell ref="P55:Q55"/>
    <mergeCell ref="R55:S55"/>
    <mergeCell ref="U55:W55"/>
    <mergeCell ref="X55:Y55"/>
    <mergeCell ref="Z55:AA55"/>
    <mergeCell ref="B48:C48"/>
    <mergeCell ref="L48:N48"/>
    <mergeCell ref="P48:Q48"/>
    <mergeCell ref="R48:S48"/>
    <mergeCell ref="U48:W48"/>
    <mergeCell ref="X48:Y48"/>
    <mergeCell ref="Z48:AA48"/>
    <mergeCell ref="B53:C53"/>
    <mergeCell ref="G53:J53"/>
    <mergeCell ref="L53:N53"/>
    <mergeCell ref="P53:Q53"/>
    <mergeCell ref="R53:S53"/>
    <mergeCell ref="U53:W53"/>
    <mergeCell ref="X53:Y53"/>
    <mergeCell ref="Z53:AA53"/>
    <mergeCell ref="B54:C54"/>
    <mergeCell ref="G54:J54"/>
    <mergeCell ref="Z54:AA54"/>
    <mergeCell ref="D54:E54"/>
    <mergeCell ref="B55:C55"/>
    <mergeCell ref="D55:E55"/>
    <mergeCell ref="G55:J55"/>
    <mergeCell ref="L55:N55"/>
    <mergeCell ref="B47:C47"/>
    <mergeCell ref="L47:N47"/>
    <mergeCell ref="B45:C45"/>
    <mergeCell ref="L45:N45"/>
    <mergeCell ref="B43:C43"/>
    <mergeCell ref="D43:E43"/>
    <mergeCell ref="L43:N43"/>
    <mergeCell ref="B44:C44"/>
    <mergeCell ref="D44:E44"/>
    <mergeCell ref="G44:J44"/>
    <mergeCell ref="L44:N44"/>
    <mergeCell ref="G41:J43"/>
    <mergeCell ref="B52:C52"/>
    <mergeCell ref="G52:J52"/>
    <mergeCell ref="L52:N52"/>
    <mergeCell ref="L41:N41"/>
    <mergeCell ref="B46:C46"/>
    <mergeCell ref="L46:N46"/>
    <mergeCell ref="L42:N42"/>
    <mergeCell ref="X36:Y36"/>
    <mergeCell ref="Z36:AA36"/>
    <mergeCell ref="B37:C37"/>
    <mergeCell ref="D37:E37"/>
    <mergeCell ref="G37:J37"/>
    <mergeCell ref="L37:N37"/>
    <mergeCell ref="P37:Q37"/>
    <mergeCell ref="R37:S37"/>
    <mergeCell ref="U37:W37"/>
    <mergeCell ref="X37:Y37"/>
    <mergeCell ref="Z37:AA37"/>
    <mergeCell ref="B36:C36"/>
    <mergeCell ref="D36:E36"/>
    <mergeCell ref="G36:J36"/>
    <mergeCell ref="L36:N36"/>
    <mergeCell ref="P36:Q36"/>
    <mergeCell ref="R36:S36"/>
    <mergeCell ref="U36:W36"/>
    <mergeCell ref="B40:C40"/>
    <mergeCell ref="D40:E40"/>
    <mergeCell ref="G40:J40"/>
    <mergeCell ref="L40:N40"/>
    <mergeCell ref="P40:Q40"/>
    <mergeCell ref="R40:S40"/>
    <mergeCell ref="U40:W40"/>
    <mergeCell ref="R42:S42"/>
    <mergeCell ref="B41:C41"/>
    <mergeCell ref="D41:E41"/>
    <mergeCell ref="P41:Q41"/>
    <mergeCell ref="R41:S41"/>
    <mergeCell ref="U41:W41"/>
    <mergeCell ref="U54:W54"/>
    <mergeCell ref="X54:Y54"/>
    <mergeCell ref="B50:C50"/>
    <mergeCell ref="G50:J50"/>
    <mergeCell ref="L50:N50"/>
    <mergeCell ref="P50:Q50"/>
    <mergeCell ref="R50:S50"/>
    <mergeCell ref="U50:W50"/>
    <mergeCell ref="P52:Q52"/>
    <mergeCell ref="R52:S52"/>
    <mergeCell ref="U52:W52"/>
    <mergeCell ref="Z76:AA76"/>
    <mergeCell ref="G76:J76"/>
    <mergeCell ref="B76:C76"/>
    <mergeCell ref="D76:E76"/>
    <mergeCell ref="P76:Q76"/>
    <mergeCell ref="R76:S76"/>
    <mergeCell ref="U76:W76"/>
    <mergeCell ref="X76:Y76"/>
    <mergeCell ref="X52:Y52"/>
    <mergeCell ref="Z52:AA52"/>
    <mergeCell ref="K45:K54"/>
    <mergeCell ref="X50:Y50"/>
    <mergeCell ref="Z50:AA50"/>
    <mergeCell ref="B51:C51"/>
    <mergeCell ref="G51:J51"/>
    <mergeCell ref="L51:N51"/>
    <mergeCell ref="P51:Q51"/>
    <mergeCell ref="R51:S51"/>
    <mergeCell ref="U51:W51"/>
    <mergeCell ref="X51:Y51"/>
    <mergeCell ref="Z51:AA51"/>
    <mergeCell ref="L54:N54"/>
    <mergeCell ref="P54:Q54"/>
    <mergeCell ref="R54:S54"/>
  </mergeCells>
  <phoneticPr fontId="38" type="noConversion"/>
  <printOptions horizontalCentered="1" verticalCentered="1"/>
  <pageMargins left="0.23622047244094499" right="0.23622047244094499" top="0.74803149606299202" bottom="0.74803149606299202" header="0.31496062992126" footer="0.31496062992126"/>
  <pageSetup paperSize="8" scale="4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"/>
  <sheetViews>
    <sheetView view="pageBreakPreview" topLeftCell="B1" zoomScale="80" zoomScaleNormal="100" zoomScaleSheetLayoutView="80" workbookViewId="0">
      <selection activeCell="W10" sqref="W10:Y10"/>
    </sheetView>
  </sheetViews>
  <sheetFormatPr defaultColWidth="9" defaultRowHeight="17.25"/>
  <cols>
    <col min="1" max="1" width="6.25" style="54" customWidth="1"/>
    <col min="2" max="2" width="10.875" style="50" customWidth="1"/>
    <col min="3" max="3" width="3.625" style="50" customWidth="1"/>
    <col min="4" max="4" width="8.75" style="50" customWidth="1"/>
    <col min="5" max="5" width="8.5" style="50" customWidth="1"/>
    <col min="6" max="6" width="28.875" style="50" customWidth="1"/>
    <col min="7" max="7" width="4.875" style="50" customWidth="1"/>
    <col min="8" max="8" width="11.375" style="50" customWidth="1"/>
    <col min="9" max="9" width="10.75" style="50" customWidth="1"/>
    <col min="10" max="10" width="18" style="50" customWidth="1"/>
    <col min="11" max="11" width="30.25" style="50" customWidth="1"/>
    <col min="12" max="12" width="10.875" style="50" customWidth="1"/>
    <col min="13" max="13" width="3.5" style="50" customWidth="1"/>
    <col min="14" max="14" width="6.375" style="50" customWidth="1"/>
    <col min="15" max="15" width="6.25" style="50" customWidth="1"/>
    <col min="16" max="16" width="5.875" style="50" customWidth="1"/>
    <col min="17" max="17" width="7.875" style="50" customWidth="1"/>
    <col min="18" max="18" width="6.125" style="50" customWidth="1"/>
    <col min="19" max="19" width="13.125" style="50" customWidth="1"/>
    <col min="20" max="20" width="12.25" style="50" customWidth="1"/>
    <col min="21" max="21" width="4.625" style="50" customWidth="1"/>
    <col min="22" max="22" width="8" style="50" customWidth="1"/>
    <col min="23" max="23" width="11.5" style="50" customWidth="1"/>
    <col min="24" max="24" width="11.625" style="50" customWidth="1"/>
    <col min="25" max="25" width="13.125" style="50" customWidth="1"/>
    <col min="26" max="26" width="10" style="50" customWidth="1"/>
    <col min="27" max="27" width="11.25" style="50" customWidth="1"/>
    <col min="28" max="248" width="9" style="50"/>
    <col min="249" max="249" width="3.125" style="50" customWidth="1"/>
    <col min="250" max="250" width="7.625" style="50" customWidth="1"/>
    <col min="251" max="251" width="4.125" style="50" customWidth="1"/>
    <col min="252" max="252" width="17" style="50" customWidth="1"/>
    <col min="253" max="253" width="3.625" style="50" customWidth="1"/>
    <col min="254" max="254" width="9.125" style="50" customWidth="1"/>
    <col min="255" max="255" width="3.625" style="50" customWidth="1"/>
    <col min="256" max="256" width="4.625" style="50" customWidth="1"/>
    <col min="257" max="257" width="9.625" style="50" customWidth="1"/>
    <col min="258" max="258" width="10.125" style="50" customWidth="1"/>
    <col min="259" max="259" width="10.25" style="50" customWidth="1"/>
    <col min="260" max="260" width="4.625" style="50" customWidth="1"/>
    <col min="261" max="261" width="5" style="50" customWidth="1"/>
    <col min="262" max="262" width="11.125" style="50" customWidth="1"/>
    <col min="263" max="263" width="16.125" style="50" customWidth="1"/>
    <col min="264" max="264" width="4.75" style="50" customWidth="1"/>
    <col min="265" max="265" width="3.625" style="50" customWidth="1"/>
    <col min="266" max="266" width="5.125" style="50" customWidth="1"/>
    <col min="267" max="267" width="3.125" style="50" customWidth="1"/>
    <col min="268" max="268" width="4.625" style="50" customWidth="1"/>
    <col min="269" max="269" width="5" style="50" customWidth="1"/>
    <col min="270" max="271" width="9.75" style="50" customWidth="1"/>
    <col min="272" max="273" width="7.875" style="50" customWidth="1"/>
    <col min="274" max="504" width="9" style="50"/>
    <col min="505" max="505" width="3.125" style="50" customWidth="1"/>
    <col min="506" max="506" width="7.625" style="50" customWidth="1"/>
    <col min="507" max="507" width="4.125" style="50" customWidth="1"/>
    <col min="508" max="508" width="17" style="50" customWidth="1"/>
    <col min="509" max="509" width="3.625" style="50" customWidth="1"/>
    <col min="510" max="510" width="9.125" style="50" customWidth="1"/>
    <col min="511" max="511" width="3.625" style="50" customWidth="1"/>
    <col min="512" max="512" width="4.625" style="50" customWidth="1"/>
    <col min="513" max="513" width="9.625" style="50" customWidth="1"/>
    <col min="514" max="514" width="10.125" style="50" customWidth="1"/>
    <col min="515" max="515" width="10.25" style="50" customWidth="1"/>
    <col min="516" max="516" width="4.625" style="50" customWidth="1"/>
    <col min="517" max="517" width="5" style="50" customWidth="1"/>
    <col min="518" max="518" width="11.125" style="50" customWidth="1"/>
    <col min="519" max="519" width="16.125" style="50" customWidth="1"/>
    <col min="520" max="520" width="4.75" style="50" customWidth="1"/>
    <col min="521" max="521" width="3.625" style="50" customWidth="1"/>
    <col min="522" max="522" width="5.125" style="50" customWidth="1"/>
    <col min="523" max="523" width="3.125" style="50" customWidth="1"/>
    <col min="524" max="524" width="4.625" style="50" customWidth="1"/>
    <col min="525" max="525" width="5" style="50" customWidth="1"/>
    <col min="526" max="527" width="9.75" style="50" customWidth="1"/>
    <col min="528" max="529" width="7.875" style="50" customWidth="1"/>
    <col min="530" max="760" width="9" style="50"/>
    <col min="761" max="761" width="3.125" style="50" customWidth="1"/>
    <col min="762" max="762" width="7.625" style="50" customWidth="1"/>
    <col min="763" max="763" width="4.125" style="50" customWidth="1"/>
    <col min="764" max="764" width="17" style="50" customWidth="1"/>
    <col min="765" max="765" width="3.625" style="50" customWidth="1"/>
    <col min="766" max="766" width="9.125" style="50" customWidth="1"/>
    <col min="767" max="767" width="3.625" style="50" customWidth="1"/>
    <col min="768" max="768" width="4.625" style="50" customWidth="1"/>
    <col min="769" max="769" width="9.625" style="50" customWidth="1"/>
    <col min="770" max="770" width="10.125" style="50" customWidth="1"/>
    <col min="771" max="771" width="10.25" style="50" customWidth="1"/>
    <col min="772" max="772" width="4.625" style="50" customWidth="1"/>
    <col min="773" max="773" width="5" style="50" customWidth="1"/>
    <col min="774" max="774" width="11.125" style="50" customWidth="1"/>
    <col min="775" max="775" width="16.125" style="50" customWidth="1"/>
    <col min="776" max="776" width="4.75" style="50" customWidth="1"/>
    <col min="777" max="777" width="3.625" style="50" customWidth="1"/>
    <col min="778" max="778" width="5.125" style="50" customWidth="1"/>
    <col min="779" max="779" width="3.125" style="50" customWidth="1"/>
    <col min="780" max="780" width="4.625" style="50" customWidth="1"/>
    <col min="781" max="781" width="5" style="50" customWidth="1"/>
    <col min="782" max="783" width="9.75" style="50" customWidth="1"/>
    <col min="784" max="785" width="7.875" style="50" customWidth="1"/>
    <col min="786" max="1016" width="9" style="50"/>
    <col min="1017" max="1017" width="3.125" style="50" customWidth="1"/>
    <col min="1018" max="1018" width="7.625" style="50" customWidth="1"/>
    <col min="1019" max="1019" width="4.125" style="50" customWidth="1"/>
    <col min="1020" max="1020" width="17" style="50" customWidth="1"/>
    <col min="1021" max="1021" width="3.625" style="50" customWidth="1"/>
    <col min="1022" max="1022" width="9.125" style="50" customWidth="1"/>
    <col min="1023" max="1023" width="3.625" style="50" customWidth="1"/>
    <col min="1024" max="1024" width="4.625" style="50" customWidth="1"/>
    <col min="1025" max="1025" width="9.625" style="50" customWidth="1"/>
    <col min="1026" max="1026" width="10.125" style="50" customWidth="1"/>
    <col min="1027" max="1027" width="10.25" style="50" customWidth="1"/>
    <col min="1028" max="1028" width="4.625" style="50" customWidth="1"/>
    <col min="1029" max="1029" width="5" style="50" customWidth="1"/>
    <col min="1030" max="1030" width="11.125" style="50" customWidth="1"/>
    <col min="1031" max="1031" width="16.125" style="50" customWidth="1"/>
    <col min="1032" max="1032" width="4.75" style="50" customWidth="1"/>
    <col min="1033" max="1033" width="3.625" style="50" customWidth="1"/>
    <col min="1034" max="1034" width="5.125" style="50" customWidth="1"/>
    <col min="1035" max="1035" width="3.125" style="50" customWidth="1"/>
    <col min="1036" max="1036" width="4.625" style="50" customWidth="1"/>
    <col min="1037" max="1037" width="5" style="50" customWidth="1"/>
    <col min="1038" max="1039" width="9.75" style="50" customWidth="1"/>
    <col min="1040" max="1041" width="7.875" style="50" customWidth="1"/>
    <col min="1042" max="1272" width="9" style="50"/>
    <col min="1273" max="1273" width="3.125" style="50" customWidth="1"/>
    <col min="1274" max="1274" width="7.625" style="50" customWidth="1"/>
    <col min="1275" max="1275" width="4.125" style="50" customWidth="1"/>
    <col min="1276" max="1276" width="17" style="50" customWidth="1"/>
    <col min="1277" max="1277" width="3.625" style="50" customWidth="1"/>
    <col min="1278" max="1278" width="9.125" style="50" customWidth="1"/>
    <col min="1279" max="1279" width="3.625" style="50" customWidth="1"/>
    <col min="1280" max="1280" width="4.625" style="50" customWidth="1"/>
    <col min="1281" max="1281" width="9.625" style="50" customWidth="1"/>
    <col min="1282" max="1282" width="10.125" style="50" customWidth="1"/>
    <col min="1283" max="1283" width="10.25" style="50" customWidth="1"/>
    <col min="1284" max="1284" width="4.625" style="50" customWidth="1"/>
    <col min="1285" max="1285" width="5" style="50" customWidth="1"/>
    <col min="1286" max="1286" width="11.125" style="50" customWidth="1"/>
    <col min="1287" max="1287" width="16.125" style="50" customWidth="1"/>
    <col min="1288" max="1288" width="4.75" style="50" customWidth="1"/>
    <col min="1289" max="1289" width="3.625" style="50" customWidth="1"/>
    <col min="1290" max="1290" width="5.125" style="50" customWidth="1"/>
    <col min="1291" max="1291" width="3.125" style="50" customWidth="1"/>
    <col min="1292" max="1292" width="4.625" style="50" customWidth="1"/>
    <col min="1293" max="1293" width="5" style="50" customWidth="1"/>
    <col min="1294" max="1295" width="9.75" style="50" customWidth="1"/>
    <col min="1296" max="1297" width="7.875" style="50" customWidth="1"/>
    <col min="1298" max="1528" width="9" style="50"/>
    <col min="1529" max="1529" width="3.125" style="50" customWidth="1"/>
    <col min="1530" max="1530" width="7.625" style="50" customWidth="1"/>
    <col min="1531" max="1531" width="4.125" style="50" customWidth="1"/>
    <col min="1532" max="1532" width="17" style="50" customWidth="1"/>
    <col min="1533" max="1533" width="3.625" style="50" customWidth="1"/>
    <col min="1534" max="1534" width="9.125" style="50" customWidth="1"/>
    <col min="1535" max="1535" width="3.625" style="50" customWidth="1"/>
    <col min="1536" max="1536" width="4.625" style="50" customWidth="1"/>
    <col min="1537" max="1537" width="9.625" style="50" customWidth="1"/>
    <col min="1538" max="1538" width="10.125" style="50" customWidth="1"/>
    <col min="1539" max="1539" width="10.25" style="50" customWidth="1"/>
    <col min="1540" max="1540" width="4.625" style="50" customWidth="1"/>
    <col min="1541" max="1541" width="5" style="50" customWidth="1"/>
    <col min="1542" max="1542" width="11.125" style="50" customWidth="1"/>
    <col min="1543" max="1543" width="16.125" style="50" customWidth="1"/>
    <col min="1544" max="1544" width="4.75" style="50" customWidth="1"/>
    <col min="1545" max="1545" width="3.625" style="50" customWidth="1"/>
    <col min="1546" max="1546" width="5.125" style="50" customWidth="1"/>
    <col min="1547" max="1547" width="3.125" style="50" customWidth="1"/>
    <col min="1548" max="1548" width="4.625" style="50" customWidth="1"/>
    <col min="1549" max="1549" width="5" style="50" customWidth="1"/>
    <col min="1550" max="1551" width="9.75" style="50" customWidth="1"/>
    <col min="1552" max="1553" width="7.875" style="50" customWidth="1"/>
    <col min="1554" max="1784" width="9" style="50"/>
    <col min="1785" max="1785" width="3.125" style="50" customWidth="1"/>
    <col min="1786" max="1786" width="7.625" style="50" customWidth="1"/>
    <col min="1787" max="1787" width="4.125" style="50" customWidth="1"/>
    <col min="1788" max="1788" width="17" style="50" customWidth="1"/>
    <col min="1789" max="1789" width="3.625" style="50" customWidth="1"/>
    <col min="1790" max="1790" width="9.125" style="50" customWidth="1"/>
    <col min="1791" max="1791" width="3.625" style="50" customWidth="1"/>
    <col min="1792" max="1792" width="4.625" style="50" customWidth="1"/>
    <col min="1793" max="1793" width="9.625" style="50" customWidth="1"/>
    <col min="1794" max="1794" width="10.125" style="50" customWidth="1"/>
    <col min="1795" max="1795" width="10.25" style="50" customWidth="1"/>
    <col min="1796" max="1796" width="4.625" style="50" customWidth="1"/>
    <col min="1797" max="1797" width="5" style="50" customWidth="1"/>
    <col min="1798" max="1798" width="11.125" style="50" customWidth="1"/>
    <col min="1799" max="1799" width="16.125" style="50" customWidth="1"/>
    <col min="1800" max="1800" width="4.75" style="50" customWidth="1"/>
    <col min="1801" max="1801" width="3.625" style="50" customWidth="1"/>
    <col min="1802" max="1802" width="5.125" style="50" customWidth="1"/>
    <col min="1803" max="1803" width="3.125" style="50" customWidth="1"/>
    <col min="1804" max="1804" width="4.625" style="50" customWidth="1"/>
    <col min="1805" max="1805" width="5" style="50" customWidth="1"/>
    <col min="1806" max="1807" width="9.75" style="50" customWidth="1"/>
    <col min="1808" max="1809" width="7.875" style="50" customWidth="1"/>
    <col min="1810" max="2040" width="9" style="50"/>
    <col min="2041" max="2041" width="3.125" style="50" customWidth="1"/>
    <col min="2042" max="2042" width="7.625" style="50" customWidth="1"/>
    <col min="2043" max="2043" width="4.125" style="50" customWidth="1"/>
    <col min="2044" max="2044" width="17" style="50" customWidth="1"/>
    <col min="2045" max="2045" width="3.625" style="50" customWidth="1"/>
    <col min="2046" max="2046" width="9.125" style="50" customWidth="1"/>
    <col min="2047" max="2047" width="3.625" style="50" customWidth="1"/>
    <col min="2048" max="2048" width="4.625" style="50" customWidth="1"/>
    <col min="2049" max="2049" width="9.625" style="50" customWidth="1"/>
    <col min="2050" max="2050" width="10.125" style="50" customWidth="1"/>
    <col min="2051" max="2051" width="10.25" style="50" customWidth="1"/>
    <col min="2052" max="2052" width="4.625" style="50" customWidth="1"/>
    <col min="2053" max="2053" width="5" style="50" customWidth="1"/>
    <col min="2054" max="2054" width="11.125" style="50" customWidth="1"/>
    <col min="2055" max="2055" width="16.125" style="50" customWidth="1"/>
    <col min="2056" max="2056" width="4.75" style="50" customWidth="1"/>
    <col min="2057" max="2057" width="3.625" style="50" customWidth="1"/>
    <col min="2058" max="2058" width="5.125" style="50" customWidth="1"/>
    <col min="2059" max="2059" width="3.125" style="50" customWidth="1"/>
    <col min="2060" max="2060" width="4.625" style="50" customWidth="1"/>
    <col min="2061" max="2061" width="5" style="50" customWidth="1"/>
    <col min="2062" max="2063" width="9.75" style="50" customWidth="1"/>
    <col min="2064" max="2065" width="7.875" style="50" customWidth="1"/>
    <col min="2066" max="2296" width="9" style="50"/>
    <col min="2297" max="2297" width="3.125" style="50" customWidth="1"/>
    <col min="2298" max="2298" width="7.625" style="50" customWidth="1"/>
    <col min="2299" max="2299" width="4.125" style="50" customWidth="1"/>
    <col min="2300" max="2300" width="17" style="50" customWidth="1"/>
    <col min="2301" max="2301" width="3.625" style="50" customWidth="1"/>
    <col min="2302" max="2302" width="9.125" style="50" customWidth="1"/>
    <col min="2303" max="2303" width="3.625" style="50" customWidth="1"/>
    <col min="2304" max="2304" width="4.625" style="50" customWidth="1"/>
    <col min="2305" max="2305" width="9.625" style="50" customWidth="1"/>
    <col min="2306" max="2306" width="10.125" style="50" customWidth="1"/>
    <col min="2307" max="2307" width="10.25" style="50" customWidth="1"/>
    <col min="2308" max="2308" width="4.625" style="50" customWidth="1"/>
    <col min="2309" max="2309" width="5" style="50" customWidth="1"/>
    <col min="2310" max="2310" width="11.125" style="50" customWidth="1"/>
    <col min="2311" max="2311" width="16.125" style="50" customWidth="1"/>
    <col min="2312" max="2312" width="4.75" style="50" customWidth="1"/>
    <col min="2313" max="2313" width="3.625" style="50" customWidth="1"/>
    <col min="2314" max="2314" width="5.125" style="50" customWidth="1"/>
    <col min="2315" max="2315" width="3.125" style="50" customWidth="1"/>
    <col min="2316" max="2316" width="4.625" style="50" customWidth="1"/>
    <col min="2317" max="2317" width="5" style="50" customWidth="1"/>
    <col min="2318" max="2319" width="9.75" style="50" customWidth="1"/>
    <col min="2320" max="2321" width="7.875" style="50" customWidth="1"/>
    <col min="2322" max="2552" width="9" style="50"/>
    <col min="2553" max="2553" width="3.125" style="50" customWidth="1"/>
    <col min="2554" max="2554" width="7.625" style="50" customWidth="1"/>
    <col min="2555" max="2555" width="4.125" style="50" customWidth="1"/>
    <col min="2556" max="2556" width="17" style="50" customWidth="1"/>
    <col min="2557" max="2557" width="3.625" style="50" customWidth="1"/>
    <col min="2558" max="2558" width="9.125" style="50" customWidth="1"/>
    <col min="2559" max="2559" width="3.625" style="50" customWidth="1"/>
    <col min="2560" max="2560" width="4.625" style="50" customWidth="1"/>
    <col min="2561" max="2561" width="9.625" style="50" customWidth="1"/>
    <col min="2562" max="2562" width="10.125" style="50" customWidth="1"/>
    <col min="2563" max="2563" width="10.25" style="50" customWidth="1"/>
    <col min="2564" max="2564" width="4.625" style="50" customWidth="1"/>
    <col min="2565" max="2565" width="5" style="50" customWidth="1"/>
    <col min="2566" max="2566" width="11.125" style="50" customWidth="1"/>
    <col min="2567" max="2567" width="16.125" style="50" customWidth="1"/>
    <col min="2568" max="2568" width="4.75" style="50" customWidth="1"/>
    <col min="2569" max="2569" width="3.625" style="50" customWidth="1"/>
    <col min="2570" max="2570" width="5.125" style="50" customWidth="1"/>
    <col min="2571" max="2571" width="3.125" style="50" customWidth="1"/>
    <col min="2572" max="2572" width="4.625" style="50" customWidth="1"/>
    <col min="2573" max="2573" width="5" style="50" customWidth="1"/>
    <col min="2574" max="2575" width="9.75" style="50" customWidth="1"/>
    <col min="2576" max="2577" width="7.875" style="50" customWidth="1"/>
    <col min="2578" max="2808" width="9" style="50"/>
    <col min="2809" max="2809" width="3.125" style="50" customWidth="1"/>
    <col min="2810" max="2810" width="7.625" style="50" customWidth="1"/>
    <col min="2811" max="2811" width="4.125" style="50" customWidth="1"/>
    <col min="2812" max="2812" width="17" style="50" customWidth="1"/>
    <col min="2813" max="2813" width="3.625" style="50" customWidth="1"/>
    <col min="2814" max="2814" width="9.125" style="50" customWidth="1"/>
    <col min="2815" max="2815" width="3.625" style="50" customWidth="1"/>
    <col min="2816" max="2816" width="4.625" style="50" customWidth="1"/>
    <col min="2817" max="2817" width="9.625" style="50" customWidth="1"/>
    <col min="2818" max="2818" width="10.125" style="50" customWidth="1"/>
    <col min="2819" max="2819" width="10.25" style="50" customWidth="1"/>
    <col min="2820" max="2820" width="4.625" style="50" customWidth="1"/>
    <col min="2821" max="2821" width="5" style="50" customWidth="1"/>
    <col min="2822" max="2822" width="11.125" style="50" customWidth="1"/>
    <col min="2823" max="2823" width="16.125" style="50" customWidth="1"/>
    <col min="2824" max="2824" width="4.75" style="50" customWidth="1"/>
    <col min="2825" max="2825" width="3.625" style="50" customWidth="1"/>
    <col min="2826" max="2826" width="5.125" style="50" customWidth="1"/>
    <col min="2827" max="2827" width="3.125" style="50" customWidth="1"/>
    <col min="2828" max="2828" width="4.625" style="50" customWidth="1"/>
    <col min="2829" max="2829" width="5" style="50" customWidth="1"/>
    <col min="2830" max="2831" width="9.75" style="50" customWidth="1"/>
    <col min="2832" max="2833" width="7.875" style="50" customWidth="1"/>
    <col min="2834" max="3064" width="9" style="50"/>
    <col min="3065" max="3065" width="3.125" style="50" customWidth="1"/>
    <col min="3066" max="3066" width="7.625" style="50" customWidth="1"/>
    <col min="3067" max="3067" width="4.125" style="50" customWidth="1"/>
    <col min="3068" max="3068" width="17" style="50" customWidth="1"/>
    <col min="3069" max="3069" width="3.625" style="50" customWidth="1"/>
    <col min="3070" max="3070" width="9.125" style="50" customWidth="1"/>
    <col min="3071" max="3071" width="3.625" style="50" customWidth="1"/>
    <col min="3072" max="3072" width="4.625" style="50" customWidth="1"/>
    <col min="3073" max="3073" width="9.625" style="50" customWidth="1"/>
    <col min="3074" max="3074" width="10.125" style="50" customWidth="1"/>
    <col min="3075" max="3075" width="10.25" style="50" customWidth="1"/>
    <col min="3076" max="3076" width="4.625" style="50" customWidth="1"/>
    <col min="3077" max="3077" width="5" style="50" customWidth="1"/>
    <col min="3078" max="3078" width="11.125" style="50" customWidth="1"/>
    <col min="3079" max="3079" width="16.125" style="50" customWidth="1"/>
    <col min="3080" max="3080" width="4.75" style="50" customWidth="1"/>
    <col min="3081" max="3081" width="3.625" style="50" customWidth="1"/>
    <col min="3082" max="3082" width="5.125" style="50" customWidth="1"/>
    <col min="3083" max="3083" width="3.125" style="50" customWidth="1"/>
    <col min="3084" max="3084" width="4.625" style="50" customWidth="1"/>
    <col min="3085" max="3085" width="5" style="50" customWidth="1"/>
    <col min="3086" max="3087" width="9.75" style="50" customWidth="1"/>
    <col min="3088" max="3089" width="7.875" style="50" customWidth="1"/>
    <col min="3090" max="3320" width="9" style="50"/>
    <col min="3321" max="3321" width="3.125" style="50" customWidth="1"/>
    <col min="3322" max="3322" width="7.625" style="50" customWidth="1"/>
    <col min="3323" max="3323" width="4.125" style="50" customWidth="1"/>
    <col min="3324" max="3324" width="17" style="50" customWidth="1"/>
    <col min="3325" max="3325" width="3.625" style="50" customWidth="1"/>
    <col min="3326" max="3326" width="9.125" style="50" customWidth="1"/>
    <col min="3327" max="3327" width="3.625" style="50" customWidth="1"/>
    <col min="3328" max="3328" width="4.625" style="50" customWidth="1"/>
    <col min="3329" max="3329" width="9.625" style="50" customWidth="1"/>
    <col min="3330" max="3330" width="10.125" style="50" customWidth="1"/>
    <col min="3331" max="3331" width="10.25" style="50" customWidth="1"/>
    <col min="3332" max="3332" width="4.625" style="50" customWidth="1"/>
    <col min="3333" max="3333" width="5" style="50" customWidth="1"/>
    <col min="3334" max="3334" width="11.125" style="50" customWidth="1"/>
    <col min="3335" max="3335" width="16.125" style="50" customWidth="1"/>
    <col min="3336" max="3336" width="4.75" style="50" customWidth="1"/>
    <col min="3337" max="3337" width="3.625" style="50" customWidth="1"/>
    <col min="3338" max="3338" width="5.125" style="50" customWidth="1"/>
    <col min="3339" max="3339" width="3.125" style="50" customWidth="1"/>
    <col min="3340" max="3340" width="4.625" style="50" customWidth="1"/>
    <col min="3341" max="3341" width="5" style="50" customWidth="1"/>
    <col min="3342" max="3343" width="9.75" style="50" customWidth="1"/>
    <col min="3344" max="3345" width="7.875" style="50" customWidth="1"/>
    <col min="3346" max="3576" width="9" style="50"/>
    <col min="3577" max="3577" width="3.125" style="50" customWidth="1"/>
    <col min="3578" max="3578" width="7.625" style="50" customWidth="1"/>
    <col min="3579" max="3579" width="4.125" style="50" customWidth="1"/>
    <col min="3580" max="3580" width="17" style="50" customWidth="1"/>
    <col min="3581" max="3581" width="3.625" style="50" customWidth="1"/>
    <col min="3582" max="3582" width="9.125" style="50" customWidth="1"/>
    <col min="3583" max="3583" width="3.625" style="50" customWidth="1"/>
    <col min="3584" max="3584" width="4.625" style="50" customWidth="1"/>
    <col min="3585" max="3585" width="9.625" style="50" customWidth="1"/>
    <col min="3586" max="3586" width="10.125" style="50" customWidth="1"/>
    <col min="3587" max="3587" width="10.25" style="50" customWidth="1"/>
    <col min="3588" max="3588" width="4.625" style="50" customWidth="1"/>
    <col min="3589" max="3589" width="5" style="50" customWidth="1"/>
    <col min="3590" max="3590" width="11.125" style="50" customWidth="1"/>
    <col min="3591" max="3591" width="16.125" style="50" customWidth="1"/>
    <col min="3592" max="3592" width="4.75" style="50" customWidth="1"/>
    <col min="3593" max="3593" width="3.625" style="50" customWidth="1"/>
    <col min="3594" max="3594" width="5.125" style="50" customWidth="1"/>
    <col min="3595" max="3595" width="3.125" style="50" customWidth="1"/>
    <col min="3596" max="3596" width="4.625" style="50" customWidth="1"/>
    <col min="3597" max="3597" width="5" style="50" customWidth="1"/>
    <col min="3598" max="3599" width="9.75" style="50" customWidth="1"/>
    <col min="3600" max="3601" width="7.875" style="50" customWidth="1"/>
    <col min="3602" max="3832" width="9" style="50"/>
    <col min="3833" max="3833" width="3.125" style="50" customWidth="1"/>
    <col min="3834" max="3834" width="7.625" style="50" customWidth="1"/>
    <col min="3835" max="3835" width="4.125" style="50" customWidth="1"/>
    <col min="3836" max="3836" width="17" style="50" customWidth="1"/>
    <col min="3837" max="3837" width="3.625" style="50" customWidth="1"/>
    <col min="3838" max="3838" width="9.125" style="50" customWidth="1"/>
    <col min="3839" max="3839" width="3.625" style="50" customWidth="1"/>
    <col min="3840" max="3840" width="4.625" style="50" customWidth="1"/>
    <col min="3841" max="3841" width="9.625" style="50" customWidth="1"/>
    <col min="3842" max="3842" width="10.125" style="50" customWidth="1"/>
    <col min="3843" max="3843" width="10.25" style="50" customWidth="1"/>
    <col min="3844" max="3844" width="4.625" style="50" customWidth="1"/>
    <col min="3845" max="3845" width="5" style="50" customWidth="1"/>
    <col min="3846" max="3846" width="11.125" style="50" customWidth="1"/>
    <col min="3847" max="3847" width="16.125" style="50" customWidth="1"/>
    <col min="3848" max="3848" width="4.75" style="50" customWidth="1"/>
    <col min="3849" max="3849" width="3.625" style="50" customWidth="1"/>
    <col min="3850" max="3850" width="5.125" style="50" customWidth="1"/>
    <col min="3851" max="3851" width="3.125" style="50" customWidth="1"/>
    <col min="3852" max="3852" width="4.625" style="50" customWidth="1"/>
    <col min="3853" max="3853" width="5" style="50" customWidth="1"/>
    <col min="3854" max="3855" width="9.75" style="50" customWidth="1"/>
    <col min="3856" max="3857" width="7.875" style="50" customWidth="1"/>
    <col min="3858" max="4088" width="9" style="50"/>
    <col min="4089" max="4089" width="3.125" style="50" customWidth="1"/>
    <col min="4090" max="4090" width="7.625" style="50" customWidth="1"/>
    <col min="4091" max="4091" width="4.125" style="50" customWidth="1"/>
    <col min="4092" max="4092" width="17" style="50" customWidth="1"/>
    <col min="4093" max="4093" width="3.625" style="50" customWidth="1"/>
    <col min="4094" max="4094" width="9.125" style="50" customWidth="1"/>
    <col min="4095" max="4095" width="3.625" style="50" customWidth="1"/>
    <col min="4096" max="4096" width="4.625" style="50" customWidth="1"/>
    <col min="4097" max="4097" width="9.625" style="50" customWidth="1"/>
    <col min="4098" max="4098" width="10.125" style="50" customWidth="1"/>
    <col min="4099" max="4099" width="10.25" style="50" customWidth="1"/>
    <col min="4100" max="4100" width="4.625" style="50" customWidth="1"/>
    <col min="4101" max="4101" width="5" style="50" customWidth="1"/>
    <col min="4102" max="4102" width="11.125" style="50" customWidth="1"/>
    <col min="4103" max="4103" width="16.125" style="50" customWidth="1"/>
    <col min="4104" max="4104" width="4.75" style="50" customWidth="1"/>
    <col min="4105" max="4105" width="3.625" style="50" customWidth="1"/>
    <col min="4106" max="4106" width="5.125" style="50" customWidth="1"/>
    <col min="4107" max="4107" width="3.125" style="50" customWidth="1"/>
    <col min="4108" max="4108" width="4.625" style="50" customWidth="1"/>
    <col min="4109" max="4109" width="5" style="50" customWidth="1"/>
    <col min="4110" max="4111" width="9.75" style="50" customWidth="1"/>
    <col min="4112" max="4113" width="7.875" style="50" customWidth="1"/>
    <col min="4114" max="4344" width="9" style="50"/>
    <col min="4345" max="4345" width="3.125" style="50" customWidth="1"/>
    <col min="4346" max="4346" width="7.625" style="50" customWidth="1"/>
    <col min="4347" max="4347" width="4.125" style="50" customWidth="1"/>
    <col min="4348" max="4348" width="17" style="50" customWidth="1"/>
    <col min="4349" max="4349" width="3.625" style="50" customWidth="1"/>
    <col min="4350" max="4350" width="9.125" style="50" customWidth="1"/>
    <col min="4351" max="4351" width="3.625" style="50" customWidth="1"/>
    <col min="4352" max="4352" width="4.625" style="50" customWidth="1"/>
    <col min="4353" max="4353" width="9.625" style="50" customWidth="1"/>
    <col min="4354" max="4354" width="10.125" style="50" customWidth="1"/>
    <col min="4355" max="4355" width="10.25" style="50" customWidth="1"/>
    <col min="4356" max="4356" width="4.625" style="50" customWidth="1"/>
    <col min="4357" max="4357" width="5" style="50" customWidth="1"/>
    <col min="4358" max="4358" width="11.125" style="50" customWidth="1"/>
    <col min="4359" max="4359" width="16.125" style="50" customWidth="1"/>
    <col min="4360" max="4360" width="4.75" style="50" customWidth="1"/>
    <col min="4361" max="4361" width="3.625" style="50" customWidth="1"/>
    <col min="4362" max="4362" width="5.125" style="50" customWidth="1"/>
    <col min="4363" max="4363" width="3.125" style="50" customWidth="1"/>
    <col min="4364" max="4364" width="4.625" style="50" customWidth="1"/>
    <col min="4365" max="4365" width="5" style="50" customWidth="1"/>
    <col min="4366" max="4367" width="9.75" style="50" customWidth="1"/>
    <col min="4368" max="4369" width="7.875" style="50" customWidth="1"/>
    <col min="4370" max="4600" width="9" style="50"/>
    <col min="4601" max="4601" width="3.125" style="50" customWidth="1"/>
    <col min="4602" max="4602" width="7.625" style="50" customWidth="1"/>
    <col min="4603" max="4603" width="4.125" style="50" customWidth="1"/>
    <col min="4604" max="4604" width="17" style="50" customWidth="1"/>
    <col min="4605" max="4605" width="3.625" style="50" customWidth="1"/>
    <col min="4606" max="4606" width="9.125" style="50" customWidth="1"/>
    <col min="4607" max="4607" width="3.625" style="50" customWidth="1"/>
    <col min="4608" max="4608" width="4.625" style="50" customWidth="1"/>
    <col min="4609" max="4609" width="9.625" style="50" customWidth="1"/>
    <col min="4610" max="4610" width="10.125" style="50" customWidth="1"/>
    <col min="4611" max="4611" width="10.25" style="50" customWidth="1"/>
    <col min="4612" max="4612" width="4.625" style="50" customWidth="1"/>
    <col min="4613" max="4613" width="5" style="50" customWidth="1"/>
    <col min="4614" max="4614" width="11.125" style="50" customWidth="1"/>
    <col min="4615" max="4615" width="16.125" style="50" customWidth="1"/>
    <col min="4616" max="4616" width="4.75" style="50" customWidth="1"/>
    <col min="4617" max="4617" width="3.625" style="50" customWidth="1"/>
    <col min="4618" max="4618" width="5.125" style="50" customWidth="1"/>
    <col min="4619" max="4619" width="3.125" style="50" customWidth="1"/>
    <col min="4620" max="4620" width="4.625" style="50" customWidth="1"/>
    <col min="4621" max="4621" width="5" style="50" customWidth="1"/>
    <col min="4622" max="4623" width="9.75" style="50" customWidth="1"/>
    <col min="4624" max="4625" width="7.875" style="50" customWidth="1"/>
    <col min="4626" max="4856" width="9" style="50"/>
    <col min="4857" max="4857" width="3.125" style="50" customWidth="1"/>
    <col min="4858" max="4858" width="7.625" style="50" customWidth="1"/>
    <col min="4859" max="4859" width="4.125" style="50" customWidth="1"/>
    <col min="4860" max="4860" width="17" style="50" customWidth="1"/>
    <col min="4861" max="4861" width="3.625" style="50" customWidth="1"/>
    <col min="4862" max="4862" width="9.125" style="50" customWidth="1"/>
    <col min="4863" max="4863" width="3.625" style="50" customWidth="1"/>
    <col min="4864" max="4864" width="4.625" style="50" customWidth="1"/>
    <col min="4865" max="4865" width="9.625" style="50" customWidth="1"/>
    <col min="4866" max="4866" width="10.125" style="50" customWidth="1"/>
    <col min="4867" max="4867" width="10.25" style="50" customWidth="1"/>
    <col min="4868" max="4868" width="4.625" style="50" customWidth="1"/>
    <col min="4869" max="4869" width="5" style="50" customWidth="1"/>
    <col min="4870" max="4870" width="11.125" style="50" customWidth="1"/>
    <col min="4871" max="4871" width="16.125" style="50" customWidth="1"/>
    <col min="4872" max="4872" width="4.75" style="50" customWidth="1"/>
    <col min="4873" max="4873" width="3.625" style="50" customWidth="1"/>
    <col min="4874" max="4874" width="5.125" style="50" customWidth="1"/>
    <col min="4875" max="4875" width="3.125" style="50" customWidth="1"/>
    <col min="4876" max="4876" width="4.625" style="50" customWidth="1"/>
    <col min="4877" max="4877" width="5" style="50" customWidth="1"/>
    <col min="4878" max="4879" width="9.75" style="50" customWidth="1"/>
    <col min="4880" max="4881" width="7.875" style="50" customWidth="1"/>
    <col min="4882" max="5112" width="9" style="50"/>
    <col min="5113" max="5113" width="3.125" style="50" customWidth="1"/>
    <col min="5114" max="5114" width="7.625" style="50" customWidth="1"/>
    <col min="5115" max="5115" width="4.125" style="50" customWidth="1"/>
    <col min="5116" max="5116" width="17" style="50" customWidth="1"/>
    <col min="5117" max="5117" width="3.625" style="50" customWidth="1"/>
    <col min="5118" max="5118" width="9.125" style="50" customWidth="1"/>
    <col min="5119" max="5119" width="3.625" style="50" customWidth="1"/>
    <col min="5120" max="5120" width="4.625" style="50" customWidth="1"/>
    <col min="5121" max="5121" width="9.625" style="50" customWidth="1"/>
    <col min="5122" max="5122" width="10.125" style="50" customWidth="1"/>
    <col min="5123" max="5123" width="10.25" style="50" customWidth="1"/>
    <col min="5124" max="5124" width="4.625" style="50" customWidth="1"/>
    <col min="5125" max="5125" width="5" style="50" customWidth="1"/>
    <col min="5126" max="5126" width="11.125" style="50" customWidth="1"/>
    <col min="5127" max="5127" width="16.125" style="50" customWidth="1"/>
    <col min="5128" max="5128" width="4.75" style="50" customWidth="1"/>
    <col min="5129" max="5129" width="3.625" style="50" customWidth="1"/>
    <col min="5130" max="5130" width="5.125" style="50" customWidth="1"/>
    <col min="5131" max="5131" width="3.125" style="50" customWidth="1"/>
    <col min="5132" max="5132" width="4.625" style="50" customWidth="1"/>
    <col min="5133" max="5133" width="5" style="50" customWidth="1"/>
    <col min="5134" max="5135" width="9.75" style="50" customWidth="1"/>
    <col min="5136" max="5137" width="7.875" style="50" customWidth="1"/>
    <col min="5138" max="5368" width="9" style="50"/>
    <col min="5369" max="5369" width="3.125" style="50" customWidth="1"/>
    <col min="5370" max="5370" width="7.625" style="50" customWidth="1"/>
    <col min="5371" max="5371" width="4.125" style="50" customWidth="1"/>
    <col min="5372" max="5372" width="17" style="50" customWidth="1"/>
    <col min="5373" max="5373" width="3.625" style="50" customWidth="1"/>
    <col min="5374" max="5374" width="9.125" style="50" customWidth="1"/>
    <col min="5375" max="5375" width="3.625" style="50" customWidth="1"/>
    <col min="5376" max="5376" width="4.625" style="50" customWidth="1"/>
    <col min="5377" max="5377" width="9.625" style="50" customWidth="1"/>
    <col min="5378" max="5378" width="10.125" style="50" customWidth="1"/>
    <col min="5379" max="5379" width="10.25" style="50" customWidth="1"/>
    <col min="5380" max="5380" width="4.625" style="50" customWidth="1"/>
    <col min="5381" max="5381" width="5" style="50" customWidth="1"/>
    <col min="5382" max="5382" width="11.125" style="50" customWidth="1"/>
    <col min="5383" max="5383" width="16.125" style="50" customWidth="1"/>
    <col min="5384" max="5384" width="4.75" style="50" customWidth="1"/>
    <col min="5385" max="5385" width="3.625" style="50" customWidth="1"/>
    <col min="5386" max="5386" width="5.125" style="50" customWidth="1"/>
    <col min="5387" max="5387" width="3.125" style="50" customWidth="1"/>
    <col min="5388" max="5388" width="4.625" style="50" customWidth="1"/>
    <col min="5389" max="5389" width="5" style="50" customWidth="1"/>
    <col min="5390" max="5391" width="9.75" style="50" customWidth="1"/>
    <col min="5392" max="5393" width="7.875" style="50" customWidth="1"/>
    <col min="5394" max="5624" width="9" style="50"/>
    <col min="5625" max="5625" width="3.125" style="50" customWidth="1"/>
    <col min="5626" max="5626" width="7.625" style="50" customWidth="1"/>
    <col min="5627" max="5627" width="4.125" style="50" customWidth="1"/>
    <col min="5628" max="5628" width="17" style="50" customWidth="1"/>
    <col min="5629" max="5629" width="3.625" style="50" customWidth="1"/>
    <col min="5630" max="5630" width="9.125" style="50" customWidth="1"/>
    <col min="5631" max="5631" width="3.625" style="50" customWidth="1"/>
    <col min="5632" max="5632" width="4.625" style="50" customWidth="1"/>
    <col min="5633" max="5633" width="9.625" style="50" customWidth="1"/>
    <col min="5634" max="5634" width="10.125" style="50" customWidth="1"/>
    <col min="5635" max="5635" width="10.25" style="50" customWidth="1"/>
    <col min="5636" max="5636" width="4.625" style="50" customWidth="1"/>
    <col min="5637" max="5637" width="5" style="50" customWidth="1"/>
    <col min="5638" max="5638" width="11.125" style="50" customWidth="1"/>
    <col min="5639" max="5639" width="16.125" style="50" customWidth="1"/>
    <col min="5640" max="5640" width="4.75" style="50" customWidth="1"/>
    <col min="5641" max="5641" width="3.625" style="50" customWidth="1"/>
    <col min="5642" max="5642" width="5.125" style="50" customWidth="1"/>
    <col min="5643" max="5643" width="3.125" style="50" customWidth="1"/>
    <col min="5644" max="5644" width="4.625" style="50" customWidth="1"/>
    <col min="5645" max="5645" width="5" style="50" customWidth="1"/>
    <col min="5646" max="5647" width="9.75" style="50" customWidth="1"/>
    <col min="5648" max="5649" width="7.875" style="50" customWidth="1"/>
    <col min="5650" max="5880" width="9" style="50"/>
    <col min="5881" max="5881" width="3.125" style="50" customWidth="1"/>
    <col min="5882" max="5882" width="7.625" style="50" customWidth="1"/>
    <col min="5883" max="5883" width="4.125" style="50" customWidth="1"/>
    <col min="5884" max="5884" width="17" style="50" customWidth="1"/>
    <col min="5885" max="5885" width="3.625" style="50" customWidth="1"/>
    <col min="5886" max="5886" width="9.125" style="50" customWidth="1"/>
    <col min="5887" max="5887" width="3.625" style="50" customWidth="1"/>
    <col min="5888" max="5888" width="4.625" style="50" customWidth="1"/>
    <col min="5889" max="5889" width="9.625" style="50" customWidth="1"/>
    <col min="5890" max="5890" width="10.125" style="50" customWidth="1"/>
    <col min="5891" max="5891" width="10.25" style="50" customWidth="1"/>
    <col min="5892" max="5892" width="4.625" style="50" customWidth="1"/>
    <col min="5893" max="5893" width="5" style="50" customWidth="1"/>
    <col min="5894" max="5894" width="11.125" style="50" customWidth="1"/>
    <col min="5895" max="5895" width="16.125" style="50" customWidth="1"/>
    <col min="5896" max="5896" width="4.75" style="50" customWidth="1"/>
    <col min="5897" max="5897" width="3.625" style="50" customWidth="1"/>
    <col min="5898" max="5898" width="5.125" style="50" customWidth="1"/>
    <col min="5899" max="5899" width="3.125" style="50" customWidth="1"/>
    <col min="5900" max="5900" width="4.625" style="50" customWidth="1"/>
    <col min="5901" max="5901" width="5" style="50" customWidth="1"/>
    <col min="5902" max="5903" width="9.75" style="50" customWidth="1"/>
    <col min="5904" max="5905" width="7.875" style="50" customWidth="1"/>
    <col min="5906" max="6136" width="9" style="50"/>
    <col min="6137" max="6137" width="3.125" style="50" customWidth="1"/>
    <col min="6138" max="6138" width="7.625" style="50" customWidth="1"/>
    <col min="6139" max="6139" width="4.125" style="50" customWidth="1"/>
    <col min="6140" max="6140" width="17" style="50" customWidth="1"/>
    <col min="6141" max="6141" width="3.625" style="50" customWidth="1"/>
    <col min="6142" max="6142" width="9.125" style="50" customWidth="1"/>
    <col min="6143" max="6143" width="3.625" style="50" customWidth="1"/>
    <col min="6144" max="6144" width="4.625" style="50" customWidth="1"/>
    <col min="6145" max="6145" width="9.625" style="50" customWidth="1"/>
    <col min="6146" max="6146" width="10.125" style="50" customWidth="1"/>
    <col min="6147" max="6147" width="10.25" style="50" customWidth="1"/>
    <col min="6148" max="6148" width="4.625" style="50" customWidth="1"/>
    <col min="6149" max="6149" width="5" style="50" customWidth="1"/>
    <col min="6150" max="6150" width="11.125" style="50" customWidth="1"/>
    <col min="6151" max="6151" width="16.125" style="50" customWidth="1"/>
    <col min="6152" max="6152" width="4.75" style="50" customWidth="1"/>
    <col min="6153" max="6153" width="3.625" style="50" customWidth="1"/>
    <col min="6154" max="6154" width="5.125" style="50" customWidth="1"/>
    <col min="6155" max="6155" width="3.125" style="50" customWidth="1"/>
    <col min="6156" max="6156" width="4.625" style="50" customWidth="1"/>
    <col min="6157" max="6157" width="5" style="50" customWidth="1"/>
    <col min="6158" max="6159" width="9.75" style="50" customWidth="1"/>
    <col min="6160" max="6161" width="7.875" style="50" customWidth="1"/>
    <col min="6162" max="6392" width="9" style="50"/>
    <col min="6393" max="6393" width="3.125" style="50" customWidth="1"/>
    <col min="6394" max="6394" width="7.625" style="50" customWidth="1"/>
    <col min="6395" max="6395" width="4.125" style="50" customWidth="1"/>
    <col min="6396" max="6396" width="17" style="50" customWidth="1"/>
    <col min="6397" max="6397" width="3.625" style="50" customWidth="1"/>
    <col min="6398" max="6398" width="9.125" style="50" customWidth="1"/>
    <col min="6399" max="6399" width="3.625" style="50" customWidth="1"/>
    <col min="6400" max="6400" width="4.625" style="50" customWidth="1"/>
    <col min="6401" max="6401" width="9.625" style="50" customWidth="1"/>
    <col min="6402" max="6402" width="10.125" style="50" customWidth="1"/>
    <col min="6403" max="6403" width="10.25" style="50" customWidth="1"/>
    <col min="6404" max="6404" width="4.625" style="50" customWidth="1"/>
    <col min="6405" max="6405" width="5" style="50" customWidth="1"/>
    <col min="6406" max="6406" width="11.125" style="50" customWidth="1"/>
    <col min="6407" max="6407" width="16.125" style="50" customWidth="1"/>
    <col min="6408" max="6408" width="4.75" style="50" customWidth="1"/>
    <col min="6409" max="6409" width="3.625" style="50" customWidth="1"/>
    <col min="6410" max="6410" width="5.125" style="50" customWidth="1"/>
    <col min="6411" max="6411" width="3.125" style="50" customWidth="1"/>
    <col min="6412" max="6412" width="4.625" style="50" customWidth="1"/>
    <col min="6413" max="6413" width="5" style="50" customWidth="1"/>
    <col min="6414" max="6415" width="9.75" style="50" customWidth="1"/>
    <col min="6416" max="6417" width="7.875" style="50" customWidth="1"/>
    <col min="6418" max="6648" width="9" style="50"/>
    <col min="6649" max="6649" width="3.125" style="50" customWidth="1"/>
    <col min="6650" max="6650" width="7.625" style="50" customWidth="1"/>
    <col min="6651" max="6651" width="4.125" style="50" customWidth="1"/>
    <col min="6652" max="6652" width="17" style="50" customWidth="1"/>
    <col min="6653" max="6653" width="3.625" style="50" customWidth="1"/>
    <col min="6654" max="6654" width="9.125" style="50" customWidth="1"/>
    <col min="6655" max="6655" width="3.625" style="50" customWidth="1"/>
    <col min="6656" max="6656" width="4.625" style="50" customWidth="1"/>
    <col min="6657" max="6657" width="9.625" style="50" customWidth="1"/>
    <col min="6658" max="6658" width="10.125" style="50" customWidth="1"/>
    <col min="6659" max="6659" width="10.25" style="50" customWidth="1"/>
    <col min="6660" max="6660" width="4.625" style="50" customWidth="1"/>
    <col min="6661" max="6661" width="5" style="50" customWidth="1"/>
    <col min="6662" max="6662" width="11.125" style="50" customWidth="1"/>
    <col min="6663" max="6663" width="16.125" style="50" customWidth="1"/>
    <col min="6664" max="6664" width="4.75" style="50" customWidth="1"/>
    <col min="6665" max="6665" width="3.625" style="50" customWidth="1"/>
    <col min="6666" max="6666" width="5.125" style="50" customWidth="1"/>
    <col min="6667" max="6667" width="3.125" style="50" customWidth="1"/>
    <col min="6668" max="6668" width="4.625" style="50" customWidth="1"/>
    <col min="6669" max="6669" width="5" style="50" customWidth="1"/>
    <col min="6670" max="6671" width="9.75" style="50" customWidth="1"/>
    <col min="6672" max="6673" width="7.875" style="50" customWidth="1"/>
    <col min="6674" max="6904" width="9" style="50"/>
    <col min="6905" max="6905" width="3.125" style="50" customWidth="1"/>
    <col min="6906" max="6906" width="7.625" style="50" customWidth="1"/>
    <col min="6907" max="6907" width="4.125" style="50" customWidth="1"/>
    <col min="6908" max="6908" width="17" style="50" customWidth="1"/>
    <col min="6909" max="6909" width="3.625" style="50" customWidth="1"/>
    <col min="6910" max="6910" width="9.125" style="50" customWidth="1"/>
    <col min="6911" max="6911" width="3.625" style="50" customWidth="1"/>
    <col min="6912" max="6912" width="4.625" style="50" customWidth="1"/>
    <col min="6913" max="6913" width="9.625" style="50" customWidth="1"/>
    <col min="6914" max="6914" width="10.125" style="50" customWidth="1"/>
    <col min="6915" max="6915" width="10.25" style="50" customWidth="1"/>
    <col min="6916" max="6916" width="4.625" style="50" customWidth="1"/>
    <col min="6917" max="6917" width="5" style="50" customWidth="1"/>
    <col min="6918" max="6918" width="11.125" style="50" customWidth="1"/>
    <col min="6919" max="6919" width="16.125" style="50" customWidth="1"/>
    <col min="6920" max="6920" width="4.75" style="50" customWidth="1"/>
    <col min="6921" max="6921" width="3.625" style="50" customWidth="1"/>
    <col min="6922" max="6922" width="5.125" style="50" customWidth="1"/>
    <col min="6923" max="6923" width="3.125" style="50" customWidth="1"/>
    <col min="6924" max="6924" width="4.625" style="50" customWidth="1"/>
    <col min="6925" max="6925" width="5" style="50" customWidth="1"/>
    <col min="6926" max="6927" width="9.75" style="50" customWidth="1"/>
    <col min="6928" max="6929" width="7.875" style="50" customWidth="1"/>
    <col min="6930" max="7160" width="9" style="50"/>
    <col min="7161" max="7161" width="3.125" style="50" customWidth="1"/>
    <col min="7162" max="7162" width="7.625" style="50" customWidth="1"/>
    <col min="7163" max="7163" width="4.125" style="50" customWidth="1"/>
    <col min="7164" max="7164" width="17" style="50" customWidth="1"/>
    <col min="7165" max="7165" width="3.625" style="50" customWidth="1"/>
    <col min="7166" max="7166" width="9.125" style="50" customWidth="1"/>
    <col min="7167" max="7167" width="3.625" style="50" customWidth="1"/>
    <col min="7168" max="7168" width="4.625" style="50" customWidth="1"/>
    <col min="7169" max="7169" width="9.625" style="50" customWidth="1"/>
    <col min="7170" max="7170" width="10.125" style="50" customWidth="1"/>
    <col min="7171" max="7171" width="10.25" style="50" customWidth="1"/>
    <col min="7172" max="7172" width="4.625" style="50" customWidth="1"/>
    <col min="7173" max="7173" width="5" style="50" customWidth="1"/>
    <col min="7174" max="7174" width="11.125" style="50" customWidth="1"/>
    <col min="7175" max="7175" width="16.125" style="50" customWidth="1"/>
    <col min="7176" max="7176" width="4.75" style="50" customWidth="1"/>
    <col min="7177" max="7177" width="3.625" style="50" customWidth="1"/>
    <col min="7178" max="7178" width="5.125" style="50" customWidth="1"/>
    <col min="7179" max="7179" width="3.125" style="50" customWidth="1"/>
    <col min="7180" max="7180" width="4.625" style="50" customWidth="1"/>
    <col min="7181" max="7181" width="5" style="50" customWidth="1"/>
    <col min="7182" max="7183" width="9.75" style="50" customWidth="1"/>
    <col min="7184" max="7185" width="7.875" style="50" customWidth="1"/>
    <col min="7186" max="7416" width="9" style="50"/>
    <col min="7417" max="7417" width="3.125" style="50" customWidth="1"/>
    <col min="7418" max="7418" width="7.625" style="50" customWidth="1"/>
    <col min="7419" max="7419" width="4.125" style="50" customWidth="1"/>
    <col min="7420" max="7420" width="17" style="50" customWidth="1"/>
    <col min="7421" max="7421" width="3.625" style="50" customWidth="1"/>
    <col min="7422" max="7422" width="9.125" style="50" customWidth="1"/>
    <col min="7423" max="7423" width="3.625" style="50" customWidth="1"/>
    <col min="7424" max="7424" width="4.625" style="50" customWidth="1"/>
    <col min="7425" max="7425" width="9.625" style="50" customWidth="1"/>
    <col min="7426" max="7426" width="10.125" style="50" customWidth="1"/>
    <col min="7427" max="7427" width="10.25" style="50" customWidth="1"/>
    <col min="7428" max="7428" width="4.625" style="50" customWidth="1"/>
    <col min="7429" max="7429" width="5" style="50" customWidth="1"/>
    <col min="7430" max="7430" width="11.125" style="50" customWidth="1"/>
    <col min="7431" max="7431" width="16.125" style="50" customWidth="1"/>
    <col min="7432" max="7432" width="4.75" style="50" customWidth="1"/>
    <col min="7433" max="7433" width="3.625" style="50" customWidth="1"/>
    <col min="7434" max="7434" width="5.125" style="50" customWidth="1"/>
    <col min="7435" max="7435" width="3.125" style="50" customWidth="1"/>
    <col min="7436" max="7436" width="4.625" style="50" customWidth="1"/>
    <col min="7437" max="7437" width="5" style="50" customWidth="1"/>
    <col min="7438" max="7439" width="9.75" style="50" customWidth="1"/>
    <col min="7440" max="7441" width="7.875" style="50" customWidth="1"/>
    <col min="7442" max="7672" width="9" style="50"/>
    <col min="7673" max="7673" width="3.125" style="50" customWidth="1"/>
    <col min="7674" max="7674" width="7.625" style="50" customWidth="1"/>
    <col min="7675" max="7675" width="4.125" style="50" customWidth="1"/>
    <col min="7676" max="7676" width="17" style="50" customWidth="1"/>
    <col min="7677" max="7677" width="3.625" style="50" customWidth="1"/>
    <col min="7678" max="7678" width="9.125" style="50" customWidth="1"/>
    <col min="7679" max="7679" width="3.625" style="50" customWidth="1"/>
    <col min="7680" max="7680" width="4.625" style="50" customWidth="1"/>
    <col min="7681" max="7681" width="9.625" style="50" customWidth="1"/>
    <col min="7682" max="7682" width="10.125" style="50" customWidth="1"/>
    <col min="7683" max="7683" width="10.25" style="50" customWidth="1"/>
    <col min="7684" max="7684" width="4.625" style="50" customWidth="1"/>
    <col min="7685" max="7685" width="5" style="50" customWidth="1"/>
    <col min="7686" max="7686" width="11.125" style="50" customWidth="1"/>
    <col min="7687" max="7687" width="16.125" style="50" customWidth="1"/>
    <col min="7688" max="7688" width="4.75" style="50" customWidth="1"/>
    <col min="7689" max="7689" width="3.625" style="50" customWidth="1"/>
    <col min="7690" max="7690" width="5.125" style="50" customWidth="1"/>
    <col min="7691" max="7691" width="3.125" style="50" customWidth="1"/>
    <col min="7692" max="7692" width="4.625" style="50" customWidth="1"/>
    <col min="7693" max="7693" width="5" style="50" customWidth="1"/>
    <col min="7694" max="7695" width="9.75" style="50" customWidth="1"/>
    <col min="7696" max="7697" width="7.875" style="50" customWidth="1"/>
    <col min="7698" max="7928" width="9" style="50"/>
    <col min="7929" max="7929" width="3.125" style="50" customWidth="1"/>
    <col min="7930" max="7930" width="7.625" style="50" customWidth="1"/>
    <col min="7931" max="7931" width="4.125" style="50" customWidth="1"/>
    <col min="7932" max="7932" width="17" style="50" customWidth="1"/>
    <col min="7933" max="7933" width="3.625" style="50" customWidth="1"/>
    <col min="7934" max="7934" width="9.125" style="50" customWidth="1"/>
    <col min="7935" max="7935" width="3.625" style="50" customWidth="1"/>
    <col min="7936" max="7936" width="4.625" style="50" customWidth="1"/>
    <col min="7937" max="7937" width="9.625" style="50" customWidth="1"/>
    <col min="7938" max="7938" width="10.125" style="50" customWidth="1"/>
    <col min="7939" max="7939" width="10.25" style="50" customWidth="1"/>
    <col min="7940" max="7940" width="4.625" style="50" customWidth="1"/>
    <col min="7941" max="7941" width="5" style="50" customWidth="1"/>
    <col min="7942" max="7942" width="11.125" style="50" customWidth="1"/>
    <col min="7943" max="7943" width="16.125" style="50" customWidth="1"/>
    <col min="7944" max="7944" width="4.75" style="50" customWidth="1"/>
    <col min="7945" max="7945" width="3.625" style="50" customWidth="1"/>
    <col min="7946" max="7946" width="5.125" style="50" customWidth="1"/>
    <col min="7947" max="7947" width="3.125" style="50" customWidth="1"/>
    <col min="7948" max="7948" width="4.625" style="50" customWidth="1"/>
    <col min="7949" max="7949" width="5" style="50" customWidth="1"/>
    <col min="7950" max="7951" width="9.75" style="50" customWidth="1"/>
    <col min="7952" max="7953" width="7.875" style="50" customWidth="1"/>
    <col min="7954" max="8184" width="9" style="50"/>
    <col min="8185" max="8185" width="3.125" style="50" customWidth="1"/>
    <col min="8186" max="8186" width="7.625" style="50" customWidth="1"/>
    <col min="8187" max="8187" width="4.125" style="50" customWidth="1"/>
    <col min="8188" max="8188" width="17" style="50" customWidth="1"/>
    <col min="8189" max="8189" width="3.625" style="50" customWidth="1"/>
    <col min="8190" max="8190" width="9.125" style="50" customWidth="1"/>
    <col min="8191" max="8191" width="3.625" style="50" customWidth="1"/>
    <col min="8192" max="8192" width="4.625" style="50" customWidth="1"/>
    <col min="8193" max="8193" width="9.625" style="50" customWidth="1"/>
    <col min="8194" max="8194" width="10.125" style="50" customWidth="1"/>
    <col min="8195" max="8195" width="10.25" style="50" customWidth="1"/>
    <col min="8196" max="8196" width="4.625" style="50" customWidth="1"/>
    <col min="8197" max="8197" width="5" style="50" customWidth="1"/>
    <col min="8198" max="8198" width="11.125" style="50" customWidth="1"/>
    <col min="8199" max="8199" width="16.125" style="50" customWidth="1"/>
    <col min="8200" max="8200" width="4.75" style="50" customWidth="1"/>
    <col min="8201" max="8201" width="3.625" style="50" customWidth="1"/>
    <col min="8202" max="8202" width="5.125" style="50" customWidth="1"/>
    <col min="8203" max="8203" width="3.125" style="50" customWidth="1"/>
    <col min="8204" max="8204" width="4.625" style="50" customWidth="1"/>
    <col min="8205" max="8205" width="5" style="50" customWidth="1"/>
    <col min="8206" max="8207" width="9.75" style="50" customWidth="1"/>
    <col min="8208" max="8209" width="7.875" style="50" customWidth="1"/>
    <col min="8210" max="8440" width="9" style="50"/>
    <col min="8441" max="8441" width="3.125" style="50" customWidth="1"/>
    <col min="8442" max="8442" width="7.625" style="50" customWidth="1"/>
    <col min="8443" max="8443" width="4.125" style="50" customWidth="1"/>
    <col min="8444" max="8444" width="17" style="50" customWidth="1"/>
    <col min="8445" max="8445" width="3.625" style="50" customWidth="1"/>
    <col min="8446" max="8446" width="9.125" style="50" customWidth="1"/>
    <col min="8447" max="8447" width="3.625" style="50" customWidth="1"/>
    <col min="8448" max="8448" width="4.625" style="50" customWidth="1"/>
    <col min="8449" max="8449" width="9.625" style="50" customWidth="1"/>
    <col min="8450" max="8450" width="10.125" style="50" customWidth="1"/>
    <col min="8451" max="8451" width="10.25" style="50" customWidth="1"/>
    <col min="8452" max="8452" width="4.625" style="50" customWidth="1"/>
    <col min="8453" max="8453" width="5" style="50" customWidth="1"/>
    <col min="8454" max="8454" width="11.125" style="50" customWidth="1"/>
    <col min="8455" max="8455" width="16.125" style="50" customWidth="1"/>
    <col min="8456" max="8456" width="4.75" style="50" customWidth="1"/>
    <col min="8457" max="8457" width="3.625" style="50" customWidth="1"/>
    <col min="8458" max="8458" width="5.125" style="50" customWidth="1"/>
    <col min="8459" max="8459" width="3.125" style="50" customWidth="1"/>
    <col min="8460" max="8460" width="4.625" style="50" customWidth="1"/>
    <col min="8461" max="8461" width="5" style="50" customWidth="1"/>
    <col min="8462" max="8463" width="9.75" style="50" customWidth="1"/>
    <col min="8464" max="8465" width="7.875" style="50" customWidth="1"/>
    <col min="8466" max="8696" width="9" style="50"/>
    <col min="8697" max="8697" width="3.125" style="50" customWidth="1"/>
    <col min="8698" max="8698" width="7.625" style="50" customWidth="1"/>
    <col min="8699" max="8699" width="4.125" style="50" customWidth="1"/>
    <col min="8700" max="8700" width="17" style="50" customWidth="1"/>
    <col min="8701" max="8701" width="3.625" style="50" customWidth="1"/>
    <col min="8702" max="8702" width="9.125" style="50" customWidth="1"/>
    <col min="8703" max="8703" width="3.625" style="50" customWidth="1"/>
    <col min="8704" max="8704" width="4.625" style="50" customWidth="1"/>
    <col min="8705" max="8705" width="9.625" style="50" customWidth="1"/>
    <col min="8706" max="8706" width="10.125" style="50" customWidth="1"/>
    <col min="8707" max="8707" width="10.25" style="50" customWidth="1"/>
    <col min="8708" max="8708" width="4.625" style="50" customWidth="1"/>
    <col min="8709" max="8709" width="5" style="50" customWidth="1"/>
    <col min="8710" max="8710" width="11.125" style="50" customWidth="1"/>
    <col min="8711" max="8711" width="16.125" style="50" customWidth="1"/>
    <col min="8712" max="8712" width="4.75" style="50" customWidth="1"/>
    <col min="8713" max="8713" width="3.625" style="50" customWidth="1"/>
    <col min="8714" max="8714" width="5.125" style="50" customWidth="1"/>
    <col min="8715" max="8715" width="3.125" style="50" customWidth="1"/>
    <col min="8716" max="8716" width="4.625" style="50" customWidth="1"/>
    <col min="8717" max="8717" width="5" style="50" customWidth="1"/>
    <col min="8718" max="8719" width="9.75" style="50" customWidth="1"/>
    <col min="8720" max="8721" width="7.875" style="50" customWidth="1"/>
    <col min="8722" max="8952" width="9" style="50"/>
    <col min="8953" max="8953" width="3.125" style="50" customWidth="1"/>
    <col min="8954" max="8954" width="7.625" style="50" customWidth="1"/>
    <col min="8955" max="8955" width="4.125" style="50" customWidth="1"/>
    <col min="8956" max="8956" width="17" style="50" customWidth="1"/>
    <col min="8957" max="8957" width="3.625" style="50" customWidth="1"/>
    <col min="8958" max="8958" width="9.125" style="50" customWidth="1"/>
    <col min="8959" max="8959" width="3.625" style="50" customWidth="1"/>
    <col min="8960" max="8960" width="4.625" style="50" customWidth="1"/>
    <col min="8961" max="8961" width="9.625" style="50" customWidth="1"/>
    <col min="8962" max="8962" width="10.125" style="50" customWidth="1"/>
    <col min="8963" max="8963" width="10.25" style="50" customWidth="1"/>
    <col min="8964" max="8964" width="4.625" style="50" customWidth="1"/>
    <col min="8965" max="8965" width="5" style="50" customWidth="1"/>
    <col min="8966" max="8966" width="11.125" style="50" customWidth="1"/>
    <col min="8967" max="8967" width="16.125" style="50" customWidth="1"/>
    <col min="8968" max="8968" width="4.75" style="50" customWidth="1"/>
    <col min="8969" max="8969" width="3.625" style="50" customWidth="1"/>
    <col min="8970" max="8970" width="5.125" style="50" customWidth="1"/>
    <col min="8971" max="8971" width="3.125" style="50" customWidth="1"/>
    <col min="8972" max="8972" width="4.625" style="50" customWidth="1"/>
    <col min="8973" max="8973" width="5" style="50" customWidth="1"/>
    <col min="8974" max="8975" width="9.75" style="50" customWidth="1"/>
    <col min="8976" max="8977" width="7.875" style="50" customWidth="1"/>
    <col min="8978" max="9208" width="9" style="50"/>
    <col min="9209" max="9209" width="3.125" style="50" customWidth="1"/>
    <col min="9210" max="9210" width="7.625" style="50" customWidth="1"/>
    <col min="9211" max="9211" width="4.125" style="50" customWidth="1"/>
    <col min="9212" max="9212" width="17" style="50" customWidth="1"/>
    <col min="9213" max="9213" width="3.625" style="50" customWidth="1"/>
    <col min="9214" max="9214" width="9.125" style="50" customWidth="1"/>
    <col min="9215" max="9215" width="3.625" style="50" customWidth="1"/>
    <col min="9216" max="9216" width="4.625" style="50" customWidth="1"/>
    <col min="9217" max="9217" width="9.625" style="50" customWidth="1"/>
    <col min="9218" max="9218" width="10.125" style="50" customWidth="1"/>
    <col min="9219" max="9219" width="10.25" style="50" customWidth="1"/>
    <col min="9220" max="9220" width="4.625" style="50" customWidth="1"/>
    <col min="9221" max="9221" width="5" style="50" customWidth="1"/>
    <col min="9222" max="9222" width="11.125" style="50" customWidth="1"/>
    <col min="9223" max="9223" width="16.125" style="50" customWidth="1"/>
    <col min="9224" max="9224" width="4.75" style="50" customWidth="1"/>
    <col min="9225" max="9225" width="3.625" style="50" customWidth="1"/>
    <col min="9226" max="9226" width="5.125" style="50" customWidth="1"/>
    <col min="9227" max="9227" width="3.125" style="50" customWidth="1"/>
    <col min="9228" max="9228" width="4.625" style="50" customWidth="1"/>
    <col min="9229" max="9229" width="5" style="50" customWidth="1"/>
    <col min="9230" max="9231" width="9.75" style="50" customWidth="1"/>
    <col min="9232" max="9233" width="7.875" style="50" customWidth="1"/>
    <col min="9234" max="9464" width="9" style="50"/>
    <col min="9465" max="9465" width="3.125" style="50" customWidth="1"/>
    <col min="9466" max="9466" width="7.625" style="50" customWidth="1"/>
    <col min="9467" max="9467" width="4.125" style="50" customWidth="1"/>
    <col min="9468" max="9468" width="17" style="50" customWidth="1"/>
    <col min="9469" max="9469" width="3.625" style="50" customWidth="1"/>
    <col min="9470" max="9470" width="9.125" style="50" customWidth="1"/>
    <col min="9471" max="9471" width="3.625" style="50" customWidth="1"/>
    <col min="9472" max="9472" width="4.625" style="50" customWidth="1"/>
    <col min="9473" max="9473" width="9.625" style="50" customWidth="1"/>
    <col min="9474" max="9474" width="10.125" style="50" customWidth="1"/>
    <col min="9475" max="9475" width="10.25" style="50" customWidth="1"/>
    <col min="9476" max="9476" width="4.625" style="50" customWidth="1"/>
    <col min="9477" max="9477" width="5" style="50" customWidth="1"/>
    <col min="9478" max="9478" width="11.125" style="50" customWidth="1"/>
    <col min="9479" max="9479" width="16.125" style="50" customWidth="1"/>
    <col min="9480" max="9480" width="4.75" style="50" customWidth="1"/>
    <col min="9481" max="9481" width="3.625" style="50" customWidth="1"/>
    <col min="9482" max="9482" width="5.125" style="50" customWidth="1"/>
    <col min="9483" max="9483" width="3.125" style="50" customWidth="1"/>
    <col min="9484" max="9484" width="4.625" style="50" customWidth="1"/>
    <col min="9485" max="9485" width="5" style="50" customWidth="1"/>
    <col min="9486" max="9487" width="9.75" style="50" customWidth="1"/>
    <col min="9488" max="9489" width="7.875" style="50" customWidth="1"/>
    <col min="9490" max="9720" width="9" style="50"/>
    <col min="9721" max="9721" width="3.125" style="50" customWidth="1"/>
    <col min="9722" max="9722" width="7.625" style="50" customWidth="1"/>
    <col min="9723" max="9723" width="4.125" style="50" customWidth="1"/>
    <col min="9724" max="9724" width="17" style="50" customWidth="1"/>
    <col min="9725" max="9725" width="3.625" style="50" customWidth="1"/>
    <col min="9726" max="9726" width="9.125" style="50" customWidth="1"/>
    <col min="9727" max="9727" width="3.625" style="50" customWidth="1"/>
    <col min="9728" max="9728" width="4.625" style="50" customWidth="1"/>
    <col min="9729" max="9729" width="9.625" style="50" customWidth="1"/>
    <col min="9730" max="9730" width="10.125" style="50" customWidth="1"/>
    <col min="9731" max="9731" width="10.25" style="50" customWidth="1"/>
    <col min="9732" max="9732" width="4.625" style="50" customWidth="1"/>
    <col min="9733" max="9733" width="5" style="50" customWidth="1"/>
    <col min="9734" max="9734" width="11.125" style="50" customWidth="1"/>
    <col min="9735" max="9735" width="16.125" style="50" customWidth="1"/>
    <col min="9736" max="9736" width="4.75" style="50" customWidth="1"/>
    <col min="9737" max="9737" width="3.625" style="50" customWidth="1"/>
    <col min="9738" max="9738" width="5.125" style="50" customWidth="1"/>
    <col min="9739" max="9739" width="3.125" style="50" customWidth="1"/>
    <col min="9740" max="9740" width="4.625" style="50" customWidth="1"/>
    <col min="9741" max="9741" width="5" style="50" customWidth="1"/>
    <col min="9742" max="9743" width="9.75" style="50" customWidth="1"/>
    <col min="9744" max="9745" width="7.875" style="50" customWidth="1"/>
    <col min="9746" max="9976" width="9" style="50"/>
    <col min="9977" max="9977" width="3.125" style="50" customWidth="1"/>
    <col min="9978" max="9978" width="7.625" style="50" customWidth="1"/>
    <col min="9979" max="9979" width="4.125" style="50" customWidth="1"/>
    <col min="9980" max="9980" width="17" style="50" customWidth="1"/>
    <col min="9981" max="9981" width="3.625" style="50" customWidth="1"/>
    <col min="9982" max="9982" width="9.125" style="50" customWidth="1"/>
    <col min="9983" max="9983" width="3.625" style="50" customWidth="1"/>
    <col min="9984" max="9984" width="4.625" style="50" customWidth="1"/>
    <col min="9985" max="9985" width="9.625" style="50" customWidth="1"/>
    <col min="9986" max="9986" width="10.125" style="50" customWidth="1"/>
    <col min="9987" max="9987" width="10.25" style="50" customWidth="1"/>
    <col min="9988" max="9988" width="4.625" style="50" customWidth="1"/>
    <col min="9989" max="9989" width="5" style="50" customWidth="1"/>
    <col min="9990" max="9990" width="11.125" style="50" customWidth="1"/>
    <col min="9991" max="9991" width="16.125" style="50" customWidth="1"/>
    <col min="9992" max="9992" width="4.75" style="50" customWidth="1"/>
    <col min="9993" max="9993" width="3.625" style="50" customWidth="1"/>
    <col min="9994" max="9994" width="5.125" style="50" customWidth="1"/>
    <col min="9995" max="9995" width="3.125" style="50" customWidth="1"/>
    <col min="9996" max="9996" width="4.625" style="50" customWidth="1"/>
    <col min="9997" max="9997" width="5" style="50" customWidth="1"/>
    <col min="9998" max="9999" width="9.75" style="50" customWidth="1"/>
    <col min="10000" max="10001" width="7.875" style="50" customWidth="1"/>
    <col min="10002" max="10232" width="9" style="50"/>
    <col min="10233" max="10233" width="3.125" style="50" customWidth="1"/>
    <col min="10234" max="10234" width="7.625" style="50" customWidth="1"/>
    <col min="10235" max="10235" width="4.125" style="50" customWidth="1"/>
    <col min="10236" max="10236" width="17" style="50" customWidth="1"/>
    <col min="10237" max="10237" width="3.625" style="50" customWidth="1"/>
    <col min="10238" max="10238" width="9.125" style="50" customWidth="1"/>
    <col min="10239" max="10239" width="3.625" style="50" customWidth="1"/>
    <col min="10240" max="10240" width="4.625" style="50" customWidth="1"/>
    <col min="10241" max="10241" width="9.625" style="50" customWidth="1"/>
    <col min="10242" max="10242" width="10.125" style="50" customWidth="1"/>
    <col min="10243" max="10243" width="10.25" style="50" customWidth="1"/>
    <col min="10244" max="10244" width="4.625" style="50" customWidth="1"/>
    <col min="10245" max="10245" width="5" style="50" customWidth="1"/>
    <col min="10246" max="10246" width="11.125" style="50" customWidth="1"/>
    <col min="10247" max="10247" width="16.125" style="50" customWidth="1"/>
    <col min="10248" max="10248" width="4.75" style="50" customWidth="1"/>
    <col min="10249" max="10249" width="3.625" style="50" customWidth="1"/>
    <col min="10250" max="10250" width="5.125" style="50" customWidth="1"/>
    <col min="10251" max="10251" width="3.125" style="50" customWidth="1"/>
    <col min="10252" max="10252" width="4.625" style="50" customWidth="1"/>
    <col min="10253" max="10253" width="5" style="50" customWidth="1"/>
    <col min="10254" max="10255" width="9.75" style="50" customWidth="1"/>
    <col min="10256" max="10257" width="7.875" style="50" customWidth="1"/>
    <col min="10258" max="10488" width="9" style="50"/>
    <col min="10489" max="10489" width="3.125" style="50" customWidth="1"/>
    <col min="10490" max="10490" width="7.625" style="50" customWidth="1"/>
    <col min="10491" max="10491" width="4.125" style="50" customWidth="1"/>
    <col min="10492" max="10492" width="17" style="50" customWidth="1"/>
    <col min="10493" max="10493" width="3.625" style="50" customWidth="1"/>
    <col min="10494" max="10494" width="9.125" style="50" customWidth="1"/>
    <col min="10495" max="10495" width="3.625" style="50" customWidth="1"/>
    <col min="10496" max="10496" width="4.625" style="50" customWidth="1"/>
    <col min="10497" max="10497" width="9.625" style="50" customWidth="1"/>
    <col min="10498" max="10498" width="10.125" style="50" customWidth="1"/>
    <col min="10499" max="10499" width="10.25" style="50" customWidth="1"/>
    <col min="10500" max="10500" width="4.625" style="50" customWidth="1"/>
    <col min="10501" max="10501" width="5" style="50" customWidth="1"/>
    <col min="10502" max="10502" width="11.125" style="50" customWidth="1"/>
    <col min="10503" max="10503" width="16.125" style="50" customWidth="1"/>
    <col min="10504" max="10504" width="4.75" style="50" customWidth="1"/>
    <col min="10505" max="10505" width="3.625" style="50" customWidth="1"/>
    <col min="10506" max="10506" width="5.125" style="50" customWidth="1"/>
    <col min="10507" max="10507" width="3.125" style="50" customWidth="1"/>
    <col min="10508" max="10508" width="4.625" style="50" customWidth="1"/>
    <col min="10509" max="10509" width="5" style="50" customWidth="1"/>
    <col min="10510" max="10511" width="9.75" style="50" customWidth="1"/>
    <col min="10512" max="10513" width="7.875" style="50" customWidth="1"/>
    <col min="10514" max="10744" width="9" style="50"/>
    <col min="10745" max="10745" width="3.125" style="50" customWidth="1"/>
    <col min="10746" max="10746" width="7.625" style="50" customWidth="1"/>
    <col min="10747" max="10747" width="4.125" style="50" customWidth="1"/>
    <col min="10748" max="10748" width="17" style="50" customWidth="1"/>
    <col min="10749" max="10749" width="3.625" style="50" customWidth="1"/>
    <col min="10750" max="10750" width="9.125" style="50" customWidth="1"/>
    <col min="10751" max="10751" width="3.625" style="50" customWidth="1"/>
    <col min="10752" max="10752" width="4.625" style="50" customWidth="1"/>
    <col min="10753" max="10753" width="9.625" style="50" customWidth="1"/>
    <col min="10754" max="10754" width="10.125" style="50" customWidth="1"/>
    <col min="10755" max="10755" width="10.25" style="50" customWidth="1"/>
    <col min="10756" max="10756" width="4.625" style="50" customWidth="1"/>
    <col min="10757" max="10757" width="5" style="50" customWidth="1"/>
    <col min="10758" max="10758" width="11.125" style="50" customWidth="1"/>
    <col min="10759" max="10759" width="16.125" style="50" customWidth="1"/>
    <col min="10760" max="10760" width="4.75" style="50" customWidth="1"/>
    <col min="10761" max="10761" width="3.625" style="50" customWidth="1"/>
    <col min="10762" max="10762" width="5.125" style="50" customWidth="1"/>
    <col min="10763" max="10763" width="3.125" style="50" customWidth="1"/>
    <col min="10764" max="10764" width="4.625" style="50" customWidth="1"/>
    <col min="10765" max="10765" width="5" style="50" customWidth="1"/>
    <col min="10766" max="10767" width="9.75" style="50" customWidth="1"/>
    <col min="10768" max="10769" width="7.875" style="50" customWidth="1"/>
    <col min="10770" max="11000" width="9" style="50"/>
    <col min="11001" max="11001" width="3.125" style="50" customWidth="1"/>
    <col min="11002" max="11002" width="7.625" style="50" customWidth="1"/>
    <col min="11003" max="11003" width="4.125" style="50" customWidth="1"/>
    <col min="11004" max="11004" width="17" style="50" customWidth="1"/>
    <col min="11005" max="11005" width="3.625" style="50" customWidth="1"/>
    <col min="11006" max="11006" width="9.125" style="50" customWidth="1"/>
    <col min="11007" max="11007" width="3.625" style="50" customWidth="1"/>
    <col min="11008" max="11008" width="4.625" style="50" customWidth="1"/>
    <col min="11009" max="11009" width="9.625" style="50" customWidth="1"/>
    <col min="11010" max="11010" width="10.125" style="50" customWidth="1"/>
    <col min="11011" max="11011" width="10.25" style="50" customWidth="1"/>
    <col min="11012" max="11012" width="4.625" style="50" customWidth="1"/>
    <col min="11013" max="11013" width="5" style="50" customWidth="1"/>
    <col min="11014" max="11014" width="11.125" style="50" customWidth="1"/>
    <col min="11015" max="11015" width="16.125" style="50" customWidth="1"/>
    <col min="11016" max="11016" width="4.75" style="50" customWidth="1"/>
    <col min="11017" max="11017" width="3.625" style="50" customWidth="1"/>
    <col min="11018" max="11018" width="5.125" style="50" customWidth="1"/>
    <col min="11019" max="11019" width="3.125" style="50" customWidth="1"/>
    <col min="11020" max="11020" width="4.625" style="50" customWidth="1"/>
    <col min="11021" max="11021" width="5" style="50" customWidth="1"/>
    <col min="11022" max="11023" width="9.75" style="50" customWidth="1"/>
    <col min="11024" max="11025" width="7.875" style="50" customWidth="1"/>
    <col min="11026" max="11256" width="9" style="50"/>
    <col min="11257" max="11257" width="3.125" style="50" customWidth="1"/>
    <col min="11258" max="11258" width="7.625" style="50" customWidth="1"/>
    <col min="11259" max="11259" width="4.125" style="50" customWidth="1"/>
    <col min="11260" max="11260" width="17" style="50" customWidth="1"/>
    <col min="11261" max="11261" width="3.625" style="50" customWidth="1"/>
    <col min="11262" max="11262" width="9.125" style="50" customWidth="1"/>
    <col min="11263" max="11263" width="3.625" style="50" customWidth="1"/>
    <col min="11264" max="11264" width="4.625" style="50" customWidth="1"/>
    <col min="11265" max="11265" width="9.625" style="50" customWidth="1"/>
    <col min="11266" max="11266" width="10.125" style="50" customWidth="1"/>
    <col min="11267" max="11267" width="10.25" style="50" customWidth="1"/>
    <col min="11268" max="11268" width="4.625" style="50" customWidth="1"/>
    <col min="11269" max="11269" width="5" style="50" customWidth="1"/>
    <col min="11270" max="11270" width="11.125" style="50" customWidth="1"/>
    <col min="11271" max="11271" width="16.125" style="50" customWidth="1"/>
    <col min="11272" max="11272" width="4.75" style="50" customWidth="1"/>
    <col min="11273" max="11273" width="3.625" style="50" customWidth="1"/>
    <col min="11274" max="11274" width="5.125" style="50" customWidth="1"/>
    <col min="11275" max="11275" width="3.125" style="50" customWidth="1"/>
    <col min="11276" max="11276" width="4.625" style="50" customWidth="1"/>
    <col min="11277" max="11277" width="5" style="50" customWidth="1"/>
    <col min="11278" max="11279" width="9.75" style="50" customWidth="1"/>
    <col min="11280" max="11281" width="7.875" style="50" customWidth="1"/>
    <col min="11282" max="11512" width="9" style="50"/>
    <col min="11513" max="11513" width="3.125" style="50" customWidth="1"/>
    <col min="11514" max="11514" width="7.625" style="50" customWidth="1"/>
    <col min="11515" max="11515" width="4.125" style="50" customWidth="1"/>
    <col min="11516" max="11516" width="17" style="50" customWidth="1"/>
    <col min="11517" max="11517" width="3.625" style="50" customWidth="1"/>
    <col min="11518" max="11518" width="9.125" style="50" customWidth="1"/>
    <col min="11519" max="11519" width="3.625" style="50" customWidth="1"/>
    <col min="11520" max="11520" width="4.625" style="50" customWidth="1"/>
    <col min="11521" max="11521" width="9.625" style="50" customWidth="1"/>
    <col min="11522" max="11522" width="10.125" style="50" customWidth="1"/>
    <col min="11523" max="11523" width="10.25" style="50" customWidth="1"/>
    <col min="11524" max="11524" width="4.625" style="50" customWidth="1"/>
    <col min="11525" max="11525" width="5" style="50" customWidth="1"/>
    <col min="11526" max="11526" width="11.125" style="50" customWidth="1"/>
    <col min="11527" max="11527" width="16.125" style="50" customWidth="1"/>
    <col min="11528" max="11528" width="4.75" style="50" customWidth="1"/>
    <col min="11529" max="11529" width="3.625" style="50" customWidth="1"/>
    <col min="11530" max="11530" width="5.125" style="50" customWidth="1"/>
    <col min="11531" max="11531" width="3.125" style="50" customWidth="1"/>
    <col min="11532" max="11532" width="4.625" style="50" customWidth="1"/>
    <col min="11533" max="11533" width="5" style="50" customWidth="1"/>
    <col min="11534" max="11535" width="9.75" style="50" customWidth="1"/>
    <col min="11536" max="11537" width="7.875" style="50" customWidth="1"/>
    <col min="11538" max="11768" width="9" style="50"/>
    <col min="11769" max="11769" width="3.125" style="50" customWidth="1"/>
    <col min="11770" max="11770" width="7.625" style="50" customWidth="1"/>
    <col min="11771" max="11771" width="4.125" style="50" customWidth="1"/>
    <col min="11772" max="11772" width="17" style="50" customWidth="1"/>
    <col min="11773" max="11773" width="3.625" style="50" customWidth="1"/>
    <col min="11774" max="11774" width="9.125" style="50" customWidth="1"/>
    <col min="11775" max="11775" width="3.625" style="50" customWidth="1"/>
    <col min="11776" max="11776" width="4.625" style="50" customWidth="1"/>
    <col min="11777" max="11777" width="9.625" style="50" customWidth="1"/>
    <col min="11778" max="11778" width="10.125" style="50" customWidth="1"/>
    <col min="11779" max="11779" width="10.25" style="50" customWidth="1"/>
    <col min="11780" max="11780" width="4.625" style="50" customWidth="1"/>
    <col min="11781" max="11781" width="5" style="50" customWidth="1"/>
    <col min="11782" max="11782" width="11.125" style="50" customWidth="1"/>
    <col min="11783" max="11783" width="16.125" style="50" customWidth="1"/>
    <col min="11784" max="11784" width="4.75" style="50" customWidth="1"/>
    <col min="11785" max="11785" width="3.625" style="50" customWidth="1"/>
    <col min="11786" max="11786" width="5.125" style="50" customWidth="1"/>
    <col min="11787" max="11787" width="3.125" style="50" customWidth="1"/>
    <col min="11788" max="11788" width="4.625" style="50" customWidth="1"/>
    <col min="11789" max="11789" width="5" style="50" customWidth="1"/>
    <col min="11790" max="11791" width="9.75" style="50" customWidth="1"/>
    <col min="11792" max="11793" width="7.875" style="50" customWidth="1"/>
    <col min="11794" max="12024" width="9" style="50"/>
    <col min="12025" max="12025" width="3.125" style="50" customWidth="1"/>
    <col min="12026" max="12026" width="7.625" style="50" customWidth="1"/>
    <col min="12027" max="12027" width="4.125" style="50" customWidth="1"/>
    <col min="12028" max="12028" width="17" style="50" customWidth="1"/>
    <col min="12029" max="12029" width="3.625" style="50" customWidth="1"/>
    <col min="12030" max="12030" width="9.125" style="50" customWidth="1"/>
    <col min="12031" max="12031" width="3.625" style="50" customWidth="1"/>
    <col min="12032" max="12032" width="4.625" style="50" customWidth="1"/>
    <col min="12033" max="12033" width="9.625" style="50" customWidth="1"/>
    <col min="12034" max="12034" width="10.125" style="50" customWidth="1"/>
    <col min="12035" max="12035" width="10.25" style="50" customWidth="1"/>
    <col min="12036" max="12036" width="4.625" style="50" customWidth="1"/>
    <col min="12037" max="12037" width="5" style="50" customWidth="1"/>
    <col min="12038" max="12038" width="11.125" style="50" customWidth="1"/>
    <col min="12039" max="12039" width="16.125" style="50" customWidth="1"/>
    <col min="12040" max="12040" width="4.75" style="50" customWidth="1"/>
    <col min="12041" max="12041" width="3.625" style="50" customWidth="1"/>
    <col min="12042" max="12042" width="5.125" style="50" customWidth="1"/>
    <col min="12043" max="12043" width="3.125" style="50" customWidth="1"/>
    <col min="12044" max="12044" width="4.625" style="50" customWidth="1"/>
    <col min="12045" max="12045" width="5" style="50" customWidth="1"/>
    <col min="12046" max="12047" width="9.75" style="50" customWidth="1"/>
    <col min="12048" max="12049" width="7.875" style="50" customWidth="1"/>
    <col min="12050" max="12280" width="9" style="50"/>
    <col min="12281" max="12281" width="3.125" style="50" customWidth="1"/>
    <col min="12282" max="12282" width="7.625" style="50" customWidth="1"/>
    <col min="12283" max="12283" width="4.125" style="50" customWidth="1"/>
    <col min="12284" max="12284" width="17" style="50" customWidth="1"/>
    <col min="12285" max="12285" width="3.625" style="50" customWidth="1"/>
    <col min="12286" max="12286" width="9.125" style="50" customWidth="1"/>
    <col min="12287" max="12287" width="3.625" style="50" customWidth="1"/>
    <col min="12288" max="12288" width="4.625" style="50" customWidth="1"/>
    <col min="12289" max="12289" width="9.625" style="50" customWidth="1"/>
    <col min="12290" max="12290" width="10.125" style="50" customWidth="1"/>
    <col min="12291" max="12291" width="10.25" style="50" customWidth="1"/>
    <col min="12292" max="12292" width="4.625" style="50" customWidth="1"/>
    <col min="12293" max="12293" width="5" style="50" customWidth="1"/>
    <col min="12294" max="12294" width="11.125" style="50" customWidth="1"/>
    <col min="12295" max="12295" width="16.125" style="50" customWidth="1"/>
    <col min="12296" max="12296" width="4.75" style="50" customWidth="1"/>
    <col min="12297" max="12297" width="3.625" style="50" customWidth="1"/>
    <col min="12298" max="12298" width="5.125" style="50" customWidth="1"/>
    <col min="12299" max="12299" width="3.125" style="50" customWidth="1"/>
    <col min="12300" max="12300" width="4.625" style="50" customWidth="1"/>
    <col min="12301" max="12301" width="5" style="50" customWidth="1"/>
    <col min="12302" max="12303" width="9.75" style="50" customWidth="1"/>
    <col min="12304" max="12305" width="7.875" style="50" customWidth="1"/>
    <col min="12306" max="12536" width="9" style="50"/>
    <col min="12537" max="12537" width="3.125" style="50" customWidth="1"/>
    <col min="12538" max="12538" width="7.625" style="50" customWidth="1"/>
    <col min="12539" max="12539" width="4.125" style="50" customWidth="1"/>
    <col min="12540" max="12540" width="17" style="50" customWidth="1"/>
    <col min="12541" max="12541" width="3.625" style="50" customWidth="1"/>
    <col min="12542" max="12542" width="9.125" style="50" customWidth="1"/>
    <col min="12543" max="12543" width="3.625" style="50" customWidth="1"/>
    <col min="12544" max="12544" width="4.625" style="50" customWidth="1"/>
    <col min="12545" max="12545" width="9.625" style="50" customWidth="1"/>
    <col min="12546" max="12546" width="10.125" style="50" customWidth="1"/>
    <col min="12547" max="12547" width="10.25" style="50" customWidth="1"/>
    <col min="12548" max="12548" width="4.625" style="50" customWidth="1"/>
    <col min="12549" max="12549" width="5" style="50" customWidth="1"/>
    <col min="12550" max="12550" width="11.125" style="50" customWidth="1"/>
    <col min="12551" max="12551" width="16.125" style="50" customWidth="1"/>
    <col min="12552" max="12552" width="4.75" style="50" customWidth="1"/>
    <col min="12553" max="12553" width="3.625" style="50" customWidth="1"/>
    <col min="12554" max="12554" width="5.125" style="50" customWidth="1"/>
    <col min="12555" max="12555" width="3.125" style="50" customWidth="1"/>
    <col min="12556" max="12556" width="4.625" style="50" customWidth="1"/>
    <col min="12557" max="12557" width="5" style="50" customWidth="1"/>
    <col min="12558" max="12559" width="9.75" style="50" customWidth="1"/>
    <col min="12560" max="12561" width="7.875" style="50" customWidth="1"/>
    <col min="12562" max="12792" width="9" style="50"/>
    <col min="12793" max="12793" width="3.125" style="50" customWidth="1"/>
    <col min="12794" max="12794" width="7.625" style="50" customWidth="1"/>
    <col min="12795" max="12795" width="4.125" style="50" customWidth="1"/>
    <col min="12796" max="12796" width="17" style="50" customWidth="1"/>
    <col min="12797" max="12797" width="3.625" style="50" customWidth="1"/>
    <col min="12798" max="12798" width="9.125" style="50" customWidth="1"/>
    <col min="12799" max="12799" width="3.625" style="50" customWidth="1"/>
    <col min="12800" max="12800" width="4.625" style="50" customWidth="1"/>
    <col min="12801" max="12801" width="9.625" style="50" customWidth="1"/>
    <col min="12802" max="12802" width="10.125" style="50" customWidth="1"/>
    <col min="12803" max="12803" width="10.25" style="50" customWidth="1"/>
    <col min="12804" max="12804" width="4.625" style="50" customWidth="1"/>
    <col min="12805" max="12805" width="5" style="50" customWidth="1"/>
    <col min="12806" max="12806" width="11.125" style="50" customWidth="1"/>
    <col min="12807" max="12807" width="16.125" style="50" customWidth="1"/>
    <col min="12808" max="12808" width="4.75" style="50" customWidth="1"/>
    <col min="12809" max="12809" width="3.625" style="50" customWidth="1"/>
    <col min="12810" max="12810" width="5.125" style="50" customWidth="1"/>
    <col min="12811" max="12811" width="3.125" style="50" customWidth="1"/>
    <col min="12812" max="12812" width="4.625" style="50" customWidth="1"/>
    <col min="12813" max="12813" width="5" style="50" customWidth="1"/>
    <col min="12814" max="12815" width="9.75" style="50" customWidth="1"/>
    <col min="12816" max="12817" width="7.875" style="50" customWidth="1"/>
    <col min="12818" max="13048" width="9" style="50"/>
    <col min="13049" max="13049" width="3.125" style="50" customWidth="1"/>
    <col min="13050" max="13050" width="7.625" style="50" customWidth="1"/>
    <col min="13051" max="13051" width="4.125" style="50" customWidth="1"/>
    <col min="13052" max="13052" width="17" style="50" customWidth="1"/>
    <col min="13053" max="13053" width="3.625" style="50" customWidth="1"/>
    <col min="13054" max="13054" width="9.125" style="50" customWidth="1"/>
    <col min="13055" max="13055" width="3.625" style="50" customWidth="1"/>
    <col min="13056" max="13056" width="4.625" style="50" customWidth="1"/>
    <col min="13057" max="13057" width="9.625" style="50" customWidth="1"/>
    <col min="13058" max="13058" width="10.125" style="50" customWidth="1"/>
    <col min="13059" max="13059" width="10.25" style="50" customWidth="1"/>
    <col min="13060" max="13060" width="4.625" style="50" customWidth="1"/>
    <col min="13061" max="13061" width="5" style="50" customWidth="1"/>
    <col min="13062" max="13062" width="11.125" style="50" customWidth="1"/>
    <col min="13063" max="13063" width="16.125" style="50" customWidth="1"/>
    <col min="13064" max="13064" width="4.75" style="50" customWidth="1"/>
    <col min="13065" max="13065" width="3.625" style="50" customWidth="1"/>
    <col min="13066" max="13066" width="5.125" style="50" customWidth="1"/>
    <col min="13067" max="13067" width="3.125" style="50" customWidth="1"/>
    <col min="13068" max="13068" width="4.625" style="50" customWidth="1"/>
    <col min="13069" max="13069" width="5" style="50" customWidth="1"/>
    <col min="13070" max="13071" width="9.75" style="50" customWidth="1"/>
    <col min="13072" max="13073" width="7.875" style="50" customWidth="1"/>
    <col min="13074" max="13304" width="9" style="50"/>
    <col min="13305" max="13305" width="3.125" style="50" customWidth="1"/>
    <col min="13306" max="13306" width="7.625" style="50" customWidth="1"/>
    <col min="13307" max="13307" width="4.125" style="50" customWidth="1"/>
    <col min="13308" max="13308" width="17" style="50" customWidth="1"/>
    <col min="13309" max="13309" width="3.625" style="50" customWidth="1"/>
    <col min="13310" max="13310" width="9.125" style="50" customWidth="1"/>
    <col min="13311" max="13311" width="3.625" style="50" customWidth="1"/>
    <col min="13312" max="13312" width="4.625" style="50" customWidth="1"/>
    <col min="13313" max="13313" width="9.625" style="50" customWidth="1"/>
    <col min="13314" max="13314" width="10.125" style="50" customWidth="1"/>
    <col min="13315" max="13315" width="10.25" style="50" customWidth="1"/>
    <col min="13316" max="13316" width="4.625" style="50" customWidth="1"/>
    <col min="13317" max="13317" width="5" style="50" customWidth="1"/>
    <col min="13318" max="13318" width="11.125" style="50" customWidth="1"/>
    <col min="13319" max="13319" width="16.125" style="50" customWidth="1"/>
    <col min="13320" max="13320" width="4.75" style="50" customWidth="1"/>
    <col min="13321" max="13321" width="3.625" style="50" customWidth="1"/>
    <col min="13322" max="13322" width="5.125" style="50" customWidth="1"/>
    <col min="13323" max="13323" width="3.125" style="50" customWidth="1"/>
    <col min="13324" max="13324" width="4.625" style="50" customWidth="1"/>
    <col min="13325" max="13325" width="5" style="50" customWidth="1"/>
    <col min="13326" max="13327" width="9.75" style="50" customWidth="1"/>
    <col min="13328" max="13329" width="7.875" style="50" customWidth="1"/>
    <col min="13330" max="13560" width="9" style="50"/>
    <col min="13561" max="13561" width="3.125" style="50" customWidth="1"/>
    <col min="13562" max="13562" width="7.625" style="50" customWidth="1"/>
    <col min="13563" max="13563" width="4.125" style="50" customWidth="1"/>
    <col min="13564" max="13564" width="17" style="50" customWidth="1"/>
    <col min="13565" max="13565" width="3.625" style="50" customWidth="1"/>
    <col min="13566" max="13566" width="9.125" style="50" customWidth="1"/>
    <col min="13567" max="13567" width="3.625" style="50" customWidth="1"/>
    <col min="13568" max="13568" width="4.625" style="50" customWidth="1"/>
    <col min="13569" max="13569" width="9.625" style="50" customWidth="1"/>
    <col min="13570" max="13570" width="10.125" style="50" customWidth="1"/>
    <col min="13571" max="13571" width="10.25" style="50" customWidth="1"/>
    <col min="13572" max="13572" width="4.625" style="50" customWidth="1"/>
    <col min="13573" max="13573" width="5" style="50" customWidth="1"/>
    <col min="13574" max="13574" width="11.125" style="50" customWidth="1"/>
    <col min="13575" max="13575" width="16.125" style="50" customWidth="1"/>
    <col min="13576" max="13576" width="4.75" style="50" customWidth="1"/>
    <col min="13577" max="13577" width="3.625" style="50" customWidth="1"/>
    <col min="13578" max="13578" width="5.125" style="50" customWidth="1"/>
    <col min="13579" max="13579" width="3.125" style="50" customWidth="1"/>
    <col min="13580" max="13580" width="4.625" style="50" customWidth="1"/>
    <col min="13581" max="13581" width="5" style="50" customWidth="1"/>
    <col min="13582" max="13583" width="9.75" style="50" customWidth="1"/>
    <col min="13584" max="13585" width="7.875" style="50" customWidth="1"/>
    <col min="13586" max="13816" width="9" style="50"/>
    <col min="13817" max="13817" width="3.125" style="50" customWidth="1"/>
    <col min="13818" max="13818" width="7.625" style="50" customWidth="1"/>
    <col min="13819" max="13819" width="4.125" style="50" customWidth="1"/>
    <col min="13820" max="13820" width="17" style="50" customWidth="1"/>
    <col min="13821" max="13821" width="3.625" style="50" customWidth="1"/>
    <col min="13822" max="13822" width="9.125" style="50" customWidth="1"/>
    <col min="13823" max="13823" width="3.625" style="50" customWidth="1"/>
    <col min="13824" max="13824" width="4.625" style="50" customWidth="1"/>
    <col min="13825" max="13825" width="9.625" style="50" customWidth="1"/>
    <col min="13826" max="13826" width="10.125" style="50" customWidth="1"/>
    <col min="13827" max="13827" width="10.25" style="50" customWidth="1"/>
    <col min="13828" max="13828" width="4.625" style="50" customWidth="1"/>
    <col min="13829" max="13829" width="5" style="50" customWidth="1"/>
    <col min="13830" max="13830" width="11.125" style="50" customWidth="1"/>
    <col min="13831" max="13831" width="16.125" style="50" customWidth="1"/>
    <col min="13832" max="13832" width="4.75" style="50" customWidth="1"/>
    <col min="13833" max="13833" width="3.625" style="50" customWidth="1"/>
    <col min="13834" max="13834" width="5.125" style="50" customWidth="1"/>
    <col min="13835" max="13835" width="3.125" style="50" customWidth="1"/>
    <col min="13836" max="13836" width="4.625" style="50" customWidth="1"/>
    <col min="13837" max="13837" width="5" style="50" customWidth="1"/>
    <col min="13838" max="13839" width="9.75" style="50" customWidth="1"/>
    <col min="13840" max="13841" width="7.875" style="50" customWidth="1"/>
    <col min="13842" max="14072" width="9" style="50"/>
    <col min="14073" max="14073" width="3.125" style="50" customWidth="1"/>
    <col min="14074" max="14074" width="7.625" style="50" customWidth="1"/>
    <col min="14075" max="14075" width="4.125" style="50" customWidth="1"/>
    <col min="14076" max="14076" width="17" style="50" customWidth="1"/>
    <col min="14077" max="14077" width="3.625" style="50" customWidth="1"/>
    <col min="14078" max="14078" width="9.125" style="50" customWidth="1"/>
    <col min="14079" max="14079" width="3.625" style="50" customWidth="1"/>
    <col min="14080" max="14080" width="4.625" style="50" customWidth="1"/>
    <col min="14081" max="14081" width="9.625" style="50" customWidth="1"/>
    <col min="14082" max="14082" width="10.125" style="50" customWidth="1"/>
    <col min="14083" max="14083" width="10.25" style="50" customWidth="1"/>
    <col min="14084" max="14084" width="4.625" style="50" customWidth="1"/>
    <col min="14085" max="14085" width="5" style="50" customWidth="1"/>
    <col min="14086" max="14086" width="11.125" style="50" customWidth="1"/>
    <col min="14087" max="14087" width="16.125" style="50" customWidth="1"/>
    <col min="14088" max="14088" width="4.75" style="50" customWidth="1"/>
    <col min="14089" max="14089" width="3.625" style="50" customWidth="1"/>
    <col min="14090" max="14090" width="5.125" style="50" customWidth="1"/>
    <col min="14091" max="14091" width="3.125" style="50" customWidth="1"/>
    <col min="14092" max="14092" width="4.625" style="50" customWidth="1"/>
    <col min="14093" max="14093" width="5" style="50" customWidth="1"/>
    <col min="14094" max="14095" width="9.75" style="50" customWidth="1"/>
    <col min="14096" max="14097" width="7.875" style="50" customWidth="1"/>
    <col min="14098" max="14328" width="9" style="50"/>
    <col min="14329" max="14329" width="3.125" style="50" customWidth="1"/>
    <col min="14330" max="14330" width="7.625" style="50" customWidth="1"/>
    <col min="14331" max="14331" width="4.125" style="50" customWidth="1"/>
    <col min="14332" max="14332" width="17" style="50" customWidth="1"/>
    <col min="14333" max="14333" width="3.625" style="50" customWidth="1"/>
    <col min="14334" max="14334" width="9.125" style="50" customWidth="1"/>
    <col min="14335" max="14335" width="3.625" style="50" customWidth="1"/>
    <col min="14336" max="14336" width="4.625" style="50" customWidth="1"/>
    <col min="14337" max="14337" width="9.625" style="50" customWidth="1"/>
    <col min="14338" max="14338" width="10.125" style="50" customWidth="1"/>
    <col min="14339" max="14339" width="10.25" style="50" customWidth="1"/>
    <col min="14340" max="14340" width="4.625" style="50" customWidth="1"/>
    <col min="14341" max="14341" width="5" style="50" customWidth="1"/>
    <col min="14342" max="14342" width="11.125" style="50" customWidth="1"/>
    <col min="14343" max="14343" width="16.125" style="50" customWidth="1"/>
    <col min="14344" max="14344" width="4.75" style="50" customWidth="1"/>
    <col min="14345" max="14345" width="3.625" style="50" customWidth="1"/>
    <col min="14346" max="14346" width="5.125" style="50" customWidth="1"/>
    <col min="14347" max="14347" width="3.125" style="50" customWidth="1"/>
    <col min="14348" max="14348" width="4.625" style="50" customWidth="1"/>
    <col min="14349" max="14349" width="5" style="50" customWidth="1"/>
    <col min="14350" max="14351" width="9.75" style="50" customWidth="1"/>
    <col min="14352" max="14353" width="7.875" style="50" customWidth="1"/>
    <col min="14354" max="14584" width="9" style="50"/>
    <col min="14585" max="14585" width="3.125" style="50" customWidth="1"/>
    <col min="14586" max="14586" width="7.625" style="50" customWidth="1"/>
    <col min="14587" max="14587" width="4.125" style="50" customWidth="1"/>
    <col min="14588" max="14588" width="17" style="50" customWidth="1"/>
    <col min="14589" max="14589" width="3.625" style="50" customWidth="1"/>
    <col min="14590" max="14590" width="9.125" style="50" customWidth="1"/>
    <col min="14591" max="14591" width="3.625" style="50" customWidth="1"/>
    <col min="14592" max="14592" width="4.625" style="50" customWidth="1"/>
    <col min="14593" max="14593" width="9.625" style="50" customWidth="1"/>
    <col min="14594" max="14594" width="10.125" style="50" customWidth="1"/>
    <col min="14595" max="14595" width="10.25" style="50" customWidth="1"/>
    <col min="14596" max="14596" width="4.625" style="50" customWidth="1"/>
    <col min="14597" max="14597" width="5" style="50" customWidth="1"/>
    <col min="14598" max="14598" width="11.125" style="50" customWidth="1"/>
    <col min="14599" max="14599" width="16.125" style="50" customWidth="1"/>
    <col min="14600" max="14600" width="4.75" style="50" customWidth="1"/>
    <col min="14601" max="14601" width="3.625" style="50" customWidth="1"/>
    <col min="14602" max="14602" width="5.125" style="50" customWidth="1"/>
    <col min="14603" max="14603" width="3.125" style="50" customWidth="1"/>
    <col min="14604" max="14604" width="4.625" style="50" customWidth="1"/>
    <col min="14605" max="14605" width="5" style="50" customWidth="1"/>
    <col min="14606" max="14607" width="9.75" style="50" customWidth="1"/>
    <col min="14608" max="14609" width="7.875" style="50" customWidth="1"/>
    <col min="14610" max="14840" width="9" style="50"/>
    <col min="14841" max="14841" width="3.125" style="50" customWidth="1"/>
    <col min="14842" max="14842" width="7.625" style="50" customWidth="1"/>
    <col min="14843" max="14843" width="4.125" style="50" customWidth="1"/>
    <col min="14844" max="14844" width="17" style="50" customWidth="1"/>
    <col min="14845" max="14845" width="3.625" style="50" customWidth="1"/>
    <col min="14846" max="14846" width="9.125" style="50" customWidth="1"/>
    <col min="14847" max="14847" width="3.625" style="50" customWidth="1"/>
    <col min="14848" max="14848" width="4.625" style="50" customWidth="1"/>
    <col min="14849" max="14849" width="9.625" style="50" customWidth="1"/>
    <col min="14850" max="14850" width="10.125" style="50" customWidth="1"/>
    <col min="14851" max="14851" width="10.25" style="50" customWidth="1"/>
    <col min="14852" max="14852" width="4.625" style="50" customWidth="1"/>
    <col min="14853" max="14853" width="5" style="50" customWidth="1"/>
    <col min="14854" max="14854" width="11.125" style="50" customWidth="1"/>
    <col min="14855" max="14855" width="16.125" style="50" customWidth="1"/>
    <col min="14856" max="14856" width="4.75" style="50" customWidth="1"/>
    <col min="14857" max="14857" width="3.625" style="50" customWidth="1"/>
    <col min="14858" max="14858" width="5.125" style="50" customWidth="1"/>
    <col min="14859" max="14859" width="3.125" style="50" customWidth="1"/>
    <col min="14860" max="14860" width="4.625" style="50" customWidth="1"/>
    <col min="14861" max="14861" width="5" style="50" customWidth="1"/>
    <col min="14862" max="14863" width="9.75" style="50" customWidth="1"/>
    <col min="14864" max="14865" width="7.875" style="50" customWidth="1"/>
    <col min="14866" max="15096" width="9" style="50"/>
    <col min="15097" max="15097" width="3.125" style="50" customWidth="1"/>
    <col min="15098" max="15098" width="7.625" style="50" customWidth="1"/>
    <col min="15099" max="15099" width="4.125" style="50" customWidth="1"/>
    <col min="15100" max="15100" width="17" style="50" customWidth="1"/>
    <col min="15101" max="15101" width="3.625" style="50" customWidth="1"/>
    <col min="15102" max="15102" width="9.125" style="50" customWidth="1"/>
    <col min="15103" max="15103" width="3.625" style="50" customWidth="1"/>
    <col min="15104" max="15104" width="4.625" style="50" customWidth="1"/>
    <col min="15105" max="15105" width="9.625" style="50" customWidth="1"/>
    <col min="15106" max="15106" width="10.125" style="50" customWidth="1"/>
    <col min="15107" max="15107" width="10.25" style="50" customWidth="1"/>
    <col min="15108" max="15108" width="4.625" style="50" customWidth="1"/>
    <col min="15109" max="15109" width="5" style="50" customWidth="1"/>
    <col min="15110" max="15110" width="11.125" style="50" customWidth="1"/>
    <col min="15111" max="15111" width="16.125" style="50" customWidth="1"/>
    <col min="15112" max="15112" width="4.75" style="50" customWidth="1"/>
    <col min="15113" max="15113" width="3.625" style="50" customWidth="1"/>
    <col min="15114" max="15114" width="5.125" style="50" customWidth="1"/>
    <col min="15115" max="15115" width="3.125" style="50" customWidth="1"/>
    <col min="15116" max="15116" width="4.625" style="50" customWidth="1"/>
    <col min="15117" max="15117" width="5" style="50" customWidth="1"/>
    <col min="15118" max="15119" width="9.75" style="50" customWidth="1"/>
    <col min="15120" max="15121" width="7.875" style="50" customWidth="1"/>
    <col min="15122" max="15352" width="9" style="50"/>
    <col min="15353" max="15353" width="3.125" style="50" customWidth="1"/>
    <col min="15354" max="15354" width="7.625" style="50" customWidth="1"/>
    <col min="15355" max="15355" width="4.125" style="50" customWidth="1"/>
    <col min="15356" max="15356" width="17" style="50" customWidth="1"/>
    <col min="15357" max="15357" width="3.625" style="50" customWidth="1"/>
    <col min="15358" max="15358" width="9.125" style="50" customWidth="1"/>
    <col min="15359" max="15359" width="3.625" style="50" customWidth="1"/>
    <col min="15360" max="15360" width="4.625" style="50" customWidth="1"/>
    <col min="15361" max="15361" width="9.625" style="50" customWidth="1"/>
    <col min="15362" max="15362" width="10.125" style="50" customWidth="1"/>
    <col min="15363" max="15363" width="10.25" style="50" customWidth="1"/>
    <col min="15364" max="15364" width="4.625" style="50" customWidth="1"/>
    <col min="15365" max="15365" width="5" style="50" customWidth="1"/>
    <col min="15366" max="15366" width="11.125" style="50" customWidth="1"/>
    <col min="15367" max="15367" width="16.125" style="50" customWidth="1"/>
    <col min="15368" max="15368" width="4.75" style="50" customWidth="1"/>
    <col min="15369" max="15369" width="3.625" style="50" customWidth="1"/>
    <col min="15370" max="15370" width="5.125" style="50" customWidth="1"/>
    <col min="15371" max="15371" width="3.125" style="50" customWidth="1"/>
    <col min="15372" max="15372" width="4.625" style="50" customWidth="1"/>
    <col min="15373" max="15373" width="5" style="50" customWidth="1"/>
    <col min="15374" max="15375" width="9.75" style="50" customWidth="1"/>
    <col min="15376" max="15377" width="7.875" style="50" customWidth="1"/>
    <col min="15378" max="15608" width="9" style="50"/>
    <col min="15609" max="15609" width="3.125" style="50" customWidth="1"/>
    <col min="15610" max="15610" width="7.625" style="50" customWidth="1"/>
    <col min="15611" max="15611" width="4.125" style="50" customWidth="1"/>
    <col min="15612" max="15612" width="17" style="50" customWidth="1"/>
    <col min="15613" max="15613" width="3.625" style="50" customWidth="1"/>
    <col min="15614" max="15614" width="9.125" style="50" customWidth="1"/>
    <col min="15615" max="15615" width="3.625" style="50" customWidth="1"/>
    <col min="15616" max="15616" width="4.625" style="50" customWidth="1"/>
    <col min="15617" max="15617" width="9.625" style="50" customWidth="1"/>
    <col min="15618" max="15618" width="10.125" style="50" customWidth="1"/>
    <col min="15619" max="15619" width="10.25" style="50" customWidth="1"/>
    <col min="15620" max="15620" width="4.625" style="50" customWidth="1"/>
    <col min="15621" max="15621" width="5" style="50" customWidth="1"/>
    <col min="15622" max="15622" width="11.125" style="50" customWidth="1"/>
    <col min="15623" max="15623" width="16.125" style="50" customWidth="1"/>
    <col min="15624" max="15624" width="4.75" style="50" customWidth="1"/>
    <col min="15625" max="15625" width="3.625" style="50" customWidth="1"/>
    <col min="15626" max="15626" width="5.125" style="50" customWidth="1"/>
    <col min="15627" max="15627" width="3.125" style="50" customWidth="1"/>
    <col min="15628" max="15628" width="4.625" style="50" customWidth="1"/>
    <col min="15629" max="15629" width="5" style="50" customWidth="1"/>
    <col min="15630" max="15631" width="9.75" style="50" customWidth="1"/>
    <col min="15632" max="15633" width="7.875" style="50" customWidth="1"/>
    <col min="15634" max="15864" width="9" style="50"/>
    <col min="15865" max="15865" width="3.125" style="50" customWidth="1"/>
    <col min="15866" max="15866" width="7.625" style="50" customWidth="1"/>
    <col min="15867" max="15867" width="4.125" style="50" customWidth="1"/>
    <col min="15868" max="15868" width="17" style="50" customWidth="1"/>
    <col min="15869" max="15869" width="3.625" style="50" customWidth="1"/>
    <col min="15870" max="15870" width="9.125" style="50" customWidth="1"/>
    <col min="15871" max="15871" width="3.625" style="50" customWidth="1"/>
    <col min="15872" max="15872" width="4.625" style="50" customWidth="1"/>
    <col min="15873" max="15873" width="9.625" style="50" customWidth="1"/>
    <col min="15874" max="15874" width="10.125" style="50" customWidth="1"/>
    <col min="15875" max="15875" width="10.25" style="50" customWidth="1"/>
    <col min="15876" max="15876" width="4.625" style="50" customWidth="1"/>
    <col min="15877" max="15877" width="5" style="50" customWidth="1"/>
    <col min="15878" max="15878" width="11.125" style="50" customWidth="1"/>
    <col min="15879" max="15879" width="16.125" style="50" customWidth="1"/>
    <col min="15880" max="15880" width="4.75" style="50" customWidth="1"/>
    <col min="15881" max="15881" width="3.625" style="50" customWidth="1"/>
    <col min="15882" max="15882" width="5.125" style="50" customWidth="1"/>
    <col min="15883" max="15883" width="3.125" style="50" customWidth="1"/>
    <col min="15884" max="15884" width="4.625" style="50" customWidth="1"/>
    <col min="15885" max="15885" width="5" style="50" customWidth="1"/>
    <col min="15886" max="15887" width="9.75" style="50" customWidth="1"/>
    <col min="15888" max="15889" width="7.875" style="50" customWidth="1"/>
    <col min="15890" max="16120" width="9" style="50"/>
    <col min="16121" max="16121" width="3.125" style="50" customWidth="1"/>
    <col min="16122" max="16122" width="7.625" style="50" customWidth="1"/>
    <col min="16123" max="16123" width="4.125" style="50" customWidth="1"/>
    <col min="16124" max="16124" width="17" style="50" customWidth="1"/>
    <col min="16125" max="16125" width="3.625" style="50" customWidth="1"/>
    <col min="16126" max="16126" width="9.125" style="50" customWidth="1"/>
    <col min="16127" max="16127" width="3.625" style="50" customWidth="1"/>
    <col min="16128" max="16128" width="4.625" style="50" customWidth="1"/>
    <col min="16129" max="16129" width="9.625" style="50" customWidth="1"/>
    <col min="16130" max="16130" width="10.125" style="50" customWidth="1"/>
    <col min="16131" max="16131" width="10.25" style="50" customWidth="1"/>
    <col min="16132" max="16132" width="4.625" style="50" customWidth="1"/>
    <col min="16133" max="16133" width="5" style="50" customWidth="1"/>
    <col min="16134" max="16134" width="11.125" style="50" customWidth="1"/>
    <col min="16135" max="16135" width="16.125" style="50" customWidth="1"/>
    <col min="16136" max="16136" width="4.75" style="50" customWidth="1"/>
    <col min="16137" max="16137" width="3.625" style="50" customWidth="1"/>
    <col min="16138" max="16138" width="5.125" style="50" customWidth="1"/>
    <col min="16139" max="16139" width="3.125" style="50" customWidth="1"/>
    <col min="16140" max="16140" width="4.625" style="50" customWidth="1"/>
    <col min="16141" max="16141" width="5" style="50" customWidth="1"/>
    <col min="16142" max="16143" width="9.75" style="50" customWidth="1"/>
    <col min="16144" max="16145" width="7.875" style="50" customWidth="1"/>
    <col min="16146" max="16384" width="9" style="50"/>
  </cols>
  <sheetData>
    <row r="1" spans="1:28" s="56" customFormat="1" ht="16.5" customHeight="1">
      <c r="A1" s="712"/>
      <c r="B1" s="712"/>
      <c r="C1" s="712"/>
      <c r="D1" s="712"/>
      <c r="E1" s="712"/>
      <c r="F1" s="712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713"/>
      <c r="T1" s="713"/>
      <c r="U1" s="713"/>
      <c r="V1" s="713"/>
      <c r="W1" s="68"/>
      <c r="X1" s="68"/>
      <c r="Y1" s="68"/>
      <c r="Z1" s="68"/>
      <c r="AA1" s="68"/>
      <c r="AB1" s="68"/>
    </row>
    <row r="2" spans="1:28" s="56" customFormat="1" ht="30.75" customHeight="1">
      <c r="A2" s="714"/>
      <c r="B2" s="714"/>
      <c r="C2" s="715"/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  <c r="R2" s="715"/>
      <c r="S2" s="68"/>
      <c r="T2" s="68"/>
      <c r="U2" s="68"/>
      <c r="V2" s="68"/>
      <c r="W2" s="754" t="s">
        <v>272</v>
      </c>
      <c r="X2" s="754"/>
      <c r="Y2" s="754"/>
      <c r="Z2" s="754"/>
      <c r="AA2" s="754"/>
      <c r="AB2" s="68"/>
    </row>
    <row r="3" spans="1:28" s="56" customFormat="1" ht="34.5" customHeight="1" thickBot="1">
      <c r="A3" s="113" t="s">
        <v>1</v>
      </c>
      <c r="B3" s="67"/>
      <c r="C3" s="66"/>
      <c r="D3" s="317"/>
      <c r="E3" s="317"/>
      <c r="F3" s="730" t="s">
        <v>2</v>
      </c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  <c r="W3" s="755"/>
      <c r="X3" s="755"/>
      <c r="Y3" s="755"/>
      <c r="Z3" s="755"/>
      <c r="AA3" s="755"/>
    </row>
    <row r="4" spans="1:28" s="56" customFormat="1" ht="28.5" customHeight="1" thickBot="1">
      <c r="A4" s="756" t="s">
        <v>3</v>
      </c>
      <c r="B4" s="757"/>
      <c r="C4" s="760" t="s">
        <v>4</v>
      </c>
      <c r="D4" s="761"/>
      <c r="E4" s="318"/>
      <c r="F4" s="731" t="s">
        <v>1043</v>
      </c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65"/>
      <c r="U4" s="733" t="s">
        <v>5</v>
      </c>
      <c r="V4" s="734"/>
      <c r="W4" s="64" t="s">
        <v>6</v>
      </c>
      <c r="X4" s="64" t="s">
        <v>7</v>
      </c>
      <c r="Y4" s="64" t="s">
        <v>8</v>
      </c>
      <c r="Z4" s="63" t="s">
        <v>9</v>
      </c>
      <c r="AA4" s="62" t="s">
        <v>10</v>
      </c>
      <c r="AB4" s="57"/>
    </row>
    <row r="5" spans="1:28" s="56" customFormat="1" ht="36" customHeight="1" thickBot="1">
      <c r="A5" s="758"/>
      <c r="B5" s="759"/>
      <c r="C5" s="762"/>
      <c r="D5" s="763"/>
      <c r="E5" s="319"/>
      <c r="F5" s="735" t="s">
        <v>11</v>
      </c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  <c r="U5" s="736"/>
      <c r="V5" s="737"/>
      <c r="W5" s="61"/>
      <c r="X5" s="61"/>
      <c r="Y5" s="60"/>
      <c r="Z5" s="59"/>
      <c r="AA5" s="58"/>
      <c r="AB5" s="57"/>
    </row>
    <row r="6" spans="1:28" ht="36.75" customHeight="1" thickBot="1">
      <c r="A6" s="703" t="s">
        <v>12</v>
      </c>
      <c r="B6" s="704"/>
      <c r="C6" s="704"/>
      <c r="D6" s="320" t="s">
        <v>13</v>
      </c>
      <c r="E6" s="705" t="s">
        <v>14</v>
      </c>
      <c r="F6" s="706"/>
      <c r="G6" s="706"/>
      <c r="H6" s="707"/>
      <c r="I6" s="708" t="s">
        <v>15</v>
      </c>
      <c r="J6" s="708"/>
      <c r="K6" s="708"/>
      <c r="L6" s="708"/>
      <c r="M6" s="708"/>
      <c r="N6" s="709" t="s">
        <v>16</v>
      </c>
      <c r="O6" s="710"/>
      <c r="P6" s="710"/>
      <c r="Q6" s="710"/>
      <c r="R6" s="710"/>
      <c r="S6" s="710"/>
      <c r="T6" s="711"/>
      <c r="U6" s="708" t="s">
        <v>17</v>
      </c>
      <c r="V6" s="708"/>
      <c r="W6" s="716" t="s">
        <v>18</v>
      </c>
      <c r="X6" s="717"/>
      <c r="Y6" s="718"/>
      <c r="Z6" s="716" t="s">
        <v>19</v>
      </c>
      <c r="AA6" s="719"/>
    </row>
    <row r="7" spans="1:28" ht="80.099999999999994" customHeight="1">
      <c r="A7" s="746"/>
      <c r="B7" s="710"/>
      <c r="C7" s="747"/>
      <c r="D7" s="473">
        <v>1</v>
      </c>
      <c r="E7" s="616" t="s">
        <v>1053</v>
      </c>
      <c r="F7" s="613"/>
      <c r="G7" s="613"/>
      <c r="H7" s="614"/>
      <c r="I7" s="615" t="s">
        <v>271</v>
      </c>
      <c r="J7" s="615"/>
      <c r="K7" s="615"/>
      <c r="L7" s="615"/>
      <c r="M7" s="720"/>
      <c r="N7" s="721" t="s">
        <v>1047</v>
      </c>
      <c r="O7" s="722"/>
      <c r="P7" s="722"/>
      <c r="Q7" s="722"/>
      <c r="R7" s="722"/>
      <c r="S7" s="722"/>
      <c r="T7" s="723"/>
      <c r="U7" s="724">
        <v>1</v>
      </c>
      <c r="V7" s="614"/>
      <c r="W7" s="725" t="s">
        <v>1052</v>
      </c>
      <c r="X7" s="726"/>
      <c r="Y7" s="727"/>
      <c r="Z7" s="728"/>
      <c r="AA7" s="729"/>
    </row>
    <row r="8" spans="1:28" ht="69" customHeight="1">
      <c r="A8" s="748"/>
      <c r="B8" s="749"/>
      <c r="C8" s="750"/>
      <c r="D8" s="26">
        <v>2</v>
      </c>
      <c r="E8" s="616" t="s">
        <v>1044</v>
      </c>
      <c r="F8" s="613"/>
      <c r="G8" s="613"/>
      <c r="H8" s="614"/>
      <c r="I8" s="615" t="s">
        <v>271</v>
      </c>
      <c r="J8" s="615"/>
      <c r="K8" s="615"/>
      <c r="L8" s="615"/>
      <c r="M8" s="720"/>
      <c r="N8" s="738" t="s">
        <v>1049</v>
      </c>
      <c r="O8" s="722"/>
      <c r="P8" s="722"/>
      <c r="Q8" s="722"/>
      <c r="R8" s="722"/>
      <c r="S8" s="722"/>
      <c r="T8" s="723"/>
      <c r="U8" s="724">
        <v>1</v>
      </c>
      <c r="V8" s="614"/>
      <c r="W8" s="725" t="s">
        <v>1061</v>
      </c>
      <c r="X8" s="726"/>
      <c r="Y8" s="727"/>
      <c r="Z8" s="728"/>
      <c r="AA8" s="729"/>
    </row>
    <row r="9" spans="1:28" ht="90" customHeight="1">
      <c r="A9" s="748"/>
      <c r="B9" s="749"/>
      <c r="C9" s="750"/>
      <c r="D9" s="27">
        <v>3</v>
      </c>
      <c r="E9" s="616" t="s">
        <v>1045</v>
      </c>
      <c r="F9" s="613"/>
      <c r="G9" s="613"/>
      <c r="H9" s="614"/>
      <c r="I9" s="615" t="s">
        <v>271</v>
      </c>
      <c r="J9" s="615"/>
      <c r="K9" s="615"/>
      <c r="L9" s="615"/>
      <c r="M9" s="615"/>
      <c r="N9" s="721" t="s">
        <v>1048</v>
      </c>
      <c r="O9" s="722"/>
      <c r="P9" s="722"/>
      <c r="Q9" s="722"/>
      <c r="R9" s="722"/>
      <c r="S9" s="722"/>
      <c r="T9" s="723"/>
      <c r="U9" s="612">
        <v>1</v>
      </c>
      <c r="V9" s="614"/>
      <c r="W9" s="725" t="s">
        <v>1063</v>
      </c>
      <c r="X9" s="726"/>
      <c r="Y9" s="727"/>
      <c r="Z9" s="728"/>
      <c r="AA9" s="729"/>
      <c r="AB9" s="55"/>
    </row>
    <row r="10" spans="1:28" ht="66.95" customHeight="1">
      <c r="A10" s="748"/>
      <c r="B10" s="749"/>
      <c r="C10" s="750"/>
      <c r="D10" s="27">
        <v>4</v>
      </c>
      <c r="E10" s="616" t="s">
        <v>1046</v>
      </c>
      <c r="F10" s="613"/>
      <c r="G10" s="613"/>
      <c r="H10" s="614"/>
      <c r="I10" s="615" t="s">
        <v>271</v>
      </c>
      <c r="J10" s="615"/>
      <c r="K10" s="615"/>
      <c r="L10" s="615"/>
      <c r="M10" s="615"/>
      <c r="N10" s="742" t="s">
        <v>1047</v>
      </c>
      <c r="O10" s="743"/>
      <c r="P10" s="743"/>
      <c r="Q10" s="743"/>
      <c r="R10" s="743"/>
      <c r="S10" s="743"/>
      <c r="T10" s="744"/>
      <c r="U10" s="612">
        <v>1</v>
      </c>
      <c r="V10" s="614"/>
      <c r="W10" s="725" t="s">
        <v>1065</v>
      </c>
      <c r="X10" s="726"/>
      <c r="Y10" s="727"/>
      <c r="Z10" s="745"/>
      <c r="AA10" s="729"/>
    </row>
    <row r="11" spans="1:28" ht="90" customHeight="1">
      <c r="A11" s="748"/>
      <c r="B11" s="749"/>
      <c r="C11" s="750"/>
      <c r="D11" s="27">
        <v>5</v>
      </c>
      <c r="E11" s="612"/>
      <c r="F11" s="613"/>
      <c r="G11" s="613"/>
      <c r="H11" s="614"/>
      <c r="I11" s="615"/>
      <c r="J11" s="615"/>
      <c r="K11" s="615"/>
      <c r="L11" s="615"/>
      <c r="M11" s="615"/>
      <c r="N11" s="616"/>
      <c r="O11" s="617"/>
      <c r="P11" s="617"/>
      <c r="Q11" s="617"/>
      <c r="R11" s="617"/>
      <c r="S11" s="617"/>
      <c r="T11" s="618"/>
      <c r="U11" s="612"/>
      <c r="V11" s="614"/>
      <c r="W11" s="739"/>
      <c r="X11" s="726"/>
      <c r="Y11" s="727"/>
      <c r="Z11" s="740"/>
      <c r="AA11" s="741"/>
    </row>
    <row r="12" spans="1:28" ht="24.95" customHeight="1">
      <c r="A12" s="748"/>
      <c r="B12" s="749"/>
      <c r="C12" s="750"/>
      <c r="D12" s="321"/>
      <c r="E12" s="612" t="s">
        <v>32</v>
      </c>
      <c r="F12" s="613"/>
      <c r="G12" s="613"/>
      <c r="H12" s="614"/>
      <c r="I12" s="612"/>
      <c r="J12" s="613"/>
      <c r="K12" s="613"/>
      <c r="L12" s="613"/>
      <c r="M12" s="614"/>
      <c r="N12" s="616"/>
      <c r="O12" s="617"/>
      <c r="P12" s="617"/>
      <c r="Q12" s="617"/>
      <c r="R12" s="617"/>
      <c r="S12" s="617"/>
      <c r="T12" s="618"/>
      <c r="U12" s="612"/>
      <c r="V12" s="614"/>
      <c r="W12" s="739"/>
      <c r="X12" s="726"/>
      <c r="Y12" s="727"/>
      <c r="Z12" s="769"/>
      <c r="AA12" s="770"/>
    </row>
    <row r="13" spans="1:28" ht="24.95" customHeight="1" thickBot="1">
      <c r="A13" s="751"/>
      <c r="B13" s="752"/>
      <c r="C13" s="753"/>
      <c r="D13" s="321"/>
      <c r="E13" s="615"/>
      <c r="F13" s="615"/>
      <c r="G13" s="615"/>
      <c r="H13" s="615"/>
      <c r="I13" s="615"/>
      <c r="J13" s="615"/>
      <c r="K13" s="615"/>
      <c r="L13" s="615"/>
      <c r="M13" s="615"/>
      <c r="N13" s="767"/>
      <c r="O13" s="767"/>
      <c r="P13" s="767"/>
      <c r="Q13" s="767"/>
      <c r="R13" s="767"/>
      <c r="S13" s="767"/>
      <c r="T13" s="767"/>
      <c r="U13" s="615"/>
      <c r="V13" s="615"/>
      <c r="W13" s="768"/>
      <c r="X13" s="768"/>
      <c r="Y13" s="768"/>
      <c r="Z13" s="769"/>
      <c r="AA13" s="770"/>
    </row>
    <row r="14" spans="1:28" ht="29.25" customHeight="1">
      <c r="A14" s="783" t="s">
        <v>33</v>
      </c>
      <c r="B14" s="783"/>
      <c r="C14" s="783"/>
      <c r="E14" s="764"/>
      <c r="F14" s="764"/>
      <c r="G14" s="764"/>
      <c r="H14" s="764"/>
      <c r="I14" s="764"/>
      <c r="J14" s="764"/>
      <c r="K14" s="764"/>
      <c r="L14" s="764"/>
      <c r="M14" s="764"/>
      <c r="N14" s="764"/>
      <c r="O14" s="764"/>
      <c r="P14" s="764"/>
      <c r="Q14" s="764"/>
      <c r="R14" s="764"/>
      <c r="S14" s="764"/>
      <c r="T14" s="764"/>
      <c r="U14" s="764"/>
      <c r="V14" s="764"/>
      <c r="W14" s="764"/>
      <c r="X14" s="764"/>
      <c r="Y14" s="764"/>
      <c r="Z14" s="765"/>
      <c r="AA14" s="766"/>
    </row>
    <row r="15" spans="1:28" ht="33.75" customHeight="1">
      <c r="A15" s="114" t="s">
        <v>34</v>
      </c>
      <c r="B15" s="783" t="s">
        <v>35</v>
      </c>
      <c r="C15" s="783"/>
      <c r="D15" s="799" t="s">
        <v>36</v>
      </c>
      <c r="E15" s="799"/>
      <c r="F15" s="132" t="s">
        <v>37</v>
      </c>
      <c r="G15" s="789" t="s">
        <v>38</v>
      </c>
      <c r="H15" s="789"/>
      <c r="I15" s="789"/>
      <c r="J15" s="789"/>
      <c r="K15" s="53" t="s">
        <v>39</v>
      </c>
      <c r="L15" s="789" t="s">
        <v>40</v>
      </c>
      <c r="M15" s="789"/>
      <c r="N15" s="789"/>
      <c r="O15" s="53" t="s">
        <v>34</v>
      </c>
      <c r="P15" s="789" t="s">
        <v>41</v>
      </c>
      <c r="Q15" s="789"/>
      <c r="R15" s="789" t="s">
        <v>36</v>
      </c>
      <c r="S15" s="789"/>
      <c r="T15" s="53" t="s">
        <v>37</v>
      </c>
      <c r="U15" s="789" t="s">
        <v>38</v>
      </c>
      <c r="V15" s="789"/>
      <c r="W15" s="789"/>
      <c r="X15" s="789" t="s">
        <v>39</v>
      </c>
      <c r="Y15" s="789"/>
      <c r="Z15" s="769" t="s">
        <v>40</v>
      </c>
      <c r="AA15" s="770"/>
    </row>
    <row r="16" spans="1:28" ht="37.5" customHeight="1">
      <c r="A16" s="51">
        <v>1</v>
      </c>
      <c r="B16" s="771"/>
      <c r="C16" s="771"/>
      <c r="D16" s="784"/>
      <c r="E16" s="785"/>
      <c r="F16" s="133"/>
      <c r="G16" s="793"/>
      <c r="H16" s="793"/>
      <c r="I16" s="793"/>
      <c r="J16" s="794"/>
      <c r="K16" s="112"/>
      <c r="L16" s="776"/>
      <c r="M16" s="777"/>
      <c r="N16" s="778"/>
      <c r="O16" s="52"/>
      <c r="P16" s="779"/>
      <c r="Q16" s="780"/>
      <c r="R16" s="776"/>
      <c r="S16" s="778"/>
      <c r="T16" s="477"/>
      <c r="U16" s="781"/>
      <c r="V16" s="781"/>
      <c r="W16" s="781"/>
      <c r="X16" s="781"/>
      <c r="Y16" s="781"/>
      <c r="Z16" s="778"/>
      <c r="AA16" s="782"/>
    </row>
    <row r="17" spans="1:27" ht="37.5" customHeight="1">
      <c r="A17" s="51">
        <v>2</v>
      </c>
      <c r="B17" s="771"/>
      <c r="C17" s="771"/>
      <c r="D17" s="784"/>
      <c r="E17" s="785"/>
      <c r="F17" s="133"/>
      <c r="G17" s="793"/>
      <c r="H17" s="793"/>
      <c r="I17" s="793"/>
      <c r="J17" s="794"/>
      <c r="K17" s="112"/>
      <c r="L17" s="776"/>
      <c r="M17" s="777"/>
      <c r="N17" s="778"/>
      <c r="O17" s="52"/>
      <c r="P17" s="779"/>
      <c r="Q17" s="780"/>
      <c r="R17" s="776"/>
      <c r="S17" s="778"/>
      <c r="T17" s="477"/>
      <c r="U17" s="781"/>
      <c r="V17" s="781"/>
      <c r="W17" s="781"/>
      <c r="X17" s="781"/>
      <c r="Y17" s="781"/>
      <c r="Z17" s="778"/>
      <c r="AA17" s="782"/>
    </row>
    <row r="18" spans="1:27" ht="37.5" customHeight="1">
      <c r="A18" s="51">
        <v>3</v>
      </c>
      <c r="B18" s="771"/>
      <c r="C18" s="771"/>
      <c r="D18" s="784"/>
      <c r="E18" s="785"/>
      <c r="F18" s="133"/>
      <c r="G18" s="773"/>
      <c r="H18" s="774"/>
      <c r="I18" s="774"/>
      <c r="J18" s="775"/>
      <c r="K18" s="112"/>
      <c r="L18" s="776"/>
      <c r="M18" s="777"/>
      <c r="N18" s="778"/>
      <c r="O18" s="52"/>
      <c r="P18" s="779"/>
      <c r="Q18" s="780"/>
      <c r="R18" s="776"/>
      <c r="S18" s="778"/>
      <c r="T18" s="477"/>
      <c r="U18" s="781"/>
      <c r="V18" s="781"/>
      <c r="W18" s="781"/>
      <c r="X18" s="781"/>
      <c r="Y18" s="781"/>
      <c r="Z18" s="778"/>
      <c r="AA18" s="782"/>
    </row>
    <row r="19" spans="1:27" ht="37.5" customHeight="1">
      <c r="A19" s="51">
        <v>4</v>
      </c>
      <c r="B19" s="771"/>
      <c r="C19" s="771"/>
      <c r="D19" s="790"/>
      <c r="E19" s="791"/>
      <c r="F19" s="73"/>
      <c r="G19" s="792"/>
      <c r="H19" s="793"/>
      <c r="I19" s="793"/>
      <c r="J19" s="794"/>
      <c r="K19" s="112"/>
      <c r="L19" s="776"/>
      <c r="M19" s="777"/>
      <c r="N19" s="778"/>
      <c r="O19" s="52"/>
      <c r="P19" s="779"/>
      <c r="Q19" s="780"/>
      <c r="R19" s="776"/>
      <c r="S19" s="778"/>
      <c r="T19" s="477"/>
      <c r="U19" s="781"/>
      <c r="V19" s="781"/>
      <c r="W19" s="781"/>
      <c r="X19" s="781"/>
      <c r="Y19" s="781"/>
      <c r="Z19" s="778"/>
      <c r="AA19" s="782"/>
    </row>
    <row r="20" spans="1:27" ht="37.5" customHeight="1">
      <c r="A20" s="51">
        <v>5</v>
      </c>
      <c r="B20" s="771"/>
      <c r="C20" s="771"/>
      <c r="D20" s="795"/>
      <c r="E20" s="796"/>
      <c r="F20" s="123"/>
      <c r="G20" s="792"/>
      <c r="H20" s="793"/>
      <c r="I20" s="793"/>
      <c r="J20" s="794"/>
      <c r="K20" s="112"/>
      <c r="L20" s="776"/>
      <c r="M20" s="777"/>
      <c r="N20" s="778"/>
      <c r="O20" s="52"/>
      <c r="P20" s="779"/>
      <c r="Q20" s="780"/>
      <c r="R20" s="776"/>
      <c r="S20" s="778"/>
      <c r="T20" s="477"/>
      <c r="U20" s="781"/>
      <c r="V20" s="781"/>
      <c r="W20" s="781"/>
      <c r="X20" s="781"/>
      <c r="Y20" s="781"/>
      <c r="Z20" s="778"/>
      <c r="AA20" s="782"/>
    </row>
    <row r="21" spans="1:27" ht="37.5" customHeight="1">
      <c r="A21" s="51">
        <v>6</v>
      </c>
      <c r="B21" s="771"/>
      <c r="C21" s="771"/>
      <c r="D21" s="797"/>
      <c r="E21" s="798"/>
      <c r="F21" s="123"/>
      <c r="G21" s="792"/>
      <c r="H21" s="793"/>
      <c r="I21" s="793"/>
      <c r="J21" s="794"/>
      <c r="K21" s="112"/>
      <c r="L21" s="776"/>
      <c r="M21" s="777"/>
      <c r="N21" s="778"/>
      <c r="O21" s="52"/>
      <c r="P21" s="779"/>
      <c r="Q21" s="780"/>
      <c r="R21" s="776"/>
      <c r="S21" s="778"/>
      <c r="T21" s="52"/>
      <c r="U21" s="781"/>
      <c r="V21" s="781"/>
      <c r="W21" s="781"/>
      <c r="X21" s="781"/>
      <c r="Y21" s="781"/>
      <c r="Z21" s="778"/>
      <c r="AA21" s="782"/>
    </row>
    <row r="22" spans="1:27" ht="37.5" customHeight="1">
      <c r="A22" s="51">
        <v>7</v>
      </c>
      <c r="B22" s="771"/>
      <c r="C22" s="771"/>
      <c r="D22" s="797"/>
      <c r="E22" s="798"/>
      <c r="F22" s="73"/>
      <c r="G22" s="792"/>
      <c r="H22" s="793"/>
      <c r="I22" s="793"/>
      <c r="J22" s="794"/>
      <c r="K22" s="112"/>
      <c r="L22" s="776"/>
      <c r="M22" s="777"/>
      <c r="N22" s="778"/>
      <c r="O22" s="52"/>
      <c r="P22" s="779"/>
      <c r="Q22" s="780"/>
      <c r="R22" s="776"/>
      <c r="S22" s="778"/>
      <c r="T22" s="52"/>
      <c r="U22" s="781"/>
      <c r="V22" s="781"/>
      <c r="W22" s="781"/>
      <c r="X22" s="781"/>
      <c r="Y22" s="781"/>
      <c r="Z22" s="778"/>
      <c r="AA22" s="782"/>
    </row>
    <row r="23" spans="1:27" ht="37.5" customHeight="1">
      <c r="A23" s="51">
        <v>8</v>
      </c>
      <c r="B23" s="771"/>
      <c r="C23" s="771"/>
      <c r="D23" s="784"/>
      <c r="E23" s="785"/>
      <c r="F23" s="133"/>
      <c r="G23" s="786"/>
      <c r="H23" s="787"/>
      <c r="I23" s="787"/>
      <c r="J23" s="788"/>
      <c r="K23" s="112"/>
      <c r="L23" s="776"/>
      <c r="M23" s="777"/>
      <c r="N23" s="778"/>
      <c r="O23" s="52"/>
      <c r="P23" s="779"/>
      <c r="Q23" s="780"/>
      <c r="R23" s="776"/>
      <c r="S23" s="778"/>
      <c r="T23" s="52"/>
      <c r="U23" s="781"/>
      <c r="V23" s="781"/>
      <c r="W23" s="781"/>
      <c r="X23" s="781"/>
      <c r="Y23" s="781"/>
      <c r="Z23" s="778"/>
      <c r="AA23" s="782"/>
    </row>
    <row r="24" spans="1:27" ht="37.5" customHeight="1">
      <c r="A24" s="51">
        <v>9</v>
      </c>
      <c r="B24" s="771"/>
      <c r="C24" s="771"/>
      <c r="D24" s="800"/>
      <c r="E24" s="801"/>
      <c r="F24" s="73"/>
      <c r="G24" s="792"/>
      <c r="H24" s="793"/>
      <c r="I24" s="793"/>
      <c r="J24" s="794"/>
      <c r="K24" s="112"/>
      <c r="L24" s="776"/>
      <c r="M24" s="777"/>
      <c r="N24" s="778"/>
      <c r="O24" s="52"/>
      <c r="P24" s="779"/>
      <c r="Q24" s="780"/>
      <c r="R24" s="776"/>
      <c r="S24" s="778"/>
      <c r="T24" s="52"/>
      <c r="U24" s="781"/>
      <c r="V24" s="781"/>
      <c r="W24" s="781"/>
      <c r="X24" s="781"/>
      <c r="Y24" s="781"/>
      <c r="Z24" s="778"/>
      <c r="AA24" s="782"/>
    </row>
    <row r="25" spans="1:27" ht="37.5" customHeight="1">
      <c r="A25" s="51">
        <v>10</v>
      </c>
      <c r="B25" s="771"/>
      <c r="C25" s="771"/>
      <c r="D25" s="802"/>
      <c r="E25" s="803"/>
      <c r="F25" s="73"/>
      <c r="G25" s="792"/>
      <c r="H25" s="793"/>
      <c r="I25" s="793"/>
      <c r="J25" s="794"/>
      <c r="K25" s="112"/>
      <c r="L25" s="776"/>
      <c r="M25" s="777"/>
      <c r="N25" s="778"/>
      <c r="O25" s="52"/>
      <c r="P25" s="779"/>
      <c r="Q25" s="780"/>
      <c r="R25" s="776"/>
      <c r="S25" s="778"/>
      <c r="T25" s="52"/>
      <c r="U25" s="781"/>
      <c r="V25" s="781"/>
      <c r="W25" s="781"/>
      <c r="X25" s="781"/>
      <c r="Y25" s="781"/>
      <c r="Z25" s="778"/>
      <c r="AA25" s="782"/>
    </row>
    <row r="26" spans="1:27" ht="37.5" customHeight="1">
      <c r="A26" s="51">
        <v>11</v>
      </c>
      <c r="B26" s="771"/>
      <c r="C26" s="771"/>
      <c r="D26" s="772"/>
      <c r="E26" s="772"/>
      <c r="F26" s="34"/>
      <c r="G26" s="786"/>
      <c r="H26" s="787"/>
      <c r="I26" s="787"/>
      <c r="J26" s="788"/>
      <c r="K26" s="112"/>
      <c r="L26" s="776"/>
      <c r="M26" s="777"/>
      <c r="N26" s="778"/>
      <c r="O26" s="52"/>
      <c r="P26" s="779"/>
      <c r="Q26" s="780"/>
      <c r="R26" s="776"/>
      <c r="S26" s="778"/>
      <c r="T26" s="52"/>
      <c r="U26" s="781"/>
      <c r="V26" s="781"/>
      <c r="W26" s="781"/>
      <c r="X26" s="781"/>
      <c r="Y26" s="781"/>
      <c r="Z26" s="778"/>
      <c r="AA26" s="782"/>
    </row>
    <row r="27" spans="1:27" ht="37.5" customHeight="1">
      <c r="A27" s="51">
        <v>12</v>
      </c>
      <c r="B27" s="771"/>
      <c r="C27" s="771"/>
      <c r="D27" s="772"/>
      <c r="E27" s="772"/>
      <c r="F27" s="34"/>
      <c r="G27" s="786"/>
      <c r="H27" s="787"/>
      <c r="I27" s="787"/>
      <c r="J27" s="788"/>
      <c r="K27" s="112"/>
      <c r="L27" s="776"/>
      <c r="M27" s="777"/>
      <c r="N27" s="778"/>
      <c r="O27" s="52"/>
      <c r="P27" s="779"/>
      <c r="Q27" s="780"/>
      <c r="R27" s="776"/>
      <c r="S27" s="778"/>
      <c r="T27" s="52"/>
      <c r="U27" s="781"/>
      <c r="V27" s="781"/>
      <c r="W27" s="781"/>
      <c r="X27" s="781"/>
      <c r="Y27" s="781"/>
      <c r="Z27" s="778"/>
      <c r="AA27" s="782"/>
    </row>
    <row r="28" spans="1:27" ht="37.5" customHeight="1">
      <c r="A28" s="51">
        <v>13</v>
      </c>
      <c r="B28" s="771"/>
      <c r="C28" s="771"/>
      <c r="D28" s="772"/>
      <c r="E28" s="772"/>
      <c r="F28" s="34"/>
      <c r="G28" s="786"/>
      <c r="H28" s="787"/>
      <c r="I28" s="787"/>
      <c r="J28" s="788"/>
      <c r="K28" s="112"/>
      <c r="L28" s="776"/>
      <c r="M28" s="777"/>
      <c r="N28" s="778"/>
      <c r="O28" s="52"/>
      <c r="P28" s="779"/>
      <c r="Q28" s="780"/>
      <c r="R28" s="776"/>
      <c r="S28" s="778"/>
      <c r="T28" s="52"/>
      <c r="U28" s="781"/>
      <c r="V28" s="781"/>
      <c r="W28" s="781"/>
      <c r="X28" s="781"/>
      <c r="Y28" s="781"/>
      <c r="Z28" s="778"/>
      <c r="AA28" s="782"/>
    </row>
    <row r="29" spans="1:27" ht="37.5" customHeight="1">
      <c r="A29" s="51">
        <v>14</v>
      </c>
      <c r="B29" s="771"/>
      <c r="C29" s="771"/>
      <c r="D29" s="772"/>
      <c r="E29" s="772"/>
      <c r="F29" s="34"/>
      <c r="G29" s="773"/>
      <c r="H29" s="774"/>
      <c r="I29" s="774"/>
      <c r="J29" s="775"/>
      <c r="K29" s="112"/>
      <c r="L29" s="776"/>
      <c r="M29" s="777"/>
      <c r="N29" s="778"/>
      <c r="O29" s="52"/>
      <c r="P29" s="779"/>
      <c r="Q29" s="780"/>
      <c r="R29" s="776"/>
      <c r="S29" s="778"/>
      <c r="T29" s="52"/>
      <c r="U29" s="781"/>
      <c r="V29" s="781"/>
      <c r="W29" s="781"/>
      <c r="X29" s="781"/>
      <c r="Y29" s="781"/>
      <c r="Z29" s="778"/>
      <c r="AA29" s="782"/>
    </row>
  </sheetData>
  <mergeCells count="206">
    <mergeCell ref="U22:W22"/>
    <mergeCell ref="X22:Y22"/>
    <mergeCell ref="Z22:AA22"/>
    <mergeCell ref="B22:C22"/>
    <mergeCell ref="D22:E22"/>
    <mergeCell ref="G22:J22"/>
    <mergeCell ref="L22:N22"/>
    <mergeCell ref="P22:Q22"/>
    <mergeCell ref="R22:S22"/>
    <mergeCell ref="U20:W20"/>
    <mergeCell ref="X20:Y20"/>
    <mergeCell ref="Z20:AA20"/>
    <mergeCell ref="G21:J21"/>
    <mergeCell ref="L21:N21"/>
    <mergeCell ref="P21:Q21"/>
    <mergeCell ref="R21:S21"/>
    <mergeCell ref="U21:W21"/>
    <mergeCell ref="X21:Y21"/>
    <mergeCell ref="Z21:AA21"/>
    <mergeCell ref="U19:W19"/>
    <mergeCell ref="B18:C18"/>
    <mergeCell ref="D18:E18"/>
    <mergeCell ref="G18:J18"/>
    <mergeCell ref="L18:N18"/>
    <mergeCell ref="P18:Q18"/>
    <mergeCell ref="R18:S18"/>
    <mergeCell ref="X19:Y19"/>
    <mergeCell ref="Z19:AA19"/>
    <mergeCell ref="X18:Y18"/>
    <mergeCell ref="Z18:AA18"/>
    <mergeCell ref="X28:Y28"/>
    <mergeCell ref="Z28:AA28"/>
    <mergeCell ref="B16:C16"/>
    <mergeCell ref="D16:E16"/>
    <mergeCell ref="G16:J16"/>
    <mergeCell ref="L16:N16"/>
    <mergeCell ref="P16:Q16"/>
    <mergeCell ref="R16:S16"/>
    <mergeCell ref="U16:W16"/>
    <mergeCell ref="X16:Y16"/>
    <mergeCell ref="U27:W27"/>
    <mergeCell ref="X27:Y27"/>
    <mergeCell ref="Z27:AA27"/>
    <mergeCell ref="B28:C28"/>
    <mergeCell ref="D28:E28"/>
    <mergeCell ref="G28:J28"/>
    <mergeCell ref="L28:N28"/>
    <mergeCell ref="P28:Q28"/>
    <mergeCell ref="R28:S28"/>
    <mergeCell ref="U28:W28"/>
    <mergeCell ref="B27:C27"/>
    <mergeCell ref="D27:E27"/>
    <mergeCell ref="G27:J27"/>
    <mergeCell ref="L27:N27"/>
    <mergeCell ref="Z25:AA25"/>
    <mergeCell ref="B26:C26"/>
    <mergeCell ref="D26:E26"/>
    <mergeCell ref="G26:J26"/>
    <mergeCell ref="L26:N26"/>
    <mergeCell ref="P26:Q26"/>
    <mergeCell ref="R26:S26"/>
    <mergeCell ref="U26:W26"/>
    <mergeCell ref="X26:Y26"/>
    <mergeCell ref="Z26:AA26"/>
    <mergeCell ref="B25:C25"/>
    <mergeCell ref="D25:E25"/>
    <mergeCell ref="G25:J25"/>
    <mergeCell ref="L25:N25"/>
    <mergeCell ref="P25:Q25"/>
    <mergeCell ref="R25:S25"/>
    <mergeCell ref="U25:W25"/>
    <mergeCell ref="X25:Y25"/>
    <mergeCell ref="P27:Q27"/>
    <mergeCell ref="R27:S27"/>
    <mergeCell ref="B24:C24"/>
    <mergeCell ref="D24:E24"/>
    <mergeCell ref="G24:J24"/>
    <mergeCell ref="L24:N24"/>
    <mergeCell ref="P24:Q24"/>
    <mergeCell ref="R24:S24"/>
    <mergeCell ref="U24:W24"/>
    <mergeCell ref="X24:Y24"/>
    <mergeCell ref="Z24:AA24"/>
    <mergeCell ref="U15:W15"/>
    <mergeCell ref="X15:Y15"/>
    <mergeCell ref="Z15:AA15"/>
    <mergeCell ref="B15:C15"/>
    <mergeCell ref="D15:E15"/>
    <mergeCell ref="G15:J15"/>
    <mergeCell ref="L15:N15"/>
    <mergeCell ref="P15:Q15"/>
    <mergeCell ref="U23:W23"/>
    <mergeCell ref="X23:Y23"/>
    <mergeCell ref="Z23:AA23"/>
    <mergeCell ref="Z16:AA16"/>
    <mergeCell ref="B17:C17"/>
    <mergeCell ref="D17:E17"/>
    <mergeCell ref="G17:J17"/>
    <mergeCell ref="L17:N17"/>
    <mergeCell ref="P17:Q17"/>
    <mergeCell ref="R17:S17"/>
    <mergeCell ref="U17:W17"/>
    <mergeCell ref="X17:Y17"/>
    <mergeCell ref="Z17:AA17"/>
    <mergeCell ref="U18:W18"/>
    <mergeCell ref="A14:C14"/>
    <mergeCell ref="E14:H14"/>
    <mergeCell ref="B23:C23"/>
    <mergeCell ref="D23:E23"/>
    <mergeCell ref="G23:J23"/>
    <mergeCell ref="L23:N23"/>
    <mergeCell ref="P23:Q23"/>
    <mergeCell ref="R23:S23"/>
    <mergeCell ref="R15:S15"/>
    <mergeCell ref="B19:C19"/>
    <mergeCell ref="D19:E19"/>
    <mergeCell ref="G19:J19"/>
    <mergeCell ref="L19:N19"/>
    <mergeCell ref="P19:Q19"/>
    <mergeCell ref="R19:S19"/>
    <mergeCell ref="B20:C20"/>
    <mergeCell ref="D20:E20"/>
    <mergeCell ref="G20:J20"/>
    <mergeCell ref="L20:N20"/>
    <mergeCell ref="P20:Q20"/>
    <mergeCell ref="R20:S20"/>
    <mergeCell ref="B21:C21"/>
    <mergeCell ref="D21:E21"/>
    <mergeCell ref="B29:C29"/>
    <mergeCell ref="D29:E29"/>
    <mergeCell ref="G29:J29"/>
    <mergeCell ref="L29:N29"/>
    <mergeCell ref="P29:Q29"/>
    <mergeCell ref="R29:S29"/>
    <mergeCell ref="U29:W29"/>
    <mergeCell ref="X29:Y29"/>
    <mergeCell ref="Z29:AA29"/>
    <mergeCell ref="A7:C13"/>
    <mergeCell ref="W2:AA3"/>
    <mergeCell ref="A4:B5"/>
    <mergeCell ref="C4:D5"/>
    <mergeCell ref="I14:M14"/>
    <mergeCell ref="N14:T14"/>
    <mergeCell ref="U14:V14"/>
    <mergeCell ref="W14:Y14"/>
    <mergeCell ref="Z14:AA14"/>
    <mergeCell ref="E13:H13"/>
    <mergeCell ref="I13:M13"/>
    <mergeCell ref="N13:T13"/>
    <mergeCell ref="U13:V13"/>
    <mergeCell ref="W13:Y13"/>
    <mergeCell ref="Z13:AA13"/>
    <mergeCell ref="E12:H12"/>
    <mergeCell ref="I12:M12"/>
    <mergeCell ref="N12:T12"/>
    <mergeCell ref="U12:V12"/>
    <mergeCell ref="W12:Y12"/>
    <mergeCell ref="Z12:AA12"/>
    <mergeCell ref="E11:H11"/>
    <mergeCell ref="I11:M11"/>
    <mergeCell ref="N11:T11"/>
    <mergeCell ref="U11:V11"/>
    <mergeCell ref="W11:Y11"/>
    <mergeCell ref="Z11:AA11"/>
    <mergeCell ref="E10:H10"/>
    <mergeCell ref="I10:M10"/>
    <mergeCell ref="N10:T10"/>
    <mergeCell ref="U10:V10"/>
    <mergeCell ref="W10:Y10"/>
    <mergeCell ref="Z10:AA10"/>
    <mergeCell ref="E9:H9"/>
    <mergeCell ref="I9:M9"/>
    <mergeCell ref="N9:T9"/>
    <mergeCell ref="U9:V9"/>
    <mergeCell ref="W9:Y9"/>
    <mergeCell ref="Z9:AA9"/>
    <mergeCell ref="E8:H8"/>
    <mergeCell ref="I8:M8"/>
    <mergeCell ref="N8:T8"/>
    <mergeCell ref="U8:V8"/>
    <mergeCell ref="W8:Y8"/>
    <mergeCell ref="Z8:AA8"/>
    <mergeCell ref="W6:Y6"/>
    <mergeCell ref="Z6:AA6"/>
    <mergeCell ref="E7:H7"/>
    <mergeCell ref="I7:M7"/>
    <mergeCell ref="N7:T7"/>
    <mergeCell ref="U7:V7"/>
    <mergeCell ref="W7:Y7"/>
    <mergeCell ref="Z7:AA7"/>
    <mergeCell ref="F3:R3"/>
    <mergeCell ref="F4:S4"/>
    <mergeCell ref="U4:V4"/>
    <mergeCell ref="F5:R5"/>
    <mergeCell ref="U5:V5"/>
    <mergeCell ref="A6:C6"/>
    <mergeCell ref="E6:H6"/>
    <mergeCell ref="I6:M6"/>
    <mergeCell ref="N6:T6"/>
    <mergeCell ref="U6:V6"/>
    <mergeCell ref="A1:B1"/>
    <mergeCell ref="C1:F1"/>
    <mergeCell ref="G1:V1"/>
    <mergeCell ref="A2:B2"/>
    <mergeCell ref="C2:F2"/>
    <mergeCell ref="G2:R2"/>
  </mergeCells>
  <phoneticPr fontId="38" type="noConversion"/>
  <pageMargins left="0.70866141732283505" right="0.70866141732283505" top="0.74803149606299202" bottom="0.74803149606299202" header="0.31496062992126" footer="0.31496062992126"/>
  <pageSetup paperSize="8" scale="4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M189"/>
  <sheetViews>
    <sheetView tabSelected="1" view="pageBreakPreview" zoomScale="90" zoomScaleNormal="85" zoomScaleSheetLayoutView="90" zoomScalePageLayoutView="85" workbookViewId="0">
      <pane xSplit="14" ySplit="9" topLeftCell="Q10" activePane="bottomRight" state="frozen"/>
      <selection pane="topRight" activeCell="O1" sqref="O1"/>
      <selection pane="bottomLeft" activeCell="A10" sqref="A10"/>
      <selection pane="bottomRight" activeCell="A157" sqref="A157:XFD157"/>
    </sheetView>
  </sheetViews>
  <sheetFormatPr defaultColWidth="9" defaultRowHeight="14.25"/>
  <cols>
    <col min="1" max="1" width="4.5" style="418" customWidth="1"/>
    <col min="2" max="6" width="2.625" style="418" customWidth="1"/>
    <col min="7" max="7" width="3.125" style="174" customWidth="1"/>
    <col min="8" max="9" width="3.125" style="418" customWidth="1"/>
    <col min="10" max="10" width="2.625" style="418" customWidth="1"/>
    <col min="11" max="11" width="13.5" style="418" customWidth="1"/>
    <col min="12" max="12" width="14.875" style="222" customWidth="1"/>
    <col min="13" max="13" width="36" style="399" customWidth="1"/>
    <col min="14" max="14" width="32.625" style="418" customWidth="1"/>
    <col min="15" max="15" width="8" style="418" customWidth="1"/>
    <col min="16" max="16" width="5.25" style="418" customWidth="1"/>
    <col min="17" max="17" width="9.75" style="418" customWidth="1"/>
    <col min="18" max="18" width="6.125" style="418" customWidth="1"/>
    <col min="19" max="19" width="16.875" style="418" customWidth="1"/>
    <col min="20" max="20" width="12.125" style="418" customWidth="1"/>
    <col min="21" max="21" width="12.25" style="418" customWidth="1"/>
    <col min="22" max="22" width="7.625" style="418" customWidth="1"/>
    <col min="23" max="23" width="7.75" style="418" customWidth="1"/>
    <col min="24" max="24" width="14.25" style="222" customWidth="1"/>
    <col min="25" max="25" width="15.5" style="222" customWidth="1"/>
    <col min="26" max="26" width="12.5" style="418" customWidth="1"/>
    <col min="27" max="27" width="13.75" style="305" customWidth="1"/>
    <col min="28" max="28" width="16" style="418" customWidth="1"/>
    <col min="29" max="29" width="5.75" style="418" customWidth="1"/>
    <col min="30" max="30" width="9" style="306" customWidth="1"/>
    <col min="31" max="31" width="5.75" style="307" customWidth="1"/>
    <col min="32" max="32" width="7.625" style="306" customWidth="1"/>
    <col min="33" max="34" width="7.25" style="418" customWidth="1"/>
    <col min="35" max="35" width="11.75" style="418" customWidth="1"/>
    <col min="36" max="39" width="17.75" style="474" customWidth="1"/>
    <col min="40" max="40" width="18.875" style="418" customWidth="1"/>
    <col min="41" max="16384" width="9" style="418"/>
  </cols>
  <sheetData>
    <row r="1" spans="1:40" ht="75" customHeight="1" thickBot="1">
      <c r="A1" s="808"/>
      <c r="B1" s="808"/>
      <c r="C1" s="808"/>
      <c r="D1" s="808"/>
      <c r="E1" s="808"/>
      <c r="F1" s="808"/>
      <c r="G1" s="808"/>
      <c r="H1" s="808"/>
      <c r="I1" s="808"/>
      <c r="J1" s="808"/>
      <c r="K1" s="809"/>
      <c r="L1" s="808"/>
      <c r="M1" s="808"/>
      <c r="N1" s="808"/>
      <c r="O1" s="808"/>
      <c r="P1" s="808"/>
      <c r="Q1" s="808"/>
      <c r="R1" s="808"/>
      <c r="S1" s="808"/>
      <c r="T1" s="808"/>
      <c r="U1" s="808"/>
      <c r="V1" s="808"/>
      <c r="W1" s="808"/>
      <c r="X1" s="808"/>
      <c r="Y1" s="808"/>
      <c r="Z1" s="808"/>
      <c r="AA1" s="808"/>
      <c r="AB1" s="808"/>
      <c r="AC1" s="808"/>
      <c r="AD1" s="808"/>
      <c r="AE1" s="808"/>
      <c r="AF1" s="808"/>
      <c r="AG1" s="808"/>
      <c r="AH1" s="808"/>
      <c r="AI1" s="808"/>
      <c r="AJ1" s="478"/>
      <c r="AK1" s="478"/>
      <c r="AL1" s="478"/>
      <c r="AM1" s="478"/>
    </row>
    <row r="2" spans="1:40" ht="24" customHeight="1">
      <c r="A2" s="810" t="s">
        <v>42</v>
      </c>
      <c r="B2" s="811"/>
      <c r="C2" s="811"/>
      <c r="D2" s="811"/>
      <c r="E2" s="811"/>
      <c r="F2" s="812" t="s">
        <v>43</v>
      </c>
      <c r="G2" s="812"/>
      <c r="H2" s="812"/>
      <c r="I2" s="812"/>
      <c r="J2" s="812"/>
      <c r="K2" s="423"/>
      <c r="L2" s="813" t="s">
        <v>44</v>
      </c>
      <c r="M2" s="814"/>
      <c r="N2" s="843" t="s">
        <v>1072</v>
      </c>
      <c r="O2" s="843"/>
      <c r="P2" s="843"/>
      <c r="Q2" s="843"/>
      <c r="R2" s="843"/>
      <c r="S2" s="843"/>
      <c r="T2" s="843"/>
      <c r="U2" s="843"/>
      <c r="V2" s="843"/>
      <c r="W2" s="843"/>
      <c r="X2" s="843"/>
      <c r="Y2" s="843"/>
      <c r="Z2" s="843"/>
      <c r="AA2" s="843"/>
      <c r="AB2" s="843"/>
      <c r="AC2" s="843"/>
      <c r="AD2" s="843"/>
      <c r="AE2" s="843"/>
      <c r="AF2" s="843"/>
      <c r="AG2" s="843"/>
      <c r="AH2" s="843"/>
      <c r="AI2" s="172" t="s">
        <v>36</v>
      </c>
      <c r="AJ2" s="492" t="s">
        <v>1054</v>
      </c>
      <c r="AK2" s="492" t="s">
        <v>1055</v>
      </c>
      <c r="AL2" s="492" t="s">
        <v>1056</v>
      </c>
      <c r="AM2" s="492" t="s">
        <v>1057</v>
      </c>
      <c r="AN2" s="153"/>
    </row>
    <row r="3" spans="1:40" ht="24" customHeight="1">
      <c r="A3" s="815" t="s">
        <v>45</v>
      </c>
      <c r="B3" s="816"/>
      <c r="C3" s="816"/>
      <c r="D3" s="816"/>
      <c r="E3" s="816"/>
      <c r="F3" s="816"/>
      <c r="G3" s="816"/>
      <c r="H3" s="816"/>
      <c r="I3" s="816"/>
      <c r="J3" s="816"/>
      <c r="K3" s="817"/>
      <c r="L3" s="816"/>
      <c r="M3" s="816"/>
      <c r="N3" s="844"/>
      <c r="O3" s="844"/>
      <c r="P3" s="844"/>
      <c r="Q3" s="844"/>
      <c r="R3" s="844"/>
      <c r="S3" s="844"/>
      <c r="T3" s="844"/>
      <c r="U3" s="844"/>
      <c r="V3" s="844"/>
      <c r="W3" s="844"/>
      <c r="X3" s="844"/>
      <c r="Y3" s="844"/>
      <c r="Z3" s="844"/>
      <c r="AA3" s="844"/>
      <c r="AB3" s="844"/>
      <c r="AC3" s="844"/>
      <c r="AD3" s="844"/>
      <c r="AE3" s="844"/>
      <c r="AF3" s="844"/>
      <c r="AG3" s="844"/>
      <c r="AH3" s="844"/>
      <c r="AI3" s="422" t="s">
        <v>46</v>
      </c>
      <c r="AJ3" s="500" t="s">
        <v>451</v>
      </c>
      <c r="AK3" s="500" t="s">
        <v>451</v>
      </c>
      <c r="AL3" s="500" t="s">
        <v>451</v>
      </c>
      <c r="AM3" s="500" t="s">
        <v>451</v>
      </c>
      <c r="AN3" s="472"/>
    </row>
    <row r="4" spans="1:40" ht="24" customHeight="1">
      <c r="A4" s="805" t="s">
        <v>450</v>
      </c>
      <c r="B4" s="806"/>
      <c r="C4" s="806"/>
      <c r="D4" s="806"/>
      <c r="E4" s="806"/>
      <c r="F4" s="806"/>
      <c r="G4" s="806"/>
      <c r="H4" s="806"/>
      <c r="I4" s="806"/>
      <c r="J4" s="806"/>
      <c r="K4" s="173"/>
      <c r="L4" s="807" t="s">
        <v>47</v>
      </c>
      <c r="M4" s="806"/>
      <c r="N4" s="844"/>
      <c r="O4" s="844"/>
      <c r="P4" s="844"/>
      <c r="Q4" s="844"/>
      <c r="R4" s="844"/>
      <c r="S4" s="844"/>
      <c r="T4" s="844"/>
      <c r="U4" s="844"/>
      <c r="V4" s="844"/>
      <c r="W4" s="844"/>
      <c r="X4" s="844"/>
      <c r="Y4" s="844"/>
      <c r="Z4" s="844"/>
      <c r="AA4" s="844"/>
      <c r="AB4" s="844"/>
      <c r="AC4" s="844"/>
      <c r="AD4" s="844"/>
      <c r="AE4" s="844"/>
      <c r="AF4" s="844"/>
      <c r="AG4" s="844"/>
      <c r="AH4" s="844"/>
      <c r="AI4" s="422" t="s">
        <v>48</v>
      </c>
      <c r="AJ4" s="492" t="s">
        <v>1058</v>
      </c>
      <c r="AK4" s="492" t="s">
        <v>1062</v>
      </c>
      <c r="AL4" s="492" t="s">
        <v>1064</v>
      </c>
      <c r="AM4" s="492" t="s">
        <v>1066</v>
      </c>
    </row>
    <row r="5" spans="1:40" ht="24" customHeight="1">
      <c r="A5" s="818" t="s">
        <v>449</v>
      </c>
      <c r="B5" s="807"/>
      <c r="C5" s="807"/>
      <c r="D5" s="807"/>
      <c r="E5" s="807"/>
      <c r="F5" s="807"/>
      <c r="G5" s="807"/>
      <c r="H5" s="807"/>
      <c r="I5" s="807"/>
      <c r="J5" s="807"/>
      <c r="K5" s="819"/>
      <c r="L5" s="807"/>
      <c r="M5" s="807"/>
      <c r="N5" s="844"/>
      <c r="O5" s="844"/>
      <c r="P5" s="844"/>
      <c r="Q5" s="844"/>
      <c r="R5" s="844"/>
      <c r="S5" s="844"/>
      <c r="T5" s="844"/>
      <c r="U5" s="844"/>
      <c r="V5" s="844"/>
      <c r="W5" s="844"/>
      <c r="X5" s="844"/>
      <c r="Y5" s="844"/>
      <c r="Z5" s="844"/>
      <c r="AA5" s="844"/>
      <c r="AB5" s="844"/>
      <c r="AC5" s="844"/>
      <c r="AD5" s="844"/>
      <c r="AE5" s="844"/>
      <c r="AF5" s="844"/>
      <c r="AG5" s="844"/>
      <c r="AH5" s="844"/>
      <c r="AI5" s="422" t="s">
        <v>18</v>
      </c>
      <c r="AJ5" s="492"/>
      <c r="AK5" s="492"/>
      <c r="AL5" s="492"/>
      <c r="AM5" s="492"/>
    </row>
    <row r="6" spans="1:40" ht="24" customHeight="1">
      <c r="A6" s="830" t="s">
        <v>49</v>
      </c>
      <c r="B6" s="831"/>
      <c r="C6" s="831"/>
      <c r="D6" s="831"/>
      <c r="E6" s="831"/>
      <c r="F6" s="831"/>
      <c r="G6" s="831"/>
      <c r="H6" s="831"/>
      <c r="I6" s="831"/>
      <c r="J6" s="831"/>
      <c r="K6" s="832"/>
      <c r="L6" s="831"/>
      <c r="M6" s="831"/>
      <c r="N6" s="844"/>
      <c r="O6" s="844"/>
      <c r="P6" s="844"/>
      <c r="Q6" s="844"/>
      <c r="R6" s="844"/>
      <c r="S6" s="844"/>
      <c r="T6" s="844"/>
      <c r="U6" s="844"/>
      <c r="V6" s="844"/>
      <c r="W6" s="844"/>
      <c r="X6" s="844"/>
      <c r="Y6" s="844"/>
      <c r="Z6" s="844"/>
      <c r="AA6" s="844"/>
      <c r="AB6" s="844"/>
      <c r="AC6" s="844"/>
      <c r="AD6" s="844"/>
      <c r="AE6" s="844"/>
      <c r="AF6" s="844"/>
      <c r="AG6" s="844"/>
      <c r="AH6" s="844"/>
      <c r="AI6" s="422" t="s">
        <v>788</v>
      </c>
      <c r="AJ6" s="492"/>
      <c r="AK6" s="492"/>
      <c r="AL6" s="492"/>
      <c r="AM6" s="492"/>
    </row>
    <row r="7" spans="1:40" ht="24" customHeight="1">
      <c r="A7" s="830"/>
      <c r="B7" s="831"/>
      <c r="C7" s="831"/>
      <c r="D7" s="831"/>
      <c r="E7" s="831"/>
      <c r="F7" s="831"/>
      <c r="G7" s="831"/>
      <c r="H7" s="831"/>
      <c r="I7" s="831"/>
      <c r="J7" s="831"/>
      <c r="K7" s="832"/>
      <c r="L7" s="831"/>
      <c r="M7" s="831"/>
      <c r="N7" s="844"/>
      <c r="O7" s="844"/>
      <c r="P7" s="844"/>
      <c r="Q7" s="844"/>
      <c r="R7" s="844"/>
      <c r="S7" s="844"/>
      <c r="T7" s="844"/>
      <c r="U7" s="844"/>
      <c r="V7" s="844"/>
      <c r="W7" s="844"/>
      <c r="X7" s="844"/>
      <c r="Y7" s="844"/>
      <c r="Z7" s="844"/>
      <c r="AA7" s="844"/>
      <c r="AB7" s="844"/>
      <c r="AC7" s="844"/>
      <c r="AD7" s="844"/>
      <c r="AE7" s="844"/>
      <c r="AF7" s="844"/>
      <c r="AG7" s="844"/>
      <c r="AH7" s="844"/>
      <c r="AI7" s="422" t="s">
        <v>789</v>
      </c>
      <c r="AJ7" s="492" t="s">
        <v>1059</v>
      </c>
      <c r="AK7" s="492" t="s">
        <v>1050</v>
      </c>
      <c r="AL7" s="492" t="s">
        <v>1051</v>
      </c>
      <c r="AM7" s="492" t="s">
        <v>1060</v>
      </c>
    </row>
    <row r="8" spans="1:40" ht="36" customHeight="1">
      <c r="A8" s="822" t="s">
        <v>51</v>
      </c>
      <c r="B8" s="820" t="s">
        <v>52</v>
      </c>
      <c r="C8" s="821"/>
      <c r="D8" s="821"/>
      <c r="E8" s="821"/>
      <c r="F8" s="821"/>
      <c r="G8" s="821"/>
      <c r="H8" s="821"/>
      <c r="I8" s="821"/>
      <c r="J8" s="821"/>
      <c r="K8" s="824" t="s">
        <v>53</v>
      </c>
      <c r="L8" s="826" t="s">
        <v>36</v>
      </c>
      <c r="M8" s="828" t="s">
        <v>46</v>
      </c>
      <c r="N8" s="835" t="s">
        <v>54</v>
      </c>
      <c r="O8" s="835" t="s">
        <v>55</v>
      </c>
      <c r="P8" s="835" t="s">
        <v>56</v>
      </c>
      <c r="Q8" s="835" t="s">
        <v>12</v>
      </c>
      <c r="R8" s="837" t="s">
        <v>57</v>
      </c>
      <c r="S8" s="833" t="s">
        <v>448</v>
      </c>
      <c r="T8" s="835" t="s">
        <v>58</v>
      </c>
      <c r="U8" s="837" t="s">
        <v>59</v>
      </c>
      <c r="V8" s="839" t="s">
        <v>447</v>
      </c>
      <c r="W8" s="839" t="s">
        <v>446</v>
      </c>
      <c r="X8" s="845" t="s">
        <v>60</v>
      </c>
      <c r="Y8" s="845" t="s">
        <v>61</v>
      </c>
      <c r="Z8" s="835" t="s">
        <v>62</v>
      </c>
      <c r="AA8" s="841" t="s">
        <v>63</v>
      </c>
      <c r="AB8" s="835" t="s">
        <v>64</v>
      </c>
      <c r="AC8" s="847" t="s">
        <v>65</v>
      </c>
      <c r="AD8" s="849" t="s">
        <v>66</v>
      </c>
      <c r="AE8" s="851" t="s">
        <v>67</v>
      </c>
      <c r="AF8" s="849" t="s">
        <v>445</v>
      </c>
      <c r="AG8" s="835" t="s">
        <v>444</v>
      </c>
      <c r="AH8" s="835" t="s">
        <v>50</v>
      </c>
      <c r="AI8" s="853" t="s">
        <v>443</v>
      </c>
      <c r="AJ8" s="804" t="s">
        <v>68</v>
      </c>
      <c r="AK8" s="804" t="s">
        <v>68</v>
      </c>
      <c r="AL8" s="804" t="s">
        <v>68</v>
      </c>
      <c r="AM8" s="804" t="s">
        <v>68</v>
      </c>
    </row>
    <row r="9" spans="1:40" s="111" customFormat="1" ht="18" customHeight="1">
      <c r="A9" s="823"/>
      <c r="B9" s="148">
        <v>0</v>
      </c>
      <c r="C9" s="148">
        <v>1</v>
      </c>
      <c r="D9" s="148">
        <v>2</v>
      </c>
      <c r="E9" s="148">
        <v>3</v>
      </c>
      <c r="F9" s="175">
        <v>4</v>
      </c>
      <c r="G9" s="148">
        <v>5</v>
      </c>
      <c r="H9" s="176">
        <v>6</v>
      </c>
      <c r="I9" s="148">
        <v>7</v>
      </c>
      <c r="J9" s="148">
        <v>8</v>
      </c>
      <c r="K9" s="825"/>
      <c r="L9" s="827"/>
      <c r="M9" s="829"/>
      <c r="N9" s="836"/>
      <c r="O9" s="836"/>
      <c r="P9" s="836"/>
      <c r="Q9" s="836"/>
      <c r="R9" s="838"/>
      <c r="S9" s="834"/>
      <c r="T9" s="836"/>
      <c r="U9" s="838"/>
      <c r="V9" s="840"/>
      <c r="W9" s="840"/>
      <c r="X9" s="846"/>
      <c r="Y9" s="846"/>
      <c r="Z9" s="836"/>
      <c r="AA9" s="842"/>
      <c r="AB9" s="836"/>
      <c r="AC9" s="848"/>
      <c r="AD9" s="850"/>
      <c r="AE9" s="852"/>
      <c r="AF9" s="850"/>
      <c r="AG9" s="834"/>
      <c r="AH9" s="836"/>
      <c r="AI9" s="854"/>
      <c r="AJ9" s="804"/>
      <c r="AK9" s="804"/>
      <c r="AL9" s="804"/>
      <c r="AM9" s="804"/>
    </row>
    <row r="10" spans="1:40" s="150" customFormat="1" ht="30" customHeight="1">
      <c r="A10" s="177">
        <f t="shared" ref="A10:A55" si="0">ROW()-9</f>
        <v>1</v>
      </c>
      <c r="B10" s="153"/>
      <c r="C10" s="153">
        <v>1</v>
      </c>
      <c r="D10" s="76"/>
      <c r="E10" s="76"/>
      <c r="F10" s="169"/>
      <c r="G10" s="76"/>
      <c r="H10" s="170"/>
      <c r="I10" s="76"/>
      <c r="J10" s="76"/>
      <c r="K10" s="153" t="s">
        <v>69</v>
      </c>
      <c r="L10" s="153" t="s">
        <v>691</v>
      </c>
      <c r="M10" s="380" t="s">
        <v>690</v>
      </c>
      <c r="N10" s="153" t="s">
        <v>1067</v>
      </c>
      <c r="O10" s="153" t="s">
        <v>81</v>
      </c>
      <c r="P10" s="145" t="s">
        <v>73</v>
      </c>
      <c r="Q10" s="146"/>
      <c r="R10" s="308" t="s">
        <v>72</v>
      </c>
      <c r="S10" s="144" t="s">
        <v>70</v>
      </c>
      <c r="T10" s="147" t="s">
        <v>72</v>
      </c>
      <c r="U10" s="148" t="s">
        <v>74</v>
      </c>
      <c r="V10" s="109" t="s">
        <v>75</v>
      </c>
      <c r="W10" s="71" t="s">
        <v>358</v>
      </c>
      <c r="X10" s="71" t="s">
        <v>77</v>
      </c>
      <c r="Y10" s="71" t="s">
        <v>78</v>
      </c>
      <c r="Z10" s="71" t="s">
        <v>441</v>
      </c>
      <c r="AA10" s="69" t="e">
        <f>#REF!+#REF!+#REF!+#REF!+AA32+#REF!+#REF!+#REF!+#REF!+#REF!+#REF!+#REF!</f>
        <v>#REF!</v>
      </c>
      <c r="AB10" s="71"/>
      <c r="AC10" s="74"/>
      <c r="AD10" s="69"/>
      <c r="AE10" s="82"/>
      <c r="AF10" s="69"/>
      <c r="AG10" s="74"/>
      <c r="AH10" s="74"/>
      <c r="AI10" s="145"/>
      <c r="AJ10" s="148">
        <v>0</v>
      </c>
      <c r="AK10" s="148">
        <v>1</v>
      </c>
      <c r="AL10" s="493"/>
      <c r="AM10" s="493"/>
    </row>
    <row r="11" spans="1:40" s="150" customFormat="1" ht="30" customHeight="1">
      <c r="A11" s="177">
        <f t="shared" si="0"/>
        <v>2</v>
      </c>
      <c r="B11" s="153"/>
      <c r="C11" s="153">
        <v>1</v>
      </c>
      <c r="D11" s="76"/>
      <c r="E11" s="76"/>
      <c r="F11" s="169"/>
      <c r="G11" s="76"/>
      <c r="H11" s="170"/>
      <c r="I11" s="76"/>
      <c r="J11" s="76"/>
      <c r="K11" s="153" t="s">
        <v>69</v>
      </c>
      <c r="L11" s="153" t="s">
        <v>935</v>
      </c>
      <c r="M11" s="380" t="s">
        <v>690</v>
      </c>
      <c r="N11" s="153" t="s">
        <v>948</v>
      </c>
      <c r="O11" s="153" t="s">
        <v>81</v>
      </c>
      <c r="P11" s="145" t="s">
        <v>73</v>
      </c>
      <c r="Q11" s="146"/>
      <c r="R11" s="308" t="s">
        <v>72</v>
      </c>
      <c r="S11" s="144" t="str">
        <f>L11</f>
        <v xml:space="preserve"> SHT0017937</v>
      </c>
      <c r="T11" s="147" t="s">
        <v>72</v>
      </c>
      <c r="U11" s="148" t="s">
        <v>74</v>
      </c>
      <c r="V11" s="109" t="s">
        <v>75</v>
      </c>
      <c r="W11" s="71" t="s">
        <v>358</v>
      </c>
      <c r="X11" s="71" t="s">
        <v>77</v>
      </c>
      <c r="Y11" s="71" t="s">
        <v>78</v>
      </c>
      <c r="Z11" s="71" t="s">
        <v>441</v>
      </c>
      <c r="AA11" s="69" t="e">
        <f>#REF!+#REF!+#REF!+#REF!+AA34+#REF!+#REF!+#REF!+#REF!+#REF!+#REF!+#REF!</f>
        <v>#REF!</v>
      </c>
      <c r="AB11" s="71"/>
      <c r="AC11" s="74"/>
      <c r="AD11" s="69"/>
      <c r="AE11" s="82"/>
      <c r="AF11" s="69"/>
      <c r="AG11" s="74"/>
      <c r="AH11" s="74"/>
      <c r="AI11" s="145"/>
      <c r="AJ11" s="148">
        <v>1</v>
      </c>
      <c r="AK11" s="148">
        <v>0</v>
      </c>
      <c r="AL11" s="493"/>
      <c r="AM11" s="493"/>
    </row>
    <row r="12" spans="1:40" s="150" customFormat="1" ht="30" customHeight="1">
      <c r="A12" s="177">
        <f t="shared" si="0"/>
        <v>3</v>
      </c>
      <c r="B12" s="153"/>
      <c r="C12" s="153"/>
      <c r="D12" s="76">
        <v>2</v>
      </c>
      <c r="E12" s="76"/>
      <c r="F12" s="169"/>
      <c r="G12" s="76"/>
      <c r="H12" s="170"/>
      <c r="I12" s="76"/>
      <c r="J12" s="76"/>
      <c r="K12" s="76" t="s">
        <v>69</v>
      </c>
      <c r="L12" s="153" t="s">
        <v>440</v>
      </c>
      <c r="M12" s="217" t="s">
        <v>695</v>
      </c>
      <c r="N12" s="178" t="s">
        <v>858</v>
      </c>
      <c r="O12" s="89" t="s">
        <v>81</v>
      </c>
      <c r="P12" s="145" t="s">
        <v>73</v>
      </c>
      <c r="Q12" s="146"/>
      <c r="R12" s="308" t="s">
        <v>72</v>
      </c>
      <c r="S12" s="144" t="s">
        <v>80</v>
      </c>
      <c r="T12" s="147" t="s">
        <v>72</v>
      </c>
      <c r="U12" s="148" t="s">
        <v>74</v>
      </c>
      <c r="V12" s="109" t="s">
        <v>75</v>
      </c>
      <c r="W12" s="71" t="s">
        <v>355</v>
      </c>
      <c r="X12" s="71" t="s">
        <v>77</v>
      </c>
      <c r="Y12" s="71" t="s">
        <v>78</v>
      </c>
      <c r="Z12" s="71" t="s">
        <v>437</v>
      </c>
      <c r="AA12" s="69">
        <v>1.0900000000000001</v>
      </c>
      <c r="AB12" s="71"/>
      <c r="AC12" s="74"/>
      <c r="AD12" s="69"/>
      <c r="AE12" s="82"/>
      <c r="AF12" s="69"/>
      <c r="AG12" s="74"/>
      <c r="AH12" s="74"/>
      <c r="AI12" s="145"/>
      <c r="AJ12" s="148">
        <v>0</v>
      </c>
      <c r="AK12" s="148">
        <v>1</v>
      </c>
      <c r="AL12" s="493"/>
      <c r="AM12" s="493"/>
    </row>
    <row r="13" spans="1:40" s="150" customFormat="1" ht="30" customHeight="1">
      <c r="A13" s="177">
        <f t="shared" si="0"/>
        <v>4</v>
      </c>
      <c r="B13" s="178"/>
      <c r="C13" s="178"/>
      <c r="D13" s="164">
        <v>2</v>
      </c>
      <c r="E13" s="164"/>
      <c r="F13" s="169"/>
      <c r="G13" s="164"/>
      <c r="H13" s="170"/>
      <c r="I13" s="164"/>
      <c r="J13" s="164"/>
      <c r="K13" s="164" t="s">
        <v>802</v>
      </c>
      <c r="L13" s="153" t="s">
        <v>697</v>
      </c>
      <c r="M13" s="217" t="s">
        <v>695</v>
      </c>
      <c r="N13" s="178" t="s">
        <v>696</v>
      </c>
      <c r="O13" s="89" t="s">
        <v>81</v>
      </c>
      <c r="P13" s="145" t="s">
        <v>73</v>
      </c>
      <c r="Q13" s="146"/>
      <c r="R13" s="308" t="s">
        <v>72</v>
      </c>
      <c r="S13" s="144" t="str">
        <f>L13</f>
        <v>SHT0017372</v>
      </c>
      <c r="T13" s="147" t="s">
        <v>72</v>
      </c>
      <c r="U13" s="148" t="s">
        <v>74</v>
      </c>
      <c r="V13" s="109" t="s">
        <v>75</v>
      </c>
      <c r="W13" s="71" t="s">
        <v>355</v>
      </c>
      <c r="X13" s="71" t="s">
        <v>77</v>
      </c>
      <c r="Y13" s="134"/>
      <c r="Z13" s="134"/>
      <c r="AA13" s="69">
        <v>1.0900000000000001</v>
      </c>
      <c r="AB13" s="134"/>
      <c r="AC13" s="135"/>
      <c r="AD13" s="136"/>
      <c r="AE13" s="137"/>
      <c r="AF13" s="136"/>
      <c r="AG13" s="135"/>
      <c r="AH13" s="135"/>
      <c r="AI13" s="180"/>
      <c r="AJ13" s="181">
        <v>1</v>
      </c>
      <c r="AK13" s="181">
        <v>0</v>
      </c>
      <c r="AL13" s="493"/>
      <c r="AM13" s="493"/>
    </row>
    <row r="14" spans="1:40" s="150" customFormat="1" ht="30" customHeight="1">
      <c r="A14" s="177">
        <f t="shared" si="0"/>
        <v>5</v>
      </c>
      <c r="B14" s="153"/>
      <c r="C14" s="153"/>
      <c r="D14" s="76">
        <v>2</v>
      </c>
      <c r="E14" s="76"/>
      <c r="F14" s="169"/>
      <c r="G14" s="76"/>
      <c r="H14" s="170"/>
      <c r="I14" s="76"/>
      <c r="J14" s="76"/>
      <c r="K14" s="76" t="s">
        <v>69</v>
      </c>
      <c r="L14" s="153" t="s">
        <v>475</v>
      </c>
      <c r="M14" s="217" t="s">
        <v>474</v>
      </c>
      <c r="N14" s="153" t="s">
        <v>473</v>
      </c>
      <c r="O14" s="89" t="s">
        <v>81</v>
      </c>
      <c r="P14" s="145" t="s">
        <v>73</v>
      </c>
      <c r="Q14" s="146"/>
      <c r="R14" s="308" t="s">
        <v>72</v>
      </c>
      <c r="S14" s="144" t="str">
        <f>L14</f>
        <v>SHT0016692</v>
      </c>
      <c r="T14" s="147" t="s">
        <v>72</v>
      </c>
      <c r="U14" s="148" t="s">
        <v>74</v>
      </c>
      <c r="V14" s="109" t="s">
        <v>75</v>
      </c>
      <c r="W14" s="71" t="s">
        <v>355</v>
      </c>
      <c r="X14" s="145" t="s">
        <v>77</v>
      </c>
      <c r="Y14" s="71"/>
      <c r="Z14" s="71"/>
      <c r="AA14" s="69"/>
      <c r="AB14" s="71"/>
      <c r="AC14" s="74"/>
      <c r="AD14" s="69"/>
      <c r="AE14" s="82"/>
      <c r="AF14" s="69"/>
      <c r="AG14" s="74"/>
      <c r="AH14" s="74"/>
      <c r="AI14" s="145"/>
      <c r="AJ14" s="148">
        <v>1</v>
      </c>
      <c r="AK14" s="148">
        <v>1</v>
      </c>
      <c r="AL14" s="493"/>
      <c r="AM14" s="493"/>
    </row>
    <row r="15" spans="1:40" s="150" customFormat="1" ht="30" customHeight="1">
      <c r="A15" s="177">
        <f t="shared" si="0"/>
        <v>6</v>
      </c>
      <c r="B15" s="76"/>
      <c r="C15" s="76"/>
      <c r="D15" s="76"/>
      <c r="E15" s="76">
        <v>3</v>
      </c>
      <c r="F15" s="169"/>
      <c r="G15" s="76"/>
      <c r="H15" s="170"/>
      <c r="I15" s="76"/>
      <c r="J15" s="76"/>
      <c r="K15" s="76" t="s">
        <v>69</v>
      </c>
      <c r="L15" s="153" t="s">
        <v>439</v>
      </c>
      <c r="M15" s="217" t="s">
        <v>476</v>
      </c>
      <c r="N15" s="153" t="s">
        <v>473</v>
      </c>
      <c r="O15" s="89" t="s">
        <v>81</v>
      </c>
      <c r="P15" s="145" t="s">
        <v>73</v>
      </c>
      <c r="Q15" s="146"/>
      <c r="R15" s="308" t="s">
        <v>72</v>
      </c>
      <c r="S15" s="144" t="s">
        <v>82</v>
      </c>
      <c r="T15" s="147" t="s">
        <v>72</v>
      </c>
      <c r="U15" s="148" t="s">
        <v>74</v>
      </c>
      <c r="V15" s="109" t="s">
        <v>75</v>
      </c>
      <c r="W15" s="71" t="s">
        <v>218</v>
      </c>
      <c r="X15" s="145" t="s">
        <v>438</v>
      </c>
      <c r="Y15" s="71" t="s">
        <v>78</v>
      </c>
      <c r="Z15" s="71" t="s">
        <v>437</v>
      </c>
      <c r="AA15" s="69">
        <v>1.3</v>
      </c>
      <c r="AB15" s="70" t="s">
        <v>78</v>
      </c>
      <c r="AC15" s="71"/>
      <c r="AD15" s="69"/>
      <c r="AE15" s="82"/>
      <c r="AF15" s="69"/>
      <c r="AG15" s="74"/>
      <c r="AH15" s="74"/>
      <c r="AI15" s="145"/>
      <c r="AJ15" s="148">
        <v>1</v>
      </c>
      <c r="AK15" s="148">
        <v>1</v>
      </c>
      <c r="AL15" s="493"/>
      <c r="AM15" s="493"/>
    </row>
    <row r="16" spans="1:40" s="150" customFormat="1" ht="30" customHeight="1">
      <c r="A16" s="177">
        <f t="shared" si="0"/>
        <v>7</v>
      </c>
      <c r="B16" s="76"/>
      <c r="C16" s="76"/>
      <c r="D16" s="76"/>
      <c r="E16" s="76">
        <v>3</v>
      </c>
      <c r="F16" s="169"/>
      <c r="G16" s="76"/>
      <c r="H16" s="170"/>
      <c r="I16" s="76"/>
      <c r="J16" s="76"/>
      <c r="K16" s="182" t="s">
        <v>242</v>
      </c>
      <c r="L16" s="196" t="s">
        <v>269</v>
      </c>
      <c r="M16" s="269" t="s">
        <v>624</v>
      </c>
      <c r="N16" s="147" t="s">
        <v>436</v>
      </c>
      <c r="O16" s="147" t="s">
        <v>90</v>
      </c>
      <c r="P16" s="145" t="s">
        <v>73</v>
      </c>
      <c r="Q16" s="184"/>
      <c r="R16" s="308" t="s">
        <v>72</v>
      </c>
      <c r="S16" s="185" t="str">
        <f t="shared" ref="S16:S31" si="1">L16</f>
        <v>SHT0016397</v>
      </c>
      <c r="T16" s="147" t="s">
        <v>72</v>
      </c>
      <c r="U16" s="148" t="s">
        <v>74</v>
      </c>
      <c r="V16" s="109" t="s">
        <v>75</v>
      </c>
      <c r="W16" s="3" t="s">
        <v>254</v>
      </c>
      <c r="X16" s="7" t="s">
        <v>435</v>
      </c>
      <c r="Y16" s="3" t="s">
        <v>78</v>
      </c>
      <c r="Z16" s="421" t="s">
        <v>262</v>
      </c>
      <c r="AA16" s="49">
        <v>6.0000000000000001E-3</v>
      </c>
      <c r="AB16" s="3" t="s">
        <v>78</v>
      </c>
      <c r="AC16" s="71"/>
      <c r="AD16" s="69"/>
      <c r="AE16" s="82"/>
      <c r="AF16" s="69"/>
      <c r="AG16" s="74"/>
      <c r="AH16" s="74"/>
      <c r="AI16" s="145"/>
      <c r="AJ16" s="475">
        <v>1</v>
      </c>
      <c r="AK16" s="475">
        <v>1</v>
      </c>
      <c r="AL16" s="493"/>
      <c r="AM16" s="493"/>
    </row>
    <row r="17" spans="1:39" s="150" customFormat="1" ht="30" customHeight="1">
      <c r="A17" s="177">
        <f t="shared" si="0"/>
        <v>8</v>
      </c>
      <c r="B17" s="76"/>
      <c r="C17" s="76"/>
      <c r="D17" s="76"/>
      <c r="E17" s="76">
        <v>3</v>
      </c>
      <c r="F17" s="169"/>
      <c r="G17" s="76"/>
      <c r="H17" s="170"/>
      <c r="I17" s="76"/>
      <c r="J17" s="76"/>
      <c r="K17" s="182" t="s">
        <v>242</v>
      </c>
      <c r="L17" s="196" t="s">
        <v>270</v>
      </c>
      <c r="M17" s="269" t="s">
        <v>625</v>
      </c>
      <c r="N17" s="147" t="s">
        <v>436</v>
      </c>
      <c r="O17" s="147" t="s">
        <v>90</v>
      </c>
      <c r="P17" s="145" t="s">
        <v>73</v>
      </c>
      <c r="Q17" s="184"/>
      <c r="R17" s="308" t="s">
        <v>72</v>
      </c>
      <c r="S17" s="185" t="str">
        <f t="shared" si="1"/>
        <v>SHT0016398</v>
      </c>
      <c r="T17" s="147" t="s">
        <v>72</v>
      </c>
      <c r="U17" s="148" t="s">
        <v>74</v>
      </c>
      <c r="V17" s="109" t="s">
        <v>75</v>
      </c>
      <c r="W17" s="3" t="s">
        <v>254</v>
      </c>
      <c r="X17" s="7" t="s">
        <v>435</v>
      </c>
      <c r="Y17" s="3" t="s">
        <v>78</v>
      </c>
      <c r="Z17" s="421" t="s">
        <v>266</v>
      </c>
      <c r="AA17" s="49">
        <v>8.0000000000000002E-3</v>
      </c>
      <c r="AB17" s="3" t="s">
        <v>78</v>
      </c>
      <c r="AC17" s="71"/>
      <c r="AD17" s="69"/>
      <c r="AE17" s="82"/>
      <c r="AF17" s="69"/>
      <c r="AG17" s="74"/>
      <c r="AH17" s="74"/>
      <c r="AI17" s="145"/>
      <c r="AJ17" s="475">
        <v>1</v>
      </c>
      <c r="AK17" s="475">
        <v>1</v>
      </c>
      <c r="AL17" s="493"/>
      <c r="AM17" s="493"/>
    </row>
    <row r="18" spans="1:39" s="150" customFormat="1" ht="30" customHeight="1">
      <c r="A18" s="177">
        <f t="shared" si="0"/>
        <v>9</v>
      </c>
      <c r="B18" s="76"/>
      <c r="C18" s="76"/>
      <c r="D18" s="76"/>
      <c r="E18" s="76">
        <v>3</v>
      </c>
      <c r="F18" s="169"/>
      <c r="G18" s="76"/>
      <c r="H18" s="170"/>
      <c r="I18" s="76"/>
      <c r="J18" s="76"/>
      <c r="K18" s="196" t="s">
        <v>890</v>
      </c>
      <c r="L18" s="183" t="s">
        <v>884</v>
      </c>
      <c r="M18" s="269" t="s">
        <v>885</v>
      </c>
      <c r="N18" s="147" t="s">
        <v>436</v>
      </c>
      <c r="O18" s="147" t="s">
        <v>90</v>
      </c>
      <c r="P18" s="145" t="s">
        <v>73</v>
      </c>
      <c r="Q18" s="184"/>
      <c r="R18" s="308" t="s">
        <v>72</v>
      </c>
      <c r="S18" s="185" t="str">
        <f t="shared" si="1"/>
        <v>SLT0004310</v>
      </c>
      <c r="T18" s="147" t="s">
        <v>72</v>
      </c>
      <c r="U18" s="148" t="s">
        <v>74</v>
      </c>
      <c r="V18" s="109" t="s">
        <v>75</v>
      </c>
      <c r="W18" s="3" t="s">
        <v>254</v>
      </c>
      <c r="X18" s="7" t="s">
        <v>435</v>
      </c>
      <c r="Y18" s="3" t="s">
        <v>78</v>
      </c>
      <c r="Z18" s="421" t="s">
        <v>263</v>
      </c>
      <c r="AA18" s="49">
        <v>5.0000000000000001E-3</v>
      </c>
      <c r="AB18" s="3" t="s">
        <v>78</v>
      </c>
      <c r="AC18" s="71"/>
      <c r="AD18" s="69"/>
      <c r="AE18" s="82"/>
      <c r="AF18" s="69"/>
      <c r="AG18" s="74"/>
      <c r="AH18" s="74"/>
      <c r="AI18" s="145"/>
      <c r="AJ18" s="475">
        <v>4</v>
      </c>
      <c r="AK18" s="475">
        <v>4</v>
      </c>
      <c r="AL18" s="493"/>
      <c r="AM18" s="493"/>
    </row>
    <row r="19" spans="1:39" s="150" customFormat="1" ht="30" customHeight="1">
      <c r="A19" s="177">
        <f t="shared" si="0"/>
        <v>10</v>
      </c>
      <c r="B19" s="76"/>
      <c r="C19" s="76"/>
      <c r="D19" s="76"/>
      <c r="E19" s="76">
        <v>3</v>
      </c>
      <c r="F19" s="169"/>
      <c r="G19" s="76"/>
      <c r="H19" s="170"/>
      <c r="I19" s="76"/>
      <c r="J19" s="76"/>
      <c r="K19" s="182" t="s">
        <v>242</v>
      </c>
      <c r="L19" s="340" t="s">
        <v>243</v>
      </c>
      <c r="M19" s="269" t="s">
        <v>626</v>
      </c>
      <c r="N19" s="147" t="s">
        <v>436</v>
      </c>
      <c r="O19" s="147" t="s">
        <v>90</v>
      </c>
      <c r="P19" s="145" t="s">
        <v>73</v>
      </c>
      <c r="Q19" s="184"/>
      <c r="R19" s="308" t="s">
        <v>72</v>
      </c>
      <c r="S19" s="185" t="str">
        <f t="shared" si="1"/>
        <v>SHT0016400</v>
      </c>
      <c r="T19" s="147" t="s">
        <v>72</v>
      </c>
      <c r="U19" s="148" t="s">
        <v>74</v>
      </c>
      <c r="V19" s="109" t="s">
        <v>75</v>
      </c>
      <c r="W19" s="3" t="s">
        <v>254</v>
      </c>
      <c r="X19" s="7" t="s">
        <v>435</v>
      </c>
      <c r="Y19" s="3" t="s">
        <v>78</v>
      </c>
      <c r="Z19" s="421" t="s">
        <v>264</v>
      </c>
      <c r="AA19" s="49">
        <v>5.0000000000000001E-3</v>
      </c>
      <c r="AB19" s="3" t="s">
        <v>78</v>
      </c>
      <c r="AC19" s="71"/>
      <c r="AD19" s="69"/>
      <c r="AE19" s="82"/>
      <c r="AF19" s="69"/>
      <c r="AG19" s="74"/>
      <c r="AH19" s="74"/>
      <c r="AI19" s="145"/>
      <c r="AJ19" s="475">
        <v>2</v>
      </c>
      <c r="AK19" s="475">
        <v>2</v>
      </c>
      <c r="AL19" s="493"/>
      <c r="AM19" s="493"/>
    </row>
    <row r="20" spans="1:39" s="150" customFormat="1" ht="30" customHeight="1">
      <c r="A20" s="177">
        <f t="shared" si="0"/>
        <v>11</v>
      </c>
      <c r="B20" s="76"/>
      <c r="C20" s="76"/>
      <c r="D20" s="76"/>
      <c r="E20" s="76">
        <v>3</v>
      </c>
      <c r="F20" s="169"/>
      <c r="G20" s="76"/>
      <c r="H20" s="170"/>
      <c r="I20" s="76"/>
      <c r="J20" s="76"/>
      <c r="K20" s="196" t="s">
        <v>891</v>
      </c>
      <c r="L20" s="183" t="s">
        <v>889</v>
      </c>
      <c r="M20" s="269" t="s">
        <v>886</v>
      </c>
      <c r="N20" s="147" t="s">
        <v>436</v>
      </c>
      <c r="O20" s="147" t="s">
        <v>90</v>
      </c>
      <c r="P20" s="145" t="s">
        <v>73</v>
      </c>
      <c r="Q20" s="184"/>
      <c r="R20" s="308" t="s">
        <v>72</v>
      </c>
      <c r="S20" s="185" t="str">
        <f t="shared" si="1"/>
        <v>SLT0000740</v>
      </c>
      <c r="T20" s="147" t="s">
        <v>72</v>
      </c>
      <c r="U20" s="148" t="s">
        <v>74</v>
      </c>
      <c r="V20" s="109" t="s">
        <v>75</v>
      </c>
      <c r="W20" s="3" t="s">
        <v>254</v>
      </c>
      <c r="X20" s="7" t="s">
        <v>435</v>
      </c>
      <c r="Y20" s="3" t="s">
        <v>78</v>
      </c>
      <c r="Z20" s="421" t="s">
        <v>263</v>
      </c>
      <c r="AA20" s="49">
        <v>5.0000000000000001E-3</v>
      </c>
      <c r="AB20" s="3" t="s">
        <v>78</v>
      </c>
      <c r="AC20" s="71"/>
      <c r="AD20" s="69"/>
      <c r="AE20" s="82"/>
      <c r="AF20" s="69"/>
      <c r="AG20" s="74"/>
      <c r="AH20" s="74"/>
      <c r="AI20" s="145"/>
      <c r="AJ20" s="475">
        <v>2</v>
      </c>
      <c r="AK20" s="475">
        <v>2</v>
      </c>
      <c r="AL20" s="493"/>
      <c r="AM20" s="493"/>
    </row>
    <row r="21" spans="1:39" s="150" customFormat="1" ht="30" customHeight="1">
      <c r="A21" s="177">
        <f t="shared" si="0"/>
        <v>12</v>
      </c>
      <c r="B21" s="76"/>
      <c r="C21" s="76"/>
      <c r="D21" s="76"/>
      <c r="E21" s="76">
        <v>3</v>
      </c>
      <c r="F21" s="169"/>
      <c r="G21" s="76"/>
      <c r="H21" s="170"/>
      <c r="I21" s="76"/>
      <c r="J21" s="76"/>
      <c r="K21" s="182" t="s">
        <v>242</v>
      </c>
      <c r="L21" s="182" t="s">
        <v>253</v>
      </c>
      <c r="M21" s="269" t="s">
        <v>629</v>
      </c>
      <c r="N21" s="147" t="s">
        <v>436</v>
      </c>
      <c r="O21" s="147" t="s">
        <v>90</v>
      </c>
      <c r="P21" s="145" t="s">
        <v>73</v>
      </c>
      <c r="Q21" s="184"/>
      <c r="R21" s="308" t="s">
        <v>72</v>
      </c>
      <c r="S21" s="185" t="str">
        <f t="shared" si="1"/>
        <v>SHT0016412</v>
      </c>
      <c r="T21" s="147" t="s">
        <v>72</v>
      </c>
      <c r="U21" s="148" t="s">
        <v>74</v>
      </c>
      <c r="V21" s="109" t="s">
        <v>75</v>
      </c>
      <c r="W21" s="3" t="s">
        <v>254</v>
      </c>
      <c r="X21" s="7" t="s">
        <v>435</v>
      </c>
      <c r="Y21" s="3" t="s">
        <v>78</v>
      </c>
      <c r="Z21" s="421" t="s">
        <v>265</v>
      </c>
      <c r="AA21" s="49">
        <v>2E-3</v>
      </c>
      <c r="AB21" s="3"/>
      <c r="AC21" s="71"/>
      <c r="AD21" s="69"/>
      <c r="AE21" s="82"/>
      <c r="AF21" s="69"/>
      <c r="AG21" s="74"/>
      <c r="AH21" s="74"/>
      <c r="AI21" s="145"/>
      <c r="AJ21" s="475">
        <v>2</v>
      </c>
      <c r="AK21" s="475">
        <v>2</v>
      </c>
      <c r="AL21" s="493"/>
      <c r="AM21" s="493"/>
    </row>
    <row r="22" spans="1:39" s="1" customFormat="1" ht="30" customHeight="1">
      <c r="A22" s="177">
        <f t="shared" si="0"/>
        <v>13</v>
      </c>
      <c r="B22" s="194"/>
      <c r="C22" s="194"/>
      <c r="D22" s="194"/>
      <c r="E22" s="194">
        <v>3</v>
      </c>
      <c r="F22" s="194"/>
      <c r="G22" s="194"/>
      <c r="H22" s="194"/>
      <c r="I22" s="194"/>
      <c r="J22" s="194"/>
      <c r="K22" s="194" t="s">
        <v>778</v>
      </c>
      <c r="L22" s="194" t="s">
        <v>782</v>
      </c>
      <c r="M22" s="316" t="s">
        <v>779</v>
      </c>
      <c r="N22" s="195" t="s">
        <v>780</v>
      </c>
      <c r="O22" s="195" t="s">
        <v>90</v>
      </c>
      <c r="P22" s="185" t="s">
        <v>73</v>
      </c>
      <c r="Q22" s="186"/>
      <c r="R22" s="421" t="s">
        <v>72</v>
      </c>
      <c r="S22" s="185" t="str">
        <f t="shared" si="1"/>
        <v>SHT0017691</v>
      </c>
      <c r="T22" s="156" t="s">
        <v>72</v>
      </c>
      <c r="U22" s="48" t="s">
        <v>260</v>
      </c>
      <c r="V22" s="48" t="s">
        <v>261</v>
      </c>
      <c r="W22" s="3" t="s">
        <v>78</v>
      </c>
      <c r="X22" s="421" t="s">
        <v>78</v>
      </c>
      <c r="Y22" s="3" t="s">
        <v>78</v>
      </c>
      <c r="Z22" s="421" t="s">
        <v>781</v>
      </c>
      <c r="AA22" s="49">
        <v>1.002</v>
      </c>
      <c r="AB22" s="3" t="s">
        <v>78</v>
      </c>
      <c r="AC22" s="3"/>
      <c r="AD22" s="3"/>
      <c r="AE22" s="3"/>
      <c r="AF22" s="3"/>
      <c r="AG22" s="8"/>
      <c r="AH22" s="8"/>
      <c r="AI22" s="185"/>
      <c r="AJ22" s="475">
        <v>1</v>
      </c>
      <c r="AK22" s="475">
        <v>1</v>
      </c>
      <c r="AL22" s="495"/>
      <c r="AM22" s="495"/>
    </row>
    <row r="23" spans="1:39" s="1" customFormat="1" ht="30" customHeight="1">
      <c r="A23" s="177">
        <f t="shared" si="0"/>
        <v>14</v>
      </c>
      <c r="B23" s="196"/>
      <c r="C23" s="196"/>
      <c r="D23" s="196"/>
      <c r="E23" s="196">
        <v>3</v>
      </c>
      <c r="F23" s="196"/>
      <c r="G23" s="196"/>
      <c r="H23" s="196"/>
      <c r="I23" s="196"/>
      <c r="J23" s="196"/>
      <c r="K23" s="182" t="s">
        <v>242</v>
      </c>
      <c r="L23" s="196" t="s">
        <v>644</v>
      </c>
      <c r="M23" s="269" t="s">
        <v>643</v>
      </c>
      <c r="N23" s="195" t="s">
        <v>647</v>
      </c>
      <c r="O23" s="147" t="s">
        <v>90</v>
      </c>
      <c r="P23" s="145" t="s">
        <v>73</v>
      </c>
      <c r="Q23" s="185"/>
      <c r="R23" s="195"/>
      <c r="S23" s="185" t="str">
        <f t="shared" si="1"/>
        <v>SHT0016413</v>
      </c>
      <c r="T23" s="147" t="s">
        <v>72</v>
      </c>
      <c r="U23" s="148" t="s">
        <v>74</v>
      </c>
      <c r="V23" s="109" t="s">
        <v>75</v>
      </c>
      <c r="W23" s="3" t="s">
        <v>254</v>
      </c>
      <c r="X23" s="7" t="s">
        <v>435</v>
      </c>
      <c r="Y23" s="3" t="s">
        <v>78</v>
      </c>
      <c r="Z23" s="421" t="s">
        <v>670</v>
      </c>
      <c r="AA23" s="49">
        <v>1.002</v>
      </c>
      <c r="AB23" s="49"/>
      <c r="AC23" s="3"/>
      <c r="AD23" s="3"/>
      <c r="AE23" s="3"/>
      <c r="AF23" s="3"/>
      <c r="AG23" s="3"/>
      <c r="AH23" s="8"/>
      <c r="AI23" s="8"/>
      <c r="AJ23" s="475">
        <v>2</v>
      </c>
      <c r="AK23" s="475">
        <v>2</v>
      </c>
      <c r="AL23" s="496"/>
      <c r="AM23" s="496"/>
    </row>
    <row r="24" spans="1:39" s="1" customFormat="1" ht="30" customHeight="1">
      <c r="A24" s="177">
        <f t="shared" si="0"/>
        <v>15</v>
      </c>
      <c r="B24" s="196"/>
      <c r="C24" s="196"/>
      <c r="D24" s="196"/>
      <c r="E24" s="196">
        <v>3</v>
      </c>
      <c r="F24" s="196"/>
      <c r="G24" s="196"/>
      <c r="H24" s="196"/>
      <c r="I24" s="196"/>
      <c r="J24" s="196"/>
      <c r="K24" s="182" t="s">
        <v>242</v>
      </c>
      <c r="L24" s="196" t="s">
        <v>646</v>
      </c>
      <c r="M24" s="269" t="s">
        <v>645</v>
      </c>
      <c r="N24" s="195"/>
      <c r="O24" s="147" t="s">
        <v>90</v>
      </c>
      <c r="P24" s="145" t="s">
        <v>73</v>
      </c>
      <c r="Q24" s="185"/>
      <c r="R24" s="195"/>
      <c r="S24" s="185" t="str">
        <f t="shared" si="1"/>
        <v>SHT0017220</v>
      </c>
      <c r="T24" s="147" t="s">
        <v>72</v>
      </c>
      <c r="U24" s="148" t="s">
        <v>74</v>
      </c>
      <c r="V24" s="109" t="s">
        <v>75</v>
      </c>
      <c r="W24" s="3" t="s">
        <v>254</v>
      </c>
      <c r="X24" s="7" t="s">
        <v>435</v>
      </c>
      <c r="Y24" s="3" t="s">
        <v>78</v>
      </c>
      <c r="Z24" s="421" t="s">
        <v>671</v>
      </c>
      <c r="AA24" s="49">
        <v>2.0019999999999998</v>
      </c>
      <c r="AB24" s="49"/>
      <c r="AC24" s="3"/>
      <c r="AD24" s="3"/>
      <c r="AE24" s="3"/>
      <c r="AF24" s="3"/>
      <c r="AG24" s="3"/>
      <c r="AH24" s="8"/>
      <c r="AI24" s="8"/>
      <c r="AJ24" s="475">
        <v>2</v>
      </c>
      <c r="AK24" s="475">
        <v>2</v>
      </c>
      <c r="AL24" s="496"/>
      <c r="AM24" s="496"/>
    </row>
    <row r="25" spans="1:39" s="150" customFormat="1" ht="30" customHeight="1">
      <c r="A25" s="177">
        <f t="shared" si="0"/>
        <v>16</v>
      </c>
      <c r="B25" s="76"/>
      <c r="C25" s="76"/>
      <c r="D25" s="76"/>
      <c r="E25" s="76">
        <v>3</v>
      </c>
      <c r="F25" s="169"/>
      <c r="G25" s="76"/>
      <c r="H25" s="170"/>
      <c r="I25" s="76"/>
      <c r="J25" s="76"/>
      <c r="K25" s="158" t="s">
        <v>432</v>
      </c>
      <c r="L25" s="158" t="s">
        <v>692</v>
      </c>
      <c r="M25" s="223" t="s">
        <v>84</v>
      </c>
      <c r="N25" s="158" t="s">
        <v>694</v>
      </c>
      <c r="O25" s="158" t="s">
        <v>90</v>
      </c>
      <c r="P25" s="145" t="s">
        <v>73</v>
      </c>
      <c r="Q25" s="197"/>
      <c r="R25" s="308" t="s">
        <v>72</v>
      </c>
      <c r="S25" s="197" t="str">
        <f t="shared" si="1"/>
        <v>SHT0000800</v>
      </c>
      <c r="T25" s="147" t="s">
        <v>72</v>
      </c>
      <c r="U25" s="158" t="s">
        <v>75</v>
      </c>
      <c r="V25" s="158" t="s">
        <v>74</v>
      </c>
      <c r="W25" s="197" t="s">
        <v>86</v>
      </c>
      <c r="X25" s="197" t="s">
        <v>87</v>
      </c>
      <c r="Y25" s="197" t="s">
        <v>88</v>
      </c>
      <c r="Z25" s="197" t="s">
        <v>89</v>
      </c>
      <c r="AA25" s="197">
        <v>3.3000000000000002E-2</v>
      </c>
      <c r="AB25" s="70"/>
      <c r="AC25" s="71"/>
      <c r="AD25" s="69"/>
      <c r="AE25" s="82"/>
      <c r="AF25" s="69"/>
      <c r="AG25" s="74"/>
      <c r="AH25" s="74"/>
      <c r="AI25" s="145"/>
      <c r="AJ25" s="148">
        <v>1</v>
      </c>
      <c r="AK25" s="148">
        <v>1</v>
      </c>
      <c r="AL25" s="493"/>
      <c r="AM25" s="493"/>
    </row>
    <row r="26" spans="1:39" s="150" customFormat="1" ht="30" customHeight="1">
      <c r="A26" s="177">
        <f t="shared" si="0"/>
        <v>17</v>
      </c>
      <c r="B26" s="76"/>
      <c r="C26" s="76"/>
      <c r="D26" s="76"/>
      <c r="E26" s="76">
        <v>3</v>
      </c>
      <c r="F26" s="169"/>
      <c r="G26" s="76"/>
      <c r="H26" s="170"/>
      <c r="I26" s="76"/>
      <c r="J26" s="76"/>
      <c r="K26" s="182" t="s">
        <v>242</v>
      </c>
      <c r="L26" s="196" t="s">
        <v>631</v>
      </c>
      <c r="M26" s="269" t="s">
        <v>630</v>
      </c>
      <c r="N26" s="147" t="s">
        <v>244</v>
      </c>
      <c r="O26" s="147" t="s">
        <v>90</v>
      </c>
      <c r="P26" s="145" t="s">
        <v>73</v>
      </c>
      <c r="Q26" s="184"/>
      <c r="R26" s="308" t="s">
        <v>72</v>
      </c>
      <c r="S26" s="185" t="str">
        <f t="shared" si="1"/>
        <v>SHT0017197</v>
      </c>
      <c r="T26" s="147" t="s">
        <v>72</v>
      </c>
      <c r="U26" s="419" t="s">
        <v>75</v>
      </c>
      <c r="V26" s="419" t="s">
        <v>74</v>
      </c>
      <c r="W26" s="5" t="s">
        <v>91</v>
      </c>
      <c r="X26" s="7" t="s">
        <v>78</v>
      </c>
      <c r="Y26" s="3" t="s">
        <v>78</v>
      </c>
      <c r="Z26" s="7" t="s">
        <v>92</v>
      </c>
      <c r="AA26" s="110">
        <v>4.8999999999999998E-4</v>
      </c>
      <c r="AB26" s="70"/>
      <c r="AC26" s="71"/>
      <c r="AD26" s="69"/>
      <c r="AE26" s="82"/>
      <c r="AF26" s="69"/>
      <c r="AG26" s="74"/>
      <c r="AH26" s="74"/>
      <c r="AI26" s="145"/>
      <c r="AJ26" s="148">
        <v>1</v>
      </c>
      <c r="AK26" s="148">
        <v>1</v>
      </c>
      <c r="AL26" s="493"/>
      <c r="AM26" s="493"/>
    </row>
    <row r="27" spans="1:39" s="150" customFormat="1" ht="30" customHeight="1">
      <c r="A27" s="177">
        <f t="shared" si="0"/>
        <v>18</v>
      </c>
      <c r="B27" s="76"/>
      <c r="C27" s="76"/>
      <c r="D27" s="76"/>
      <c r="E27" s="76">
        <v>3</v>
      </c>
      <c r="F27" s="169"/>
      <c r="G27" s="76"/>
      <c r="H27" s="170"/>
      <c r="I27" s="76"/>
      <c r="J27" s="76"/>
      <c r="K27" s="182" t="s">
        <v>242</v>
      </c>
      <c r="L27" s="196" t="s">
        <v>632</v>
      </c>
      <c r="M27" s="269" t="s">
        <v>93</v>
      </c>
      <c r="N27" s="147" t="s">
        <v>244</v>
      </c>
      <c r="O27" s="147" t="s">
        <v>90</v>
      </c>
      <c r="P27" s="145" t="s">
        <v>73</v>
      </c>
      <c r="Q27" s="184"/>
      <c r="R27" s="308" t="s">
        <v>72</v>
      </c>
      <c r="S27" s="185" t="str">
        <f t="shared" si="1"/>
        <v>SHT0017198</v>
      </c>
      <c r="T27" s="147" t="s">
        <v>72</v>
      </c>
      <c r="U27" s="419" t="s">
        <v>75</v>
      </c>
      <c r="V27" s="419" t="s">
        <v>74</v>
      </c>
      <c r="W27" s="5" t="s">
        <v>91</v>
      </c>
      <c r="X27" s="7" t="s">
        <v>78</v>
      </c>
      <c r="Y27" s="3" t="s">
        <v>78</v>
      </c>
      <c r="Z27" s="7" t="s">
        <v>92</v>
      </c>
      <c r="AA27" s="110">
        <v>4.8999999999999998E-4</v>
      </c>
      <c r="AB27" s="70"/>
      <c r="AC27" s="71"/>
      <c r="AD27" s="69"/>
      <c r="AE27" s="82"/>
      <c r="AF27" s="69"/>
      <c r="AG27" s="74"/>
      <c r="AH27" s="74"/>
      <c r="AI27" s="145"/>
      <c r="AJ27" s="148">
        <v>1</v>
      </c>
      <c r="AK27" s="148">
        <v>1</v>
      </c>
      <c r="AL27" s="493"/>
      <c r="AM27" s="493"/>
    </row>
    <row r="28" spans="1:39" s="150" customFormat="1" ht="30" customHeight="1">
      <c r="A28" s="177">
        <f t="shared" si="0"/>
        <v>19</v>
      </c>
      <c r="B28" s="76"/>
      <c r="C28" s="76"/>
      <c r="D28" s="76"/>
      <c r="E28" s="76">
        <v>3</v>
      </c>
      <c r="F28" s="169"/>
      <c r="G28" s="76"/>
      <c r="H28" s="170"/>
      <c r="I28" s="76"/>
      <c r="J28" s="76"/>
      <c r="K28" s="182" t="s">
        <v>242</v>
      </c>
      <c r="L28" s="196" t="s">
        <v>636</v>
      </c>
      <c r="M28" s="269" t="s">
        <v>635</v>
      </c>
      <c r="N28" s="147" t="s">
        <v>244</v>
      </c>
      <c r="O28" s="147" t="s">
        <v>90</v>
      </c>
      <c r="P28" s="145" t="s">
        <v>73</v>
      </c>
      <c r="Q28" s="184"/>
      <c r="R28" s="308" t="s">
        <v>72</v>
      </c>
      <c r="S28" s="185" t="str">
        <f t="shared" si="1"/>
        <v>SHT0017215</v>
      </c>
      <c r="T28" s="147" t="s">
        <v>72</v>
      </c>
      <c r="U28" s="419" t="s">
        <v>75</v>
      </c>
      <c r="V28" s="419" t="s">
        <v>74</v>
      </c>
      <c r="W28" s="5" t="s">
        <v>91</v>
      </c>
      <c r="X28" s="7" t="s">
        <v>78</v>
      </c>
      <c r="Y28" s="3" t="s">
        <v>78</v>
      </c>
      <c r="Z28" s="7" t="s">
        <v>736</v>
      </c>
      <c r="AA28" s="110">
        <v>1.0004900000000001</v>
      </c>
      <c r="AB28" s="70"/>
      <c r="AC28" s="71"/>
      <c r="AD28" s="69"/>
      <c r="AE28" s="82"/>
      <c r="AF28" s="69"/>
      <c r="AG28" s="74"/>
      <c r="AH28" s="74"/>
      <c r="AI28" s="145"/>
      <c r="AJ28" s="148">
        <v>1</v>
      </c>
      <c r="AK28" s="148">
        <v>1</v>
      </c>
      <c r="AL28" s="493"/>
      <c r="AM28" s="493"/>
    </row>
    <row r="29" spans="1:39" s="150" customFormat="1" ht="30" customHeight="1">
      <c r="A29" s="177">
        <f t="shared" si="0"/>
        <v>20</v>
      </c>
      <c r="B29" s="76"/>
      <c r="C29" s="76"/>
      <c r="D29" s="76">
        <v>2</v>
      </c>
      <c r="E29" s="76"/>
      <c r="F29" s="169"/>
      <c r="G29" s="76"/>
      <c r="H29" s="170"/>
      <c r="I29" s="76"/>
      <c r="J29" s="76"/>
      <c r="K29" s="196" t="s">
        <v>735</v>
      </c>
      <c r="L29" s="195" t="s">
        <v>734</v>
      </c>
      <c r="M29" s="269" t="s">
        <v>693</v>
      </c>
      <c r="N29" s="158"/>
      <c r="O29" s="158" t="s">
        <v>90</v>
      </c>
      <c r="P29" s="145" t="s">
        <v>73</v>
      </c>
      <c r="Q29" s="197"/>
      <c r="R29" s="308" t="s">
        <v>72</v>
      </c>
      <c r="S29" s="197" t="str">
        <f t="shared" si="1"/>
        <v>SHT0001685</v>
      </c>
      <c r="T29" s="147" t="s">
        <v>72</v>
      </c>
      <c r="U29" s="158" t="s">
        <v>319</v>
      </c>
      <c r="V29" s="158" t="s">
        <v>320</v>
      </c>
      <c r="W29" s="197" t="s">
        <v>103</v>
      </c>
      <c r="X29" s="197" t="s">
        <v>434</v>
      </c>
      <c r="Y29" s="197" t="s">
        <v>78</v>
      </c>
      <c r="Z29" s="197" t="s">
        <v>433</v>
      </c>
      <c r="AA29" s="197">
        <v>1.72E-2</v>
      </c>
      <c r="AB29" s="70"/>
      <c r="AC29" s="71"/>
      <c r="AD29" s="69"/>
      <c r="AE29" s="82"/>
      <c r="AF29" s="69"/>
      <c r="AG29" s="74"/>
      <c r="AH29" s="74"/>
      <c r="AI29" s="145"/>
      <c r="AJ29" s="148">
        <v>1</v>
      </c>
      <c r="AK29" s="148">
        <v>1</v>
      </c>
      <c r="AL29" s="493"/>
      <c r="AM29" s="493"/>
    </row>
    <row r="30" spans="1:39" s="150" customFormat="1" ht="30" customHeight="1">
      <c r="A30" s="177">
        <f t="shared" si="0"/>
        <v>21</v>
      </c>
      <c r="B30" s="76"/>
      <c r="C30" s="76"/>
      <c r="D30" s="76">
        <v>2</v>
      </c>
      <c r="E30" s="76"/>
      <c r="F30" s="169"/>
      <c r="G30" s="76"/>
      <c r="H30" s="170"/>
      <c r="I30" s="76"/>
      <c r="J30" s="76"/>
      <c r="K30" s="196" t="s">
        <v>735</v>
      </c>
      <c r="L30" s="158" t="s">
        <v>727</v>
      </c>
      <c r="M30" s="223" t="s">
        <v>94</v>
      </c>
      <c r="N30" s="158"/>
      <c r="O30" s="158" t="s">
        <v>90</v>
      </c>
      <c r="P30" s="145" t="s">
        <v>73</v>
      </c>
      <c r="Q30" s="197"/>
      <c r="R30" s="308" t="s">
        <v>72</v>
      </c>
      <c r="S30" s="197" t="str">
        <f t="shared" si="1"/>
        <v>SHT0001684</v>
      </c>
      <c r="T30" s="147" t="s">
        <v>72</v>
      </c>
      <c r="U30" s="158" t="s">
        <v>320</v>
      </c>
      <c r="V30" s="158" t="s">
        <v>74</v>
      </c>
      <c r="W30" s="197" t="s">
        <v>86</v>
      </c>
      <c r="X30" s="197" t="s">
        <v>95</v>
      </c>
      <c r="Y30" s="197" t="s">
        <v>88</v>
      </c>
      <c r="Z30" s="197" t="s">
        <v>96</v>
      </c>
      <c r="AA30" s="197">
        <v>7.6E-3</v>
      </c>
      <c r="AB30" s="70"/>
      <c r="AC30" s="71"/>
      <c r="AD30" s="69"/>
      <c r="AE30" s="82"/>
      <c r="AF30" s="69"/>
      <c r="AG30" s="74"/>
      <c r="AH30" s="74"/>
      <c r="AI30" s="145"/>
      <c r="AJ30" s="148">
        <v>1</v>
      </c>
      <c r="AK30" s="148">
        <v>1</v>
      </c>
      <c r="AL30" s="493"/>
      <c r="AM30" s="493"/>
    </row>
    <row r="31" spans="1:39" s="150" customFormat="1" ht="30" customHeight="1">
      <c r="A31" s="177">
        <f t="shared" si="0"/>
        <v>22</v>
      </c>
      <c r="B31" s="76"/>
      <c r="C31" s="76"/>
      <c r="D31" s="76">
        <v>2</v>
      </c>
      <c r="E31" s="76"/>
      <c r="F31" s="169"/>
      <c r="G31" s="76"/>
      <c r="H31" s="170"/>
      <c r="I31" s="76"/>
      <c r="J31" s="76"/>
      <c r="K31" s="158" t="s">
        <v>432</v>
      </c>
      <c r="L31" s="158" t="s">
        <v>97</v>
      </c>
      <c r="M31" s="223" t="s">
        <v>98</v>
      </c>
      <c r="N31" s="158" t="s">
        <v>290</v>
      </c>
      <c r="O31" s="158" t="s">
        <v>90</v>
      </c>
      <c r="P31" s="145" t="s">
        <v>73</v>
      </c>
      <c r="Q31" s="197"/>
      <c r="R31" s="308" t="s">
        <v>72</v>
      </c>
      <c r="S31" s="197" t="str">
        <f t="shared" si="1"/>
        <v>H4681010095A0</v>
      </c>
      <c r="T31" s="147" t="s">
        <v>72</v>
      </c>
      <c r="U31" s="158" t="s">
        <v>75</v>
      </c>
      <c r="V31" s="158" t="s">
        <v>74</v>
      </c>
      <c r="W31" s="197" t="s">
        <v>99</v>
      </c>
      <c r="X31" s="197" t="s">
        <v>100</v>
      </c>
      <c r="Y31" s="197" t="s">
        <v>78</v>
      </c>
      <c r="Z31" s="197" t="s">
        <v>101</v>
      </c>
      <c r="AA31" s="197">
        <v>1E-3</v>
      </c>
      <c r="AB31" s="70"/>
      <c r="AC31" s="71"/>
      <c r="AD31" s="69"/>
      <c r="AE31" s="82"/>
      <c r="AF31" s="69"/>
      <c r="AG31" s="74"/>
      <c r="AH31" s="74"/>
      <c r="AI31" s="145"/>
      <c r="AJ31" s="148">
        <v>4</v>
      </c>
      <c r="AK31" s="148">
        <v>4</v>
      </c>
      <c r="AL31" s="493"/>
      <c r="AM31" s="493"/>
    </row>
    <row r="32" spans="1:39" s="150" customFormat="1" ht="30" customHeight="1">
      <c r="A32" s="177">
        <f t="shared" si="0"/>
        <v>23</v>
      </c>
      <c r="B32" s="76"/>
      <c r="C32" s="76"/>
      <c r="D32" s="76">
        <v>2</v>
      </c>
      <c r="E32" s="76"/>
      <c r="F32" s="169"/>
      <c r="G32" s="76"/>
      <c r="H32" s="170"/>
      <c r="I32" s="76"/>
      <c r="J32" s="76"/>
      <c r="K32" s="76" t="s">
        <v>69</v>
      </c>
      <c r="L32" s="153" t="s">
        <v>431</v>
      </c>
      <c r="M32" s="217" t="s">
        <v>430</v>
      </c>
      <c r="N32" s="76" t="s">
        <v>673</v>
      </c>
      <c r="O32" s="89" t="s">
        <v>72</v>
      </c>
      <c r="P32" s="145" t="s">
        <v>73</v>
      </c>
      <c r="Q32" s="146"/>
      <c r="R32" s="308" t="s">
        <v>72</v>
      </c>
      <c r="S32" s="144"/>
      <c r="T32" s="147" t="s">
        <v>72</v>
      </c>
      <c r="U32" s="148" t="s">
        <v>74</v>
      </c>
      <c r="V32" s="109" t="s">
        <v>75</v>
      </c>
      <c r="W32" s="71" t="s">
        <v>104</v>
      </c>
      <c r="X32" s="83" t="s">
        <v>77</v>
      </c>
      <c r="Y32" s="75" t="s">
        <v>78</v>
      </c>
      <c r="Z32" s="70"/>
      <c r="AA32" s="69">
        <v>1.07</v>
      </c>
      <c r="AB32" s="70"/>
      <c r="AC32" s="71"/>
      <c r="AD32" s="69"/>
      <c r="AE32" s="82"/>
      <c r="AF32" s="69"/>
      <c r="AG32" s="74"/>
      <c r="AH32" s="74"/>
      <c r="AI32" s="145"/>
      <c r="AJ32" s="148">
        <v>1</v>
      </c>
      <c r="AK32" s="148">
        <v>1</v>
      </c>
      <c r="AL32" s="493"/>
      <c r="AM32" s="493"/>
    </row>
    <row r="33" spans="1:39" s="150" customFormat="1" ht="30" customHeight="1">
      <c r="A33" s="177">
        <f t="shared" si="0"/>
        <v>24</v>
      </c>
      <c r="B33" s="341"/>
      <c r="C33" s="341"/>
      <c r="D33" s="341">
        <v>2</v>
      </c>
      <c r="E33" s="341"/>
      <c r="F33" s="342"/>
      <c r="G33" s="341"/>
      <c r="H33" s="343"/>
      <c r="I33" s="341"/>
      <c r="J33" s="341"/>
      <c r="K33" s="341" t="s">
        <v>923</v>
      </c>
      <c r="L33" s="344" t="s">
        <v>920</v>
      </c>
      <c r="M33" s="381" t="s">
        <v>919</v>
      </c>
      <c r="N33" s="341" t="s">
        <v>922</v>
      </c>
      <c r="O33" s="89" t="s">
        <v>72</v>
      </c>
      <c r="P33" s="145" t="s">
        <v>73</v>
      </c>
      <c r="Q33" s="146"/>
      <c r="R33" s="308" t="s">
        <v>72</v>
      </c>
      <c r="S33" s="144"/>
      <c r="T33" s="147" t="s">
        <v>72</v>
      </c>
      <c r="U33" s="148" t="s">
        <v>74</v>
      </c>
      <c r="V33" s="109" t="s">
        <v>75</v>
      </c>
      <c r="W33" s="71" t="s">
        <v>104</v>
      </c>
      <c r="X33" s="83" t="s">
        <v>77</v>
      </c>
      <c r="Y33" s="75" t="s">
        <v>78</v>
      </c>
      <c r="Z33" s="70"/>
      <c r="AA33" s="69">
        <v>1.07</v>
      </c>
      <c r="AB33" s="346"/>
      <c r="AC33" s="345"/>
      <c r="AD33" s="347"/>
      <c r="AE33" s="348"/>
      <c r="AF33" s="347"/>
      <c r="AG33" s="349"/>
      <c r="AH33" s="349"/>
      <c r="AI33" s="350"/>
      <c r="AJ33" s="351">
        <v>1</v>
      </c>
      <c r="AK33" s="351">
        <v>1</v>
      </c>
      <c r="AL33" s="493"/>
      <c r="AM33" s="493"/>
    </row>
    <row r="34" spans="1:39" s="150" customFormat="1" ht="30" customHeight="1">
      <c r="A34" s="177">
        <f t="shared" si="0"/>
        <v>25</v>
      </c>
      <c r="B34" s="76"/>
      <c r="C34" s="76"/>
      <c r="D34" s="76">
        <v>2</v>
      </c>
      <c r="E34" s="76"/>
      <c r="F34" s="169"/>
      <c r="G34" s="76"/>
      <c r="H34" s="170"/>
      <c r="I34" s="76"/>
      <c r="J34" s="76"/>
      <c r="K34" s="76" t="s">
        <v>69</v>
      </c>
      <c r="L34" s="153" t="s">
        <v>983</v>
      </c>
      <c r="M34" s="217" t="s">
        <v>672</v>
      </c>
      <c r="N34" s="76" t="s">
        <v>921</v>
      </c>
      <c r="O34" s="89" t="s">
        <v>72</v>
      </c>
      <c r="P34" s="145" t="s">
        <v>73</v>
      </c>
      <c r="Q34" s="146"/>
      <c r="R34" s="308" t="s">
        <v>72</v>
      </c>
      <c r="S34" s="144"/>
      <c r="T34" s="147" t="s">
        <v>72</v>
      </c>
      <c r="U34" s="148" t="s">
        <v>74</v>
      </c>
      <c r="V34" s="109" t="s">
        <v>75</v>
      </c>
      <c r="W34" s="71" t="s">
        <v>104</v>
      </c>
      <c r="X34" s="83" t="s">
        <v>77</v>
      </c>
      <c r="Y34" s="75" t="s">
        <v>78</v>
      </c>
      <c r="Z34" s="70"/>
      <c r="AA34" s="69">
        <v>1.07</v>
      </c>
      <c r="AB34" s="70"/>
      <c r="AC34" s="71"/>
      <c r="AD34" s="69"/>
      <c r="AE34" s="82"/>
      <c r="AF34" s="69"/>
      <c r="AG34" s="74"/>
      <c r="AH34" s="74"/>
      <c r="AI34" s="145"/>
      <c r="AJ34" s="148">
        <v>0</v>
      </c>
      <c r="AK34" s="148">
        <v>0</v>
      </c>
      <c r="AL34" s="493"/>
      <c r="AM34" s="493"/>
    </row>
    <row r="35" spans="1:39" s="150" customFormat="1" ht="30" customHeight="1">
      <c r="A35" s="177">
        <f t="shared" si="0"/>
        <v>26</v>
      </c>
      <c r="B35" s="164"/>
      <c r="C35" s="164"/>
      <c r="D35" s="164">
        <v>2</v>
      </c>
      <c r="E35" s="164"/>
      <c r="F35" s="169"/>
      <c r="G35" s="164"/>
      <c r="H35" s="170"/>
      <c r="I35" s="164"/>
      <c r="J35" s="164"/>
      <c r="K35" s="76" t="s">
        <v>69</v>
      </c>
      <c r="L35" s="178" t="s">
        <v>821</v>
      </c>
      <c r="M35" s="382" t="s">
        <v>820</v>
      </c>
      <c r="N35" s="164"/>
      <c r="O35" s="89" t="s">
        <v>72</v>
      </c>
      <c r="P35" s="145" t="s">
        <v>73</v>
      </c>
      <c r="Q35" s="146"/>
      <c r="R35" s="308" t="s">
        <v>850</v>
      </c>
      <c r="S35" s="179"/>
      <c r="T35" s="147" t="s">
        <v>72</v>
      </c>
      <c r="U35" s="148" t="s">
        <v>74</v>
      </c>
      <c r="V35" s="109" t="s">
        <v>75</v>
      </c>
      <c r="W35" s="134"/>
      <c r="X35" s="83" t="s">
        <v>851</v>
      </c>
      <c r="Y35" s="352"/>
      <c r="Z35" s="353"/>
      <c r="AA35" s="136"/>
      <c r="AB35" s="353"/>
      <c r="AC35" s="134"/>
      <c r="AD35" s="136"/>
      <c r="AE35" s="137"/>
      <c r="AF35" s="136"/>
      <c r="AG35" s="135"/>
      <c r="AH35" s="135"/>
      <c r="AI35" s="180"/>
      <c r="AJ35" s="181">
        <v>1</v>
      </c>
      <c r="AK35" s="181">
        <v>1</v>
      </c>
      <c r="AL35" s="493"/>
      <c r="AM35" s="493"/>
    </row>
    <row r="36" spans="1:39" s="150" customFormat="1" ht="30" customHeight="1">
      <c r="A36" s="177">
        <f t="shared" si="0"/>
        <v>27</v>
      </c>
      <c r="B36" s="164"/>
      <c r="C36" s="164"/>
      <c r="D36" s="164">
        <v>2</v>
      </c>
      <c r="E36" s="164"/>
      <c r="F36" s="169"/>
      <c r="G36" s="164"/>
      <c r="H36" s="170"/>
      <c r="I36" s="164"/>
      <c r="J36" s="164"/>
      <c r="K36" s="76" t="s">
        <v>69</v>
      </c>
      <c r="L36" s="178" t="s">
        <v>854</v>
      </c>
      <c r="M36" s="382" t="s">
        <v>852</v>
      </c>
      <c r="N36" s="164" t="s">
        <v>860</v>
      </c>
      <c r="O36" s="89" t="s">
        <v>72</v>
      </c>
      <c r="P36" s="145" t="s">
        <v>73</v>
      </c>
      <c r="Q36" s="146"/>
      <c r="R36" s="308" t="s">
        <v>850</v>
      </c>
      <c r="S36" s="179"/>
      <c r="T36" s="147" t="s">
        <v>72</v>
      </c>
      <c r="U36" s="148" t="s">
        <v>74</v>
      </c>
      <c r="V36" s="109" t="s">
        <v>75</v>
      </c>
      <c r="W36" s="134"/>
      <c r="X36" s="83"/>
      <c r="Y36" s="352"/>
      <c r="Z36" s="353"/>
      <c r="AA36" s="136"/>
      <c r="AB36" s="353"/>
      <c r="AC36" s="134"/>
      <c r="AD36" s="136"/>
      <c r="AE36" s="137"/>
      <c r="AF36" s="136"/>
      <c r="AG36" s="135"/>
      <c r="AH36" s="135"/>
      <c r="AI36" s="180"/>
      <c r="AJ36" s="181">
        <v>24</v>
      </c>
      <c r="AK36" s="181">
        <v>24</v>
      </c>
      <c r="AL36" s="493"/>
      <c r="AM36" s="493"/>
    </row>
    <row r="37" spans="1:39" s="150" customFormat="1" ht="30" customHeight="1">
      <c r="A37" s="177">
        <f t="shared" si="0"/>
        <v>28</v>
      </c>
      <c r="B37" s="76"/>
      <c r="C37" s="76"/>
      <c r="D37" s="76">
        <v>2</v>
      </c>
      <c r="E37" s="76"/>
      <c r="F37" s="169"/>
      <c r="G37" s="76"/>
      <c r="H37" s="170"/>
      <c r="I37" s="76"/>
      <c r="J37" s="76"/>
      <c r="K37" s="76" t="s">
        <v>69</v>
      </c>
      <c r="L37" s="153" t="s">
        <v>478</v>
      </c>
      <c r="M37" s="380" t="s">
        <v>429</v>
      </c>
      <c r="N37" s="153" t="s">
        <v>477</v>
      </c>
      <c r="O37" s="76" t="s">
        <v>72</v>
      </c>
      <c r="P37" s="145" t="s">
        <v>73</v>
      </c>
      <c r="Q37" s="146"/>
      <c r="R37" s="308" t="s">
        <v>72</v>
      </c>
      <c r="S37" s="144"/>
      <c r="T37" s="147"/>
      <c r="U37" s="148"/>
      <c r="V37" s="109"/>
      <c r="W37" s="71"/>
      <c r="X37" s="145"/>
      <c r="Y37" s="71"/>
      <c r="Z37" s="70"/>
      <c r="AA37" s="69"/>
      <c r="AB37" s="70"/>
      <c r="AC37" s="71"/>
      <c r="AD37" s="69"/>
      <c r="AE37" s="82"/>
      <c r="AF37" s="69"/>
      <c r="AG37" s="74"/>
      <c r="AH37" s="74"/>
      <c r="AI37" s="145"/>
      <c r="AJ37" s="148">
        <v>1</v>
      </c>
      <c r="AK37" s="148">
        <v>1</v>
      </c>
      <c r="AL37" s="493"/>
      <c r="AM37" s="493"/>
    </row>
    <row r="38" spans="1:39" s="150" customFormat="1" ht="30" customHeight="1">
      <c r="A38" s="177">
        <f t="shared" si="0"/>
        <v>29</v>
      </c>
      <c r="B38" s="76"/>
      <c r="C38" s="76"/>
      <c r="D38" s="76"/>
      <c r="E38" s="76">
        <v>3</v>
      </c>
      <c r="F38" s="169"/>
      <c r="G38" s="76"/>
      <c r="H38" s="170"/>
      <c r="I38" s="76"/>
      <c r="J38" s="76"/>
      <c r="K38" s="76" t="s">
        <v>69</v>
      </c>
      <c r="L38" s="153" t="s">
        <v>428</v>
      </c>
      <c r="M38" s="380" t="s">
        <v>427</v>
      </c>
      <c r="N38" s="153" t="s">
        <v>676</v>
      </c>
      <c r="O38" s="76" t="s">
        <v>81</v>
      </c>
      <c r="P38" s="145" t="s">
        <v>73</v>
      </c>
      <c r="Q38" s="146"/>
      <c r="R38" s="308" t="s">
        <v>72</v>
      </c>
      <c r="S38" s="144" t="s">
        <v>426</v>
      </c>
      <c r="T38" s="147" t="s">
        <v>72</v>
      </c>
      <c r="U38" s="148" t="s">
        <v>74</v>
      </c>
      <c r="V38" s="109" t="s">
        <v>75</v>
      </c>
      <c r="W38" s="71" t="s">
        <v>274</v>
      </c>
      <c r="X38" s="145" t="s">
        <v>77</v>
      </c>
      <c r="Y38" s="71" t="s">
        <v>78</v>
      </c>
      <c r="Z38" s="71" t="s">
        <v>425</v>
      </c>
      <c r="AA38" s="149"/>
      <c r="AB38" s="70" t="s">
        <v>78</v>
      </c>
      <c r="AC38" s="71"/>
      <c r="AD38" s="69"/>
      <c r="AE38" s="82"/>
      <c r="AF38" s="69"/>
      <c r="AG38" s="74"/>
      <c r="AH38" s="74"/>
      <c r="AI38" s="145"/>
      <c r="AJ38" s="148">
        <v>1</v>
      </c>
      <c r="AK38" s="148">
        <v>1</v>
      </c>
      <c r="AL38" s="493"/>
      <c r="AM38" s="493"/>
    </row>
    <row r="39" spans="1:39" s="150" customFormat="1" ht="34.5" customHeight="1">
      <c r="A39" s="177">
        <f t="shared" si="0"/>
        <v>30</v>
      </c>
      <c r="B39" s="76"/>
      <c r="C39" s="76"/>
      <c r="D39" s="76"/>
      <c r="E39" s="76"/>
      <c r="F39" s="169">
        <v>4</v>
      </c>
      <c r="G39" s="76"/>
      <c r="H39" s="170"/>
      <c r="I39" s="76"/>
      <c r="J39" s="76"/>
      <c r="K39" s="76" t="s">
        <v>637</v>
      </c>
      <c r="L39" s="151" t="s">
        <v>611</v>
      </c>
      <c r="M39" s="198" t="s">
        <v>610</v>
      </c>
      <c r="N39" s="152"/>
      <c r="O39" s="152" t="s">
        <v>81</v>
      </c>
      <c r="P39" s="153" t="s">
        <v>73</v>
      </c>
      <c r="Q39" s="199"/>
      <c r="R39" s="151"/>
      <c r="S39" s="152"/>
      <c r="T39" s="152" t="s">
        <v>587</v>
      </c>
      <c r="U39" s="152" t="s">
        <v>81</v>
      </c>
      <c r="V39" s="153" t="s">
        <v>73</v>
      </c>
      <c r="W39" s="199"/>
      <c r="X39" s="145"/>
      <c r="Y39" s="71"/>
      <c r="Z39" s="71"/>
      <c r="AA39" s="149"/>
      <c r="AB39" s="70"/>
      <c r="AC39" s="71"/>
      <c r="AD39" s="69"/>
      <c r="AE39" s="82"/>
      <c r="AF39" s="69"/>
      <c r="AG39" s="74"/>
      <c r="AH39" s="74"/>
      <c r="AI39" s="145"/>
      <c r="AJ39" s="148">
        <v>1</v>
      </c>
      <c r="AK39" s="148">
        <v>1</v>
      </c>
      <c r="AL39" s="493"/>
      <c r="AM39" s="493"/>
    </row>
    <row r="40" spans="1:39" s="150" customFormat="1" ht="30" customHeight="1">
      <c r="A40" s="177">
        <f t="shared" si="0"/>
        <v>31</v>
      </c>
      <c r="B40" s="76"/>
      <c r="C40" s="76"/>
      <c r="D40" s="76"/>
      <c r="E40" s="76"/>
      <c r="F40" s="169"/>
      <c r="G40" s="76">
        <v>5</v>
      </c>
      <c r="H40" s="170"/>
      <c r="I40" s="76"/>
      <c r="J40" s="76"/>
      <c r="K40" s="76" t="s">
        <v>296</v>
      </c>
      <c r="L40" s="153" t="s">
        <v>143</v>
      </c>
      <c r="M40" s="380" t="s">
        <v>144</v>
      </c>
      <c r="N40" s="153" t="s">
        <v>245</v>
      </c>
      <c r="O40" s="76" t="s">
        <v>81</v>
      </c>
      <c r="P40" s="145" t="s">
        <v>73</v>
      </c>
      <c r="Q40" s="146"/>
      <c r="R40" s="308" t="s">
        <v>72</v>
      </c>
      <c r="S40" s="144" t="s">
        <v>143</v>
      </c>
      <c r="T40" s="147" t="s">
        <v>72</v>
      </c>
      <c r="U40" s="148" t="s">
        <v>75</v>
      </c>
      <c r="V40" s="109" t="s">
        <v>74</v>
      </c>
      <c r="W40" s="71" t="s">
        <v>85</v>
      </c>
      <c r="X40" s="200" t="s">
        <v>424</v>
      </c>
      <c r="Y40" s="71" t="s">
        <v>423</v>
      </c>
      <c r="Z40" s="71" t="s">
        <v>422</v>
      </c>
      <c r="AA40" s="149">
        <v>1.6E-2</v>
      </c>
      <c r="AB40" s="70"/>
      <c r="AC40" s="71"/>
      <c r="AD40" s="69"/>
      <c r="AE40" s="82"/>
      <c r="AF40" s="69"/>
      <c r="AG40" s="74"/>
      <c r="AH40" s="74"/>
      <c r="AI40" s="145"/>
      <c r="AJ40" s="148">
        <v>1</v>
      </c>
      <c r="AK40" s="148">
        <v>1</v>
      </c>
      <c r="AL40" s="493"/>
      <c r="AM40" s="493"/>
    </row>
    <row r="41" spans="1:39" s="444" customFormat="1" ht="30" customHeight="1">
      <c r="A41" s="428">
        <f t="shared" si="0"/>
        <v>32</v>
      </c>
      <c r="B41" s="427"/>
      <c r="C41" s="427"/>
      <c r="D41" s="427"/>
      <c r="E41" s="427"/>
      <c r="F41" s="429"/>
      <c r="G41" s="427">
        <v>5</v>
      </c>
      <c r="H41" s="430"/>
      <c r="I41" s="427"/>
      <c r="J41" s="427"/>
      <c r="K41" s="427" t="s">
        <v>296</v>
      </c>
      <c r="L41" s="116" t="s">
        <v>992</v>
      </c>
      <c r="M41" s="446" t="s">
        <v>1025</v>
      </c>
      <c r="N41" s="426" t="s">
        <v>1026</v>
      </c>
      <c r="O41" s="427" t="s">
        <v>72</v>
      </c>
      <c r="P41" s="432" t="s">
        <v>73</v>
      </c>
      <c r="Q41" s="433"/>
      <c r="R41" s="434" t="s">
        <v>72</v>
      </c>
      <c r="S41" s="438" t="s">
        <v>1011</v>
      </c>
      <c r="T41" s="435" t="s">
        <v>72</v>
      </c>
      <c r="U41" s="102" t="s">
        <v>75</v>
      </c>
      <c r="V41" s="436" t="s">
        <v>74</v>
      </c>
      <c r="W41" s="437" t="s">
        <v>308</v>
      </c>
      <c r="X41" s="432" t="s">
        <v>77</v>
      </c>
      <c r="Y41" s="437" t="s">
        <v>78</v>
      </c>
      <c r="Z41" s="437"/>
      <c r="AA41" s="439">
        <v>0.35699999999999998</v>
      </c>
      <c r="AB41" s="440"/>
      <c r="AC41" s="437"/>
      <c r="AD41" s="441"/>
      <c r="AE41" s="442"/>
      <c r="AF41" s="441"/>
      <c r="AG41" s="443"/>
      <c r="AH41" s="443"/>
      <c r="AI41" s="432"/>
      <c r="AJ41" s="102">
        <v>1</v>
      </c>
      <c r="AK41" s="102">
        <v>1</v>
      </c>
      <c r="AL41" s="497"/>
      <c r="AM41" s="497"/>
    </row>
    <row r="42" spans="1:39" s="150" customFormat="1" ht="30" customHeight="1">
      <c r="A42" s="177">
        <f t="shared" si="0"/>
        <v>33</v>
      </c>
      <c r="B42" s="76"/>
      <c r="C42" s="76"/>
      <c r="D42" s="76"/>
      <c r="E42" s="76"/>
      <c r="F42" s="76"/>
      <c r="G42" s="76">
        <v>5</v>
      </c>
      <c r="H42" s="76"/>
      <c r="I42" s="76"/>
      <c r="J42" s="76"/>
      <c r="K42" s="76" t="s">
        <v>454</v>
      </c>
      <c r="L42" s="151" t="s">
        <v>901</v>
      </c>
      <c r="M42" s="198" t="s">
        <v>638</v>
      </c>
      <c r="N42" s="153"/>
      <c r="O42" s="76" t="s">
        <v>81</v>
      </c>
      <c r="P42" s="145" t="s">
        <v>73</v>
      </c>
      <c r="Q42" s="146"/>
      <c r="R42" s="308" t="s">
        <v>72</v>
      </c>
      <c r="S42" s="144" t="s">
        <v>411</v>
      </c>
      <c r="T42" s="76"/>
      <c r="U42" s="148" t="s">
        <v>74</v>
      </c>
      <c r="V42" s="109" t="s">
        <v>75</v>
      </c>
      <c r="W42" s="71" t="s">
        <v>274</v>
      </c>
      <c r="X42" s="145" t="s">
        <v>77</v>
      </c>
      <c r="Y42" s="71" t="s">
        <v>78</v>
      </c>
      <c r="Z42" s="71"/>
      <c r="AA42" s="149" t="e">
        <f>#REF!+AA44</f>
        <v>#REF!</v>
      </c>
      <c r="AB42" s="70"/>
      <c r="AC42" s="71"/>
      <c r="AD42" s="69"/>
      <c r="AE42" s="82"/>
      <c r="AF42" s="69"/>
      <c r="AG42" s="74"/>
      <c r="AH42" s="74"/>
      <c r="AI42" s="145" t="s">
        <v>613</v>
      </c>
      <c r="AJ42" s="201">
        <v>1</v>
      </c>
      <c r="AK42" s="201">
        <v>1</v>
      </c>
      <c r="AL42" s="498"/>
      <c r="AM42" s="498"/>
    </row>
    <row r="43" spans="1:39" s="150" customFormat="1" ht="30" customHeight="1">
      <c r="A43" s="177">
        <f t="shared" si="0"/>
        <v>34</v>
      </c>
      <c r="B43" s="76"/>
      <c r="C43" s="76"/>
      <c r="D43" s="76"/>
      <c r="E43" s="76"/>
      <c r="F43" s="169"/>
      <c r="G43" s="76"/>
      <c r="H43" s="76">
        <v>6</v>
      </c>
      <c r="I43" s="76"/>
      <c r="J43" s="76"/>
      <c r="K43" s="76" t="s">
        <v>296</v>
      </c>
      <c r="L43" s="153" t="s">
        <v>165</v>
      </c>
      <c r="M43" s="380" t="s">
        <v>166</v>
      </c>
      <c r="N43" s="153" t="s">
        <v>245</v>
      </c>
      <c r="O43" s="76" t="s">
        <v>81</v>
      </c>
      <c r="P43" s="145" t="s">
        <v>73</v>
      </c>
      <c r="Q43" s="146"/>
      <c r="R43" s="308" t="s">
        <v>72</v>
      </c>
      <c r="S43" s="144" t="s">
        <v>165</v>
      </c>
      <c r="T43" s="147" t="s">
        <v>72</v>
      </c>
      <c r="U43" s="148" t="s">
        <v>75</v>
      </c>
      <c r="V43" s="109" t="s">
        <v>74</v>
      </c>
      <c r="W43" s="71" t="s">
        <v>85</v>
      </c>
      <c r="X43" s="83" t="s">
        <v>386</v>
      </c>
      <c r="Y43" s="83" t="s">
        <v>385</v>
      </c>
      <c r="Z43" s="145" t="s">
        <v>410</v>
      </c>
      <c r="AA43" s="149">
        <v>0.81799999999999995</v>
      </c>
      <c r="AB43" s="70"/>
      <c r="AC43" s="71"/>
      <c r="AD43" s="69"/>
      <c r="AE43" s="82"/>
      <c r="AF43" s="69"/>
      <c r="AG43" s="74"/>
      <c r="AH43" s="74"/>
      <c r="AI43" s="145"/>
      <c r="AJ43" s="148">
        <v>1</v>
      </c>
      <c r="AK43" s="148">
        <v>1</v>
      </c>
      <c r="AL43" s="493"/>
      <c r="AM43" s="493"/>
    </row>
    <row r="44" spans="1:39" s="150" customFormat="1" ht="30" customHeight="1">
      <c r="A44" s="177">
        <f t="shared" si="0"/>
        <v>35</v>
      </c>
      <c r="B44" s="76"/>
      <c r="C44" s="76"/>
      <c r="D44" s="76"/>
      <c r="E44" s="76"/>
      <c r="F44" s="76"/>
      <c r="G44" s="76"/>
      <c r="H44" s="76">
        <v>6</v>
      </c>
      <c r="I44" s="76"/>
      <c r="J44" s="76"/>
      <c r="K44" s="76" t="s">
        <v>637</v>
      </c>
      <c r="L44" s="151" t="s">
        <v>892</v>
      </c>
      <c r="M44" s="198" t="s">
        <v>607</v>
      </c>
      <c r="N44" s="153"/>
      <c r="O44" s="76" t="s">
        <v>81</v>
      </c>
      <c r="P44" s="145" t="s">
        <v>73</v>
      </c>
      <c r="Q44" s="146"/>
      <c r="R44" s="308" t="s">
        <v>72</v>
      </c>
      <c r="S44" s="144" t="s">
        <v>577</v>
      </c>
      <c r="T44" s="76"/>
      <c r="U44" s="148" t="s">
        <v>75</v>
      </c>
      <c r="V44" s="109" t="s">
        <v>74</v>
      </c>
      <c r="W44" s="70" t="s">
        <v>85</v>
      </c>
      <c r="X44" s="87" t="s">
        <v>158</v>
      </c>
      <c r="Y44" s="87" t="s">
        <v>159</v>
      </c>
      <c r="Z44" s="202" t="str">
        <f>Z19</f>
        <v>445*10*5</v>
      </c>
      <c r="AA44" s="203">
        <f>AA19</f>
        <v>5.0000000000000001E-3</v>
      </c>
      <c r="AB44" s="70"/>
      <c r="AC44" s="71"/>
      <c r="AD44" s="69"/>
      <c r="AE44" s="82"/>
      <c r="AF44" s="69"/>
      <c r="AG44" s="74"/>
      <c r="AH44" s="74"/>
      <c r="AI44" s="145" t="s">
        <v>737</v>
      </c>
      <c r="AJ44" s="148">
        <v>1</v>
      </c>
      <c r="AK44" s="148">
        <v>1</v>
      </c>
      <c r="AL44" s="493"/>
      <c r="AM44" s="493"/>
    </row>
    <row r="45" spans="1:39" s="150" customFormat="1" ht="30" customHeight="1">
      <c r="A45" s="177">
        <f t="shared" si="0"/>
        <v>36</v>
      </c>
      <c r="B45" s="76"/>
      <c r="C45" s="76"/>
      <c r="D45" s="76"/>
      <c r="E45" s="76"/>
      <c r="F45" s="169"/>
      <c r="G45" s="76"/>
      <c r="H45" s="76">
        <v>6</v>
      </c>
      <c r="I45" s="76"/>
      <c r="J45" s="76"/>
      <c r="K45" s="76" t="s">
        <v>296</v>
      </c>
      <c r="L45" s="151" t="s">
        <v>576</v>
      </c>
      <c r="M45" s="198" t="s">
        <v>173</v>
      </c>
      <c r="N45" s="152"/>
      <c r="O45" s="152" t="s">
        <v>81</v>
      </c>
      <c r="P45" s="153" t="s">
        <v>73</v>
      </c>
      <c r="Q45" s="152"/>
      <c r="R45" s="151" t="s">
        <v>72</v>
      </c>
      <c r="S45" s="154"/>
      <c r="T45" s="6" t="s">
        <v>74</v>
      </c>
      <c r="U45" s="151" t="s">
        <v>172</v>
      </c>
      <c r="V45" s="156" t="s">
        <v>257</v>
      </c>
      <c r="W45" s="6" t="s">
        <v>74</v>
      </c>
      <c r="X45" s="6" t="s">
        <v>75</v>
      </c>
      <c r="Y45" s="6" t="s">
        <v>120</v>
      </c>
      <c r="Z45" s="158" t="s">
        <v>174</v>
      </c>
      <c r="AA45" s="158" t="s">
        <v>175</v>
      </c>
      <c r="AB45" s="70"/>
      <c r="AC45" s="71"/>
      <c r="AD45" s="69"/>
      <c r="AE45" s="82"/>
      <c r="AF45" s="69"/>
      <c r="AG45" s="74"/>
      <c r="AH45" s="74"/>
      <c r="AI45" s="145"/>
      <c r="AJ45" s="148">
        <v>1</v>
      </c>
      <c r="AK45" s="148">
        <v>1</v>
      </c>
      <c r="AL45" s="493"/>
      <c r="AM45" s="493"/>
    </row>
    <row r="46" spans="1:39" s="150" customFormat="1" ht="30" customHeight="1">
      <c r="A46" s="177">
        <f t="shared" si="0"/>
        <v>37</v>
      </c>
      <c r="B46" s="76"/>
      <c r="C46" s="76"/>
      <c r="D46" s="76"/>
      <c r="E46" s="76"/>
      <c r="F46" s="169"/>
      <c r="G46" s="76">
        <v>5</v>
      </c>
      <c r="H46" s="76"/>
      <c r="I46" s="76"/>
      <c r="J46" s="76"/>
      <c r="K46" s="76" t="s">
        <v>296</v>
      </c>
      <c r="L46" s="153" t="s">
        <v>420</v>
      </c>
      <c r="M46" s="380" t="s">
        <v>421</v>
      </c>
      <c r="N46" s="153" t="s">
        <v>248</v>
      </c>
      <c r="O46" s="76" t="s">
        <v>72</v>
      </c>
      <c r="P46" s="145" t="s">
        <v>73</v>
      </c>
      <c r="Q46" s="146"/>
      <c r="R46" s="308" t="s">
        <v>72</v>
      </c>
      <c r="S46" s="144" t="s">
        <v>420</v>
      </c>
      <c r="T46" s="147" t="s">
        <v>72</v>
      </c>
      <c r="U46" s="148" t="s">
        <v>75</v>
      </c>
      <c r="V46" s="109" t="s">
        <v>74</v>
      </c>
      <c r="W46" s="71" t="s">
        <v>274</v>
      </c>
      <c r="X46" s="145" t="s">
        <v>77</v>
      </c>
      <c r="Y46" s="71" t="s">
        <v>78</v>
      </c>
      <c r="Z46" s="71"/>
      <c r="AA46" s="149">
        <f>AA47+AA52+AA53</f>
        <v>0.95090000000000008</v>
      </c>
      <c r="AB46" s="70" t="s">
        <v>403</v>
      </c>
      <c r="AC46" s="71"/>
      <c r="AD46" s="69"/>
      <c r="AE46" s="82"/>
      <c r="AF46" s="69"/>
      <c r="AG46" s="74"/>
      <c r="AH46" s="74"/>
      <c r="AI46" s="145"/>
      <c r="AJ46" s="229">
        <v>1</v>
      </c>
      <c r="AK46" s="229">
        <v>1</v>
      </c>
      <c r="AL46" s="493"/>
      <c r="AM46" s="493"/>
    </row>
    <row r="47" spans="1:39" s="150" customFormat="1" ht="30" customHeight="1">
      <c r="A47" s="177">
        <f t="shared" si="0"/>
        <v>38</v>
      </c>
      <c r="B47" s="76"/>
      <c r="C47" s="76"/>
      <c r="D47" s="76"/>
      <c r="E47" s="76"/>
      <c r="F47" s="169"/>
      <c r="G47" s="76"/>
      <c r="H47" s="170">
        <v>6</v>
      </c>
      <c r="I47" s="76"/>
      <c r="J47" s="76"/>
      <c r="K47" s="76" t="s">
        <v>296</v>
      </c>
      <c r="L47" s="153" t="s">
        <v>418</v>
      </c>
      <c r="M47" s="380" t="s">
        <v>419</v>
      </c>
      <c r="N47" s="153" t="s">
        <v>248</v>
      </c>
      <c r="O47" s="76" t="s">
        <v>72</v>
      </c>
      <c r="P47" s="145" t="s">
        <v>73</v>
      </c>
      <c r="Q47" s="146"/>
      <c r="R47" s="308" t="s">
        <v>72</v>
      </c>
      <c r="S47" s="144" t="s">
        <v>418</v>
      </c>
      <c r="T47" s="147" t="s">
        <v>72</v>
      </c>
      <c r="U47" s="148" t="s">
        <v>75</v>
      </c>
      <c r="V47" s="109" t="s">
        <v>74</v>
      </c>
      <c r="W47" s="71" t="s">
        <v>274</v>
      </c>
      <c r="X47" s="145" t="s">
        <v>77</v>
      </c>
      <c r="Y47" s="71"/>
      <c r="Z47" s="81"/>
      <c r="AA47" s="204">
        <f>AA48+AA49+AA50+AA51</f>
        <v>0.52990000000000004</v>
      </c>
      <c r="AB47" s="70"/>
      <c r="AC47" s="71"/>
      <c r="AD47" s="69"/>
      <c r="AE47" s="82"/>
      <c r="AF47" s="69"/>
      <c r="AG47" s="74"/>
      <c r="AH47" s="74"/>
      <c r="AI47" s="145"/>
      <c r="AJ47" s="148">
        <v>1</v>
      </c>
      <c r="AK47" s="148">
        <v>1</v>
      </c>
      <c r="AL47" s="493"/>
      <c r="AM47" s="493"/>
    </row>
    <row r="48" spans="1:39" s="150" customFormat="1" ht="30" customHeight="1">
      <c r="A48" s="177">
        <f t="shared" si="0"/>
        <v>39</v>
      </c>
      <c r="B48" s="76"/>
      <c r="C48" s="76"/>
      <c r="D48" s="76"/>
      <c r="E48" s="76"/>
      <c r="F48" s="169"/>
      <c r="G48" s="76"/>
      <c r="H48" s="170"/>
      <c r="I48" s="76">
        <v>7</v>
      </c>
      <c r="J48" s="76"/>
      <c r="K48" s="76" t="s">
        <v>296</v>
      </c>
      <c r="L48" s="153" t="s">
        <v>187</v>
      </c>
      <c r="M48" s="383" t="s">
        <v>417</v>
      </c>
      <c r="N48" s="153" t="s">
        <v>245</v>
      </c>
      <c r="O48" s="76" t="s">
        <v>72</v>
      </c>
      <c r="P48" s="145" t="s">
        <v>73</v>
      </c>
      <c r="Q48" s="146"/>
      <c r="R48" s="308" t="s">
        <v>72</v>
      </c>
      <c r="S48" s="144" t="s">
        <v>156</v>
      </c>
      <c r="T48" s="147" t="s">
        <v>72</v>
      </c>
      <c r="U48" s="148" t="s">
        <v>75</v>
      </c>
      <c r="V48" s="109" t="s">
        <v>74</v>
      </c>
      <c r="W48" s="71" t="s">
        <v>85</v>
      </c>
      <c r="X48" s="83" t="s">
        <v>397</v>
      </c>
      <c r="Y48" s="83" t="s">
        <v>159</v>
      </c>
      <c r="Z48" s="205" t="s">
        <v>396</v>
      </c>
      <c r="AA48" s="149">
        <v>0.46800000000000003</v>
      </c>
      <c r="AB48" s="70"/>
      <c r="AC48" s="71"/>
      <c r="AD48" s="69"/>
      <c r="AE48" s="82"/>
      <c r="AF48" s="69"/>
      <c r="AG48" s="74"/>
      <c r="AH48" s="74"/>
      <c r="AI48" s="145"/>
      <c r="AJ48" s="148">
        <v>1</v>
      </c>
      <c r="AK48" s="148">
        <v>1</v>
      </c>
      <c r="AL48" s="493"/>
      <c r="AM48" s="493"/>
    </row>
    <row r="49" spans="1:39" s="150" customFormat="1" ht="30" customHeight="1">
      <c r="A49" s="177">
        <f t="shared" si="0"/>
        <v>40</v>
      </c>
      <c r="B49" s="76"/>
      <c r="C49" s="76"/>
      <c r="D49" s="76"/>
      <c r="E49" s="76"/>
      <c r="F49" s="169"/>
      <c r="G49" s="76"/>
      <c r="H49" s="170"/>
      <c r="I49" s="76">
        <v>7</v>
      </c>
      <c r="J49" s="76"/>
      <c r="K49" s="76" t="s">
        <v>296</v>
      </c>
      <c r="L49" s="153" t="s">
        <v>147</v>
      </c>
      <c r="M49" s="380" t="s">
        <v>148</v>
      </c>
      <c r="N49" s="153" t="s">
        <v>247</v>
      </c>
      <c r="O49" s="76" t="s">
        <v>81</v>
      </c>
      <c r="P49" s="145" t="s">
        <v>73</v>
      </c>
      <c r="Q49" s="146"/>
      <c r="R49" s="308" t="s">
        <v>72</v>
      </c>
      <c r="S49" s="144" t="s">
        <v>147</v>
      </c>
      <c r="T49" s="147" t="s">
        <v>72</v>
      </c>
      <c r="U49" s="148" t="s">
        <v>75</v>
      </c>
      <c r="V49" s="109" t="s">
        <v>74</v>
      </c>
      <c r="W49" s="71" t="s">
        <v>150</v>
      </c>
      <c r="X49" s="200" t="s">
        <v>151</v>
      </c>
      <c r="Y49" s="71" t="s">
        <v>416</v>
      </c>
      <c r="Z49" s="71"/>
      <c r="AA49" s="149">
        <v>3.5000000000000003E-2</v>
      </c>
      <c r="AB49" s="70"/>
      <c r="AC49" s="71"/>
      <c r="AD49" s="69"/>
      <c r="AE49" s="82"/>
      <c r="AF49" s="69"/>
      <c r="AG49" s="74"/>
      <c r="AH49" s="74"/>
      <c r="AI49" s="145"/>
      <c r="AJ49" s="148">
        <v>1</v>
      </c>
      <c r="AK49" s="148">
        <v>1</v>
      </c>
      <c r="AL49" s="493"/>
      <c r="AM49" s="493"/>
    </row>
    <row r="50" spans="1:39" s="150" customFormat="1" ht="30" customHeight="1">
      <c r="A50" s="177">
        <f t="shared" si="0"/>
        <v>41</v>
      </c>
      <c r="B50" s="76"/>
      <c r="C50" s="76"/>
      <c r="D50" s="76"/>
      <c r="E50" s="76"/>
      <c r="F50" s="169"/>
      <c r="G50" s="76"/>
      <c r="H50" s="170"/>
      <c r="I50" s="76">
        <v>7</v>
      </c>
      <c r="J50" s="76"/>
      <c r="K50" s="76" t="s">
        <v>296</v>
      </c>
      <c r="L50" s="322" t="s">
        <v>152</v>
      </c>
      <c r="M50" s="384" t="s">
        <v>153</v>
      </c>
      <c r="N50" s="153" t="s">
        <v>249</v>
      </c>
      <c r="O50" s="76" t="s">
        <v>72</v>
      </c>
      <c r="P50" s="145" t="s">
        <v>73</v>
      </c>
      <c r="Q50" s="146"/>
      <c r="R50" s="308" t="s">
        <v>72</v>
      </c>
      <c r="S50" s="206" t="s">
        <v>152</v>
      </c>
      <c r="T50" s="147" t="s">
        <v>72</v>
      </c>
      <c r="U50" s="148" t="s">
        <v>75</v>
      </c>
      <c r="V50" s="109" t="s">
        <v>74</v>
      </c>
      <c r="W50" s="200" t="s">
        <v>217</v>
      </c>
      <c r="X50" s="200"/>
      <c r="Y50" s="71"/>
      <c r="Z50" s="202" t="s">
        <v>155</v>
      </c>
      <c r="AA50" s="149">
        <v>1.6899999999999998E-2</v>
      </c>
      <c r="AB50" s="202" t="s">
        <v>155</v>
      </c>
      <c r="AC50" s="71"/>
      <c r="AD50" s="69"/>
      <c r="AE50" s="82"/>
      <c r="AF50" s="69"/>
      <c r="AG50" s="74"/>
      <c r="AH50" s="74"/>
      <c r="AI50" s="145"/>
      <c r="AJ50" s="148">
        <v>1</v>
      </c>
      <c r="AK50" s="148">
        <v>1</v>
      </c>
      <c r="AL50" s="493"/>
      <c r="AM50" s="493"/>
    </row>
    <row r="51" spans="1:39" s="150" customFormat="1" ht="30" customHeight="1">
      <c r="A51" s="177">
        <f t="shared" si="0"/>
        <v>42</v>
      </c>
      <c r="B51" s="76"/>
      <c r="C51" s="76"/>
      <c r="D51" s="76"/>
      <c r="E51" s="76"/>
      <c r="F51" s="169"/>
      <c r="G51" s="76"/>
      <c r="H51" s="170"/>
      <c r="I51" s="76">
        <v>7</v>
      </c>
      <c r="J51" s="76"/>
      <c r="K51" s="76" t="s">
        <v>296</v>
      </c>
      <c r="L51" s="153" t="s">
        <v>160</v>
      </c>
      <c r="M51" s="380" t="s">
        <v>161</v>
      </c>
      <c r="N51" s="153" t="s">
        <v>245</v>
      </c>
      <c r="O51" s="76" t="s">
        <v>81</v>
      </c>
      <c r="P51" s="145" t="s">
        <v>73</v>
      </c>
      <c r="Q51" s="146"/>
      <c r="R51" s="308" t="s">
        <v>72</v>
      </c>
      <c r="S51" s="144" t="s">
        <v>160</v>
      </c>
      <c r="T51" s="147" t="s">
        <v>72</v>
      </c>
      <c r="U51" s="148" t="s">
        <v>75</v>
      </c>
      <c r="V51" s="109" t="s">
        <v>74</v>
      </c>
      <c r="W51" s="71" t="s">
        <v>85</v>
      </c>
      <c r="X51" s="81" t="s">
        <v>415</v>
      </c>
      <c r="Y51" s="83" t="s">
        <v>399</v>
      </c>
      <c r="Z51" s="83"/>
      <c r="AA51" s="204">
        <v>0.01</v>
      </c>
      <c r="AB51" s="70"/>
      <c r="AC51" s="71"/>
      <c r="AD51" s="69"/>
      <c r="AE51" s="82"/>
      <c r="AF51" s="69"/>
      <c r="AG51" s="74"/>
      <c r="AH51" s="74"/>
      <c r="AI51" s="145"/>
      <c r="AJ51" s="148">
        <v>1</v>
      </c>
      <c r="AK51" s="148">
        <v>1</v>
      </c>
      <c r="AL51" s="493"/>
      <c r="AM51" s="493"/>
    </row>
    <row r="52" spans="1:39" s="150" customFormat="1" ht="30" customHeight="1">
      <c r="A52" s="177">
        <f t="shared" si="0"/>
        <v>43</v>
      </c>
      <c r="B52" s="76"/>
      <c r="C52" s="76"/>
      <c r="D52" s="76"/>
      <c r="E52" s="76"/>
      <c r="F52" s="169"/>
      <c r="G52" s="76"/>
      <c r="H52" s="170">
        <v>6</v>
      </c>
      <c r="I52" s="76"/>
      <c r="J52" s="76"/>
      <c r="K52" s="76" t="s">
        <v>296</v>
      </c>
      <c r="L52" s="153" t="s">
        <v>188</v>
      </c>
      <c r="M52" s="383" t="s">
        <v>414</v>
      </c>
      <c r="N52" s="153" t="s">
        <v>245</v>
      </c>
      <c r="O52" s="76" t="s">
        <v>81</v>
      </c>
      <c r="P52" s="145" t="s">
        <v>73</v>
      </c>
      <c r="Q52" s="146"/>
      <c r="R52" s="308" t="s">
        <v>72</v>
      </c>
      <c r="S52" s="144" t="s">
        <v>164</v>
      </c>
      <c r="T52" s="147" t="s">
        <v>72</v>
      </c>
      <c r="U52" s="148" t="s">
        <v>75</v>
      </c>
      <c r="V52" s="109" t="s">
        <v>74</v>
      </c>
      <c r="W52" s="71" t="s">
        <v>85</v>
      </c>
      <c r="X52" s="83" t="s">
        <v>397</v>
      </c>
      <c r="Y52" s="83" t="s">
        <v>159</v>
      </c>
      <c r="Z52" s="205" t="s">
        <v>396</v>
      </c>
      <c r="AA52" s="149">
        <v>0.40899999999999997</v>
      </c>
      <c r="AB52" s="70"/>
      <c r="AC52" s="71"/>
      <c r="AD52" s="69"/>
      <c r="AE52" s="82"/>
      <c r="AF52" s="69"/>
      <c r="AG52" s="74"/>
      <c r="AH52" s="74"/>
      <c r="AI52" s="145"/>
      <c r="AJ52" s="148">
        <v>1</v>
      </c>
      <c r="AK52" s="148">
        <v>1</v>
      </c>
      <c r="AL52" s="493"/>
      <c r="AM52" s="493"/>
    </row>
    <row r="53" spans="1:39" s="150" customFormat="1" ht="30" customHeight="1">
      <c r="A53" s="177">
        <f t="shared" si="0"/>
        <v>44</v>
      </c>
      <c r="B53" s="76"/>
      <c r="C53" s="76"/>
      <c r="D53" s="76"/>
      <c r="E53" s="76"/>
      <c r="F53" s="169"/>
      <c r="G53" s="76"/>
      <c r="H53" s="170">
        <v>6</v>
      </c>
      <c r="I53" s="76"/>
      <c r="J53" s="76"/>
      <c r="K53" s="76" t="s">
        <v>296</v>
      </c>
      <c r="L53" s="153" t="s">
        <v>393</v>
      </c>
      <c r="M53" s="380" t="s">
        <v>413</v>
      </c>
      <c r="N53" s="153" t="s">
        <v>245</v>
      </c>
      <c r="O53" s="76" t="s">
        <v>81</v>
      </c>
      <c r="P53" s="145" t="s">
        <v>73</v>
      </c>
      <c r="Q53" s="146"/>
      <c r="R53" s="308" t="s">
        <v>72</v>
      </c>
      <c r="S53" s="144" t="s">
        <v>393</v>
      </c>
      <c r="T53" s="147" t="s">
        <v>72</v>
      </c>
      <c r="U53" s="148" t="s">
        <v>75</v>
      </c>
      <c r="V53" s="109" t="s">
        <v>74</v>
      </c>
      <c r="W53" s="71" t="s">
        <v>85</v>
      </c>
      <c r="X53" s="70" t="s">
        <v>342</v>
      </c>
      <c r="Y53" s="70" t="s">
        <v>391</v>
      </c>
      <c r="Z53" s="205" t="s">
        <v>390</v>
      </c>
      <c r="AA53" s="207">
        <v>1.2E-2</v>
      </c>
      <c r="AB53" s="70"/>
      <c r="AC53" s="71"/>
      <c r="AD53" s="69"/>
      <c r="AE53" s="82"/>
      <c r="AF53" s="69"/>
      <c r="AG53" s="74"/>
      <c r="AH53" s="74"/>
      <c r="AI53" s="145"/>
      <c r="AJ53" s="148">
        <v>1</v>
      </c>
      <c r="AK53" s="148">
        <v>1</v>
      </c>
      <c r="AL53" s="493"/>
      <c r="AM53" s="493"/>
    </row>
    <row r="54" spans="1:39" s="150" customFormat="1" ht="30" customHeight="1">
      <c r="A54" s="177">
        <f t="shared" si="0"/>
        <v>45</v>
      </c>
      <c r="B54" s="76"/>
      <c r="C54" s="76"/>
      <c r="D54" s="76"/>
      <c r="E54" s="76"/>
      <c r="F54" s="169">
        <v>4</v>
      </c>
      <c r="G54" s="76"/>
      <c r="H54" s="170"/>
      <c r="I54" s="76"/>
      <c r="J54" s="76"/>
      <c r="K54" s="76" t="s">
        <v>637</v>
      </c>
      <c r="L54" s="151" t="s">
        <v>609</v>
      </c>
      <c r="M54" s="198" t="s">
        <v>608</v>
      </c>
      <c r="N54" s="152" t="s">
        <v>486</v>
      </c>
      <c r="O54" s="76"/>
      <c r="P54" s="153" t="s">
        <v>73</v>
      </c>
      <c r="Q54" s="199"/>
      <c r="R54" s="151" t="s">
        <v>256</v>
      </c>
      <c r="S54" s="154"/>
      <c r="T54" s="6" t="s">
        <v>74</v>
      </c>
      <c r="U54" s="151" t="s">
        <v>176</v>
      </c>
      <c r="V54" s="156" t="s">
        <v>256</v>
      </c>
      <c r="W54" s="6" t="s">
        <v>74</v>
      </c>
      <c r="X54" s="6" t="s">
        <v>75</v>
      </c>
      <c r="Y54" s="6" t="s">
        <v>119</v>
      </c>
      <c r="Z54" s="158" t="s">
        <v>77</v>
      </c>
      <c r="AA54" s="158" t="s">
        <v>78</v>
      </c>
      <c r="AB54" s="70"/>
      <c r="AC54" s="71"/>
      <c r="AD54" s="69"/>
      <c r="AE54" s="82"/>
      <c r="AF54" s="69"/>
      <c r="AG54" s="74"/>
      <c r="AH54" s="74"/>
      <c r="AI54" s="145"/>
      <c r="AJ54" s="148">
        <v>1</v>
      </c>
      <c r="AK54" s="148">
        <v>1</v>
      </c>
      <c r="AL54" s="493"/>
      <c r="AM54" s="493"/>
    </row>
    <row r="55" spans="1:39" s="444" customFormat="1" ht="30" customHeight="1">
      <c r="A55" s="428">
        <f t="shared" si="0"/>
        <v>46</v>
      </c>
      <c r="B55" s="427"/>
      <c r="C55" s="427"/>
      <c r="D55" s="427"/>
      <c r="E55" s="427"/>
      <c r="F55" s="429"/>
      <c r="G55" s="427">
        <v>5</v>
      </c>
      <c r="H55" s="430"/>
      <c r="I55" s="427"/>
      <c r="J55" s="427"/>
      <c r="K55" s="427" t="s">
        <v>1030</v>
      </c>
      <c r="L55" s="115" t="s">
        <v>1027</v>
      </c>
      <c r="M55" s="431" t="s">
        <v>1028</v>
      </c>
      <c r="N55" s="78" t="s">
        <v>1029</v>
      </c>
      <c r="O55" s="427" t="s">
        <v>72</v>
      </c>
      <c r="P55" s="432" t="s">
        <v>73</v>
      </c>
      <c r="Q55" s="433"/>
      <c r="R55" s="434" t="s">
        <v>72</v>
      </c>
      <c r="S55" s="438" t="s">
        <v>412</v>
      </c>
      <c r="T55" s="435" t="s">
        <v>72</v>
      </c>
      <c r="U55" s="102" t="s">
        <v>75</v>
      </c>
      <c r="V55" s="436" t="s">
        <v>74</v>
      </c>
      <c r="W55" s="437" t="s">
        <v>308</v>
      </c>
      <c r="X55" s="447" t="s">
        <v>77</v>
      </c>
      <c r="Y55" s="437" t="s">
        <v>78</v>
      </c>
      <c r="Z55" s="437"/>
      <c r="AA55" s="439">
        <v>0.33</v>
      </c>
      <c r="AB55" s="440"/>
      <c r="AC55" s="437"/>
      <c r="AD55" s="441"/>
      <c r="AE55" s="442"/>
      <c r="AF55" s="441"/>
      <c r="AG55" s="443"/>
      <c r="AH55" s="443"/>
      <c r="AI55" s="432"/>
      <c r="AJ55" s="102">
        <v>1</v>
      </c>
      <c r="AK55" s="102">
        <v>1</v>
      </c>
      <c r="AL55" s="497"/>
      <c r="AM55" s="497"/>
    </row>
    <row r="56" spans="1:39" s="2" customFormat="1" ht="30" customHeight="1">
      <c r="A56" s="177">
        <f t="shared" ref="A56:A93" si="2">ROW()-9</f>
        <v>47</v>
      </c>
      <c r="B56" s="148"/>
      <c r="C56" s="148"/>
      <c r="D56" s="148"/>
      <c r="E56" s="148"/>
      <c r="F56" s="148"/>
      <c r="G56" s="148">
        <v>5</v>
      </c>
      <c r="H56" s="148"/>
      <c r="I56" s="148"/>
      <c r="J56" s="148"/>
      <c r="K56" s="148" t="s">
        <v>637</v>
      </c>
      <c r="L56" s="151" t="s">
        <v>900</v>
      </c>
      <c r="M56" s="198" t="s">
        <v>639</v>
      </c>
      <c r="N56" s="152"/>
      <c r="O56" s="152"/>
      <c r="P56" s="153" t="s">
        <v>73</v>
      </c>
      <c r="Q56" s="152"/>
      <c r="R56" s="151" t="s">
        <v>72</v>
      </c>
      <c r="S56" s="154"/>
      <c r="T56" s="6" t="s">
        <v>74</v>
      </c>
      <c r="U56" s="151" t="s">
        <v>579</v>
      </c>
      <c r="V56" s="156" t="s">
        <v>257</v>
      </c>
      <c r="W56" s="6" t="s">
        <v>74</v>
      </c>
      <c r="X56" s="6" t="s">
        <v>75</v>
      </c>
      <c r="Y56" s="6" t="s">
        <v>119</v>
      </c>
      <c r="Z56" s="419" t="s">
        <v>77</v>
      </c>
      <c r="AA56" s="419" t="s">
        <v>78</v>
      </c>
      <c r="AB56" s="154"/>
      <c r="AC56" s="157" t="e">
        <f>AC58+#REF!+#REF!</f>
        <v>#REF!</v>
      </c>
      <c r="AD56" s="152" t="s">
        <v>78</v>
      </c>
      <c r="AE56" s="152" t="s">
        <v>479</v>
      </c>
      <c r="AF56" s="420"/>
      <c r="AG56" s="152"/>
      <c r="AH56" s="152"/>
      <c r="AI56" s="152"/>
      <c r="AJ56" s="118">
        <v>1</v>
      </c>
      <c r="AK56" s="118">
        <v>1</v>
      </c>
      <c r="AL56" s="454"/>
      <c r="AM56" s="454"/>
    </row>
    <row r="57" spans="1:39" s="2" customFormat="1" ht="30" customHeight="1">
      <c r="A57" s="177">
        <f t="shared" si="2"/>
        <v>48</v>
      </c>
      <c r="B57" s="148"/>
      <c r="C57" s="148"/>
      <c r="D57" s="148"/>
      <c r="E57" s="148"/>
      <c r="F57" s="148"/>
      <c r="G57" s="148"/>
      <c r="H57" s="148">
        <v>6</v>
      </c>
      <c r="I57" s="148"/>
      <c r="J57" s="148"/>
      <c r="K57" s="148" t="s">
        <v>637</v>
      </c>
      <c r="L57" s="151" t="s">
        <v>606</v>
      </c>
      <c r="M57" s="198" t="s">
        <v>605</v>
      </c>
      <c r="N57" s="152"/>
      <c r="O57" s="152"/>
      <c r="P57" s="153"/>
      <c r="Q57" s="152"/>
      <c r="R57" s="151"/>
      <c r="S57" s="154"/>
      <c r="T57" s="6"/>
      <c r="U57" s="151"/>
      <c r="V57" s="156"/>
      <c r="W57" s="6"/>
      <c r="X57" s="6"/>
      <c r="Y57" s="6" t="s">
        <v>119</v>
      </c>
      <c r="Z57" s="419" t="s">
        <v>77</v>
      </c>
      <c r="AA57" s="419"/>
      <c r="AB57" s="154"/>
      <c r="AC57" s="157"/>
      <c r="AD57" s="152"/>
      <c r="AE57" s="152"/>
      <c r="AF57" s="420"/>
      <c r="AG57" s="152"/>
      <c r="AH57" s="152"/>
      <c r="AI57" s="152"/>
      <c r="AJ57" s="118">
        <v>1</v>
      </c>
      <c r="AK57" s="118">
        <v>1</v>
      </c>
      <c r="AL57" s="454"/>
      <c r="AM57" s="454"/>
    </row>
    <row r="58" spans="1:39" s="2" customFormat="1" ht="30" customHeight="1">
      <c r="A58" s="177">
        <f t="shared" si="2"/>
        <v>49</v>
      </c>
      <c r="B58" s="148"/>
      <c r="C58" s="148"/>
      <c r="D58" s="148"/>
      <c r="E58" s="148"/>
      <c r="F58" s="148"/>
      <c r="G58" s="148"/>
      <c r="H58" s="148"/>
      <c r="I58" s="148">
        <v>7</v>
      </c>
      <c r="J58" s="148"/>
      <c r="K58" s="148" t="s">
        <v>640</v>
      </c>
      <c r="L58" s="151" t="s">
        <v>165</v>
      </c>
      <c r="M58" s="198" t="s">
        <v>166</v>
      </c>
      <c r="N58" s="152"/>
      <c r="O58" s="152" t="s">
        <v>72</v>
      </c>
      <c r="P58" s="153" t="s">
        <v>73</v>
      </c>
      <c r="Q58" s="152"/>
      <c r="R58" s="151" t="s">
        <v>258</v>
      </c>
      <c r="S58" s="154"/>
      <c r="T58" s="6" t="s">
        <v>74</v>
      </c>
      <c r="U58" s="151" t="s">
        <v>165</v>
      </c>
      <c r="V58" s="156" t="s">
        <v>258</v>
      </c>
      <c r="W58" s="6" t="s">
        <v>74</v>
      </c>
      <c r="X58" s="6" t="s">
        <v>75</v>
      </c>
      <c r="Y58" s="6" t="s">
        <v>85</v>
      </c>
      <c r="Z58" s="419" t="s">
        <v>167</v>
      </c>
      <c r="AA58" s="419" t="s">
        <v>168</v>
      </c>
      <c r="AB58" s="154" t="s">
        <v>169</v>
      </c>
      <c r="AC58" s="157">
        <v>0.81840000000000002</v>
      </c>
      <c r="AD58" s="152" t="s">
        <v>78</v>
      </c>
      <c r="AE58" s="152" t="s">
        <v>277</v>
      </c>
      <c r="AF58" s="420"/>
      <c r="AG58" s="152"/>
      <c r="AH58" s="152"/>
      <c r="AI58" s="152"/>
      <c r="AJ58" s="118">
        <v>1</v>
      </c>
      <c r="AK58" s="118">
        <v>1</v>
      </c>
      <c r="AL58" s="454"/>
      <c r="AM58" s="454"/>
    </row>
    <row r="59" spans="1:39" s="2" customFormat="1" ht="30" customHeight="1">
      <c r="A59" s="177">
        <f t="shared" si="2"/>
        <v>50</v>
      </c>
      <c r="B59" s="148"/>
      <c r="C59" s="148"/>
      <c r="D59" s="148"/>
      <c r="E59" s="148"/>
      <c r="F59" s="148"/>
      <c r="G59" s="148"/>
      <c r="H59" s="148"/>
      <c r="I59" s="148">
        <v>7</v>
      </c>
      <c r="J59" s="148"/>
      <c r="K59" s="148" t="s">
        <v>637</v>
      </c>
      <c r="L59" s="158" t="s">
        <v>170</v>
      </c>
      <c r="M59" s="223" t="s">
        <v>472</v>
      </c>
      <c r="N59" s="158" t="s">
        <v>500</v>
      </c>
      <c r="O59" s="152"/>
      <c r="P59" s="153" t="s">
        <v>73</v>
      </c>
      <c r="Q59" s="210"/>
      <c r="R59" s="151" t="s">
        <v>256</v>
      </c>
      <c r="S59" s="151"/>
      <c r="T59" s="6" t="s">
        <v>75</v>
      </c>
      <c r="U59" s="158" t="s">
        <v>498</v>
      </c>
      <c r="V59" s="158" t="s">
        <v>256</v>
      </c>
      <c r="W59" s="6" t="s">
        <v>75</v>
      </c>
      <c r="X59" s="6" t="s">
        <v>74</v>
      </c>
      <c r="Y59" s="6" t="s">
        <v>99</v>
      </c>
      <c r="Z59" s="419" t="s">
        <v>78</v>
      </c>
      <c r="AA59" s="419" t="s">
        <v>78</v>
      </c>
      <c r="AB59" s="154"/>
      <c r="AC59" s="157">
        <v>5.1599999999999997E-3</v>
      </c>
      <c r="AD59" s="152" t="s">
        <v>78</v>
      </c>
      <c r="AE59" s="152" t="s">
        <v>277</v>
      </c>
      <c r="AF59" s="420"/>
      <c r="AG59" s="152"/>
      <c r="AH59" s="152"/>
      <c r="AI59" s="152"/>
      <c r="AJ59" s="118">
        <v>2</v>
      </c>
      <c r="AK59" s="118">
        <v>2</v>
      </c>
      <c r="AL59" s="454"/>
      <c r="AM59" s="454"/>
    </row>
    <row r="60" spans="1:39" s="2" customFormat="1" ht="30" customHeight="1">
      <c r="A60" s="177">
        <f t="shared" si="2"/>
        <v>51</v>
      </c>
      <c r="B60" s="148"/>
      <c r="C60" s="148"/>
      <c r="D60" s="148"/>
      <c r="E60" s="148"/>
      <c r="F60" s="148"/>
      <c r="G60" s="148"/>
      <c r="H60" s="148">
        <v>6</v>
      </c>
      <c r="I60" s="148"/>
      <c r="J60" s="148"/>
      <c r="K60" s="148" t="s">
        <v>637</v>
      </c>
      <c r="L60" s="151" t="s">
        <v>603</v>
      </c>
      <c r="M60" s="198" t="s">
        <v>604</v>
      </c>
      <c r="N60" s="152"/>
      <c r="O60" s="152" t="s">
        <v>72</v>
      </c>
      <c r="P60" s="153" t="s">
        <v>73</v>
      </c>
      <c r="Q60" s="152"/>
      <c r="R60" s="151" t="s">
        <v>256</v>
      </c>
      <c r="S60" s="154"/>
      <c r="T60" s="6" t="s">
        <v>74</v>
      </c>
      <c r="U60" s="159" t="s">
        <v>578</v>
      </c>
      <c r="V60" s="156" t="s">
        <v>256</v>
      </c>
      <c r="W60" s="6" t="s">
        <v>74</v>
      </c>
      <c r="X60" s="6" t="s">
        <v>75</v>
      </c>
      <c r="Y60" s="6" t="s">
        <v>85</v>
      </c>
      <c r="Z60" s="419" t="s">
        <v>485</v>
      </c>
      <c r="AA60" s="419" t="s">
        <v>159</v>
      </c>
      <c r="AB60" s="154" t="s">
        <v>588</v>
      </c>
      <c r="AC60" s="157">
        <v>0.24390000000000001</v>
      </c>
      <c r="AD60" s="152" t="s">
        <v>78</v>
      </c>
      <c r="AE60" s="152" t="s">
        <v>277</v>
      </c>
      <c r="AF60" s="420"/>
      <c r="AG60" s="152"/>
      <c r="AH60" s="152"/>
      <c r="AI60" s="152"/>
      <c r="AJ60" s="118">
        <v>1</v>
      </c>
      <c r="AK60" s="118">
        <v>1</v>
      </c>
      <c r="AL60" s="454"/>
      <c r="AM60" s="454"/>
    </row>
    <row r="61" spans="1:39" s="2" customFormat="1" ht="30" customHeight="1">
      <c r="A61" s="177">
        <f t="shared" si="2"/>
        <v>52</v>
      </c>
      <c r="B61" s="148"/>
      <c r="C61" s="148"/>
      <c r="D61" s="148"/>
      <c r="E61" s="148"/>
      <c r="F61" s="175"/>
      <c r="G61" s="148"/>
      <c r="H61" s="176">
        <v>6</v>
      </c>
      <c r="I61" s="148"/>
      <c r="J61" s="148"/>
      <c r="K61" s="76" t="s">
        <v>640</v>
      </c>
      <c r="L61" s="151" t="s">
        <v>576</v>
      </c>
      <c r="M61" s="198" t="s">
        <v>173</v>
      </c>
      <c r="N61" s="152"/>
      <c r="O61" s="152"/>
      <c r="P61" s="153" t="s">
        <v>73</v>
      </c>
      <c r="Q61" s="152"/>
      <c r="R61" s="151" t="s">
        <v>72</v>
      </c>
      <c r="S61" s="154"/>
      <c r="T61" s="6" t="s">
        <v>74</v>
      </c>
      <c r="U61" s="151" t="s">
        <v>172</v>
      </c>
      <c r="V61" s="156" t="s">
        <v>257</v>
      </c>
      <c r="W61" s="6" t="s">
        <v>74</v>
      </c>
      <c r="X61" s="6" t="s">
        <v>75</v>
      </c>
      <c r="Y61" s="6" t="s">
        <v>120</v>
      </c>
      <c r="Z61" s="158" t="s">
        <v>174</v>
      </c>
      <c r="AA61" s="158" t="s">
        <v>175</v>
      </c>
      <c r="AB61" s="154"/>
      <c r="AC61" s="157"/>
      <c r="AD61" s="152"/>
      <c r="AE61" s="152"/>
      <c r="AF61" s="420"/>
      <c r="AG61" s="152"/>
      <c r="AH61" s="152"/>
      <c r="AI61" s="152"/>
      <c r="AJ61" s="118">
        <v>1</v>
      </c>
      <c r="AK61" s="118">
        <v>1</v>
      </c>
      <c r="AL61" s="454"/>
      <c r="AM61" s="454"/>
    </row>
    <row r="62" spans="1:39" s="150" customFormat="1" ht="30" customHeight="1">
      <c r="A62" s="177">
        <f t="shared" si="2"/>
        <v>53</v>
      </c>
      <c r="B62" s="76"/>
      <c r="C62" s="76"/>
      <c r="D62" s="76"/>
      <c r="E62" s="76"/>
      <c r="F62" s="169"/>
      <c r="G62" s="76">
        <v>5</v>
      </c>
      <c r="H62" s="170"/>
      <c r="I62" s="76"/>
      <c r="J62" s="76"/>
      <c r="K62" s="76" t="s">
        <v>296</v>
      </c>
      <c r="L62" s="153" t="s">
        <v>409</v>
      </c>
      <c r="M62" s="379" t="s">
        <v>408</v>
      </c>
      <c r="N62" s="153" t="s">
        <v>248</v>
      </c>
      <c r="O62" s="76" t="s">
        <v>81</v>
      </c>
      <c r="P62" s="145" t="s">
        <v>73</v>
      </c>
      <c r="Q62" s="146"/>
      <c r="R62" s="308" t="s">
        <v>72</v>
      </c>
      <c r="S62" s="144" t="s">
        <v>177</v>
      </c>
      <c r="T62" s="147" t="s">
        <v>72</v>
      </c>
      <c r="U62" s="148" t="s">
        <v>75</v>
      </c>
      <c r="V62" s="109" t="s">
        <v>74</v>
      </c>
      <c r="W62" s="71" t="s">
        <v>274</v>
      </c>
      <c r="X62" s="145" t="s">
        <v>77</v>
      </c>
      <c r="Y62" s="71" t="s">
        <v>78</v>
      </c>
      <c r="Z62" s="71"/>
      <c r="AA62" s="149">
        <f>AA63+AA64</f>
        <v>0.1913</v>
      </c>
      <c r="AB62" s="70"/>
      <c r="AC62" s="71"/>
      <c r="AD62" s="69"/>
      <c r="AE62" s="82"/>
      <c r="AF62" s="69"/>
      <c r="AG62" s="74"/>
      <c r="AH62" s="74"/>
      <c r="AI62" s="145"/>
      <c r="AJ62" s="148">
        <v>1</v>
      </c>
      <c r="AK62" s="148">
        <v>1</v>
      </c>
      <c r="AL62" s="493"/>
      <c r="AM62" s="493"/>
    </row>
    <row r="63" spans="1:39" s="150" customFormat="1" ht="30" customHeight="1">
      <c r="A63" s="177">
        <f t="shared" si="2"/>
        <v>54</v>
      </c>
      <c r="B63" s="76"/>
      <c r="C63" s="76"/>
      <c r="D63" s="76"/>
      <c r="E63" s="76"/>
      <c r="F63" s="169"/>
      <c r="G63" s="76"/>
      <c r="H63" s="170">
        <v>6</v>
      </c>
      <c r="I63" s="76"/>
      <c r="J63" s="76"/>
      <c r="K63" s="76" t="s">
        <v>296</v>
      </c>
      <c r="L63" s="153" t="s">
        <v>407</v>
      </c>
      <c r="M63" s="379" t="s">
        <v>406</v>
      </c>
      <c r="N63" s="153" t="s">
        <v>245</v>
      </c>
      <c r="O63" s="76" t="s">
        <v>81</v>
      </c>
      <c r="P63" s="145" t="s">
        <v>73</v>
      </c>
      <c r="Q63" s="146"/>
      <c r="R63" s="308" t="s">
        <v>72</v>
      </c>
      <c r="S63" s="144" t="s">
        <v>179</v>
      </c>
      <c r="T63" s="147" t="s">
        <v>72</v>
      </c>
      <c r="U63" s="148" t="s">
        <v>75</v>
      </c>
      <c r="V63" s="109" t="s">
        <v>74</v>
      </c>
      <c r="W63" s="71" t="s">
        <v>85</v>
      </c>
      <c r="X63" s="83" t="s">
        <v>400</v>
      </c>
      <c r="Y63" s="83" t="s">
        <v>180</v>
      </c>
      <c r="Z63" s="205" t="s">
        <v>178</v>
      </c>
      <c r="AA63" s="207">
        <v>0.17299999999999999</v>
      </c>
      <c r="AB63" s="70"/>
      <c r="AC63" s="71"/>
      <c r="AD63" s="69"/>
      <c r="AE63" s="82"/>
      <c r="AF63" s="69"/>
      <c r="AG63" s="74"/>
      <c r="AH63" s="74"/>
      <c r="AI63" s="145"/>
      <c r="AJ63" s="148">
        <v>1</v>
      </c>
      <c r="AK63" s="148">
        <v>1</v>
      </c>
      <c r="AL63" s="493"/>
      <c r="AM63" s="493"/>
    </row>
    <row r="64" spans="1:39" s="150" customFormat="1" ht="30" customHeight="1">
      <c r="A64" s="177">
        <f t="shared" si="2"/>
        <v>55</v>
      </c>
      <c r="B64" s="76"/>
      <c r="C64" s="76"/>
      <c r="D64" s="76"/>
      <c r="E64" s="76"/>
      <c r="F64" s="169"/>
      <c r="G64" s="76"/>
      <c r="H64" s="170">
        <v>6</v>
      </c>
      <c r="I64" s="76"/>
      <c r="J64" s="76"/>
      <c r="K64" s="76" t="s">
        <v>296</v>
      </c>
      <c r="L64" s="153" t="s">
        <v>181</v>
      </c>
      <c r="M64" s="379" t="s">
        <v>182</v>
      </c>
      <c r="N64" s="153" t="s">
        <v>245</v>
      </c>
      <c r="O64" s="76" t="s">
        <v>81</v>
      </c>
      <c r="P64" s="145" t="s">
        <v>73</v>
      </c>
      <c r="Q64" s="146"/>
      <c r="R64" s="308" t="s">
        <v>72</v>
      </c>
      <c r="S64" s="144" t="s">
        <v>181</v>
      </c>
      <c r="T64" s="147" t="s">
        <v>72</v>
      </c>
      <c r="U64" s="148" t="s">
        <v>75</v>
      </c>
      <c r="V64" s="109" t="s">
        <v>74</v>
      </c>
      <c r="W64" s="71" t="s">
        <v>85</v>
      </c>
      <c r="X64" s="83" t="s">
        <v>400</v>
      </c>
      <c r="Y64" s="83" t="s">
        <v>180</v>
      </c>
      <c r="Z64" s="205" t="s">
        <v>183</v>
      </c>
      <c r="AA64" s="207">
        <v>1.83E-2</v>
      </c>
      <c r="AB64" s="70"/>
      <c r="AC64" s="71"/>
      <c r="AD64" s="69"/>
      <c r="AE64" s="82"/>
      <c r="AF64" s="69"/>
      <c r="AG64" s="74"/>
      <c r="AH64" s="74"/>
      <c r="AI64" s="145"/>
      <c r="AJ64" s="148">
        <v>1</v>
      </c>
      <c r="AK64" s="148">
        <v>1</v>
      </c>
      <c r="AL64" s="493"/>
      <c r="AM64" s="493"/>
    </row>
    <row r="65" spans="1:39" s="150" customFormat="1" ht="30" customHeight="1">
      <c r="A65" s="177">
        <f t="shared" si="2"/>
        <v>56</v>
      </c>
      <c r="B65" s="76"/>
      <c r="C65" s="76"/>
      <c r="D65" s="76"/>
      <c r="E65" s="76"/>
      <c r="F65" s="169"/>
      <c r="G65" s="76">
        <v>5</v>
      </c>
      <c r="H65" s="170"/>
      <c r="I65" s="76"/>
      <c r="J65" s="76"/>
      <c r="K65" s="76" t="s">
        <v>296</v>
      </c>
      <c r="L65" s="153" t="s">
        <v>404</v>
      </c>
      <c r="M65" s="380" t="s">
        <v>405</v>
      </c>
      <c r="N65" s="153" t="s">
        <v>248</v>
      </c>
      <c r="O65" s="76" t="s">
        <v>72</v>
      </c>
      <c r="P65" s="145" t="s">
        <v>73</v>
      </c>
      <c r="Q65" s="146"/>
      <c r="R65" s="308" t="s">
        <v>72</v>
      </c>
      <c r="S65" s="144" t="s">
        <v>404</v>
      </c>
      <c r="T65" s="147" t="s">
        <v>72</v>
      </c>
      <c r="U65" s="148" t="s">
        <v>75</v>
      </c>
      <c r="V65" s="109" t="s">
        <v>74</v>
      </c>
      <c r="W65" s="71" t="s">
        <v>274</v>
      </c>
      <c r="X65" s="145" t="s">
        <v>77</v>
      </c>
      <c r="Y65" s="71" t="s">
        <v>78</v>
      </c>
      <c r="Z65" s="71"/>
      <c r="AA65" s="149" t="e">
        <f>#REF!+AA66+AA67</f>
        <v>#REF!</v>
      </c>
      <c r="AB65" s="70" t="s">
        <v>403</v>
      </c>
      <c r="AC65" s="71"/>
      <c r="AD65" s="69"/>
      <c r="AE65" s="82"/>
      <c r="AF65" s="69"/>
      <c r="AG65" s="74"/>
      <c r="AH65" s="74"/>
      <c r="AI65" s="145"/>
      <c r="AJ65" s="148">
        <v>0</v>
      </c>
      <c r="AK65" s="148">
        <v>0</v>
      </c>
      <c r="AL65" s="493"/>
      <c r="AM65" s="493"/>
    </row>
    <row r="66" spans="1:39" s="150" customFormat="1" ht="30" customHeight="1">
      <c r="A66" s="177">
        <f t="shared" si="2"/>
        <v>57</v>
      </c>
      <c r="B66" s="76"/>
      <c r="C66" s="76"/>
      <c r="D66" s="76"/>
      <c r="E66" s="76"/>
      <c r="F66" s="169"/>
      <c r="G66" s="76"/>
      <c r="H66" s="170">
        <v>6</v>
      </c>
      <c r="I66" s="76"/>
      <c r="J66" s="76"/>
      <c r="K66" s="76" t="s">
        <v>296</v>
      </c>
      <c r="L66" s="153" t="s">
        <v>164</v>
      </c>
      <c r="M66" s="383" t="s">
        <v>398</v>
      </c>
      <c r="N66" s="153" t="s">
        <v>245</v>
      </c>
      <c r="O66" s="76" t="s">
        <v>81</v>
      </c>
      <c r="P66" s="145" t="s">
        <v>73</v>
      </c>
      <c r="Q66" s="146"/>
      <c r="R66" s="308" t="s">
        <v>72</v>
      </c>
      <c r="S66" s="144" t="s">
        <v>164</v>
      </c>
      <c r="T66" s="147" t="s">
        <v>72</v>
      </c>
      <c r="U66" s="148" t="s">
        <v>75</v>
      </c>
      <c r="V66" s="109" t="s">
        <v>74</v>
      </c>
      <c r="W66" s="71" t="s">
        <v>85</v>
      </c>
      <c r="X66" s="83" t="s">
        <v>397</v>
      </c>
      <c r="Y66" s="83" t="s">
        <v>159</v>
      </c>
      <c r="Z66" s="205" t="s">
        <v>396</v>
      </c>
      <c r="AA66" s="149">
        <v>0.40899999999999997</v>
      </c>
      <c r="AB66" s="70"/>
      <c r="AC66" s="71"/>
      <c r="AD66" s="69"/>
      <c r="AE66" s="82"/>
      <c r="AF66" s="69"/>
      <c r="AG66" s="74"/>
      <c r="AH66" s="74"/>
      <c r="AI66" s="145"/>
      <c r="AJ66" s="148">
        <v>1</v>
      </c>
      <c r="AK66" s="148">
        <v>1</v>
      </c>
      <c r="AL66" s="493"/>
      <c r="AM66" s="493"/>
    </row>
    <row r="67" spans="1:39" s="150" customFormat="1" ht="30" customHeight="1">
      <c r="A67" s="177">
        <f t="shared" si="2"/>
        <v>58</v>
      </c>
      <c r="B67" s="76"/>
      <c r="C67" s="76"/>
      <c r="D67" s="76"/>
      <c r="E67" s="76"/>
      <c r="F67" s="169"/>
      <c r="G67" s="76"/>
      <c r="H67" s="170">
        <v>6</v>
      </c>
      <c r="I67" s="76"/>
      <c r="J67" s="76"/>
      <c r="K67" s="76" t="s">
        <v>296</v>
      </c>
      <c r="L67" s="153" t="s">
        <v>395</v>
      </c>
      <c r="M67" s="380" t="s">
        <v>394</v>
      </c>
      <c r="N67" s="153" t="s">
        <v>245</v>
      </c>
      <c r="O67" s="76" t="s">
        <v>81</v>
      </c>
      <c r="P67" s="145" t="s">
        <v>73</v>
      </c>
      <c r="Q67" s="146"/>
      <c r="R67" s="308" t="s">
        <v>72</v>
      </c>
      <c r="S67" s="144" t="s">
        <v>393</v>
      </c>
      <c r="T67" s="147" t="s">
        <v>72</v>
      </c>
      <c r="U67" s="148" t="s">
        <v>75</v>
      </c>
      <c r="V67" s="109" t="s">
        <v>74</v>
      </c>
      <c r="W67" s="71" t="s">
        <v>85</v>
      </c>
      <c r="X67" s="70" t="s">
        <v>392</v>
      </c>
      <c r="Y67" s="70" t="s">
        <v>391</v>
      </c>
      <c r="Z67" s="205" t="s">
        <v>390</v>
      </c>
      <c r="AA67" s="207">
        <v>1.2E-2</v>
      </c>
      <c r="AB67" s="70"/>
      <c r="AC67" s="71"/>
      <c r="AD67" s="69"/>
      <c r="AE67" s="82"/>
      <c r="AF67" s="69"/>
      <c r="AG67" s="74"/>
      <c r="AH67" s="74"/>
      <c r="AI67" s="145"/>
      <c r="AJ67" s="148">
        <v>0</v>
      </c>
      <c r="AK67" s="148">
        <v>0</v>
      </c>
      <c r="AL67" s="493"/>
      <c r="AM67" s="493"/>
    </row>
    <row r="68" spans="1:39" s="150" customFormat="1" ht="30" customHeight="1">
      <c r="A68" s="177">
        <f t="shared" si="2"/>
        <v>59</v>
      </c>
      <c r="B68" s="164"/>
      <c r="C68" s="164"/>
      <c r="D68" s="164"/>
      <c r="E68" s="164"/>
      <c r="F68" s="181"/>
      <c r="G68" s="148">
        <v>5</v>
      </c>
      <c r="H68" s="148"/>
      <c r="I68" s="148"/>
      <c r="J68" s="148"/>
      <c r="K68" s="76" t="s">
        <v>296</v>
      </c>
      <c r="L68" s="151" t="s">
        <v>586</v>
      </c>
      <c r="M68" s="198" t="s">
        <v>585</v>
      </c>
      <c r="N68" s="152"/>
      <c r="O68" s="152"/>
      <c r="P68" s="153" t="s">
        <v>73</v>
      </c>
      <c r="Q68" s="152"/>
      <c r="R68" s="151" t="s">
        <v>256</v>
      </c>
      <c r="S68" s="155" t="s">
        <v>584</v>
      </c>
      <c r="T68" s="156" t="s">
        <v>256</v>
      </c>
      <c r="U68" s="6" t="s">
        <v>74</v>
      </c>
      <c r="V68" s="6" t="s">
        <v>75</v>
      </c>
      <c r="W68" s="6" t="s">
        <v>119</v>
      </c>
      <c r="X68" s="419" t="s">
        <v>77</v>
      </c>
      <c r="Y68" s="419" t="s">
        <v>78</v>
      </c>
      <c r="Z68" s="154"/>
      <c r="AA68" s="180"/>
      <c r="AB68" s="180"/>
      <c r="AC68" s="211"/>
      <c r="AD68" s="212"/>
      <c r="AE68" s="152"/>
      <c r="AF68" s="136"/>
      <c r="AG68" s="135"/>
      <c r="AH68" s="135"/>
      <c r="AI68" s="180"/>
      <c r="AJ68" s="181">
        <v>1</v>
      </c>
      <c r="AK68" s="181">
        <v>1</v>
      </c>
      <c r="AL68" s="493"/>
      <c r="AM68" s="493"/>
    </row>
    <row r="69" spans="1:39" s="150" customFormat="1" ht="30" customHeight="1">
      <c r="A69" s="177">
        <f t="shared" si="2"/>
        <v>60</v>
      </c>
      <c r="B69" s="164"/>
      <c r="C69" s="164"/>
      <c r="D69" s="164"/>
      <c r="E69" s="164"/>
      <c r="F69" s="181"/>
      <c r="G69" s="148"/>
      <c r="H69" s="148">
        <v>6</v>
      </c>
      <c r="I69" s="148"/>
      <c r="J69" s="148"/>
      <c r="K69" s="76" t="s">
        <v>296</v>
      </c>
      <c r="L69" s="153" t="s">
        <v>402</v>
      </c>
      <c r="M69" s="380" t="s">
        <v>401</v>
      </c>
      <c r="N69" s="152" t="s">
        <v>583</v>
      </c>
      <c r="O69" s="152"/>
      <c r="P69" s="153" t="s">
        <v>73</v>
      </c>
      <c r="Q69" s="152"/>
      <c r="R69" s="151" t="s">
        <v>256</v>
      </c>
      <c r="S69" s="155" t="s">
        <v>582</v>
      </c>
      <c r="T69" s="156" t="s">
        <v>256</v>
      </c>
      <c r="U69" s="6" t="s">
        <v>74</v>
      </c>
      <c r="V69" s="6" t="s">
        <v>75</v>
      </c>
      <c r="W69" s="6" t="s">
        <v>119</v>
      </c>
      <c r="X69" s="419" t="s">
        <v>77</v>
      </c>
      <c r="Y69" s="419" t="s">
        <v>78</v>
      </c>
      <c r="Z69" s="154"/>
      <c r="AA69" s="180"/>
      <c r="AB69" s="180"/>
      <c r="AC69" s="211"/>
      <c r="AD69" s="212"/>
      <c r="AE69" s="152"/>
      <c r="AF69" s="136"/>
      <c r="AG69" s="135"/>
      <c r="AH69" s="135"/>
      <c r="AI69" s="180"/>
      <c r="AJ69" s="181">
        <v>1</v>
      </c>
      <c r="AK69" s="181">
        <v>1</v>
      </c>
      <c r="AL69" s="493"/>
      <c r="AM69" s="493"/>
    </row>
    <row r="70" spans="1:39" s="150" customFormat="1" ht="30" customHeight="1">
      <c r="A70" s="177">
        <f t="shared" si="2"/>
        <v>61</v>
      </c>
      <c r="B70" s="164"/>
      <c r="C70" s="164"/>
      <c r="D70" s="164"/>
      <c r="E70" s="164"/>
      <c r="F70" s="181"/>
      <c r="G70" s="148"/>
      <c r="H70" s="148"/>
      <c r="I70" s="148">
        <v>7</v>
      </c>
      <c r="J70" s="148"/>
      <c r="K70" s="76" t="s">
        <v>296</v>
      </c>
      <c r="L70" s="151" t="s">
        <v>152</v>
      </c>
      <c r="M70" s="223" t="s">
        <v>153</v>
      </c>
      <c r="N70" s="152"/>
      <c r="O70" s="152" t="s">
        <v>72</v>
      </c>
      <c r="P70" s="153" t="s">
        <v>73</v>
      </c>
      <c r="Q70" s="152"/>
      <c r="R70" s="151" t="s">
        <v>72</v>
      </c>
      <c r="S70" s="151" t="s">
        <v>581</v>
      </c>
      <c r="T70" s="151"/>
      <c r="U70" s="6" t="s">
        <v>74</v>
      </c>
      <c r="V70" s="6" t="s">
        <v>75</v>
      </c>
      <c r="W70" s="419" t="s">
        <v>119</v>
      </c>
      <c r="X70" s="419" t="s">
        <v>154</v>
      </c>
      <c r="Y70" s="419" t="s">
        <v>78</v>
      </c>
      <c r="Z70" s="154" t="s">
        <v>155</v>
      </c>
      <c r="AA70" s="180"/>
      <c r="AB70" s="180"/>
      <c r="AC70" s="211"/>
      <c r="AD70" s="212"/>
      <c r="AE70" s="152"/>
      <c r="AF70" s="136"/>
      <c r="AG70" s="135"/>
      <c r="AH70" s="135"/>
      <c r="AI70" s="180"/>
      <c r="AJ70" s="181">
        <v>1</v>
      </c>
      <c r="AK70" s="181">
        <v>1</v>
      </c>
      <c r="AL70" s="493"/>
      <c r="AM70" s="493"/>
    </row>
    <row r="71" spans="1:39" s="150" customFormat="1" ht="30" customHeight="1">
      <c r="A71" s="177">
        <f t="shared" si="2"/>
        <v>62</v>
      </c>
      <c r="B71" s="164"/>
      <c r="C71" s="164"/>
      <c r="D71" s="164"/>
      <c r="E71" s="164"/>
      <c r="F71" s="181"/>
      <c r="G71" s="148"/>
      <c r="H71" s="148"/>
      <c r="I71" s="148">
        <v>7</v>
      </c>
      <c r="J71" s="148"/>
      <c r="K71" s="76" t="s">
        <v>296</v>
      </c>
      <c r="L71" s="158" t="s">
        <v>184</v>
      </c>
      <c r="M71" s="223" t="s">
        <v>185</v>
      </c>
      <c r="N71" s="152"/>
      <c r="O71" s="152" t="s">
        <v>81</v>
      </c>
      <c r="P71" s="153" t="s">
        <v>73</v>
      </c>
      <c r="Q71" s="152"/>
      <c r="R71" s="151" t="s">
        <v>72</v>
      </c>
      <c r="S71" s="153" t="s">
        <v>184</v>
      </c>
      <c r="T71" s="156" t="s">
        <v>257</v>
      </c>
      <c r="U71" s="6" t="s">
        <v>74</v>
      </c>
      <c r="V71" s="6" t="s">
        <v>75</v>
      </c>
      <c r="W71" s="6" t="s">
        <v>85</v>
      </c>
      <c r="X71" s="419" t="s">
        <v>145</v>
      </c>
      <c r="Y71" s="419" t="s">
        <v>180</v>
      </c>
      <c r="Z71" s="154" t="s">
        <v>186</v>
      </c>
      <c r="AA71" s="180"/>
      <c r="AB71" s="180"/>
      <c r="AC71" s="211"/>
      <c r="AD71" s="212"/>
      <c r="AE71" s="152"/>
      <c r="AF71" s="136"/>
      <c r="AG71" s="135"/>
      <c r="AH71" s="135"/>
      <c r="AI71" s="180"/>
      <c r="AJ71" s="181">
        <v>1</v>
      </c>
      <c r="AK71" s="181">
        <v>1</v>
      </c>
      <c r="AL71" s="493"/>
      <c r="AM71" s="493"/>
    </row>
    <row r="72" spans="1:39" s="150" customFormat="1" ht="30" customHeight="1">
      <c r="A72" s="177">
        <f t="shared" si="2"/>
        <v>63</v>
      </c>
      <c r="B72" s="164"/>
      <c r="C72" s="164"/>
      <c r="D72" s="164"/>
      <c r="E72" s="164"/>
      <c r="F72" s="181"/>
      <c r="G72" s="148"/>
      <c r="H72" s="148"/>
      <c r="I72" s="148">
        <v>7</v>
      </c>
      <c r="J72" s="148"/>
      <c r="K72" s="76" t="s">
        <v>296</v>
      </c>
      <c r="L72" s="158" t="s">
        <v>156</v>
      </c>
      <c r="M72" s="223" t="s">
        <v>157</v>
      </c>
      <c r="N72" s="152" t="s">
        <v>486</v>
      </c>
      <c r="O72" s="152" t="s">
        <v>72</v>
      </c>
      <c r="P72" s="153" t="s">
        <v>73</v>
      </c>
      <c r="Q72" s="152"/>
      <c r="R72" s="151" t="s">
        <v>258</v>
      </c>
      <c r="S72" s="153" t="s">
        <v>580</v>
      </c>
      <c r="T72" s="156" t="s">
        <v>258</v>
      </c>
      <c r="U72" s="6" t="s">
        <v>74</v>
      </c>
      <c r="V72" s="6" t="s">
        <v>75</v>
      </c>
      <c r="W72" s="6" t="s">
        <v>85</v>
      </c>
      <c r="X72" s="419" t="s">
        <v>485</v>
      </c>
      <c r="Y72" s="419" t="s">
        <v>159</v>
      </c>
      <c r="Z72" s="154"/>
      <c r="AA72" s="180"/>
      <c r="AB72" s="180"/>
      <c r="AC72" s="211"/>
      <c r="AD72" s="212"/>
      <c r="AE72" s="152"/>
      <c r="AF72" s="136"/>
      <c r="AG72" s="135"/>
      <c r="AH72" s="135"/>
      <c r="AI72" s="180"/>
      <c r="AJ72" s="181">
        <v>1</v>
      </c>
      <c r="AK72" s="181">
        <v>1</v>
      </c>
      <c r="AL72" s="493"/>
      <c r="AM72" s="493"/>
    </row>
    <row r="73" spans="1:39" s="150" customFormat="1" ht="30" customHeight="1">
      <c r="A73" s="177">
        <f t="shared" si="2"/>
        <v>64</v>
      </c>
      <c r="B73" s="164"/>
      <c r="C73" s="164"/>
      <c r="D73" s="164"/>
      <c r="E73" s="164"/>
      <c r="F73" s="181"/>
      <c r="G73" s="148"/>
      <c r="H73" s="148"/>
      <c r="I73" s="148">
        <v>7</v>
      </c>
      <c r="J73" s="148"/>
      <c r="K73" s="76" t="s">
        <v>296</v>
      </c>
      <c r="L73" s="151" t="s">
        <v>160</v>
      </c>
      <c r="M73" s="198" t="s">
        <v>161</v>
      </c>
      <c r="N73" s="152"/>
      <c r="O73" s="152" t="s">
        <v>81</v>
      </c>
      <c r="P73" s="153" t="s">
        <v>73</v>
      </c>
      <c r="Q73" s="152"/>
      <c r="R73" s="151" t="s">
        <v>72</v>
      </c>
      <c r="S73" s="159" t="s">
        <v>160</v>
      </c>
      <c r="T73" s="156" t="s">
        <v>257</v>
      </c>
      <c r="U73" s="6" t="s">
        <v>74</v>
      </c>
      <c r="V73" s="6" t="s">
        <v>75</v>
      </c>
      <c r="W73" s="6" t="s">
        <v>85</v>
      </c>
      <c r="X73" s="419" t="s">
        <v>162</v>
      </c>
      <c r="Y73" s="419" t="s">
        <v>163</v>
      </c>
      <c r="Z73" s="154"/>
      <c r="AA73" s="180"/>
      <c r="AB73" s="180"/>
      <c r="AC73" s="211"/>
      <c r="AD73" s="212"/>
      <c r="AE73" s="152"/>
      <c r="AF73" s="136"/>
      <c r="AG73" s="135"/>
      <c r="AH73" s="135"/>
      <c r="AI73" s="180"/>
      <c r="AJ73" s="181">
        <v>1</v>
      </c>
      <c r="AK73" s="181">
        <v>1</v>
      </c>
      <c r="AL73" s="493"/>
      <c r="AM73" s="493"/>
    </row>
    <row r="74" spans="1:39" s="150" customFormat="1" ht="30" customHeight="1">
      <c r="A74" s="177">
        <f t="shared" si="2"/>
        <v>65</v>
      </c>
      <c r="B74" s="164"/>
      <c r="C74" s="164"/>
      <c r="D74" s="164"/>
      <c r="E74" s="164"/>
      <c r="F74" s="169">
        <v>4</v>
      </c>
      <c r="G74" s="164"/>
      <c r="H74" s="170"/>
      <c r="I74" s="164"/>
      <c r="J74" s="164"/>
      <c r="K74" s="76" t="s">
        <v>69</v>
      </c>
      <c r="L74" s="153" t="s">
        <v>845</v>
      </c>
      <c r="M74" s="380" t="s">
        <v>844</v>
      </c>
      <c r="N74" s="178" t="s">
        <v>714</v>
      </c>
      <c r="O74" s="76" t="s">
        <v>81</v>
      </c>
      <c r="P74" s="145" t="s">
        <v>73</v>
      </c>
      <c r="Q74" s="146"/>
      <c r="R74" s="308" t="s">
        <v>259</v>
      </c>
      <c r="S74" s="144" t="s">
        <v>845</v>
      </c>
      <c r="T74" s="147" t="s">
        <v>72</v>
      </c>
      <c r="U74" s="148" t="s">
        <v>74</v>
      </c>
      <c r="V74" s="109" t="s">
        <v>75</v>
      </c>
      <c r="W74" s="71" t="s">
        <v>299</v>
      </c>
      <c r="X74" s="70" t="s">
        <v>715</v>
      </c>
      <c r="Y74" s="353"/>
      <c r="Z74" s="205"/>
      <c r="AA74" s="207"/>
      <c r="AB74" s="353"/>
      <c r="AC74" s="134"/>
      <c r="AD74" s="136"/>
      <c r="AE74" s="137"/>
      <c r="AF74" s="136"/>
      <c r="AG74" s="135"/>
      <c r="AH74" s="135"/>
      <c r="AI74" s="180"/>
      <c r="AJ74" s="148">
        <v>1</v>
      </c>
      <c r="AK74" s="148">
        <v>1</v>
      </c>
      <c r="AL74" s="493"/>
      <c r="AM74" s="493"/>
    </row>
    <row r="75" spans="1:39" s="150" customFormat="1" ht="30" customHeight="1">
      <c r="A75" s="177">
        <f t="shared" si="2"/>
        <v>66</v>
      </c>
      <c r="B75" s="76"/>
      <c r="C75" s="76"/>
      <c r="D75" s="76"/>
      <c r="E75" s="76"/>
      <c r="F75" s="169">
        <v>4</v>
      </c>
      <c r="G75" s="76"/>
      <c r="H75" s="170"/>
      <c r="I75" s="76"/>
      <c r="J75" s="76"/>
      <c r="K75" s="76" t="s">
        <v>69</v>
      </c>
      <c r="L75" s="151" t="s">
        <v>641</v>
      </c>
      <c r="M75" s="198" t="s">
        <v>642</v>
      </c>
      <c r="N75" s="153" t="s">
        <v>248</v>
      </c>
      <c r="O75" s="76" t="s">
        <v>81</v>
      </c>
      <c r="P75" s="145" t="s">
        <v>73</v>
      </c>
      <c r="Q75" s="146"/>
      <c r="R75" s="308" t="s">
        <v>72</v>
      </c>
      <c r="S75" s="71" t="s">
        <v>122</v>
      </c>
      <c r="T75" s="147" t="s">
        <v>72</v>
      </c>
      <c r="U75" s="148" t="s">
        <v>74</v>
      </c>
      <c r="V75" s="109" t="s">
        <v>75</v>
      </c>
      <c r="W75" s="71" t="s">
        <v>274</v>
      </c>
      <c r="X75" s="145" t="s">
        <v>77</v>
      </c>
      <c r="Y75" s="70"/>
      <c r="Z75" s="205"/>
      <c r="AA75" s="207" t="e">
        <f>#REF!+AA77+AA78+AA79</f>
        <v>#REF!</v>
      </c>
      <c r="AB75" s="70"/>
      <c r="AC75" s="71"/>
      <c r="AD75" s="69"/>
      <c r="AE75" s="82"/>
      <c r="AF75" s="69"/>
      <c r="AG75" s="74"/>
      <c r="AH75" s="74"/>
      <c r="AI75" s="145"/>
      <c r="AJ75" s="148">
        <v>1</v>
      </c>
      <c r="AK75" s="148">
        <v>1</v>
      </c>
      <c r="AL75" s="493"/>
      <c r="AM75" s="493"/>
    </row>
    <row r="76" spans="1:39" s="444" customFormat="1" ht="30" customHeight="1">
      <c r="A76" s="428">
        <f t="shared" si="2"/>
        <v>67</v>
      </c>
      <c r="B76" s="427"/>
      <c r="C76" s="427"/>
      <c r="D76" s="427"/>
      <c r="E76" s="427"/>
      <c r="F76" s="429"/>
      <c r="G76" s="427">
        <v>5</v>
      </c>
      <c r="H76" s="430"/>
      <c r="I76" s="427"/>
      <c r="J76" s="427"/>
      <c r="K76" s="427" t="s">
        <v>69</v>
      </c>
      <c r="L76" s="115" t="s">
        <v>1022</v>
      </c>
      <c r="M76" s="431" t="s">
        <v>459</v>
      </c>
      <c r="N76" s="116" t="s">
        <v>339</v>
      </c>
      <c r="O76" s="427" t="s">
        <v>81</v>
      </c>
      <c r="P76" s="432" t="s">
        <v>73</v>
      </c>
      <c r="Q76" s="433"/>
      <c r="R76" s="434" t="s">
        <v>72</v>
      </c>
      <c r="S76" s="105" t="s">
        <v>1023</v>
      </c>
      <c r="T76" s="435" t="s">
        <v>72</v>
      </c>
      <c r="U76" s="102" t="s">
        <v>74</v>
      </c>
      <c r="V76" s="436" t="s">
        <v>75</v>
      </c>
      <c r="W76" s="437" t="s">
        <v>338</v>
      </c>
      <c r="X76" s="438" t="s">
        <v>1020</v>
      </c>
      <c r="Y76" s="432"/>
      <c r="Z76" s="432"/>
      <c r="AA76" s="439"/>
      <c r="AB76" s="440"/>
      <c r="AC76" s="437"/>
      <c r="AD76" s="441"/>
      <c r="AE76" s="442"/>
      <c r="AF76" s="441"/>
      <c r="AG76" s="443"/>
      <c r="AH76" s="443"/>
      <c r="AI76" s="432"/>
      <c r="AJ76" s="102">
        <v>1</v>
      </c>
      <c r="AK76" s="102">
        <v>1</v>
      </c>
      <c r="AL76" s="497"/>
      <c r="AM76" s="497"/>
    </row>
    <row r="77" spans="1:39" s="444" customFormat="1" ht="30" customHeight="1">
      <c r="A77" s="428">
        <f t="shared" si="2"/>
        <v>68</v>
      </c>
      <c r="B77" s="427"/>
      <c r="C77" s="427"/>
      <c r="D77" s="427"/>
      <c r="E77" s="427"/>
      <c r="F77" s="429"/>
      <c r="G77" s="427">
        <v>5</v>
      </c>
      <c r="H77" s="430"/>
      <c r="I77" s="427"/>
      <c r="J77" s="427"/>
      <c r="K77" s="427" t="s">
        <v>1019</v>
      </c>
      <c r="L77" s="117" t="s">
        <v>1018</v>
      </c>
      <c r="M77" s="445" t="s">
        <v>241</v>
      </c>
      <c r="N77" s="116" t="s">
        <v>339</v>
      </c>
      <c r="O77" s="427" t="s">
        <v>81</v>
      </c>
      <c r="P77" s="432" t="s">
        <v>73</v>
      </c>
      <c r="Q77" s="433"/>
      <c r="R77" s="434" t="s">
        <v>72</v>
      </c>
      <c r="S77" s="105" t="s">
        <v>1024</v>
      </c>
      <c r="T77" s="435" t="s">
        <v>72</v>
      </c>
      <c r="U77" s="102" t="s">
        <v>75</v>
      </c>
      <c r="V77" s="436" t="s">
        <v>74</v>
      </c>
      <c r="W77" s="437" t="s">
        <v>338</v>
      </c>
      <c r="X77" s="438" t="s">
        <v>1021</v>
      </c>
      <c r="Y77" s="432"/>
      <c r="Z77" s="438" t="s">
        <v>389</v>
      </c>
      <c r="AA77" s="439">
        <v>0.99199999999999999</v>
      </c>
      <c r="AB77" s="440"/>
      <c r="AC77" s="437"/>
      <c r="AD77" s="441"/>
      <c r="AE77" s="442"/>
      <c r="AF77" s="441"/>
      <c r="AG77" s="443"/>
      <c r="AH77" s="443"/>
      <c r="AI77" s="432"/>
      <c r="AJ77" s="102">
        <v>1</v>
      </c>
      <c r="AK77" s="102">
        <v>1</v>
      </c>
      <c r="AL77" s="497"/>
      <c r="AM77" s="497"/>
    </row>
    <row r="78" spans="1:39" s="150" customFormat="1" ht="30" customHeight="1">
      <c r="A78" s="177">
        <f t="shared" si="2"/>
        <v>69</v>
      </c>
      <c r="B78" s="76"/>
      <c r="C78" s="76"/>
      <c r="D78" s="76"/>
      <c r="E78" s="76"/>
      <c r="F78" s="169"/>
      <c r="G78" s="76">
        <v>5</v>
      </c>
      <c r="H78" s="170"/>
      <c r="I78" s="76"/>
      <c r="J78" s="76"/>
      <c r="K78" s="76" t="s">
        <v>296</v>
      </c>
      <c r="L78" s="159" t="s">
        <v>124</v>
      </c>
      <c r="M78" s="379" t="s">
        <v>125</v>
      </c>
      <c r="N78" s="153" t="s">
        <v>339</v>
      </c>
      <c r="O78" s="76" t="s">
        <v>81</v>
      </c>
      <c r="P78" s="145" t="s">
        <v>73</v>
      </c>
      <c r="Q78" s="146"/>
      <c r="R78" s="308" t="s">
        <v>72</v>
      </c>
      <c r="S78" s="213" t="s">
        <v>124</v>
      </c>
      <c r="T78" s="147" t="s">
        <v>72</v>
      </c>
      <c r="U78" s="148" t="s">
        <v>75</v>
      </c>
      <c r="V78" s="109" t="s">
        <v>74</v>
      </c>
      <c r="W78" s="71" t="s">
        <v>338</v>
      </c>
      <c r="X78" s="144" t="s">
        <v>126</v>
      </c>
      <c r="Y78" s="83"/>
      <c r="Z78" s="214" t="s">
        <v>127</v>
      </c>
      <c r="AA78" s="207">
        <v>0.32400000000000001</v>
      </c>
      <c r="AB78" s="70"/>
      <c r="AC78" s="71"/>
      <c r="AD78" s="69"/>
      <c r="AE78" s="82"/>
      <c r="AF78" s="69"/>
      <c r="AG78" s="74"/>
      <c r="AH78" s="74"/>
      <c r="AI78" s="145"/>
      <c r="AJ78" s="148">
        <v>1</v>
      </c>
      <c r="AK78" s="148">
        <v>1</v>
      </c>
      <c r="AL78" s="493"/>
      <c r="AM78" s="493"/>
    </row>
    <row r="79" spans="1:39" s="150" customFormat="1" ht="30" customHeight="1">
      <c r="A79" s="177">
        <f t="shared" si="2"/>
        <v>70</v>
      </c>
      <c r="B79" s="76"/>
      <c r="C79" s="76"/>
      <c r="D79" s="76"/>
      <c r="E79" s="76"/>
      <c r="F79" s="169"/>
      <c r="G79" s="76">
        <v>5</v>
      </c>
      <c r="H79" s="170"/>
      <c r="I79" s="76"/>
      <c r="J79" s="76"/>
      <c r="K79" s="76" t="s">
        <v>296</v>
      </c>
      <c r="L79" s="151" t="s">
        <v>128</v>
      </c>
      <c r="M79" s="379" t="s">
        <v>129</v>
      </c>
      <c r="N79" s="153" t="s">
        <v>245</v>
      </c>
      <c r="O79" s="76" t="s">
        <v>81</v>
      </c>
      <c r="P79" s="145" t="s">
        <v>73</v>
      </c>
      <c r="Q79" s="146"/>
      <c r="R79" s="308" t="s">
        <v>72</v>
      </c>
      <c r="S79" s="214" t="s">
        <v>128</v>
      </c>
      <c r="T79" s="147" t="s">
        <v>72</v>
      </c>
      <c r="U79" s="148" t="s">
        <v>75</v>
      </c>
      <c r="V79" s="109" t="s">
        <v>74</v>
      </c>
      <c r="W79" s="71" t="s">
        <v>85</v>
      </c>
      <c r="X79" s="144" t="s">
        <v>388</v>
      </c>
      <c r="Y79" s="71" t="s">
        <v>387</v>
      </c>
      <c r="Z79" s="71"/>
      <c r="AA79" s="149">
        <v>7.7799999999999994E-2</v>
      </c>
      <c r="AB79" s="70"/>
      <c r="AC79" s="71"/>
      <c r="AD79" s="69"/>
      <c r="AE79" s="82"/>
      <c r="AF79" s="69"/>
      <c r="AG79" s="74"/>
      <c r="AH79" s="74"/>
      <c r="AI79" s="145"/>
      <c r="AJ79" s="148">
        <v>1</v>
      </c>
      <c r="AK79" s="148">
        <v>1</v>
      </c>
      <c r="AL79" s="493"/>
      <c r="AM79" s="493"/>
    </row>
    <row r="80" spans="1:39" s="222" customFormat="1" ht="30" customHeight="1">
      <c r="A80" s="177">
        <f t="shared" si="2"/>
        <v>71</v>
      </c>
      <c r="B80" s="148"/>
      <c r="C80" s="215"/>
      <c r="D80" s="215"/>
      <c r="E80" s="148"/>
      <c r="F80" s="148">
        <v>4</v>
      </c>
      <c r="G80" s="215"/>
      <c r="H80" s="215"/>
      <c r="I80" s="215"/>
      <c r="J80" s="215"/>
      <c r="K80" s="216" t="s">
        <v>614</v>
      </c>
      <c r="L80" s="151" t="s">
        <v>599</v>
      </c>
      <c r="M80" s="223" t="s">
        <v>600</v>
      </c>
      <c r="N80" s="153" t="s">
        <v>248</v>
      </c>
      <c r="O80" s="152" t="s">
        <v>81</v>
      </c>
      <c r="P80" s="153" t="s">
        <v>73</v>
      </c>
      <c r="Q80" s="210"/>
      <c r="R80" s="151" t="s">
        <v>256</v>
      </c>
      <c r="S80" s="10"/>
      <c r="T80" s="6" t="s">
        <v>74</v>
      </c>
      <c r="U80" s="151" t="s">
        <v>596</v>
      </c>
      <c r="V80" s="156" t="s">
        <v>256</v>
      </c>
      <c r="W80" s="6" t="s">
        <v>74</v>
      </c>
      <c r="X80" s="6" t="s">
        <v>75</v>
      </c>
      <c r="Y80" s="6" t="s">
        <v>85</v>
      </c>
      <c r="Z80" s="419" t="s">
        <v>167</v>
      </c>
      <c r="AA80" s="419" t="s">
        <v>168</v>
      </c>
      <c r="AB80" s="218"/>
      <c r="AC80" s="219" t="e">
        <f>AC81+AC82</f>
        <v>#REF!</v>
      </c>
      <c r="AD80" s="152" t="s">
        <v>78</v>
      </c>
      <c r="AE80" s="152" t="s">
        <v>479</v>
      </c>
      <c r="AF80" s="220"/>
      <c r="AG80" s="152">
        <v>1</v>
      </c>
      <c r="AH80" s="152">
        <v>0</v>
      </c>
      <c r="AI80" s="221"/>
      <c r="AJ80" s="148">
        <v>1</v>
      </c>
      <c r="AK80" s="148">
        <v>1</v>
      </c>
      <c r="AL80" s="499"/>
      <c r="AM80" s="499"/>
    </row>
    <row r="81" spans="1:39" s="222" customFormat="1" ht="30" customHeight="1">
      <c r="A81" s="177">
        <f t="shared" si="2"/>
        <v>72</v>
      </c>
      <c r="B81" s="148"/>
      <c r="C81" s="215"/>
      <c r="D81" s="215"/>
      <c r="E81" s="148"/>
      <c r="F81" s="148"/>
      <c r="G81" s="148">
        <v>5</v>
      </c>
      <c r="H81" s="215"/>
      <c r="I81" s="215"/>
      <c r="J81" s="215"/>
      <c r="K81" s="216" t="s">
        <v>614</v>
      </c>
      <c r="L81" s="151" t="s">
        <v>601</v>
      </c>
      <c r="M81" s="223" t="s">
        <v>602</v>
      </c>
      <c r="N81" s="158" t="s">
        <v>250</v>
      </c>
      <c r="O81" s="152" t="s">
        <v>81</v>
      </c>
      <c r="P81" s="153" t="s">
        <v>73</v>
      </c>
      <c r="Q81" s="210"/>
      <c r="R81" s="151" t="s">
        <v>484</v>
      </c>
      <c r="S81" s="10"/>
      <c r="T81" s="6" t="s">
        <v>74</v>
      </c>
      <c r="U81" s="151" t="s">
        <v>595</v>
      </c>
      <c r="V81" s="156" t="s">
        <v>484</v>
      </c>
      <c r="W81" s="6" t="s">
        <v>74</v>
      </c>
      <c r="X81" s="6" t="s">
        <v>75</v>
      </c>
      <c r="Y81" s="6" t="s">
        <v>119</v>
      </c>
      <c r="Z81" s="419" t="s">
        <v>77</v>
      </c>
      <c r="AA81" s="419" t="s">
        <v>78</v>
      </c>
      <c r="AB81" s="218"/>
      <c r="AC81" s="219">
        <v>0.42349999999999999</v>
      </c>
      <c r="AD81" s="152" t="s">
        <v>78</v>
      </c>
      <c r="AE81" s="152" t="s">
        <v>479</v>
      </c>
      <c r="AF81" s="220"/>
      <c r="AG81" s="152">
        <v>0</v>
      </c>
      <c r="AH81" s="152">
        <v>0</v>
      </c>
      <c r="AI81" s="221"/>
      <c r="AJ81" s="148">
        <v>1</v>
      </c>
      <c r="AK81" s="148">
        <v>1</v>
      </c>
      <c r="AL81" s="499"/>
      <c r="AM81" s="499"/>
    </row>
    <row r="82" spans="1:39" s="222" customFormat="1" ht="30" customHeight="1">
      <c r="A82" s="177">
        <f t="shared" si="2"/>
        <v>73</v>
      </c>
      <c r="B82" s="148"/>
      <c r="C82" s="215"/>
      <c r="D82" s="215"/>
      <c r="E82" s="148"/>
      <c r="F82" s="148"/>
      <c r="G82" s="148">
        <v>5</v>
      </c>
      <c r="H82" s="215"/>
      <c r="I82" s="215"/>
      <c r="J82" s="215"/>
      <c r="K82" s="216" t="s">
        <v>614</v>
      </c>
      <c r="L82" s="151" t="s">
        <v>597</v>
      </c>
      <c r="M82" s="223" t="s">
        <v>598</v>
      </c>
      <c r="N82" s="158" t="s">
        <v>249</v>
      </c>
      <c r="O82" s="152" t="s">
        <v>81</v>
      </c>
      <c r="P82" s="153" t="s">
        <v>73</v>
      </c>
      <c r="Q82" s="210"/>
      <c r="R82" s="151" t="s">
        <v>256</v>
      </c>
      <c r="S82" s="10"/>
      <c r="T82" s="6" t="s">
        <v>74</v>
      </c>
      <c r="U82" s="151" t="s">
        <v>594</v>
      </c>
      <c r="V82" s="156" t="s">
        <v>256</v>
      </c>
      <c r="W82" s="6" t="s">
        <v>74</v>
      </c>
      <c r="X82" s="6" t="s">
        <v>75</v>
      </c>
      <c r="Y82" s="6" t="s">
        <v>119</v>
      </c>
      <c r="Z82" s="419" t="s">
        <v>77</v>
      </c>
      <c r="AA82" s="419" t="s">
        <v>78</v>
      </c>
      <c r="AB82" s="218"/>
      <c r="AC82" s="219" t="e">
        <f>#REF!+#REF!</f>
        <v>#REF!</v>
      </c>
      <c r="AD82" s="152" t="s">
        <v>78</v>
      </c>
      <c r="AE82" s="152" t="s">
        <v>501</v>
      </c>
      <c r="AF82" s="220"/>
      <c r="AG82" s="152">
        <v>0</v>
      </c>
      <c r="AH82" s="152">
        <v>0</v>
      </c>
      <c r="AI82" s="221"/>
      <c r="AJ82" s="148">
        <v>1</v>
      </c>
      <c r="AK82" s="148">
        <v>1</v>
      </c>
      <c r="AL82" s="499"/>
      <c r="AM82" s="499"/>
    </row>
    <row r="83" spans="1:39" s="150" customFormat="1" ht="30" customHeight="1">
      <c r="A83" s="177">
        <f t="shared" si="2"/>
        <v>74</v>
      </c>
      <c r="B83" s="153"/>
      <c r="C83" s="153"/>
      <c r="D83" s="76"/>
      <c r="E83" s="76"/>
      <c r="F83" s="169">
        <v>4</v>
      </c>
      <c r="G83" s="76"/>
      <c r="H83" s="170"/>
      <c r="I83" s="76"/>
      <c r="J83" s="76"/>
      <c r="K83" s="76" t="s">
        <v>384</v>
      </c>
      <c r="L83" s="159" t="s">
        <v>633</v>
      </c>
      <c r="M83" s="217" t="s">
        <v>383</v>
      </c>
      <c r="N83" s="76" t="s">
        <v>615</v>
      </c>
      <c r="O83" s="152" t="s">
        <v>81</v>
      </c>
      <c r="P83" s="145"/>
      <c r="Q83" s="146"/>
      <c r="R83" s="308"/>
      <c r="S83" s="213"/>
      <c r="T83" s="147"/>
      <c r="U83" s="148"/>
      <c r="V83" s="109"/>
      <c r="W83" s="71"/>
      <c r="X83" s="83"/>
      <c r="Y83" s="419" t="s">
        <v>710</v>
      </c>
      <c r="Z83" s="150" t="s">
        <v>711</v>
      </c>
      <c r="AA83" s="151" t="s">
        <v>712</v>
      </c>
      <c r="AB83" s="70"/>
      <c r="AC83" s="71"/>
      <c r="AD83" s="69"/>
      <c r="AE83" s="82"/>
      <c r="AF83" s="69"/>
      <c r="AG83" s="74"/>
      <c r="AH83" s="74"/>
      <c r="AI83" s="145"/>
      <c r="AJ83" s="148">
        <v>1</v>
      </c>
      <c r="AK83" s="148">
        <v>1</v>
      </c>
      <c r="AL83" s="493"/>
      <c r="AM83" s="493"/>
    </row>
    <row r="84" spans="1:39" s="150" customFormat="1" ht="30" customHeight="1">
      <c r="A84" s="177">
        <f t="shared" si="2"/>
        <v>75</v>
      </c>
      <c r="B84" s="76"/>
      <c r="C84" s="76"/>
      <c r="D84" s="76"/>
      <c r="E84" s="76"/>
      <c r="F84" s="76">
        <v>4</v>
      </c>
      <c r="G84" s="76"/>
      <c r="H84" s="76"/>
      <c r="I84" s="76"/>
      <c r="J84" s="76"/>
      <c r="K84" s="76" t="s">
        <v>384</v>
      </c>
      <c r="L84" s="159" t="s">
        <v>846</v>
      </c>
      <c r="M84" s="379" t="s">
        <v>591</v>
      </c>
      <c r="N84" s="153"/>
      <c r="O84" s="76" t="s">
        <v>81</v>
      </c>
      <c r="P84" s="145" t="s">
        <v>73</v>
      </c>
      <c r="Q84" s="146"/>
      <c r="R84" s="308" t="s">
        <v>72</v>
      </c>
      <c r="S84" s="213" t="s">
        <v>846</v>
      </c>
      <c r="T84" s="76"/>
      <c r="U84" s="148" t="s">
        <v>75</v>
      </c>
      <c r="V84" s="109" t="s">
        <v>74</v>
      </c>
      <c r="W84" s="71" t="s">
        <v>299</v>
      </c>
      <c r="X84" s="144" t="s">
        <v>700</v>
      </c>
      <c r="Y84" s="144" t="s">
        <v>134</v>
      </c>
      <c r="Z84" s="205" t="s">
        <v>589</v>
      </c>
      <c r="AA84" s="149">
        <v>6.4000000000000001E-2</v>
      </c>
      <c r="AB84" s="70"/>
      <c r="AC84" s="71"/>
      <c r="AD84" s="69"/>
      <c r="AE84" s="82"/>
      <c r="AF84" s="69"/>
      <c r="AG84" s="74"/>
      <c r="AH84" s="74"/>
      <c r="AI84" s="145"/>
      <c r="AJ84" s="201">
        <v>2</v>
      </c>
      <c r="AK84" s="201">
        <v>2</v>
      </c>
      <c r="AL84" s="498"/>
      <c r="AM84" s="498"/>
    </row>
    <row r="85" spans="1:39" s="150" customFormat="1" ht="30" customHeight="1">
      <c r="A85" s="177">
        <f t="shared" si="2"/>
        <v>76</v>
      </c>
      <c r="B85" s="153"/>
      <c r="C85" s="153"/>
      <c r="D85" s="76"/>
      <c r="E85" s="76"/>
      <c r="F85" s="169">
        <v>4</v>
      </c>
      <c r="G85" s="76"/>
      <c r="H85" s="170"/>
      <c r="I85" s="76"/>
      <c r="J85" s="76"/>
      <c r="K85" s="76" t="s">
        <v>296</v>
      </c>
      <c r="L85" s="159" t="s">
        <v>135</v>
      </c>
      <c r="M85" s="217" t="s">
        <v>136</v>
      </c>
      <c r="N85" s="153" t="s">
        <v>130</v>
      </c>
      <c r="O85" s="76" t="s">
        <v>81</v>
      </c>
      <c r="P85" s="145" t="s">
        <v>73</v>
      </c>
      <c r="Q85" s="146"/>
      <c r="R85" s="308" t="s">
        <v>72</v>
      </c>
      <c r="S85" s="213" t="s">
        <v>135</v>
      </c>
      <c r="T85" s="147" t="s">
        <v>72</v>
      </c>
      <c r="U85" s="148" t="s">
        <v>75</v>
      </c>
      <c r="V85" s="109" t="s">
        <v>74</v>
      </c>
      <c r="W85" s="71" t="s">
        <v>274</v>
      </c>
      <c r="X85" s="145" t="s">
        <v>77</v>
      </c>
      <c r="Y85" s="71" t="s">
        <v>78</v>
      </c>
      <c r="Z85" s="71"/>
      <c r="AA85" s="149">
        <f>AA86+AA87</f>
        <v>0.26100000000000001</v>
      </c>
      <c r="AB85" s="70"/>
      <c r="AC85" s="71"/>
      <c r="AD85" s="69"/>
      <c r="AE85" s="82"/>
      <c r="AF85" s="69"/>
      <c r="AG85" s="74"/>
      <c r="AH85" s="74"/>
      <c r="AI85" s="145"/>
      <c r="AJ85" s="148">
        <v>1</v>
      </c>
      <c r="AK85" s="148">
        <v>1</v>
      </c>
      <c r="AL85" s="493"/>
      <c r="AM85" s="493"/>
    </row>
    <row r="86" spans="1:39" s="150" customFormat="1" ht="30" customHeight="1">
      <c r="A86" s="177">
        <f t="shared" si="2"/>
        <v>77</v>
      </c>
      <c r="B86" s="153"/>
      <c r="C86" s="153"/>
      <c r="D86" s="76"/>
      <c r="E86" s="76"/>
      <c r="F86" s="169"/>
      <c r="G86" s="76">
        <v>5</v>
      </c>
      <c r="H86" s="170"/>
      <c r="I86" s="76"/>
      <c r="J86" s="76"/>
      <c r="K86" s="76" t="s">
        <v>296</v>
      </c>
      <c r="L86" s="159" t="s">
        <v>137</v>
      </c>
      <c r="M86" s="217" t="s">
        <v>382</v>
      </c>
      <c r="N86" s="153" t="s">
        <v>339</v>
      </c>
      <c r="O86" s="76" t="s">
        <v>81</v>
      </c>
      <c r="P86" s="145" t="s">
        <v>73</v>
      </c>
      <c r="Q86" s="146"/>
      <c r="R86" s="308" t="s">
        <v>72</v>
      </c>
      <c r="S86" s="213" t="s">
        <v>137</v>
      </c>
      <c r="T86" s="147" t="s">
        <v>72</v>
      </c>
      <c r="U86" s="148" t="s">
        <v>75</v>
      </c>
      <c r="V86" s="109" t="s">
        <v>74</v>
      </c>
      <c r="W86" s="70" t="s">
        <v>120</v>
      </c>
      <c r="X86" s="197" t="s">
        <v>138</v>
      </c>
      <c r="Y86" s="197" t="s">
        <v>121</v>
      </c>
      <c r="Z86" s="202" t="s">
        <v>139</v>
      </c>
      <c r="AA86" s="203">
        <v>0.20699999999999999</v>
      </c>
      <c r="AB86" s="70"/>
      <c r="AC86" s="71"/>
      <c r="AD86" s="69"/>
      <c r="AE86" s="82"/>
      <c r="AF86" s="69"/>
      <c r="AG86" s="74"/>
      <c r="AH86" s="74"/>
      <c r="AI86" s="145"/>
      <c r="AJ86" s="148">
        <v>1</v>
      </c>
      <c r="AK86" s="148">
        <v>1</v>
      </c>
      <c r="AL86" s="493"/>
      <c r="AM86" s="493"/>
    </row>
    <row r="87" spans="1:39" s="150" customFormat="1" ht="30" customHeight="1">
      <c r="A87" s="177">
        <f t="shared" si="2"/>
        <v>78</v>
      </c>
      <c r="B87" s="153"/>
      <c r="C87" s="153"/>
      <c r="D87" s="76"/>
      <c r="E87" s="76"/>
      <c r="F87" s="169"/>
      <c r="G87" s="76">
        <v>5</v>
      </c>
      <c r="H87" s="170"/>
      <c r="I87" s="76"/>
      <c r="J87" s="76"/>
      <c r="K87" s="76" t="s">
        <v>296</v>
      </c>
      <c r="L87" s="159" t="s">
        <v>140</v>
      </c>
      <c r="M87" s="217" t="s">
        <v>141</v>
      </c>
      <c r="N87" s="153" t="s">
        <v>381</v>
      </c>
      <c r="O87" s="76" t="s">
        <v>81</v>
      </c>
      <c r="P87" s="145" t="s">
        <v>73</v>
      </c>
      <c r="Q87" s="146"/>
      <c r="R87" s="308" t="s">
        <v>72</v>
      </c>
      <c r="S87" s="213" t="s">
        <v>135</v>
      </c>
      <c r="T87" s="147" t="s">
        <v>72</v>
      </c>
      <c r="U87" s="148" t="s">
        <v>75</v>
      </c>
      <c r="V87" s="109" t="s">
        <v>74</v>
      </c>
      <c r="W87" s="70" t="s">
        <v>120</v>
      </c>
      <c r="X87" s="197" t="s">
        <v>133</v>
      </c>
      <c r="Y87" s="197" t="s">
        <v>134</v>
      </c>
      <c r="Z87" s="202" t="s">
        <v>142</v>
      </c>
      <c r="AA87" s="203">
        <v>5.3999999999999999E-2</v>
      </c>
      <c r="AB87" s="70"/>
      <c r="AC87" s="71"/>
      <c r="AD87" s="69"/>
      <c r="AE87" s="82"/>
      <c r="AF87" s="69"/>
      <c r="AG87" s="74"/>
      <c r="AH87" s="74"/>
      <c r="AI87" s="145"/>
      <c r="AJ87" s="148">
        <v>1</v>
      </c>
      <c r="AK87" s="148">
        <v>1</v>
      </c>
      <c r="AL87" s="493"/>
      <c r="AM87" s="493"/>
    </row>
    <row r="88" spans="1:39" s="150" customFormat="1" ht="30" customHeight="1">
      <c r="A88" s="177">
        <f t="shared" si="2"/>
        <v>79</v>
      </c>
      <c r="B88" s="224"/>
      <c r="C88" s="224"/>
      <c r="D88" s="77"/>
      <c r="E88" s="164"/>
      <c r="F88" s="169">
        <v>4</v>
      </c>
      <c r="G88" s="164"/>
      <c r="H88" s="355"/>
      <c r="I88" s="77"/>
      <c r="J88" s="77"/>
      <c r="K88" s="76" t="s">
        <v>848</v>
      </c>
      <c r="L88" s="151" t="s">
        <v>843</v>
      </c>
      <c r="M88" s="198" t="s">
        <v>847</v>
      </c>
      <c r="N88" s="152"/>
      <c r="O88" s="152" t="s">
        <v>81</v>
      </c>
      <c r="P88" s="153" t="s">
        <v>73</v>
      </c>
      <c r="Q88" s="152"/>
      <c r="R88" s="151" t="s">
        <v>72</v>
      </c>
      <c r="S88" s="154"/>
      <c r="T88" s="6" t="s">
        <v>74</v>
      </c>
      <c r="U88" s="148" t="s">
        <v>849</v>
      </c>
      <c r="V88" s="156" t="s">
        <v>257</v>
      </c>
      <c r="W88" s="6" t="s">
        <v>74</v>
      </c>
      <c r="X88" s="6" t="s">
        <v>75</v>
      </c>
      <c r="Y88" s="6" t="s">
        <v>120</v>
      </c>
      <c r="Z88" s="158" t="s">
        <v>267</v>
      </c>
      <c r="AA88" s="158" t="s">
        <v>590</v>
      </c>
      <c r="AB88" s="154" t="s">
        <v>589</v>
      </c>
      <c r="AC88" s="157">
        <v>6.4000000000000001E-2</v>
      </c>
      <c r="AD88" s="152" t="s">
        <v>78</v>
      </c>
      <c r="AE88" s="152" t="s">
        <v>277</v>
      </c>
      <c r="AF88" s="420"/>
      <c r="AG88" s="152">
        <v>2</v>
      </c>
      <c r="AH88" s="152">
        <v>2</v>
      </c>
      <c r="AI88" s="205"/>
      <c r="AJ88" s="181">
        <v>1</v>
      </c>
      <c r="AK88" s="181">
        <v>1</v>
      </c>
      <c r="AL88" s="205"/>
      <c r="AM88" s="205"/>
    </row>
    <row r="89" spans="1:39" s="150" customFormat="1" ht="30" customHeight="1">
      <c r="A89" s="177">
        <f t="shared" si="2"/>
        <v>80</v>
      </c>
      <c r="B89" s="153"/>
      <c r="C89" s="153"/>
      <c r="D89" s="76"/>
      <c r="E89" s="76"/>
      <c r="F89" s="169">
        <v>4</v>
      </c>
      <c r="G89" s="76"/>
      <c r="H89" s="170"/>
      <c r="I89" s="76"/>
      <c r="J89" s="76"/>
      <c r="K89" s="76" t="s">
        <v>296</v>
      </c>
      <c r="L89" s="296" t="s">
        <v>379</v>
      </c>
      <c r="M89" s="217" t="s">
        <v>118</v>
      </c>
      <c r="N89" s="148" t="s">
        <v>380</v>
      </c>
      <c r="O89" s="76" t="s">
        <v>81</v>
      </c>
      <c r="P89" s="145" t="s">
        <v>73</v>
      </c>
      <c r="Q89" s="146"/>
      <c r="R89" s="308" t="s">
        <v>72</v>
      </c>
      <c r="S89" s="214" t="s">
        <v>379</v>
      </c>
      <c r="T89" s="147" t="s">
        <v>72</v>
      </c>
      <c r="U89" s="148" t="s">
        <v>75</v>
      </c>
      <c r="V89" s="109" t="s">
        <v>74</v>
      </c>
      <c r="W89" s="71" t="s">
        <v>99</v>
      </c>
      <c r="X89" s="200" t="s">
        <v>110</v>
      </c>
      <c r="Y89" s="71" t="s">
        <v>78</v>
      </c>
      <c r="Z89" s="71"/>
      <c r="AA89" s="149">
        <v>4.0000000000000001E-3</v>
      </c>
      <c r="AB89" s="70"/>
      <c r="AC89" s="71"/>
      <c r="AD89" s="69"/>
      <c r="AE89" s="82"/>
      <c r="AF89" s="69"/>
      <c r="AG89" s="74"/>
      <c r="AH89" s="74"/>
      <c r="AI89" s="145"/>
      <c r="AJ89" s="148">
        <v>2</v>
      </c>
      <c r="AK89" s="148">
        <v>2</v>
      </c>
      <c r="AL89" s="493"/>
      <c r="AM89" s="493"/>
    </row>
    <row r="90" spans="1:39" s="150" customFormat="1" ht="30" customHeight="1">
      <c r="A90" s="177">
        <f t="shared" si="2"/>
        <v>81</v>
      </c>
      <c r="B90" s="153"/>
      <c r="C90" s="153"/>
      <c r="D90" s="76"/>
      <c r="E90" s="76">
        <v>3</v>
      </c>
      <c r="F90" s="169"/>
      <c r="G90" s="76"/>
      <c r="H90" s="170"/>
      <c r="I90" s="76"/>
      <c r="J90" s="76"/>
      <c r="K90" s="76" t="s">
        <v>296</v>
      </c>
      <c r="L90" s="159" t="s">
        <v>376</v>
      </c>
      <c r="M90" s="217" t="s">
        <v>378</v>
      </c>
      <c r="N90" s="148" t="s">
        <v>377</v>
      </c>
      <c r="O90" s="76" t="s">
        <v>81</v>
      </c>
      <c r="P90" s="145" t="s">
        <v>73</v>
      </c>
      <c r="Q90" s="146"/>
      <c r="R90" s="308" t="s">
        <v>72</v>
      </c>
      <c r="S90" s="213" t="s">
        <v>376</v>
      </c>
      <c r="T90" s="147" t="s">
        <v>72</v>
      </c>
      <c r="U90" s="148" t="s">
        <v>75</v>
      </c>
      <c r="V90" s="109" t="s">
        <v>74</v>
      </c>
      <c r="W90" s="226" t="s">
        <v>375</v>
      </c>
      <c r="X90" s="70" t="s">
        <v>190</v>
      </c>
      <c r="Y90" s="70"/>
      <c r="Z90" s="71"/>
      <c r="AA90" s="149">
        <v>3.6999999999999998E-2</v>
      </c>
      <c r="AB90" s="70" t="s">
        <v>191</v>
      </c>
      <c r="AC90" s="71"/>
      <c r="AD90" s="69"/>
      <c r="AE90" s="82"/>
      <c r="AF90" s="69"/>
      <c r="AG90" s="74"/>
      <c r="AH90" s="74"/>
      <c r="AI90" s="145"/>
      <c r="AJ90" s="148">
        <v>1</v>
      </c>
      <c r="AK90" s="148">
        <v>1</v>
      </c>
      <c r="AL90" s="493"/>
      <c r="AM90" s="493"/>
    </row>
    <row r="91" spans="1:39" s="150" customFormat="1" ht="30" customHeight="1">
      <c r="A91" s="177">
        <f t="shared" si="2"/>
        <v>82</v>
      </c>
      <c r="B91" s="153"/>
      <c r="C91" s="153"/>
      <c r="D91" s="76"/>
      <c r="E91" s="76">
        <v>3</v>
      </c>
      <c r="F91" s="169"/>
      <c r="G91" s="76"/>
      <c r="H91" s="170"/>
      <c r="I91" s="76"/>
      <c r="J91" s="76"/>
      <c r="K91" s="76" t="s">
        <v>296</v>
      </c>
      <c r="L91" s="159" t="s">
        <v>193</v>
      </c>
      <c r="M91" s="217" t="s">
        <v>374</v>
      </c>
      <c r="N91" s="148" t="s">
        <v>255</v>
      </c>
      <c r="O91" s="76" t="s">
        <v>81</v>
      </c>
      <c r="P91" s="145" t="s">
        <v>73</v>
      </c>
      <c r="Q91" s="146"/>
      <c r="R91" s="308" t="s">
        <v>72</v>
      </c>
      <c r="S91" s="213" t="s">
        <v>373</v>
      </c>
      <c r="T91" s="147" t="s">
        <v>72</v>
      </c>
      <c r="U91" s="148" t="s">
        <v>75</v>
      </c>
      <c r="V91" s="109" t="s">
        <v>74</v>
      </c>
      <c r="W91" s="71" t="s">
        <v>194</v>
      </c>
      <c r="X91" s="200" t="s">
        <v>110</v>
      </c>
      <c r="Y91" s="71" t="s">
        <v>78</v>
      </c>
      <c r="Z91" s="71"/>
      <c r="AA91" s="149">
        <v>2E-3</v>
      </c>
      <c r="AB91" s="70"/>
      <c r="AC91" s="71"/>
      <c r="AD91" s="69"/>
      <c r="AE91" s="82"/>
      <c r="AF91" s="69"/>
      <c r="AG91" s="74"/>
      <c r="AH91" s="74"/>
      <c r="AI91" s="145"/>
      <c r="AJ91" s="148">
        <v>1</v>
      </c>
      <c r="AK91" s="148">
        <v>1</v>
      </c>
      <c r="AL91" s="493"/>
      <c r="AM91" s="493"/>
    </row>
    <row r="92" spans="1:39" s="150" customFormat="1" ht="30" customHeight="1">
      <c r="A92" s="177">
        <f t="shared" si="2"/>
        <v>83</v>
      </c>
      <c r="B92" s="153"/>
      <c r="C92" s="153"/>
      <c r="D92" s="76"/>
      <c r="E92" s="76">
        <v>3</v>
      </c>
      <c r="F92" s="169"/>
      <c r="G92" s="76"/>
      <c r="H92" s="170"/>
      <c r="I92" s="76"/>
      <c r="J92" s="76"/>
      <c r="K92" s="76" t="s">
        <v>296</v>
      </c>
      <c r="L92" s="159" t="s">
        <v>117</v>
      </c>
      <c r="M92" s="217" t="s">
        <v>118</v>
      </c>
      <c r="N92" s="148" t="s">
        <v>372</v>
      </c>
      <c r="O92" s="76" t="s">
        <v>81</v>
      </c>
      <c r="P92" s="145" t="s">
        <v>73</v>
      </c>
      <c r="Q92" s="146"/>
      <c r="R92" s="308" t="s">
        <v>72</v>
      </c>
      <c r="S92" s="213" t="s">
        <v>117</v>
      </c>
      <c r="T92" s="147" t="s">
        <v>72</v>
      </c>
      <c r="U92" s="148" t="s">
        <v>75</v>
      </c>
      <c r="V92" s="109" t="s">
        <v>74</v>
      </c>
      <c r="W92" s="71" t="s">
        <v>99</v>
      </c>
      <c r="X92" s="200" t="s">
        <v>110</v>
      </c>
      <c r="Y92" s="71" t="s">
        <v>78</v>
      </c>
      <c r="Z92" s="71"/>
      <c r="AA92" s="149">
        <v>6.9999999999999999E-4</v>
      </c>
      <c r="AB92" s="70"/>
      <c r="AC92" s="71"/>
      <c r="AD92" s="69"/>
      <c r="AE92" s="82"/>
      <c r="AF92" s="69"/>
      <c r="AG92" s="74"/>
      <c r="AH92" s="74"/>
      <c r="AI92" s="145"/>
      <c r="AJ92" s="148">
        <v>1</v>
      </c>
      <c r="AK92" s="148">
        <v>1</v>
      </c>
      <c r="AL92" s="493"/>
      <c r="AM92" s="493"/>
    </row>
    <row r="93" spans="1:39" s="150" customFormat="1" ht="30" customHeight="1">
      <c r="A93" s="177">
        <f t="shared" si="2"/>
        <v>84</v>
      </c>
      <c r="B93" s="153"/>
      <c r="C93" s="153"/>
      <c r="D93" s="76"/>
      <c r="E93" s="76">
        <v>3</v>
      </c>
      <c r="F93" s="169"/>
      <c r="G93" s="76"/>
      <c r="H93" s="170"/>
      <c r="I93" s="76"/>
      <c r="J93" s="76"/>
      <c r="K93" s="76" t="s">
        <v>296</v>
      </c>
      <c r="L93" s="89" t="s">
        <v>196</v>
      </c>
      <c r="M93" s="217" t="s">
        <v>371</v>
      </c>
      <c r="N93" s="148" t="s">
        <v>370</v>
      </c>
      <c r="O93" s="76" t="s">
        <v>81</v>
      </c>
      <c r="P93" s="145" t="s">
        <v>73</v>
      </c>
      <c r="Q93" s="146"/>
      <c r="R93" s="308" t="s">
        <v>72</v>
      </c>
      <c r="S93" s="72" t="s">
        <v>369</v>
      </c>
      <c r="T93" s="147" t="s">
        <v>72</v>
      </c>
      <c r="U93" s="148" t="s">
        <v>75</v>
      </c>
      <c r="V93" s="109" t="s">
        <v>74</v>
      </c>
      <c r="W93" s="71" t="s">
        <v>194</v>
      </c>
      <c r="X93" s="70" t="s">
        <v>110</v>
      </c>
      <c r="Y93" s="70"/>
      <c r="Z93" s="145" t="s">
        <v>368</v>
      </c>
      <c r="AA93" s="227">
        <v>0.28000000000000003</v>
      </c>
      <c r="AB93" s="70"/>
      <c r="AC93" s="71"/>
      <c r="AD93" s="69"/>
      <c r="AE93" s="82"/>
      <c r="AF93" s="69"/>
      <c r="AG93" s="74"/>
      <c r="AH93" s="74"/>
      <c r="AI93" s="145"/>
      <c r="AJ93" s="148">
        <v>1</v>
      </c>
      <c r="AK93" s="148">
        <v>1</v>
      </c>
      <c r="AL93" s="493"/>
      <c r="AM93" s="493"/>
    </row>
    <row r="94" spans="1:39" s="150" customFormat="1" ht="30" customHeight="1">
      <c r="A94" s="177">
        <f t="shared" ref="A94:A111" si="3">ROW()-9</f>
        <v>85</v>
      </c>
      <c r="B94" s="153"/>
      <c r="C94" s="153"/>
      <c r="D94" s="76"/>
      <c r="E94" s="76">
        <v>3</v>
      </c>
      <c r="F94" s="175"/>
      <c r="G94" s="148"/>
      <c r="H94" s="176"/>
      <c r="I94" s="148"/>
      <c r="J94" s="148"/>
      <c r="K94" s="76" t="s">
        <v>454</v>
      </c>
      <c r="L94" s="148" t="s">
        <v>916</v>
      </c>
      <c r="M94" s="379" t="s">
        <v>455</v>
      </c>
      <c r="N94" s="148" t="s">
        <v>367</v>
      </c>
      <c r="O94" s="148" t="s">
        <v>81</v>
      </c>
      <c r="P94" s="145" t="s">
        <v>73</v>
      </c>
      <c r="Q94" s="152"/>
      <c r="R94" s="308" t="s">
        <v>72</v>
      </c>
      <c r="S94" s="148"/>
      <c r="T94" s="147" t="s">
        <v>72</v>
      </c>
      <c r="U94" s="148" t="s">
        <v>75</v>
      </c>
      <c r="V94" s="109" t="s">
        <v>74</v>
      </c>
      <c r="W94" s="109" t="s">
        <v>119</v>
      </c>
      <c r="X94" s="108" t="s">
        <v>77</v>
      </c>
      <c r="Y94" s="108" t="s">
        <v>78</v>
      </c>
      <c r="Z94" s="229" t="s">
        <v>198</v>
      </c>
      <c r="AA94" s="230">
        <v>0.42399999999999999</v>
      </c>
      <c r="AB94" s="152" t="s">
        <v>199</v>
      </c>
      <c r="AC94" s="152"/>
      <c r="AD94" s="152"/>
      <c r="AE94" s="152"/>
      <c r="AF94" s="107"/>
      <c r="AG94" s="152"/>
      <c r="AH94" s="74"/>
      <c r="AI94" s="145"/>
      <c r="AJ94" s="148">
        <v>1</v>
      </c>
      <c r="AK94" s="148">
        <v>1</v>
      </c>
      <c r="AL94" s="493"/>
      <c r="AM94" s="493"/>
    </row>
    <row r="95" spans="1:39" s="150" customFormat="1" ht="30" customHeight="1">
      <c r="A95" s="177">
        <f t="shared" si="3"/>
        <v>86</v>
      </c>
      <c r="B95" s="153"/>
      <c r="C95" s="153"/>
      <c r="D95" s="76"/>
      <c r="E95" s="76"/>
      <c r="F95" s="175">
        <v>4</v>
      </c>
      <c r="G95" s="148"/>
      <c r="H95" s="176"/>
      <c r="I95" s="148"/>
      <c r="J95" s="148"/>
      <c r="K95" s="76" t="s">
        <v>454</v>
      </c>
      <c r="L95" s="148" t="s">
        <v>458</v>
      </c>
      <c r="M95" s="385" t="s">
        <v>457</v>
      </c>
      <c r="N95" s="148" t="s">
        <v>245</v>
      </c>
      <c r="O95" s="148" t="s">
        <v>81</v>
      </c>
      <c r="P95" s="145" t="s">
        <v>73</v>
      </c>
      <c r="Q95" s="152"/>
      <c r="R95" s="308" t="s">
        <v>72</v>
      </c>
      <c r="S95" s="148"/>
      <c r="T95" s="147" t="s">
        <v>72</v>
      </c>
      <c r="U95" s="148" t="s">
        <v>75</v>
      </c>
      <c r="V95" s="109" t="s">
        <v>74</v>
      </c>
      <c r="W95" s="109" t="s">
        <v>85</v>
      </c>
      <c r="X95" s="108" t="s">
        <v>145</v>
      </c>
      <c r="Y95" s="108" t="s">
        <v>180</v>
      </c>
      <c r="Z95" s="148" t="s">
        <v>200</v>
      </c>
      <c r="AA95" s="230">
        <v>0.14399999999999999</v>
      </c>
      <c r="AB95" s="152" t="s">
        <v>78</v>
      </c>
      <c r="AC95" s="152"/>
      <c r="AD95" s="152"/>
      <c r="AE95" s="152"/>
      <c r="AF95" s="107"/>
      <c r="AG95" s="152"/>
      <c r="AH95" s="74"/>
      <c r="AI95" s="145"/>
      <c r="AJ95" s="148">
        <v>1</v>
      </c>
      <c r="AK95" s="148">
        <v>1</v>
      </c>
      <c r="AL95" s="493"/>
      <c r="AM95" s="493"/>
    </row>
    <row r="96" spans="1:39" s="150" customFormat="1" ht="30" customHeight="1">
      <c r="A96" s="177">
        <f t="shared" si="3"/>
        <v>87</v>
      </c>
      <c r="B96" s="153"/>
      <c r="C96" s="153"/>
      <c r="D96" s="76"/>
      <c r="E96" s="76"/>
      <c r="F96" s="175">
        <v>4</v>
      </c>
      <c r="G96" s="148"/>
      <c r="H96" s="176"/>
      <c r="I96" s="148"/>
      <c r="J96" s="148"/>
      <c r="K96" s="76" t="s">
        <v>296</v>
      </c>
      <c r="L96" s="148" t="s">
        <v>366</v>
      </c>
      <c r="M96" s="379" t="s">
        <v>365</v>
      </c>
      <c r="N96" s="148" t="s">
        <v>247</v>
      </c>
      <c r="O96" s="148" t="s">
        <v>81</v>
      </c>
      <c r="P96" s="145" t="s">
        <v>73</v>
      </c>
      <c r="Q96" s="152"/>
      <c r="R96" s="308" t="s">
        <v>72</v>
      </c>
      <c r="S96" s="148"/>
      <c r="T96" s="147" t="s">
        <v>72</v>
      </c>
      <c r="U96" s="148" t="s">
        <v>75</v>
      </c>
      <c r="V96" s="109" t="s">
        <v>74</v>
      </c>
      <c r="W96" s="109" t="s">
        <v>150</v>
      </c>
      <c r="X96" s="108" t="s">
        <v>201</v>
      </c>
      <c r="Y96" s="108" t="s">
        <v>202</v>
      </c>
      <c r="Z96" s="231" t="s">
        <v>364</v>
      </c>
      <c r="AA96" s="230">
        <v>0.02</v>
      </c>
      <c r="AB96" s="152" t="s">
        <v>78</v>
      </c>
      <c r="AC96" s="152"/>
      <c r="AD96" s="152"/>
      <c r="AE96" s="152"/>
      <c r="AF96" s="107"/>
      <c r="AG96" s="152"/>
      <c r="AH96" s="74"/>
      <c r="AI96" s="145"/>
      <c r="AJ96" s="148">
        <v>2</v>
      </c>
      <c r="AK96" s="148">
        <v>2</v>
      </c>
      <c r="AL96" s="493"/>
      <c r="AM96" s="493"/>
    </row>
    <row r="97" spans="1:39" s="150" customFormat="1" ht="30" customHeight="1">
      <c r="A97" s="177">
        <f t="shared" si="3"/>
        <v>88</v>
      </c>
      <c r="B97" s="153"/>
      <c r="C97" s="153"/>
      <c r="D97" s="76"/>
      <c r="E97" s="76"/>
      <c r="F97" s="175">
        <v>4</v>
      </c>
      <c r="G97" s="148"/>
      <c r="H97" s="176"/>
      <c r="I97" s="148"/>
      <c r="J97" s="148"/>
      <c r="K97" s="76" t="s">
        <v>268</v>
      </c>
      <c r="L97" s="148" t="s">
        <v>456</v>
      </c>
      <c r="M97" s="379" t="s">
        <v>363</v>
      </c>
      <c r="N97" s="148" t="s">
        <v>247</v>
      </c>
      <c r="O97" s="148" t="s">
        <v>81</v>
      </c>
      <c r="P97" s="145" t="s">
        <v>73</v>
      </c>
      <c r="Q97" s="152"/>
      <c r="R97" s="308" t="s">
        <v>72</v>
      </c>
      <c r="S97" s="148"/>
      <c r="T97" s="147" t="s">
        <v>72</v>
      </c>
      <c r="U97" s="148" t="s">
        <v>75</v>
      </c>
      <c r="V97" s="109" t="s">
        <v>74</v>
      </c>
      <c r="W97" s="109" t="s">
        <v>149</v>
      </c>
      <c r="X97" s="108" t="s">
        <v>203</v>
      </c>
      <c r="Y97" s="108" t="s">
        <v>204</v>
      </c>
      <c r="Z97" s="148" t="s">
        <v>205</v>
      </c>
      <c r="AA97" s="230">
        <v>0.24</v>
      </c>
      <c r="AB97" s="152" t="s">
        <v>78</v>
      </c>
      <c r="AC97" s="152"/>
      <c r="AD97" s="152"/>
      <c r="AE97" s="152"/>
      <c r="AF97" s="107"/>
      <c r="AG97" s="152"/>
      <c r="AH97" s="74"/>
      <c r="AI97" s="145"/>
      <c r="AJ97" s="148">
        <v>1</v>
      </c>
      <c r="AK97" s="148">
        <v>1</v>
      </c>
      <c r="AL97" s="493"/>
      <c r="AM97" s="493"/>
    </row>
    <row r="98" spans="1:39" s="150" customFormat="1" ht="30" customHeight="1">
      <c r="A98" s="177">
        <f t="shared" si="3"/>
        <v>89</v>
      </c>
      <c r="B98" s="153"/>
      <c r="C98" s="153"/>
      <c r="D98" s="76"/>
      <c r="E98" s="148">
        <v>3</v>
      </c>
      <c r="F98" s="175"/>
      <c r="G98" s="148"/>
      <c r="H98" s="176"/>
      <c r="I98" s="148"/>
      <c r="J98" s="148"/>
      <c r="K98" s="76" t="s">
        <v>296</v>
      </c>
      <c r="L98" s="232" t="s">
        <v>206</v>
      </c>
      <c r="M98" s="198" t="s">
        <v>207</v>
      </c>
      <c r="N98" s="152" t="s">
        <v>208</v>
      </c>
      <c r="O98" s="152" t="s">
        <v>90</v>
      </c>
      <c r="P98" s="145" t="s">
        <v>73</v>
      </c>
      <c r="Q98" s="152"/>
      <c r="R98" s="308" t="s">
        <v>72</v>
      </c>
      <c r="S98" s="109" t="s">
        <v>99</v>
      </c>
      <c r="T98" s="147" t="s">
        <v>72</v>
      </c>
      <c r="U98" s="148" t="s">
        <v>75</v>
      </c>
      <c r="V98" s="109" t="s">
        <v>74</v>
      </c>
      <c r="W98" s="109" t="s">
        <v>99</v>
      </c>
      <c r="X98" s="108" t="s">
        <v>78</v>
      </c>
      <c r="Y98" s="108" t="s">
        <v>78</v>
      </c>
      <c r="Z98" s="154"/>
      <c r="AA98" s="157">
        <v>1.5800000000000002E-2</v>
      </c>
      <c r="AB98" s="233" t="s">
        <v>209</v>
      </c>
      <c r="AC98" s="152"/>
      <c r="AD98" s="233"/>
      <c r="AE98" s="152"/>
      <c r="AF98" s="107"/>
      <c r="AG98" s="152"/>
      <c r="AH98" s="74"/>
      <c r="AI98" s="145"/>
      <c r="AJ98" s="148">
        <v>2</v>
      </c>
      <c r="AK98" s="148">
        <v>2</v>
      </c>
      <c r="AL98" s="493"/>
      <c r="AM98" s="493"/>
    </row>
    <row r="99" spans="1:39" s="150" customFormat="1" ht="30" customHeight="1">
      <c r="A99" s="177">
        <f t="shared" si="3"/>
        <v>90</v>
      </c>
      <c r="B99" s="153"/>
      <c r="C99" s="153"/>
      <c r="D99" s="76">
        <v>2</v>
      </c>
      <c r="E99" s="148"/>
      <c r="F99" s="175"/>
      <c r="G99" s="148"/>
      <c r="H99" s="176"/>
      <c r="I99" s="148"/>
      <c r="J99" s="148"/>
      <c r="K99" s="76" t="s">
        <v>296</v>
      </c>
      <c r="L99" s="232" t="s">
        <v>904</v>
      </c>
      <c r="M99" s="198" t="s">
        <v>210</v>
      </c>
      <c r="N99" s="152" t="s">
        <v>211</v>
      </c>
      <c r="O99" s="152"/>
      <c r="P99" s="145" t="s">
        <v>73</v>
      </c>
      <c r="Q99" s="152"/>
      <c r="R99" s="308" t="s">
        <v>72</v>
      </c>
      <c r="S99" s="109" t="s">
        <v>902</v>
      </c>
      <c r="T99" s="147" t="s">
        <v>75</v>
      </c>
      <c r="U99" s="148" t="s">
        <v>75</v>
      </c>
      <c r="V99" s="109" t="s">
        <v>74</v>
      </c>
      <c r="W99" s="109" t="s">
        <v>99</v>
      </c>
      <c r="X99" s="108"/>
      <c r="Y99" s="108"/>
      <c r="Z99" s="154" t="s">
        <v>903</v>
      </c>
      <c r="AA99" s="152">
        <v>1.9599999999999999E-2</v>
      </c>
      <c r="AB99" s="233" t="s">
        <v>490</v>
      </c>
      <c r="AE99" s="152" t="s">
        <v>277</v>
      </c>
      <c r="AF99" s="107"/>
      <c r="AG99" s="152"/>
      <c r="AH99" s="74"/>
      <c r="AI99" s="145"/>
      <c r="AJ99" s="148">
        <v>4</v>
      </c>
      <c r="AK99" s="148">
        <v>4</v>
      </c>
      <c r="AL99" s="493"/>
      <c r="AM99" s="493"/>
    </row>
    <row r="100" spans="1:39" s="150" customFormat="1" ht="30" customHeight="1">
      <c r="A100" s="177">
        <f t="shared" si="3"/>
        <v>91</v>
      </c>
      <c r="B100" s="148"/>
      <c r="C100" s="148"/>
      <c r="D100" s="152">
        <v>2</v>
      </c>
      <c r="E100" s="148"/>
      <c r="F100" s="234"/>
      <c r="G100" s="147"/>
      <c r="H100" s="235"/>
      <c r="I100" s="147"/>
      <c r="J100" s="147"/>
      <c r="K100" s="76" t="s">
        <v>296</v>
      </c>
      <c r="L100" s="323" t="s">
        <v>107</v>
      </c>
      <c r="M100" s="386" t="s">
        <v>108</v>
      </c>
      <c r="N100" s="152" t="s">
        <v>362</v>
      </c>
      <c r="O100" s="106" t="s">
        <v>90</v>
      </c>
      <c r="P100" s="145" t="s">
        <v>73</v>
      </c>
      <c r="Q100" s="184"/>
      <c r="R100" s="308" t="s">
        <v>72</v>
      </c>
      <c r="S100" s="185" t="str">
        <f>L100</f>
        <v>BFA0010014</v>
      </c>
      <c r="T100" s="147" t="s">
        <v>72</v>
      </c>
      <c r="U100" s="148" t="s">
        <v>75</v>
      </c>
      <c r="V100" s="109" t="s">
        <v>74</v>
      </c>
      <c r="W100" s="87" t="s">
        <v>109</v>
      </c>
      <c r="X100" s="236" t="s">
        <v>110</v>
      </c>
      <c r="Y100" s="185" t="s">
        <v>78</v>
      </c>
      <c r="Z100" s="236" t="s">
        <v>111</v>
      </c>
      <c r="AA100" s="237">
        <v>5.0999999999999997E-2</v>
      </c>
      <c r="AB100" s="75" t="s">
        <v>78</v>
      </c>
      <c r="AC100" s="69"/>
      <c r="AD100" s="69"/>
      <c r="AE100" s="82"/>
      <c r="AF100" s="69"/>
      <c r="AG100" s="74"/>
      <c r="AH100" s="74"/>
      <c r="AI100" s="145"/>
      <c r="AJ100" s="148">
        <v>1</v>
      </c>
      <c r="AK100" s="148">
        <v>1</v>
      </c>
      <c r="AL100" s="493"/>
      <c r="AM100" s="493"/>
    </row>
    <row r="101" spans="1:39" s="150" customFormat="1" ht="30" customHeight="1">
      <c r="A101" s="177">
        <f t="shared" si="3"/>
        <v>92</v>
      </c>
      <c r="B101" s="148"/>
      <c r="C101" s="148"/>
      <c r="D101" s="152">
        <v>2</v>
      </c>
      <c r="E101" s="148"/>
      <c r="F101" s="234"/>
      <c r="G101" s="147"/>
      <c r="H101" s="235"/>
      <c r="I101" s="147"/>
      <c r="J101" s="147"/>
      <c r="K101" s="76" t="s">
        <v>296</v>
      </c>
      <c r="L101" s="356" t="s">
        <v>870</v>
      </c>
      <c r="M101" s="387" t="s">
        <v>112</v>
      </c>
      <c r="N101" s="406"/>
      <c r="O101" s="147" t="s">
        <v>81</v>
      </c>
      <c r="P101" s="145" t="s">
        <v>73</v>
      </c>
      <c r="Q101" s="184"/>
      <c r="R101" s="308" t="s">
        <v>72</v>
      </c>
      <c r="S101" s="185" t="str">
        <f>L101</f>
        <v>SHT0011330</v>
      </c>
      <c r="T101" s="147" t="s">
        <v>72</v>
      </c>
      <c r="U101" s="148" t="s">
        <v>75</v>
      </c>
      <c r="V101" s="109" t="s">
        <v>74</v>
      </c>
      <c r="W101" s="184" t="s">
        <v>103</v>
      </c>
      <c r="X101" s="236" t="s">
        <v>113</v>
      </c>
      <c r="Y101" s="185" t="s">
        <v>78</v>
      </c>
      <c r="Z101" s="236" t="s">
        <v>114</v>
      </c>
      <c r="AA101" s="237">
        <v>1.2999999999999999E-2</v>
      </c>
      <c r="AB101" s="75" t="s">
        <v>78</v>
      </c>
      <c r="AC101" s="69"/>
      <c r="AD101" s="69"/>
      <c r="AE101" s="82"/>
      <c r="AF101" s="69"/>
      <c r="AG101" s="74"/>
      <c r="AH101" s="74"/>
      <c r="AI101" s="145"/>
      <c r="AJ101" s="148">
        <v>1</v>
      </c>
      <c r="AK101" s="148">
        <v>1</v>
      </c>
      <c r="AL101" s="493"/>
      <c r="AM101" s="493"/>
    </row>
    <row r="102" spans="1:39" s="150" customFormat="1" ht="30" customHeight="1">
      <c r="A102" s="177">
        <f t="shared" si="3"/>
        <v>93</v>
      </c>
      <c r="B102" s="148"/>
      <c r="C102" s="148"/>
      <c r="D102" s="152">
        <v>2</v>
      </c>
      <c r="E102" s="148"/>
      <c r="F102" s="357"/>
      <c r="G102" s="152"/>
      <c r="H102" s="358"/>
      <c r="I102" s="152"/>
      <c r="J102" s="152"/>
      <c r="K102" s="76" t="s">
        <v>296</v>
      </c>
      <c r="L102" s="359" t="s">
        <v>917</v>
      </c>
      <c r="M102" s="387" t="s">
        <v>361</v>
      </c>
      <c r="N102" s="407"/>
      <c r="O102" s="106" t="s">
        <v>72</v>
      </c>
      <c r="P102" s="145" t="s">
        <v>73</v>
      </c>
      <c r="Q102" s="184"/>
      <c r="R102" s="308" t="s">
        <v>72</v>
      </c>
      <c r="S102" s="185" t="str">
        <f>L102</f>
        <v>SHT0011612</v>
      </c>
      <c r="T102" s="147" t="s">
        <v>72</v>
      </c>
      <c r="U102" s="148" t="s">
        <v>75</v>
      </c>
      <c r="V102" s="109" t="s">
        <v>74</v>
      </c>
      <c r="W102" s="75" t="s">
        <v>102</v>
      </c>
      <c r="X102" s="198" t="s">
        <v>77</v>
      </c>
      <c r="Y102" s="185" t="s">
        <v>78</v>
      </c>
      <c r="Z102" s="198" t="s">
        <v>115</v>
      </c>
      <c r="AA102" s="237" t="s">
        <v>116</v>
      </c>
      <c r="AB102" s="75" t="s">
        <v>78</v>
      </c>
      <c r="AC102" s="69"/>
      <c r="AD102" s="69"/>
      <c r="AE102" s="82"/>
      <c r="AF102" s="69"/>
      <c r="AG102" s="74"/>
      <c r="AH102" s="74"/>
      <c r="AI102" s="145"/>
      <c r="AJ102" s="148">
        <v>1</v>
      </c>
      <c r="AK102" s="148">
        <v>1</v>
      </c>
      <c r="AL102" s="493"/>
      <c r="AM102" s="493"/>
    </row>
    <row r="103" spans="1:39" s="150" customFormat="1" ht="30" customHeight="1">
      <c r="A103" s="177">
        <f t="shared" si="3"/>
        <v>94</v>
      </c>
      <c r="B103" s="76"/>
      <c r="C103" s="153">
        <v>1</v>
      </c>
      <c r="D103" s="76"/>
      <c r="E103" s="148"/>
      <c r="F103" s="169"/>
      <c r="G103" s="76"/>
      <c r="H103" s="170"/>
      <c r="I103" s="76"/>
      <c r="J103" s="76"/>
      <c r="K103" s="76" t="s">
        <v>69</v>
      </c>
      <c r="L103" s="296" t="s">
        <v>360</v>
      </c>
      <c r="M103" s="217" t="s">
        <v>359</v>
      </c>
      <c r="N103" s="76" t="s">
        <v>616</v>
      </c>
      <c r="O103" s="76" t="s">
        <v>81</v>
      </c>
      <c r="P103" s="145" t="s">
        <v>73</v>
      </c>
      <c r="Q103" s="146"/>
      <c r="R103" s="308" t="s">
        <v>72</v>
      </c>
      <c r="S103" s="228"/>
      <c r="T103" s="147" t="s">
        <v>72</v>
      </c>
      <c r="U103" s="148" t="s">
        <v>74</v>
      </c>
      <c r="V103" s="109" t="s">
        <v>75</v>
      </c>
      <c r="W103" s="71" t="s">
        <v>358</v>
      </c>
      <c r="X103" s="200" t="s">
        <v>77</v>
      </c>
      <c r="Y103" s="71" t="s">
        <v>78</v>
      </c>
      <c r="Z103" s="71"/>
      <c r="AA103" s="149">
        <v>3.7183999999999999</v>
      </c>
      <c r="AB103" s="74"/>
      <c r="AC103" s="69"/>
      <c r="AD103" s="69"/>
      <c r="AE103" s="82"/>
      <c r="AF103" s="69"/>
      <c r="AG103" s="74"/>
      <c r="AH103" s="74"/>
      <c r="AI103" s="145"/>
      <c r="AJ103" s="148">
        <v>0</v>
      </c>
      <c r="AK103" s="148">
        <v>1</v>
      </c>
      <c r="AL103" s="493"/>
      <c r="AM103" s="493"/>
    </row>
    <row r="104" spans="1:39" s="150" customFormat="1" ht="30" customHeight="1">
      <c r="A104" s="177">
        <f t="shared" si="3"/>
        <v>95</v>
      </c>
      <c r="B104" s="76"/>
      <c r="C104" s="153">
        <v>1</v>
      </c>
      <c r="D104" s="76"/>
      <c r="E104" s="148"/>
      <c r="F104" s="169"/>
      <c r="G104" s="76"/>
      <c r="H104" s="170"/>
      <c r="I104" s="76"/>
      <c r="J104" s="76"/>
      <c r="K104" s="76" t="s">
        <v>69</v>
      </c>
      <c r="L104" s="296" t="s">
        <v>936</v>
      </c>
      <c r="M104" s="217" t="s">
        <v>359</v>
      </c>
      <c r="N104" s="76" t="s">
        <v>937</v>
      </c>
      <c r="O104" s="76" t="s">
        <v>81</v>
      </c>
      <c r="P104" s="145" t="s">
        <v>73</v>
      </c>
      <c r="Q104" s="146"/>
      <c r="R104" s="308" t="s">
        <v>72</v>
      </c>
      <c r="S104" s="228"/>
      <c r="T104" s="147" t="s">
        <v>72</v>
      </c>
      <c r="U104" s="148" t="s">
        <v>74</v>
      </c>
      <c r="V104" s="109" t="s">
        <v>75</v>
      </c>
      <c r="W104" s="71" t="s">
        <v>358</v>
      </c>
      <c r="X104" s="200" t="s">
        <v>77</v>
      </c>
      <c r="Y104" s="71" t="s">
        <v>78</v>
      </c>
      <c r="Z104" s="71"/>
      <c r="AA104" s="149">
        <v>3.7183999999999999</v>
      </c>
      <c r="AB104" s="74"/>
      <c r="AC104" s="69"/>
      <c r="AD104" s="69"/>
      <c r="AE104" s="82"/>
      <c r="AF104" s="69"/>
      <c r="AG104" s="74"/>
      <c r="AH104" s="74"/>
      <c r="AI104" s="145"/>
      <c r="AJ104" s="148">
        <v>1</v>
      </c>
      <c r="AK104" s="148">
        <v>0</v>
      </c>
      <c r="AL104" s="493"/>
      <c r="AM104" s="493"/>
    </row>
    <row r="105" spans="1:39" s="150" customFormat="1" ht="30" customHeight="1">
      <c r="A105" s="177">
        <f t="shared" si="3"/>
        <v>96</v>
      </c>
      <c r="B105" s="76"/>
      <c r="C105" s="153"/>
      <c r="D105" s="76">
        <v>2</v>
      </c>
      <c r="E105" s="147"/>
      <c r="F105" s="169"/>
      <c r="G105" s="76"/>
      <c r="H105" s="170"/>
      <c r="I105" s="76"/>
      <c r="J105" s="76"/>
      <c r="K105" s="76" t="s">
        <v>787</v>
      </c>
      <c r="L105" s="296" t="s">
        <v>357</v>
      </c>
      <c r="M105" s="217" t="s">
        <v>356</v>
      </c>
      <c r="N105" s="76" t="s">
        <v>858</v>
      </c>
      <c r="O105" s="76" t="s">
        <v>81</v>
      </c>
      <c r="P105" s="145" t="s">
        <v>73</v>
      </c>
      <c r="Q105" s="146"/>
      <c r="R105" s="308" t="s">
        <v>72</v>
      </c>
      <c r="S105" s="228"/>
      <c r="T105" s="147" t="s">
        <v>72</v>
      </c>
      <c r="U105" s="148" t="s">
        <v>74</v>
      </c>
      <c r="V105" s="109" t="s">
        <v>75</v>
      </c>
      <c r="W105" s="71" t="s">
        <v>355</v>
      </c>
      <c r="X105" s="200" t="s">
        <v>77</v>
      </c>
      <c r="Y105" s="71" t="s">
        <v>78</v>
      </c>
      <c r="Z105" s="145" t="s">
        <v>348</v>
      </c>
      <c r="AA105" s="149">
        <v>0.4</v>
      </c>
      <c r="AB105" s="74"/>
      <c r="AC105" s="69"/>
      <c r="AD105" s="69"/>
      <c r="AE105" s="82"/>
      <c r="AF105" s="69"/>
      <c r="AG105" s="74"/>
      <c r="AH105" s="74"/>
      <c r="AI105" s="145"/>
      <c r="AJ105" s="148">
        <v>0</v>
      </c>
      <c r="AK105" s="148">
        <v>1</v>
      </c>
      <c r="AL105" s="493"/>
      <c r="AM105" s="493"/>
    </row>
    <row r="106" spans="1:39" s="193" customFormat="1" ht="30" customHeight="1">
      <c r="A106" s="177">
        <f t="shared" si="3"/>
        <v>97</v>
      </c>
      <c r="B106" s="100"/>
      <c r="C106" s="240"/>
      <c r="D106" s="100">
        <v>2</v>
      </c>
      <c r="E106" s="188"/>
      <c r="F106" s="162"/>
      <c r="G106" s="100"/>
      <c r="H106" s="163"/>
      <c r="I106" s="100"/>
      <c r="J106" s="100"/>
      <c r="K106" s="76" t="s">
        <v>787</v>
      </c>
      <c r="L106" s="296" t="s">
        <v>699</v>
      </c>
      <c r="M106" s="217" t="s">
        <v>356</v>
      </c>
      <c r="N106" s="76" t="s">
        <v>698</v>
      </c>
      <c r="O106" s="76" t="s">
        <v>81</v>
      </c>
      <c r="P106" s="145" t="s">
        <v>73</v>
      </c>
      <c r="Q106" s="146"/>
      <c r="R106" s="308" t="s">
        <v>72</v>
      </c>
      <c r="S106" s="228"/>
      <c r="T106" s="147" t="s">
        <v>72</v>
      </c>
      <c r="U106" s="148" t="s">
        <v>74</v>
      </c>
      <c r="V106" s="109" t="s">
        <v>75</v>
      </c>
      <c r="W106" s="71" t="s">
        <v>355</v>
      </c>
      <c r="X106" s="200" t="s">
        <v>77</v>
      </c>
      <c r="Y106" s="101"/>
      <c r="Z106" s="189"/>
      <c r="AA106" s="209"/>
      <c r="AB106" s="97"/>
      <c r="AC106" s="98"/>
      <c r="AD106" s="98"/>
      <c r="AE106" s="99"/>
      <c r="AF106" s="98"/>
      <c r="AG106" s="97"/>
      <c r="AH106" s="97"/>
      <c r="AI106" s="189"/>
      <c r="AJ106" s="148">
        <v>1</v>
      </c>
      <c r="AK106" s="148">
        <v>0</v>
      </c>
      <c r="AL106" s="494"/>
      <c r="AM106" s="494"/>
    </row>
    <row r="107" spans="1:39" s="150" customFormat="1" ht="30" customHeight="1">
      <c r="A107" s="177">
        <f t="shared" si="3"/>
        <v>98</v>
      </c>
      <c r="B107" s="76"/>
      <c r="C107" s="153"/>
      <c r="D107" s="76">
        <v>2</v>
      </c>
      <c r="E107" s="152"/>
      <c r="F107" s="169"/>
      <c r="G107" s="76"/>
      <c r="H107" s="170"/>
      <c r="I107" s="76"/>
      <c r="J107" s="76"/>
      <c r="K107" s="76" t="s">
        <v>69</v>
      </c>
      <c r="L107" s="296" t="s">
        <v>918</v>
      </c>
      <c r="M107" s="388" t="s">
        <v>354</v>
      </c>
      <c r="N107" s="76" t="s">
        <v>473</v>
      </c>
      <c r="O107" s="76" t="s">
        <v>90</v>
      </c>
      <c r="P107" s="145" t="s">
        <v>73</v>
      </c>
      <c r="Q107" s="146"/>
      <c r="R107" s="308" t="s">
        <v>72</v>
      </c>
      <c r="S107" s="228" t="s">
        <v>353</v>
      </c>
      <c r="T107" s="147" t="s">
        <v>72</v>
      </c>
      <c r="U107" s="148" t="s">
        <v>74</v>
      </c>
      <c r="V107" s="109" t="s">
        <v>75</v>
      </c>
      <c r="W107" s="71" t="s">
        <v>83</v>
      </c>
      <c r="X107" s="200" t="s">
        <v>77</v>
      </c>
      <c r="Y107" s="71" t="s">
        <v>78</v>
      </c>
      <c r="Z107" s="145" t="s">
        <v>348</v>
      </c>
      <c r="AA107" s="227">
        <f>AA108+AA109*2+AA110</f>
        <v>0.94500000000000006</v>
      </c>
      <c r="AB107" s="74"/>
      <c r="AC107" s="69"/>
      <c r="AD107" s="69"/>
      <c r="AE107" s="82"/>
      <c r="AF107" s="69"/>
      <c r="AG107" s="74"/>
      <c r="AH107" s="74"/>
      <c r="AI107" s="145"/>
      <c r="AJ107" s="148">
        <v>1</v>
      </c>
      <c r="AK107" s="148">
        <v>1</v>
      </c>
      <c r="AL107" s="493"/>
      <c r="AM107" s="493"/>
    </row>
    <row r="108" spans="1:39" s="150" customFormat="1" ht="30" customHeight="1">
      <c r="A108" s="177">
        <f t="shared" si="3"/>
        <v>99</v>
      </c>
      <c r="B108" s="76"/>
      <c r="C108" s="76"/>
      <c r="D108" s="76"/>
      <c r="E108" s="76">
        <v>3</v>
      </c>
      <c r="F108" s="169"/>
      <c r="G108" s="76"/>
      <c r="H108" s="170"/>
      <c r="I108" s="76"/>
      <c r="J108" s="76"/>
      <c r="K108" s="76" t="s">
        <v>69</v>
      </c>
      <c r="L108" s="296" t="s">
        <v>352</v>
      </c>
      <c r="M108" s="379" t="s">
        <v>351</v>
      </c>
      <c r="N108" s="76" t="s">
        <v>350</v>
      </c>
      <c r="O108" s="76" t="s">
        <v>90</v>
      </c>
      <c r="P108" s="145" t="s">
        <v>73</v>
      </c>
      <c r="Q108" s="146"/>
      <c r="R108" s="308" t="s">
        <v>72</v>
      </c>
      <c r="S108" s="144" t="str">
        <f>L108</f>
        <v>SHT0016209</v>
      </c>
      <c r="T108" s="147" t="s">
        <v>72</v>
      </c>
      <c r="U108" s="148" t="s">
        <v>74</v>
      </c>
      <c r="V108" s="109" t="s">
        <v>75</v>
      </c>
      <c r="W108" s="71" t="s">
        <v>218</v>
      </c>
      <c r="X108" s="200" t="s">
        <v>349</v>
      </c>
      <c r="Y108" s="71" t="s">
        <v>78</v>
      </c>
      <c r="Z108" s="145" t="s">
        <v>348</v>
      </c>
      <c r="AA108" s="149">
        <v>0.92</v>
      </c>
      <c r="AB108" s="74"/>
      <c r="AC108" s="69"/>
      <c r="AD108" s="69"/>
      <c r="AE108" s="82"/>
      <c r="AF108" s="69"/>
      <c r="AG108" s="74"/>
      <c r="AH108" s="74"/>
      <c r="AI108" s="145"/>
      <c r="AJ108" s="148">
        <v>1</v>
      </c>
      <c r="AK108" s="148">
        <v>1</v>
      </c>
      <c r="AL108" s="493"/>
      <c r="AM108" s="493"/>
    </row>
    <row r="109" spans="1:39" s="193" customFormat="1" ht="30" customHeight="1">
      <c r="A109" s="177">
        <f t="shared" si="3"/>
        <v>100</v>
      </c>
      <c r="B109" s="100"/>
      <c r="C109" s="240"/>
      <c r="D109" s="100"/>
      <c r="E109" s="147">
        <v>3</v>
      </c>
      <c r="F109" s="162"/>
      <c r="G109" s="100"/>
      <c r="H109" s="163"/>
      <c r="I109" s="100"/>
      <c r="J109" s="100"/>
      <c r="K109" s="76" t="s">
        <v>798</v>
      </c>
      <c r="L109" s="296" t="s">
        <v>799</v>
      </c>
      <c r="M109" s="217" t="s">
        <v>796</v>
      </c>
      <c r="N109" s="76" t="s">
        <v>800</v>
      </c>
      <c r="O109" s="76" t="s">
        <v>90</v>
      </c>
      <c r="P109" s="145" t="s">
        <v>73</v>
      </c>
      <c r="Q109" s="146"/>
      <c r="R109" s="308" t="s">
        <v>72</v>
      </c>
      <c r="S109" s="228" t="s">
        <v>252</v>
      </c>
      <c r="T109" s="147" t="s">
        <v>72</v>
      </c>
      <c r="U109" s="148" t="s">
        <v>74</v>
      </c>
      <c r="V109" s="109" t="s">
        <v>75</v>
      </c>
      <c r="W109" s="71" t="s">
        <v>793</v>
      </c>
      <c r="X109" s="200" t="s">
        <v>794</v>
      </c>
      <c r="Y109" s="101" t="s">
        <v>78</v>
      </c>
      <c r="Z109" s="189" t="s">
        <v>795</v>
      </c>
      <c r="AA109" s="209">
        <v>8.9999999999999993E-3</v>
      </c>
      <c r="AB109" s="97"/>
      <c r="AC109" s="98"/>
      <c r="AD109" s="98"/>
      <c r="AE109" s="99"/>
      <c r="AF109" s="98"/>
      <c r="AG109" s="97"/>
      <c r="AH109" s="97"/>
      <c r="AI109" s="189"/>
      <c r="AJ109" s="148">
        <v>2</v>
      </c>
      <c r="AK109" s="148">
        <v>2</v>
      </c>
      <c r="AL109" s="494"/>
      <c r="AM109" s="494"/>
    </row>
    <row r="110" spans="1:39" s="193" customFormat="1" ht="30" customHeight="1">
      <c r="A110" s="177">
        <f t="shared" si="3"/>
        <v>101</v>
      </c>
      <c r="B110" s="100"/>
      <c r="C110" s="240"/>
      <c r="D110" s="100"/>
      <c r="E110" s="147">
        <v>3</v>
      </c>
      <c r="F110" s="162"/>
      <c r="G110" s="100"/>
      <c r="H110" s="163"/>
      <c r="I110" s="100"/>
      <c r="J110" s="100"/>
      <c r="K110" s="76" t="s">
        <v>242</v>
      </c>
      <c r="L110" s="296" t="s">
        <v>801</v>
      </c>
      <c r="M110" s="217" t="s">
        <v>797</v>
      </c>
      <c r="N110" s="76" t="s">
        <v>347</v>
      </c>
      <c r="O110" s="76" t="s">
        <v>90</v>
      </c>
      <c r="P110" s="145" t="s">
        <v>73</v>
      </c>
      <c r="Q110" s="146"/>
      <c r="R110" s="308" t="s">
        <v>72</v>
      </c>
      <c r="S110" s="228" t="s">
        <v>253</v>
      </c>
      <c r="T110" s="147" t="s">
        <v>72</v>
      </c>
      <c r="U110" s="148" t="s">
        <v>74</v>
      </c>
      <c r="V110" s="109" t="s">
        <v>75</v>
      </c>
      <c r="W110" s="71" t="s">
        <v>254</v>
      </c>
      <c r="X110" s="200" t="s">
        <v>790</v>
      </c>
      <c r="Y110" s="101" t="s">
        <v>78</v>
      </c>
      <c r="Z110" s="189" t="s">
        <v>791</v>
      </c>
      <c r="AA110" s="209">
        <v>7.0000000000000001E-3</v>
      </c>
      <c r="AB110" s="97"/>
      <c r="AC110" s="98"/>
      <c r="AD110" s="98"/>
      <c r="AE110" s="99"/>
      <c r="AF110" s="98"/>
      <c r="AG110" s="97"/>
      <c r="AH110" s="97"/>
      <c r="AI110" s="189"/>
      <c r="AJ110" s="148">
        <v>1</v>
      </c>
      <c r="AK110" s="148">
        <v>1</v>
      </c>
      <c r="AL110" s="494"/>
      <c r="AM110" s="494"/>
    </row>
    <row r="111" spans="1:39" s="150" customFormat="1" ht="30" customHeight="1">
      <c r="A111" s="177">
        <f t="shared" si="3"/>
        <v>102</v>
      </c>
      <c r="B111" s="76"/>
      <c r="C111" s="76"/>
      <c r="D111" s="76">
        <v>2</v>
      </c>
      <c r="E111" s="76"/>
      <c r="F111" s="169"/>
      <c r="G111" s="76"/>
      <c r="H111" s="170"/>
      <c r="I111" s="76"/>
      <c r="J111" s="76"/>
      <c r="K111" s="76" t="s">
        <v>346</v>
      </c>
      <c r="L111" s="151" t="s">
        <v>345</v>
      </c>
      <c r="M111" s="386" t="s">
        <v>344</v>
      </c>
      <c r="N111" s="76" t="s">
        <v>343</v>
      </c>
      <c r="O111" s="152" t="s">
        <v>72</v>
      </c>
      <c r="P111" s="145" t="s">
        <v>73</v>
      </c>
      <c r="Q111" s="185"/>
      <c r="R111" s="308" t="s">
        <v>72</v>
      </c>
      <c r="S111" s="185" t="str">
        <f>L111</f>
        <v>SHT0014598</v>
      </c>
      <c r="T111" s="147" t="s">
        <v>72</v>
      </c>
      <c r="U111" s="419" t="s">
        <v>75</v>
      </c>
      <c r="V111" s="419" t="s">
        <v>74</v>
      </c>
      <c r="W111" s="5" t="s">
        <v>76</v>
      </c>
      <c r="X111" s="5" t="s">
        <v>77</v>
      </c>
      <c r="Y111" s="5" t="s">
        <v>78</v>
      </c>
      <c r="Z111" s="9" t="s">
        <v>214</v>
      </c>
      <c r="AA111" s="104">
        <v>1.7855000000000001</v>
      </c>
      <c r="AB111" s="9" t="s">
        <v>199</v>
      </c>
      <c r="AC111" s="69"/>
      <c r="AD111" s="69"/>
      <c r="AE111" s="82"/>
      <c r="AF111" s="69"/>
      <c r="AG111" s="74"/>
      <c r="AH111" s="74"/>
      <c r="AI111" s="145"/>
      <c r="AJ111" s="148">
        <v>1</v>
      </c>
      <c r="AK111" s="148">
        <v>1</v>
      </c>
      <c r="AL111" s="493"/>
      <c r="AM111" s="493"/>
    </row>
    <row r="112" spans="1:39" s="2" customFormat="1" ht="30" customHeight="1">
      <c r="A112" s="177">
        <f t="shared" ref="A112:A159" si="4">ROW()-9</f>
        <v>103</v>
      </c>
      <c r="B112" s="148"/>
      <c r="C112" s="148">
        <v>1</v>
      </c>
      <c r="D112" s="148"/>
      <c r="E112" s="148"/>
      <c r="F112" s="148"/>
      <c r="G112" s="148"/>
      <c r="H112" s="148"/>
      <c r="I112" s="148"/>
      <c r="J112" s="148"/>
      <c r="K112" s="76" t="s">
        <v>296</v>
      </c>
      <c r="L112" s="151" t="s">
        <v>493</v>
      </c>
      <c r="M112" s="223" t="s">
        <v>492</v>
      </c>
      <c r="N112" s="152"/>
      <c r="O112" s="152" t="s">
        <v>72</v>
      </c>
      <c r="P112" s="145" t="s">
        <v>73</v>
      </c>
      <c r="Q112" s="151"/>
      <c r="R112" s="308" t="s">
        <v>72</v>
      </c>
      <c r="S112" s="151" t="s">
        <v>493</v>
      </c>
      <c r="T112" s="154" t="s">
        <v>674</v>
      </c>
      <c r="U112" s="6" t="s">
        <v>74</v>
      </c>
      <c r="V112" s="156" t="s">
        <v>675</v>
      </c>
      <c r="W112" s="156" t="s">
        <v>483</v>
      </c>
      <c r="X112" s="419" t="s">
        <v>482</v>
      </c>
      <c r="Y112" s="419" t="s">
        <v>481</v>
      </c>
      <c r="Z112" s="158" t="s">
        <v>491</v>
      </c>
      <c r="AA112" s="219">
        <v>1.0999999999999999E-2</v>
      </c>
      <c r="AB112" s="233" t="s">
        <v>480</v>
      </c>
      <c r="AC112" s="152" t="s">
        <v>277</v>
      </c>
      <c r="AD112" s="219"/>
      <c r="AE112" s="233"/>
      <c r="AF112" s="152"/>
      <c r="AG112" s="13"/>
      <c r="AH112" s="153"/>
      <c r="AI112" s="153"/>
      <c r="AJ112" s="118">
        <v>8</v>
      </c>
      <c r="AK112" s="118">
        <v>8</v>
      </c>
      <c r="AL112" s="500"/>
      <c r="AM112" s="500"/>
    </row>
    <row r="113" spans="1:39" s="2" customFormat="1" ht="30" customHeight="1">
      <c r="A113" s="177">
        <f t="shared" si="4"/>
        <v>104</v>
      </c>
      <c r="B113" s="181"/>
      <c r="C113" s="181">
        <v>1</v>
      </c>
      <c r="D113" s="181"/>
      <c r="E113" s="181"/>
      <c r="F113" s="175"/>
      <c r="G113" s="181"/>
      <c r="H113" s="176"/>
      <c r="I113" s="181"/>
      <c r="J113" s="181"/>
      <c r="K113" s="164" t="s">
        <v>723</v>
      </c>
      <c r="L113" s="242" t="s">
        <v>813</v>
      </c>
      <c r="M113" s="389" t="s">
        <v>814</v>
      </c>
      <c r="N113" s="212"/>
      <c r="O113" s="212"/>
      <c r="P113" s="180"/>
      <c r="Q113" s="242"/>
      <c r="R113" s="308"/>
      <c r="S113" s="241" t="s">
        <v>722</v>
      </c>
      <c r="T113" s="147" t="s">
        <v>72</v>
      </c>
      <c r="U113" s="6" t="s">
        <v>74</v>
      </c>
      <c r="V113" s="6" t="s">
        <v>75</v>
      </c>
      <c r="W113" s="243"/>
      <c r="X113" s="244"/>
      <c r="Y113" s="244"/>
      <c r="Z113" s="245"/>
      <c r="AA113" s="246"/>
      <c r="AB113" s="247"/>
      <c r="AC113" s="212"/>
      <c r="AD113" s="246"/>
      <c r="AE113" s="247"/>
      <c r="AF113" s="212"/>
      <c r="AG113" s="248"/>
      <c r="AH113" s="178"/>
      <c r="AI113" s="178"/>
      <c r="AJ113" s="249">
        <v>1</v>
      </c>
      <c r="AK113" s="249">
        <v>1</v>
      </c>
      <c r="AL113" s="500"/>
      <c r="AM113" s="500"/>
    </row>
    <row r="114" spans="1:39" s="150" customFormat="1" ht="30" customHeight="1">
      <c r="A114" s="177">
        <f t="shared" si="4"/>
        <v>105</v>
      </c>
      <c r="B114" s="148"/>
      <c r="C114" s="148"/>
      <c r="D114" s="148">
        <v>2</v>
      </c>
      <c r="E114" s="148"/>
      <c r="F114" s="175"/>
      <c r="G114" s="148"/>
      <c r="H114" s="176"/>
      <c r="I114" s="148"/>
      <c r="J114" s="148"/>
      <c r="K114" s="76" t="s">
        <v>69</v>
      </c>
      <c r="L114" s="158" t="s">
        <v>1042</v>
      </c>
      <c r="M114" s="386" t="s">
        <v>336</v>
      </c>
      <c r="N114" s="153" t="s">
        <v>677</v>
      </c>
      <c r="O114" s="421" t="s">
        <v>81</v>
      </c>
      <c r="P114" s="145" t="s">
        <v>73</v>
      </c>
      <c r="Q114" s="3"/>
      <c r="R114" s="308" t="s">
        <v>72</v>
      </c>
      <c r="S114" s="197" t="s">
        <v>337</v>
      </c>
      <c r="T114" s="147" t="s">
        <v>72</v>
      </c>
      <c r="U114" s="6" t="s">
        <v>74</v>
      </c>
      <c r="V114" s="6" t="s">
        <v>75</v>
      </c>
      <c r="W114" s="185" t="s">
        <v>119</v>
      </c>
      <c r="X114" s="185" t="s">
        <v>77</v>
      </c>
      <c r="Y114" s="5" t="s">
        <v>78</v>
      </c>
      <c r="Z114" s="5" t="s">
        <v>78</v>
      </c>
      <c r="AA114" s="5" t="s">
        <v>702</v>
      </c>
      <c r="AB114" s="3" t="s">
        <v>230</v>
      </c>
      <c r="AC114" s="72"/>
      <c r="AD114" s="69"/>
      <c r="AE114" s="82"/>
      <c r="AF114" s="69"/>
      <c r="AG114" s="74"/>
      <c r="AH114" s="74"/>
      <c r="AI114" s="145"/>
      <c r="AJ114" s="249">
        <v>1</v>
      </c>
      <c r="AK114" s="249">
        <v>1</v>
      </c>
      <c r="AL114" s="493"/>
      <c r="AM114" s="493"/>
    </row>
    <row r="115" spans="1:39" s="150" customFormat="1" ht="30" customHeight="1">
      <c r="A115" s="177">
        <f t="shared" si="4"/>
        <v>106</v>
      </c>
      <c r="B115" s="148"/>
      <c r="C115" s="148"/>
      <c r="D115" s="148"/>
      <c r="E115" s="148">
        <v>3</v>
      </c>
      <c r="F115" s="169"/>
      <c r="G115" s="148"/>
      <c r="H115" s="176"/>
      <c r="I115" s="148"/>
      <c r="J115" s="148"/>
      <c r="K115" s="76" t="s">
        <v>69</v>
      </c>
      <c r="L115" s="158" t="s">
        <v>335</v>
      </c>
      <c r="M115" s="223" t="s">
        <v>231</v>
      </c>
      <c r="N115" s="152" t="s">
        <v>248</v>
      </c>
      <c r="O115" s="152" t="s">
        <v>81</v>
      </c>
      <c r="P115" s="145" t="s">
        <v>73</v>
      </c>
      <c r="Q115" s="158"/>
      <c r="R115" s="308" t="s">
        <v>72</v>
      </c>
      <c r="S115" s="197" t="s">
        <v>335</v>
      </c>
      <c r="T115" s="147" t="s">
        <v>72</v>
      </c>
      <c r="U115" s="6" t="s">
        <v>74</v>
      </c>
      <c r="V115" s="6" t="s">
        <v>75</v>
      </c>
      <c r="W115" s="185" t="s">
        <v>232</v>
      </c>
      <c r="X115" s="185" t="s">
        <v>77</v>
      </c>
      <c r="Y115" s="5" t="s">
        <v>78</v>
      </c>
      <c r="Z115" s="5" t="s">
        <v>78</v>
      </c>
      <c r="AA115" s="5" t="s">
        <v>78</v>
      </c>
      <c r="AB115" s="185" t="s">
        <v>78</v>
      </c>
      <c r="AC115" s="72"/>
      <c r="AD115" s="69"/>
      <c r="AE115" s="82"/>
      <c r="AF115" s="69"/>
      <c r="AG115" s="74"/>
      <c r="AH115" s="74"/>
      <c r="AI115" s="145"/>
      <c r="AJ115" s="249">
        <v>1</v>
      </c>
      <c r="AK115" s="249">
        <v>1</v>
      </c>
      <c r="AL115" s="493"/>
      <c r="AM115" s="493"/>
    </row>
    <row r="116" spans="1:39" s="150" customFormat="1" ht="30" customHeight="1">
      <c r="A116" s="177">
        <f t="shared" si="4"/>
        <v>107</v>
      </c>
      <c r="B116" s="148"/>
      <c r="C116" s="148"/>
      <c r="D116" s="148"/>
      <c r="E116" s="148"/>
      <c r="F116" s="148">
        <v>4</v>
      </c>
      <c r="G116" s="148"/>
      <c r="H116" s="176"/>
      <c r="I116" s="148"/>
      <c r="J116" s="148"/>
      <c r="K116" s="76" t="s">
        <v>69</v>
      </c>
      <c r="L116" s="158" t="s">
        <v>334</v>
      </c>
      <c r="M116" s="223" t="s">
        <v>289</v>
      </c>
      <c r="N116" s="152" t="s">
        <v>245</v>
      </c>
      <c r="O116" s="152" t="s">
        <v>81</v>
      </c>
      <c r="P116" s="145" t="s">
        <v>73</v>
      </c>
      <c r="Q116" s="158"/>
      <c r="R116" s="308" t="s">
        <v>72</v>
      </c>
      <c r="S116" s="197" t="s">
        <v>334</v>
      </c>
      <c r="T116" s="147" t="s">
        <v>72</v>
      </c>
      <c r="U116" s="6" t="s">
        <v>74</v>
      </c>
      <c r="V116" s="6" t="s">
        <v>75</v>
      </c>
      <c r="W116" s="14" t="s">
        <v>85</v>
      </c>
      <c r="X116" s="197" t="s">
        <v>663</v>
      </c>
      <c r="Y116" s="5" t="s">
        <v>78</v>
      </c>
      <c r="Z116" s="5" t="s">
        <v>234</v>
      </c>
      <c r="AA116" s="203">
        <v>1.579</v>
      </c>
      <c r="AB116" s="185"/>
      <c r="AC116" s="72"/>
      <c r="AD116" s="69"/>
      <c r="AE116" s="82"/>
      <c r="AF116" s="69"/>
      <c r="AG116" s="74"/>
      <c r="AH116" s="74"/>
      <c r="AI116" s="145"/>
      <c r="AJ116" s="249">
        <v>1</v>
      </c>
      <c r="AK116" s="249">
        <v>1</v>
      </c>
      <c r="AL116" s="493"/>
      <c r="AM116" s="493"/>
    </row>
    <row r="117" spans="1:39" s="150" customFormat="1" ht="30" customHeight="1">
      <c r="A117" s="177">
        <f t="shared" si="4"/>
        <v>108</v>
      </c>
      <c r="B117" s="148"/>
      <c r="C117" s="148"/>
      <c r="D117" s="76"/>
      <c r="E117" s="148"/>
      <c r="F117" s="148">
        <v>4</v>
      </c>
      <c r="G117" s="148"/>
      <c r="H117" s="176"/>
      <c r="I117" s="148"/>
      <c r="J117" s="148"/>
      <c r="K117" s="76" t="s">
        <v>69</v>
      </c>
      <c r="L117" s="196" t="s">
        <v>465</v>
      </c>
      <c r="M117" s="288" t="s">
        <v>171</v>
      </c>
      <c r="N117" s="196" t="s">
        <v>462</v>
      </c>
      <c r="O117" s="152" t="s">
        <v>81</v>
      </c>
      <c r="P117" s="145" t="s">
        <v>73</v>
      </c>
      <c r="Q117" s="158"/>
      <c r="R117" s="308" t="s">
        <v>72</v>
      </c>
      <c r="S117" s="183" t="s">
        <v>465</v>
      </c>
      <c r="T117" s="147" t="s">
        <v>72</v>
      </c>
      <c r="U117" s="6" t="s">
        <v>75</v>
      </c>
      <c r="V117" s="6" t="s">
        <v>74</v>
      </c>
      <c r="W117" s="14" t="s">
        <v>99</v>
      </c>
      <c r="X117" s="197" t="s">
        <v>78</v>
      </c>
      <c r="Y117" s="197"/>
      <c r="Z117" s="5" t="s">
        <v>78</v>
      </c>
      <c r="AA117" s="203">
        <v>9.7999999999999997E-3</v>
      </c>
      <c r="AB117" s="185"/>
      <c r="AC117" s="72"/>
      <c r="AD117" s="69"/>
      <c r="AE117" s="82"/>
      <c r="AF117" s="69"/>
      <c r="AG117" s="74"/>
      <c r="AH117" s="74"/>
      <c r="AI117" s="145"/>
      <c r="AJ117" s="249">
        <v>2</v>
      </c>
      <c r="AK117" s="249">
        <v>2</v>
      </c>
      <c r="AL117" s="493"/>
      <c r="AM117" s="493"/>
    </row>
    <row r="118" spans="1:39" s="150" customFormat="1" ht="30" customHeight="1">
      <c r="A118" s="177">
        <f t="shared" si="4"/>
        <v>109</v>
      </c>
      <c r="B118" s="148"/>
      <c r="C118" s="148"/>
      <c r="D118" s="148"/>
      <c r="E118" s="148">
        <v>3</v>
      </c>
      <c r="F118" s="169"/>
      <c r="G118" s="148"/>
      <c r="H118" s="176"/>
      <c r="I118" s="148"/>
      <c r="J118" s="148"/>
      <c r="K118" s="76" t="s">
        <v>69</v>
      </c>
      <c r="L118" s="158" t="s">
        <v>333</v>
      </c>
      <c r="M118" s="223" t="s">
        <v>236</v>
      </c>
      <c r="N118" s="152" t="s">
        <v>248</v>
      </c>
      <c r="O118" s="152" t="s">
        <v>81</v>
      </c>
      <c r="P118" s="145" t="s">
        <v>73</v>
      </c>
      <c r="Q118" s="158"/>
      <c r="R118" s="308" t="s">
        <v>72</v>
      </c>
      <c r="S118" s="197" t="s">
        <v>333</v>
      </c>
      <c r="T118" s="147" t="s">
        <v>72</v>
      </c>
      <c r="U118" s="6" t="s">
        <v>74</v>
      </c>
      <c r="V118" s="6" t="s">
        <v>75</v>
      </c>
      <c r="W118" s="185" t="s">
        <v>232</v>
      </c>
      <c r="X118" s="185" t="s">
        <v>77</v>
      </c>
      <c r="Y118" s="5" t="s">
        <v>78</v>
      </c>
      <c r="Z118" s="5" t="s">
        <v>78</v>
      </c>
      <c r="AA118" s="5" t="s">
        <v>78</v>
      </c>
      <c r="AB118" s="185" t="s">
        <v>78</v>
      </c>
      <c r="AC118" s="72"/>
      <c r="AD118" s="69"/>
      <c r="AE118" s="82"/>
      <c r="AF118" s="69"/>
      <c r="AG118" s="74"/>
      <c r="AH118" s="74"/>
      <c r="AI118" s="145"/>
      <c r="AJ118" s="249">
        <v>1</v>
      </c>
      <c r="AK118" s="249">
        <v>1</v>
      </c>
      <c r="AL118" s="493"/>
      <c r="AM118" s="493"/>
    </row>
    <row r="119" spans="1:39" s="150" customFormat="1" ht="30" customHeight="1">
      <c r="A119" s="177">
        <f t="shared" si="4"/>
        <v>110</v>
      </c>
      <c r="B119" s="148"/>
      <c r="C119" s="148"/>
      <c r="D119" s="148"/>
      <c r="E119" s="148"/>
      <c r="F119" s="148">
        <v>4</v>
      </c>
      <c r="G119" s="148"/>
      <c r="H119" s="176"/>
      <c r="I119" s="148"/>
      <c r="J119" s="148"/>
      <c r="K119" s="76" t="s">
        <v>69</v>
      </c>
      <c r="L119" s="158" t="s">
        <v>332</v>
      </c>
      <c r="M119" s="223" t="s">
        <v>288</v>
      </c>
      <c r="N119" s="152" t="s">
        <v>245</v>
      </c>
      <c r="O119" s="152" t="s">
        <v>81</v>
      </c>
      <c r="P119" s="145" t="s">
        <v>73</v>
      </c>
      <c r="Q119" s="158"/>
      <c r="R119" s="308" t="s">
        <v>72</v>
      </c>
      <c r="S119" s="197" t="s">
        <v>332</v>
      </c>
      <c r="T119" s="147" t="s">
        <v>72</v>
      </c>
      <c r="U119" s="6" t="s">
        <v>74</v>
      </c>
      <c r="V119" s="6" t="s">
        <v>75</v>
      </c>
      <c r="W119" s="14" t="s">
        <v>85</v>
      </c>
      <c r="X119" s="197" t="s">
        <v>663</v>
      </c>
      <c r="Y119" s="5"/>
      <c r="Z119" s="5" t="s">
        <v>234</v>
      </c>
      <c r="AA119" s="203">
        <v>1.579</v>
      </c>
      <c r="AB119" s="185"/>
      <c r="AC119" s="72"/>
      <c r="AD119" s="69"/>
      <c r="AE119" s="82"/>
      <c r="AF119" s="69"/>
      <c r="AG119" s="74"/>
      <c r="AH119" s="74"/>
      <c r="AI119" s="145"/>
      <c r="AJ119" s="148">
        <v>1</v>
      </c>
      <c r="AK119" s="148">
        <v>1</v>
      </c>
      <c r="AL119" s="493"/>
      <c r="AM119" s="493"/>
    </row>
    <row r="120" spans="1:39" s="150" customFormat="1" ht="30" customHeight="1">
      <c r="A120" s="177">
        <f t="shared" si="4"/>
        <v>111</v>
      </c>
      <c r="B120" s="148"/>
      <c r="C120" s="148"/>
      <c r="D120" s="76"/>
      <c r="E120" s="148"/>
      <c r="F120" s="148">
        <v>4</v>
      </c>
      <c r="G120" s="148"/>
      <c r="H120" s="176"/>
      <c r="I120" s="148"/>
      <c r="J120" s="148"/>
      <c r="K120" s="76" t="s">
        <v>69</v>
      </c>
      <c r="L120" s="196" t="s">
        <v>465</v>
      </c>
      <c r="M120" s="288" t="s">
        <v>171</v>
      </c>
      <c r="N120" s="196" t="s">
        <v>462</v>
      </c>
      <c r="O120" s="152" t="s">
        <v>81</v>
      </c>
      <c r="P120" s="145" t="s">
        <v>73</v>
      </c>
      <c r="Q120" s="158"/>
      <c r="R120" s="308" t="s">
        <v>72</v>
      </c>
      <c r="S120" s="183" t="s">
        <v>465</v>
      </c>
      <c r="T120" s="147" t="s">
        <v>72</v>
      </c>
      <c r="U120" s="6" t="s">
        <v>75</v>
      </c>
      <c r="V120" s="6" t="s">
        <v>74</v>
      </c>
      <c r="W120" s="14" t="s">
        <v>99</v>
      </c>
      <c r="X120" s="197" t="s">
        <v>78</v>
      </c>
      <c r="Y120" s="197" t="s">
        <v>623</v>
      </c>
      <c r="Z120" s="5" t="s">
        <v>78</v>
      </c>
      <c r="AA120" s="203">
        <v>9.7999999999999997E-3</v>
      </c>
      <c r="AB120" s="185"/>
      <c r="AC120" s="72"/>
      <c r="AD120" s="69"/>
      <c r="AE120" s="82"/>
      <c r="AF120" s="69"/>
      <c r="AG120" s="74"/>
      <c r="AH120" s="74"/>
      <c r="AI120" s="145"/>
      <c r="AJ120" s="148">
        <v>2</v>
      </c>
      <c r="AK120" s="148">
        <v>2</v>
      </c>
      <c r="AL120" s="493"/>
      <c r="AM120" s="493"/>
    </row>
    <row r="121" spans="1:39" s="150" customFormat="1" ht="30" customHeight="1">
      <c r="A121" s="177">
        <f t="shared" si="4"/>
        <v>112</v>
      </c>
      <c r="B121" s="148"/>
      <c r="C121" s="148"/>
      <c r="D121" s="76"/>
      <c r="E121" s="148">
        <v>3</v>
      </c>
      <c r="F121" s="169"/>
      <c r="G121" s="148"/>
      <c r="H121" s="176"/>
      <c r="I121" s="148"/>
      <c r="J121" s="148"/>
      <c r="K121" s="76" t="s">
        <v>69</v>
      </c>
      <c r="L121" s="196" t="s">
        <v>470</v>
      </c>
      <c r="M121" s="288" t="s">
        <v>467</v>
      </c>
      <c r="N121" s="196"/>
      <c r="O121" s="152"/>
      <c r="P121" s="145"/>
      <c r="Q121" s="158"/>
      <c r="R121" s="308"/>
      <c r="S121" s="183" t="s">
        <v>470</v>
      </c>
      <c r="T121" s="147" t="s">
        <v>72</v>
      </c>
      <c r="U121" s="6" t="s">
        <v>75</v>
      </c>
      <c r="V121" s="6" t="s">
        <v>74</v>
      </c>
      <c r="W121" s="14"/>
      <c r="X121" s="185"/>
      <c r="Y121" s="185"/>
      <c r="Z121" s="185"/>
      <c r="AA121" s="185"/>
      <c r="AB121" s="185"/>
      <c r="AC121" s="72"/>
      <c r="AD121" s="69"/>
      <c r="AE121" s="82"/>
      <c r="AF121" s="69"/>
      <c r="AG121" s="74"/>
      <c r="AH121" s="74"/>
      <c r="AI121" s="145"/>
      <c r="AJ121" s="148">
        <v>1</v>
      </c>
      <c r="AK121" s="148">
        <v>1</v>
      </c>
      <c r="AL121" s="493"/>
      <c r="AM121" s="493"/>
    </row>
    <row r="122" spans="1:39" s="150" customFormat="1" ht="30" customHeight="1">
      <c r="A122" s="177">
        <f t="shared" si="4"/>
        <v>113</v>
      </c>
      <c r="B122" s="148"/>
      <c r="C122" s="148"/>
      <c r="D122" s="148"/>
      <c r="E122" s="76"/>
      <c r="F122" s="169">
        <v>4</v>
      </c>
      <c r="G122" s="148"/>
      <c r="H122" s="176"/>
      <c r="I122" s="148"/>
      <c r="J122" s="148"/>
      <c r="K122" s="76" t="s">
        <v>69</v>
      </c>
      <c r="L122" s="158" t="s">
        <v>331</v>
      </c>
      <c r="M122" s="223" t="s">
        <v>285</v>
      </c>
      <c r="N122" s="152" t="s">
        <v>245</v>
      </c>
      <c r="O122" s="152" t="s">
        <v>81</v>
      </c>
      <c r="P122" s="145" t="s">
        <v>73</v>
      </c>
      <c r="Q122" s="158"/>
      <c r="R122" s="308" t="s">
        <v>72</v>
      </c>
      <c r="S122" s="197" t="s">
        <v>331</v>
      </c>
      <c r="T122" s="147" t="s">
        <v>72</v>
      </c>
      <c r="U122" s="6" t="s">
        <v>75</v>
      </c>
      <c r="V122" s="6" t="s">
        <v>74</v>
      </c>
      <c r="W122" s="14" t="s">
        <v>85</v>
      </c>
      <c r="X122" s="197" t="s">
        <v>663</v>
      </c>
      <c r="Y122" s="5"/>
      <c r="Z122" s="5" t="s">
        <v>281</v>
      </c>
      <c r="AA122" s="203">
        <v>1.165</v>
      </c>
      <c r="AB122" s="185" t="s">
        <v>78</v>
      </c>
      <c r="AC122" s="72"/>
      <c r="AD122" s="69"/>
      <c r="AE122" s="82"/>
      <c r="AF122" s="69"/>
      <c r="AG122" s="74"/>
      <c r="AH122" s="74"/>
      <c r="AI122" s="145"/>
      <c r="AJ122" s="148">
        <v>1</v>
      </c>
      <c r="AK122" s="148">
        <v>1</v>
      </c>
      <c r="AL122" s="493"/>
      <c r="AM122" s="493"/>
    </row>
    <row r="123" spans="1:39" s="150" customFormat="1" ht="30" customHeight="1">
      <c r="A123" s="177">
        <f t="shared" si="4"/>
        <v>114</v>
      </c>
      <c r="B123" s="148"/>
      <c r="C123" s="148"/>
      <c r="D123" s="148"/>
      <c r="E123" s="76"/>
      <c r="F123" s="169">
        <v>4</v>
      </c>
      <c r="G123" s="148"/>
      <c r="H123" s="176"/>
      <c r="I123" s="148"/>
      <c r="J123" s="148"/>
      <c r="K123" s="76"/>
      <c r="L123" s="158" t="s">
        <v>468</v>
      </c>
      <c r="M123" s="288" t="s">
        <v>171</v>
      </c>
      <c r="N123" s="152" t="s">
        <v>464</v>
      </c>
      <c r="O123" s="152"/>
      <c r="P123" s="145"/>
      <c r="Q123" s="158"/>
      <c r="R123" s="308"/>
      <c r="S123" s="250"/>
      <c r="T123" s="147" t="s">
        <v>72</v>
      </c>
      <c r="U123" s="6" t="s">
        <v>75</v>
      </c>
      <c r="V123" s="6" t="s">
        <v>74</v>
      </c>
      <c r="W123" s="14"/>
      <c r="X123" s="197"/>
      <c r="Y123" s="5"/>
      <c r="Z123" s="185" t="s">
        <v>78</v>
      </c>
      <c r="AA123" s="185" t="s">
        <v>78</v>
      </c>
      <c r="AB123" s="185" t="s">
        <v>78</v>
      </c>
      <c r="AC123" s="72"/>
      <c r="AD123" s="69"/>
      <c r="AE123" s="82"/>
      <c r="AF123" s="69"/>
      <c r="AG123" s="74"/>
      <c r="AH123" s="74"/>
      <c r="AI123" s="145"/>
      <c r="AJ123" s="148">
        <v>1</v>
      </c>
      <c r="AK123" s="148">
        <v>1</v>
      </c>
      <c r="AL123" s="493"/>
      <c r="AM123" s="493"/>
    </row>
    <row r="124" spans="1:39" s="193" customFormat="1" ht="30" customHeight="1">
      <c r="A124" s="177">
        <f t="shared" si="4"/>
        <v>115</v>
      </c>
      <c r="B124" s="191"/>
      <c r="C124" s="191"/>
      <c r="D124" s="191"/>
      <c r="E124" s="100">
        <v>3</v>
      </c>
      <c r="F124" s="162"/>
      <c r="G124" s="191"/>
      <c r="H124" s="360"/>
      <c r="I124" s="191"/>
      <c r="J124" s="191"/>
      <c r="K124" s="100" t="s">
        <v>69</v>
      </c>
      <c r="L124" s="187" t="s">
        <v>471</v>
      </c>
      <c r="M124" s="390" t="s">
        <v>469</v>
      </c>
      <c r="N124" s="192" t="s">
        <v>622</v>
      </c>
      <c r="O124" s="192"/>
      <c r="P124" s="189"/>
      <c r="Q124" s="260"/>
      <c r="R124" s="309"/>
      <c r="S124" s="361"/>
      <c r="T124" s="188" t="s">
        <v>72</v>
      </c>
      <c r="U124" s="119" t="s">
        <v>75</v>
      </c>
      <c r="V124" s="119" t="s">
        <v>74</v>
      </c>
      <c r="W124" s="362"/>
      <c r="X124" s="363"/>
      <c r="Y124" s="160"/>
      <c r="Z124" s="160"/>
      <c r="AA124" s="364"/>
      <c r="AB124" s="190"/>
      <c r="AC124" s="365"/>
      <c r="AD124" s="98"/>
      <c r="AE124" s="99"/>
      <c r="AF124" s="98"/>
      <c r="AG124" s="97"/>
      <c r="AH124" s="97"/>
      <c r="AI124" s="189"/>
      <c r="AJ124" s="191">
        <v>1</v>
      </c>
      <c r="AK124" s="191">
        <v>1</v>
      </c>
      <c r="AL124" s="494"/>
      <c r="AM124" s="494"/>
    </row>
    <row r="125" spans="1:39" s="150" customFormat="1" ht="30" customHeight="1">
      <c r="A125" s="177">
        <f t="shared" si="4"/>
        <v>116</v>
      </c>
      <c r="B125" s="148"/>
      <c r="C125" s="148"/>
      <c r="D125" s="148"/>
      <c r="E125" s="148"/>
      <c r="F125" s="175">
        <v>4</v>
      </c>
      <c r="G125" s="148"/>
      <c r="H125" s="176"/>
      <c r="I125" s="148"/>
      <c r="J125" s="148"/>
      <c r="K125" s="76" t="s">
        <v>69</v>
      </c>
      <c r="L125" s="158" t="s">
        <v>460</v>
      </c>
      <c r="M125" s="223" t="s">
        <v>283</v>
      </c>
      <c r="N125" s="152" t="s">
        <v>245</v>
      </c>
      <c r="O125" s="152" t="s">
        <v>81</v>
      </c>
      <c r="P125" s="145" t="s">
        <v>73</v>
      </c>
      <c r="Q125" s="158"/>
      <c r="R125" s="308" t="s">
        <v>72</v>
      </c>
      <c r="S125" s="250" t="s">
        <v>282</v>
      </c>
      <c r="T125" s="147" t="s">
        <v>72</v>
      </c>
      <c r="U125" s="6" t="s">
        <v>75</v>
      </c>
      <c r="V125" s="6" t="s">
        <v>74</v>
      </c>
      <c r="W125" s="14" t="s">
        <v>85</v>
      </c>
      <c r="X125" s="197" t="s">
        <v>663</v>
      </c>
      <c r="Y125" s="5"/>
      <c r="Z125" s="5" t="s">
        <v>281</v>
      </c>
      <c r="AA125" s="203">
        <v>1.167</v>
      </c>
      <c r="AB125" s="185" t="s">
        <v>78</v>
      </c>
      <c r="AC125" s="72"/>
      <c r="AD125" s="69"/>
      <c r="AE125" s="82"/>
      <c r="AF125" s="69"/>
      <c r="AG125" s="74"/>
      <c r="AH125" s="74"/>
      <c r="AI125" s="145"/>
      <c r="AJ125" s="148">
        <v>1</v>
      </c>
      <c r="AK125" s="148">
        <v>1</v>
      </c>
      <c r="AL125" s="493"/>
      <c r="AM125" s="493"/>
    </row>
    <row r="126" spans="1:39" s="150" customFormat="1" ht="30" customHeight="1">
      <c r="A126" s="177">
        <f t="shared" si="4"/>
        <v>117</v>
      </c>
      <c r="B126" s="148"/>
      <c r="C126" s="148"/>
      <c r="D126" s="148"/>
      <c r="E126" s="148">
        <v>3</v>
      </c>
      <c r="F126" s="169"/>
      <c r="G126" s="148"/>
      <c r="H126" s="176"/>
      <c r="I126" s="148"/>
      <c r="J126" s="148"/>
      <c r="K126" s="76" t="s">
        <v>664</v>
      </c>
      <c r="L126" s="196" t="s">
        <v>668</v>
      </c>
      <c r="M126" s="217" t="s">
        <v>666</v>
      </c>
      <c r="N126" s="148" t="s">
        <v>248</v>
      </c>
      <c r="O126" s="89" t="s">
        <v>72</v>
      </c>
      <c r="P126" s="145" t="s">
        <v>73</v>
      </c>
      <c r="Q126" s="146"/>
      <c r="R126" s="308" t="s">
        <v>72</v>
      </c>
      <c r="S126" s="71"/>
      <c r="T126" s="147" t="s">
        <v>72</v>
      </c>
      <c r="U126" s="148" t="s">
        <v>74</v>
      </c>
      <c r="V126" s="109" t="s">
        <v>75</v>
      </c>
      <c r="W126" s="71" t="s">
        <v>274</v>
      </c>
      <c r="X126" s="144" t="s">
        <v>77</v>
      </c>
      <c r="Y126" s="145"/>
      <c r="Z126" s="145" t="s">
        <v>341</v>
      </c>
      <c r="AA126" s="69" t="e">
        <f>AA127+#REF!</f>
        <v>#REF!</v>
      </c>
      <c r="AB126" s="74"/>
      <c r="AC126" s="72"/>
      <c r="AD126" s="69"/>
      <c r="AE126" s="82"/>
      <c r="AF126" s="69"/>
      <c r="AG126" s="74"/>
      <c r="AH126" s="74"/>
      <c r="AI126" s="145"/>
      <c r="AJ126" s="148">
        <v>1</v>
      </c>
      <c r="AK126" s="148">
        <v>1</v>
      </c>
      <c r="AL126" s="493"/>
      <c r="AM126" s="493"/>
    </row>
    <row r="127" spans="1:39" s="150" customFormat="1" ht="30" customHeight="1">
      <c r="A127" s="177">
        <f t="shared" si="4"/>
        <v>118</v>
      </c>
      <c r="B127" s="148"/>
      <c r="C127" s="148"/>
      <c r="D127" s="148"/>
      <c r="E127" s="148"/>
      <c r="F127" s="175">
        <v>4</v>
      </c>
      <c r="G127" s="148"/>
      <c r="H127" s="176"/>
      <c r="I127" s="148"/>
      <c r="J127" s="148"/>
      <c r="K127" s="76" t="s">
        <v>664</v>
      </c>
      <c r="L127" s="196" t="s">
        <v>667</v>
      </c>
      <c r="M127" s="217" t="s">
        <v>665</v>
      </c>
      <c r="N127" s="148" t="s">
        <v>245</v>
      </c>
      <c r="O127" s="89" t="s">
        <v>72</v>
      </c>
      <c r="P127" s="145" t="s">
        <v>73</v>
      </c>
      <c r="Q127" s="238"/>
      <c r="R127" s="308" t="s">
        <v>72</v>
      </c>
      <c r="S127" s="214"/>
      <c r="T127" s="147" t="s">
        <v>72</v>
      </c>
      <c r="U127" s="148" t="s">
        <v>74</v>
      </c>
      <c r="V127" s="109" t="s">
        <v>75</v>
      </c>
      <c r="W127" s="71" t="s">
        <v>85</v>
      </c>
      <c r="X127" s="200" t="s">
        <v>662</v>
      </c>
      <c r="Y127" s="144"/>
      <c r="Z127" s="145" t="s">
        <v>341</v>
      </c>
      <c r="AA127" s="69">
        <v>0.629</v>
      </c>
      <c r="AB127" s="74"/>
      <c r="AC127" s="72"/>
      <c r="AD127" s="69"/>
      <c r="AE127" s="82"/>
      <c r="AF127" s="69"/>
      <c r="AG127" s="74"/>
      <c r="AH127" s="74"/>
      <c r="AI127" s="145"/>
      <c r="AJ127" s="148">
        <v>1</v>
      </c>
      <c r="AK127" s="148">
        <v>1</v>
      </c>
      <c r="AL127" s="493"/>
      <c r="AM127" s="493"/>
    </row>
    <row r="128" spans="1:39" s="150" customFormat="1" ht="30" customHeight="1">
      <c r="A128" s="177">
        <f t="shared" si="4"/>
        <v>119</v>
      </c>
      <c r="B128" s="148"/>
      <c r="C128" s="148"/>
      <c r="D128" s="148"/>
      <c r="E128" s="148"/>
      <c r="F128" s="175">
        <v>4</v>
      </c>
      <c r="G128" s="148"/>
      <c r="H128" s="176"/>
      <c r="I128" s="148"/>
      <c r="J128" s="148"/>
      <c r="K128" s="76" t="s">
        <v>296</v>
      </c>
      <c r="L128" s="153" t="s">
        <v>131</v>
      </c>
      <c r="M128" s="217" t="s">
        <v>132</v>
      </c>
      <c r="N128" s="148" t="s">
        <v>249</v>
      </c>
      <c r="O128" s="89" t="s">
        <v>72</v>
      </c>
      <c r="P128" s="145" t="s">
        <v>73</v>
      </c>
      <c r="Q128" s="213"/>
      <c r="R128" s="308" t="s">
        <v>72</v>
      </c>
      <c r="S128" s="144" t="s">
        <v>131</v>
      </c>
      <c r="T128" s="147" t="s">
        <v>72</v>
      </c>
      <c r="U128" s="148" t="s">
        <v>74</v>
      </c>
      <c r="V128" s="109" t="s">
        <v>75</v>
      </c>
      <c r="W128" s="71" t="s">
        <v>99</v>
      </c>
      <c r="X128" s="214"/>
      <c r="Y128" s="71" t="s">
        <v>78</v>
      </c>
      <c r="Z128" s="145" t="s">
        <v>340</v>
      </c>
      <c r="AA128" s="184">
        <v>1.06E-2</v>
      </c>
      <c r="AB128" s="72"/>
      <c r="AC128" s="71"/>
      <c r="AD128" s="69"/>
      <c r="AE128" s="82"/>
      <c r="AF128" s="69"/>
      <c r="AG128" s="74"/>
      <c r="AH128" s="74"/>
      <c r="AI128" s="145"/>
      <c r="AJ128" s="148">
        <v>1</v>
      </c>
      <c r="AK128" s="148">
        <v>1</v>
      </c>
      <c r="AL128" s="493"/>
      <c r="AM128" s="493"/>
    </row>
    <row r="129" spans="1:39" s="150" customFormat="1" ht="30" customHeight="1">
      <c r="A129" s="177">
        <f t="shared" si="4"/>
        <v>120</v>
      </c>
      <c r="B129" s="148"/>
      <c r="C129" s="148"/>
      <c r="D129" s="148">
        <v>2</v>
      </c>
      <c r="E129" s="148"/>
      <c r="F129" s="175"/>
      <c r="G129" s="148"/>
      <c r="H129" s="176"/>
      <c r="I129" s="148"/>
      <c r="J129" s="148"/>
      <c r="K129" s="76" t="s">
        <v>318</v>
      </c>
      <c r="L129" s="125" t="s">
        <v>329</v>
      </c>
      <c r="M129" s="124" t="s">
        <v>330</v>
      </c>
      <c r="N129" s="125" t="s">
        <v>218</v>
      </c>
      <c r="O129" s="125" t="s">
        <v>81</v>
      </c>
      <c r="P129" s="145" t="s">
        <v>73</v>
      </c>
      <c r="Q129" s="126"/>
      <c r="R129" s="308" t="s">
        <v>72</v>
      </c>
      <c r="S129" s="125" t="s">
        <v>329</v>
      </c>
      <c r="T129" s="147" t="s">
        <v>72</v>
      </c>
      <c r="U129" s="251" t="s">
        <v>75</v>
      </c>
      <c r="V129" s="126" t="s">
        <v>74</v>
      </c>
      <c r="W129" s="125" t="s">
        <v>218</v>
      </c>
      <c r="X129" s="251" t="s">
        <v>328</v>
      </c>
      <c r="Y129" s="251" t="s">
        <v>78</v>
      </c>
      <c r="Z129" s="125" t="s">
        <v>327</v>
      </c>
      <c r="AA129" s="127">
        <v>5.0000000000000001E-3</v>
      </c>
      <c r="AB129" s="128" t="s">
        <v>78</v>
      </c>
      <c r="AC129" s="72"/>
      <c r="AD129" s="69"/>
      <c r="AE129" s="82"/>
      <c r="AF129" s="69"/>
      <c r="AG129" s="74"/>
      <c r="AH129" s="74"/>
      <c r="AI129" s="145"/>
      <c r="AJ129" s="148">
        <v>4</v>
      </c>
      <c r="AK129" s="148">
        <v>4</v>
      </c>
      <c r="AL129" s="493"/>
      <c r="AM129" s="493"/>
    </row>
    <row r="130" spans="1:39" s="150" customFormat="1" ht="30" customHeight="1">
      <c r="A130" s="177">
        <f t="shared" si="4"/>
        <v>121</v>
      </c>
      <c r="B130" s="148"/>
      <c r="C130" s="148"/>
      <c r="D130" s="76">
        <v>2</v>
      </c>
      <c r="E130" s="76"/>
      <c r="F130" s="169"/>
      <c r="G130" s="148"/>
      <c r="H130" s="176"/>
      <c r="I130" s="148"/>
      <c r="J130" s="148"/>
      <c r="K130" s="76" t="s">
        <v>318</v>
      </c>
      <c r="L130" s="253" t="s">
        <v>324</v>
      </c>
      <c r="M130" s="252" t="s">
        <v>326</v>
      </c>
      <c r="N130" s="253" t="s">
        <v>325</v>
      </c>
      <c r="O130" s="253" t="s">
        <v>72</v>
      </c>
      <c r="P130" s="145" t="s">
        <v>73</v>
      </c>
      <c r="Q130" s="253"/>
      <c r="R130" s="308" t="s">
        <v>72</v>
      </c>
      <c r="S130" s="253" t="s">
        <v>324</v>
      </c>
      <c r="T130" s="147" t="s">
        <v>72</v>
      </c>
      <c r="U130" s="253" t="s">
        <v>74</v>
      </c>
      <c r="V130" s="253" t="s">
        <v>75</v>
      </c>
      <c r="W130" s="253" t="s">
        <v>99</v>
      </c>
      <c r="X130" s="253" t="s">
        <v>323</v>
      </c>
      <c r="Y130" s="253" t="s">
        <v>322</v>
      </c>
      <c r="Z130" s="253" t="s">
        <v>321</v>
      </c>
      <c r="AA130" s="253">
        <v>6.1000000000000004E-3</v>
      </c>
      <c r="AB130" s="129" t="s">
        <v>195</v>
      </c>
      <c r="AC130" s="72"/>
      <c r="AD130" s="69"/>
      <c r="AE130" s="82"/>
      <c r="AF130" s="69"/>
      <c r="AG130" s="74"/>
      <c r="AH130" s="74"/>
      <c r="AI130" s="145"/>
      <c r="AJ130" s="148">
        <v>8</v>
      </c>
      <c r="AK130" s="148">
        <v>8</v>
      </c>
      <c r="AL130" s="493"/>
      <c r="AM130" s="493"/>
    </row>
    <row r="131" spans="1:39" s="150" customFormat="1" ht="30" customHeight="1">
      <c r="A131" s="177">
        <f t="shared" si="4"/>
        <v>122</v>
      </c>
      <c r="B131" s="148"/>
      <c r="C131" s="148">
        <v>1</v>
      </c>
      <c r="D131" s="76"/>
      <c r="E131" s="148"/>
      <c r="F131" s="169"/>
      <c r="G131" s="148"/>
      <c r="H131" s="176"/>
      <c r="I131" s="148"/>
      <c r="J131" s="148"/>
      <c r="K131" s="76" t="s">
        <v>296</v>
      </c>
      <c r="L131" s="324" t="s">
        <v>495</v>
      </c>
      <c r="M131" s="254" t="s">
        <v>494</v>
      </c>
      <c r="N131" s="196"/>
      <c r="O131" s="152" t="s">
        <v>81</v>
      </c>
      <c r="P131" s="145" t="s">
        <v>73</v>
      </c>
      <c r="Q131" s="158"/>
      <c r="R131" s="308"/>
      <c r="S131" s="250"/>
      <c r="T131" s="147" t="s">
        <v>72</v>
      </c>
      <c r="U131" s="6" t="s">
        <v>75</v>
      </c>
      <c r="V131" s="6" t="s">
        <v>74</v>
      </c>
      <c r="W131" s="14"/>
      <c r="X131" s="185" t="s">
        <v>78</v>
      </c>
      <c r="Y131" s="185" t="s">
        <v>78</v>
      </c>
      <c r="Z131" s="185" t="s">
        <v>78</v>
      </c>
      <c r="AA131" s="185" t="s">
        <v>78</v>
      </c>
      <c r="AB131" s="185" t="s">
        <v>78</v>
      </c>
      <c r="AC131" s="72"/>
      <c r="AD131" s="69"/>
      <c r="AE131" s="82"/>
      <c r="AF131" s="69"/>
      <c r="AG131" s="74"/>
      <c r="AH131" s="74"/>
      <c r="AI131" s="145"/>
      <c r="AJ131" s="148">
        <v>8</v>
      </c>
      <c r="AK131" s="148">
        <v>8</v>
      </c>
      <c r="AL131" s="493"/>
      <c r="AM131" s="493"/>
    </row>
    <row r="132" spans="1:39" s="465" customFormat="1" ht="30" customHeight="1">
      <c r="A132" s="513"/>
      <c r="B132" s="470"/>
      <c r="C132" s="470"/>
      <c r="D132" s="855"/>
      <c r="E132" s="470"/>
      <c r="F132" s="514"/>
      <c r="G132" s="470"/>
      <c r="H132" s="515"/>
      <c r="I132" s="470"/>
      <c r="J132" s="470"/>
      <c r="K132" s="855" t="s">
        <v>1077</v>
      </c>
      <c r="L132" s="856" t="s">
        <v>1075</v>
      </c>
      <c r="M132" s="857" t="s">
        <v>1076</v>
      </c>
      <c r="N132" s="858" t="s">
        <v>1078</v>
      </c>
      <c r="O132" s="455"/>
      <c r="P132" s="503"/>
      <c r="Q132" s="859"/>
      <c r="R132" s="860"/>
      <c r="S132" s="861"/>
      <c r="T132" s="453" t="s">
        <v>72</v>
      </c>
      <c r="U132" s="467" t="s">
        <v>75</v>
      </c>
      <c r="V132" s="467" t="s">
        <v>74</v>
      </c>
      <c r="W132" s="862"/>
      <c r="X132" s="457"/>
      <c r="Y132" s="457"/>
      <c r="Z132" s="457"/>
      <c r="AA132" s="457"/>
      <c r="AB132" s="457"/>
      <c r="AC132" s="863"/>
      <c r="AD132" s="864"/>
      <c r="AE132" s="865"/>
      <c r="AF132" s="864"/>
      <c r="AG132" s="529"/>
      <c r="AH132" s="529"/>
      <c r="AI132" s="503"/>
      <c r="AJ132" s="470">
        <v>1</v>
      </c>
      <c r="AK132" s="470">
        <v>1</v>
      </c>
      <c r="AL132" s="470">
        <v>1</v>
      </c>
      <c r="AM132" s="470">
        <v>1</v>
      </c>
    </row>
    <row r="133" spans="1:39" s="2" customFormat="1" ht="30" customHeight="1">
      <c r="A133" s="177">
        <f t="shared" si="4"/>
        <v>124</v>
      </c>
      <c r="B133" s="148"/>
      <c r="C133" s="148">
        <v>1</v>
      </c>
      <c r="D133" s="148"/>
      <c r="E133" s="148"/>
      <c r="F133" s="148"/>
      <c r="G133" s="148"/>
      <c r="H133" s="148"/>
      <c r="I133" s="148"/>
      <c r="J133" s="148"/>
      <c r="K133" s="4" t="s">
        <v>619</v>
      </c>
      <c r="L133" s="151" t="s">
        <v>574</v>
      </c>
      <c r="M133" s="391" t="s">
        <v>575</v>
      </c>
      <c r="N133" s="151" t="s">
        <v>569</v>
      </c>
      <c r="O133" s="152" t="s">
        <v>81</v>
      </c>
      <c r="P133" s="153" t="s">
        <v>73</v>
      </c>
      <c r="Q133" s="155"/>
      <c r="R133" s="151" t="s">
        <v>72</v>
      </c>
      <c r="S133" s="6" t="s">
        <v>74</v>
      </c>
      <c r="T133" s="151" t="s">
        <v>257</v>
      </c>
      <c r="U133" s="151" t="s">
        <v>260</v>
      </c>
      <c r="V133" s="151" t="s">
        <v>261</v>
      </c>
      <c r="W133" s="118"/>
      <c r="X133" s="151" t="s">
        <v>313</v>
      </c>
      <c r="Y133" s="118"/>
      <c r="Z133" s="151" t="s">
        <v>573</v>
      </c>
      <c r="AA133" s="151" t="s">
        <v>487</v>
      </c>
      <c r="AB133" s="118"/>
      <c r="AC133" s="151" t="s">
        <v>572</v>
      </c>
      <c r="AD133" s="151" t="s">
        <v>531</v>
      </c>
      <c r="AE133" s="152"/>
      <c r="AF133" s="420"/>
      <c r="AG133" s="152">
        <v>2</v>
      </c>
      <c r="AH133" s="152">
        <v>2</v>
      </c>
      <c r="AI133" s="118"/>
      <c r="AJ133" s="475">
        <v>2</v>
      </c>
      <c r="AK133" s="475">
        <v>2</v>
      </c>
      <c r="AL133" s="501"/>
      <c r="AM133" s="501"/>
    </row>
    <row r="134" spans="1:39" s="2" customFormat="1" ht="30" customHeight="1">
      <c r="A134" s="177">
        <f t="shared" si="4"/>
        <v>125</v>
      </c>
      <c r="B134" s="148"/>
      <c r="C134" s="148"/>
      <c r="D134" s="148">
        <v>2</v>
      </c>
      <c r="E134" s="148"/>
      <c r="F134" s="148"/>
      <c r="G134" s="148"/>
      <c r="H134" s="148"/>
      <c r="I134" s="148"/>
      <c r="J134" s="148"/>
      <c r="K134" s="4" t="s">
        <v>619</v>
      </c>
      <c r="L134" s="151" t="s">
        <v>570</v>
      </c>
      <c r="M134" s="392" t="s">
        <v>571</v>
      </c>
      <c r="N134" s="151" t="s">
        <v>569</v>
      </c>
      <c r="O134" s="255" t="s">
        <v>81</v>
      </c>
      <c r="P134" s="153" t="s">
        <v>73</v>
      </c>
      <c r="Q134" s="255"/>
      <c r="R134" s="424" t="s">
        <v>72</v>
      </c>
      <c r="S134" s="416" t="s">
        <v>570</v>
      </c>
      <c r="T134" s="151" t="s">
        <v>257</v>
      </c>
      <c r="U134" s="151" t="s">
        <v>260</v>
      </c>
      <c r="V134" s="151" t="s">
        <v>261</v>
      </c>
      <c r="W134" s="118"/>
      <c r="X134" s="151" t="s">
        <v>313</v>
      </c>
      <c r="Y134" s="118"/>
      <c r="Z134" s="151" t="s">
        <v>568</v>
      </c>
      <c r="AA134" s="151" t="s">
        <v>487</v>
      </c>
      <c r="AB134" s="118"/>
      <c r="AC134" s="151" t="s">
        <v>567</v>
      </c>
      <c r="AD134" s="151" t="s">
        <v>487</v>
      </c>
      <c r="AE134" s="152"/>
      <c r="AF134" s="420"/>
      <c r="AG134" s="152">
        <v>2</v>
      </c>
      <c r="AH134" s="152">
        <v>2</v>
      </c>
      <c r="AI134" s="118"/>
      <c r="AJ134" s="475">
        <v>2</v>
      </c>
      <c r="AK134" s="475">
        <v>2</v>
      </c>
      <c r="AL134" s="501"/>
      <c r="AM134" s="501"/>
    </row>
    <row r="135" spans="1:39" s="2" customFormat="1" ht="30" customHeight="1">
      <c r="A135" s="177">
        <f t="shared" si="4"/>
        <v>126</v>
      </c>
      <c r="B135" s="148"/>
      <c r="C135" s="148"/>
      <c r="D135" s="148"/>
      <c r="E135" s="148">
        <v>3</v>
      </c>
      <c r="F135" s="148"/>
      <c r="G135" s="148"/>
      <c r="H135" s="148"/>
      <c r="I135" s="148"/>
      <c r="J135" s="148"/>
      <c r="K135" s="4" t="s">
        <v>619</v>
      </c>
      <c r="L135" s="151" t="s">
        <v>565</v>
      </c>
      <c r="M135" s="392" t="s">
        <v>566</v>
      </c>
      <c r="N135" s="151" t="s">
        <v>246</v>
      </c>
      <c r="O135" s="255" t="s">
        <v>81</v>
      </c>
      <c r="P135" s="153" t="s">
        <v>73</v>
      </c>
      <c r="Q135" s="255"/>
      <c r="R135" s="424" t="s">
        <v>72</v>
      </c>
      <c r="S135" s="416" t="s">
        <v>565</v>
      </c>
      <c r="T135" s="151" t="s">
        <v>257</v>
      </c>
      <c r="U135" s="151" t="s">
        <v>260</v>
      </c>
      <c r="V135" s="151" t="s">
        <v>261</v>
      </c>
      <c r="W135" s="118"/>
      <c r="X135" s="151" t="s">
        <v>313</v>
      </c>
      <c r="Y135" s="118"/>
      <c r="Z135" s="151" t="s">
        <v>564</v>
      </c>
      <c r="AA135" s="151" t="s">
        <v>487</v>
      </c>
      <c r="AB135" s="118"/>
      <c r="AC135" s="151" t="s">
        <v>563</v>
      </c>
      <c r="AD135" s="151" t="s">
        <v>487</v>
      </c>
      <c r="AE135" s="152"/>
      <c r="AF135" s="420"/>
      <c r="AG135" s="152">
        <v>2</v>
      </c>
      <c r="AH135" s="152">
        <v>2</v>
      </c>
      <c r="AI135" s="118"/>
      <c r="AJ135" s="475">
        <v>2</v>
      </c>
      <c r="AK135" s="475">
        <v>2</v>
      </c>
      <c r="AL135" s="501"/>
      <c r="AM135" s="501"/>
    </row>
    <row r="136" spans="1:39" s="2" customFormat="1" ht="30" customHeight="1">
      <c r="A136" s="177">
        <f t="shared" si="4"/>
        <v>127</v>
      </c>
      <c r="B136" s="148"/>
      <c r="C136" s="148"/>
      <c r="D136" s="148"/>
      <c r="E136" s="148"/>
      <c r="F136" s="148">
        <v>4</v>
      </c>
      <c r="G136" s="148"/>
      <c r="H136" s="148"/>
      <c r="I136" s="148"/>
      <c r="J136" s="148"/>
      <c r="K136" s="4" t="s">
        <v>619</v>
      </c>
      <c r="L136" s="151" t="s">
        <v>562</v>
      </c>
      <c r="M136" s="392" t="s">
        <v>561</v>
      </c>
      <c r="N136" s="151" t="s">
        <v>246</v>
      </c>
      <c r="O136" s="255" t="s">
        <v>81</v>
      </c>
      <c r="P136" s="153" t="s">
        <v>73</v>
      </c>
      <c r="Q136" s="255"/>
      <c r="R136" s="424" t="s">
        <v>72</v>
      </c>
      <c r="S136" s="416"/>
      <c r="T136" s="151"/>
      <c r="U136" s="151" t="s">
        <v>260</v>
      </c>
      <c r="V136" s="151" t="s">
        <v>261</v>
      </c>
      <c r="W136" s="118"/>
      <c r="X136" s="151" t="s">
        <v>552</v>
      </c>
      <c r="Y136" s="118"/>
      <c r="Z136" s="151" t="s">
        <v>560</v>
      </c>
      <c r="AA136" s="151" t="s">
        <v>487</v>
      </c>
      <c r="AB136" s="118"/>
      <c r="AC136" s="151">
        <v>4.0000000000000001E-3</v>
      </c>
      <c r="AD136" s="151" t="s">
        <v>487</v>
      </c>
      <c r="AE136" s="152"/>
      <c r="AF136" s="420"/>
      <c r="AG136" s="152">
        <v>2</v>
      </c>
      <c r="AH136" s="152">
        <v>2</v>
      </c>
      <c r="AI136" s="118"/>
      <c r="AJ136" s="475">
        <v>2</v>
      </c>
      <c r="AK136" s="475">
        <v>2</v>
      </c>
      <c r="AL136" s="501"/>
      <c r="AM136" s="501"/>
    </row>
    <row r="137" spans="1:39" s="2" customFormat="1" ht="30" customHeight="1">
      <c r="A137" s="177">
        <f t="shared" si="4"/>
        <v>128</v>
      </c>
      <c r="B137" s="148"/>
      <c r="C137" s="148"/>
      <c r="D137" s="148"/>
      <c r="E137" s="148"/>
      <c r="F137" s="148">
        <v>4</v>
      </c>
      <c r="G137" s="148"/>
      <c r="H137" s="148"/>
      <c r="I137" s="148"/>
      <c r="J137" s="148"/>
      <c r="K137" s="4" t="s">
        <v>619</v>
      </c>
      <c r="L137" s="151" t="s">
        <v>558</v>
      </c>
      <c r="M137" s="392" t="s">
        <v>559</v>
      </c>
      <c r="N137" s="151" t="s">
        <v>557</v>
      </c>
      <c r="O137" s="255" t="s">
        <v>81</v>
      </c>
      <c r="P137" s="153" t="s">
        <v>73</v>
      </c>
      <c r="Q137" s="255"/>
      <c r="R137" s="424" t="s">
        <v>72</v>
      </c>
      <c r="S137" s="416" t="s">
        <v>558</v>
      </c>
      <c r="T137" s="151" t="s">
        <v>257</v>
      </c>
      <c r="U137" s="151" t="s">
        <v>260</v>
      </c>
      <c r="V137" s="151" t="s">
        <v>261</v>
      </c>
      <c r="W137" s="118"/>
      <c r="X137" s="151" t="s">
        <v>556</v>
      </c>
      <c r="Y137" s="118"/>
      <c r="Z137" s="151" t="s">
        <v>555</v>
      </c>
      <c r="AA137" s="151" t="s">
        <v>487</v>
      </c>
      <c r="AB137" s="118"/>
      <c r="AC137" s="151">
        <v>5.0000000000000001E-3</v>
      </c>
      <c r="AD137" s="151" t="s">
        <v>504</v>
      </c>
      <c r="AE137" s="152"/>
      <c r="AF137" s="420"/>
      <c r="AG137" s="152">
        <v>2</v>
      </c>
      <c r="AH137" s="152">
        <v>2</v>
      </c>
      <c r="AI137" s="118"/>
      <c r="AJ137" s="475">
        <v>2</v>
      </c>
      <c r="AK137" s="475">
        <v>2</v>
      </c>
      <c r="AL137" s="501"/>
      <c r="AM137" s="501"/>
    </row>
    <row r="138" spans="1:39" s="2" customFormat="1" ht="30" customHeight="1">
      <c r="A138" s="177">
        <f t="shared" si="4"/>
        <v>129</v>
      </c>
      <c r="B138" s="148"/>
      <c r="C138" s="148"/>
      <c r="D138" s="148"/>
      <c r="E138" s="148">
        <v>3</v>
      </c>
      <c r="F138" s="148"/>
      <c r="G138" s="148"/>
      <c r="H138" s="148"/>
      <c r="I138" s="148"/>
      <c r="J138" s="148"/>
      <c r="K138" s="4" t="s">
        <v>619</v>
      </c>
      <c r="L138" s="151" t="s">
        <v>553</v>
      </c>
      <c r="M138" s="392" t="s">
        <v>554</v>
      </c>
      <c r="N138" s="151" t="s">
        <v>246</v>
      </c>
      <c r="O138" s="255" t="s">
        <v>81</v>
      </c>
      <c r="P138" s="153" t="s">
        <v>73</v>
      </c>
      <c r="Q138" s="255"/>
      <c r="R138" s="424" t="s">
        <v>72</v>
      </c>
      <c r="S138" s="416" t="s">
        <v>553</v>
      </c>
      <c r="T138" s="151" t="s">
        <v>257</v>
      </c>
      <c r="U138" s="151" t="s">
        <v>260</v>
      </c>
      <c r="V138" s="151" t="s">
        <v>261</v>
      </c>
      <c r="W138" s="118"/>
      <c r="X138" s="151" t="s">
        <v>552</v>
      </c>
      <c r="Y138" s="118"/>
      <c r="Z138" s="151" t="s">
        <v>551</v>
      </c>
      <c r="AA138" s="151" t="s">
        <v>487</v>
      </c>
      <c r="AB138" s="118"/>
      <c r="AC138" s="151">
        <v>2E-3</v>
      </c>
      <c r="AD138" s="151" t="s">
        <v>487</v>
      </c>
      <c r="AE138" s="152"/>
      <c r="AF138" s="420"/>
      <c r="AG138" s="152">
        <v>2</v>
      </c>
      <c r="AH138" s="152">
        <v>2</v>
      </c>
      <c r="AI138" s="118"/>
      <c r="AJ138" s="475">
        <v>2</v>
      </c>
      <c r="AK138" s="475">
        <v>2</v>
      </c>
      <c r="AL138" s="501"/>
      <c r="AM138" s="501"/>
    </row>
    <row r="139" spans="1:39" s="2" customFormat="1" ht="30" customHeight="1">
      <c r="A139" s="177">
        <f t="shared" si="4"/>
        <v>130</v>
      </c>
      <c r="B139" s="148"/>
      <c r="C139" s="148"/>
      <c r="D139" s="148"/>
      <c r="E139" s="148">
        <v>3</v>
      </c>
      <c r="F139" s="148"/>
      <c r="G139" s="148"/>
      <c r="H139" s="148"/>
      <c r="I139" s="148"/>
      <c r="J139" s="148"/>
      <c r="K139" s="4" t="s">
        <v>619</v>
      </c>
      <c r="L139" s="151" t="s">
        <v>549</v>
      </c>
      <c r="M139" s="392" t="s">
        <v>550</v>
      </c>
      <c r="N139" s="151" t="s">
        <v>548</v>
      </c>
      <c r="O139" s="255" t="s">
        <v>81</v>
      </c>
      <c r="P139" s="153" t="s">
        <v>73</v>
      </c>
      <c r="Q139" s="255"/>
      <c r="R139" s="424" t="s">
        <v>72</v>
      </c>
      <c r="S139" s="416" t="s">
        <v>549</v>
      </c>
      <c r="T139" s="151" t="s">
        <v>257</v>
      </c>
      <c r="U139" s="151" t="s">
        <v>260</v>
      </c>
      <c r="V139" s="151" t="s">
        <v>261</v>
      </c>
      <c r="W139" s="118"/>
      <c r="X139" s="151" t="s">
        <v>540</v>
      </c>
      <c r="Y139" s="118"/>
      <c r="Z139" s="151" t="s">
        <v>547</v>
      </c>
      <c r="AA139" s="151"/>
      <c r="AB139" s="118"/>
      <c r="AC139" s="151">
        <v>4.0000000000000002E-4</v>
      </c>
      <c r="AD139" s="151" t="s">
        <v>487</v>
      </c>
      <c r="AE139" s="152"/>
      <c r="AF139" s="420"/>
      <c r="AG139" s="152">
        <v>4</v>
      </c>
      <c r="AH139" s="152">
        <v>4</v>
      </c>
      <c r="AI139" s="118"/>
      <c r="AJ139" s="475">
        <v>4</v>
      </c>
      <c r="AK139" s="475">
        <v>4</v>
      </c>
      <c r="AL139" s="501"/>
      <c r="AM139" s="501"/>
    </row>
    <row r="140" spans="1:39" s="2" customFormat="1" ht="30" customHeight="1">
      <c r="A140" s="177">
        <f t="shared" si="4"/>
        <v>131</v>
      </c>
      <c r="B140" s="148"/>
      <c r="C140" s="148"/>
      <c r="D140" s="148"/>
      <c r="E140" s="148">
        <v>3</v>
      </c>
      <c r="F140" s="148"/>
      <c r="G140" s="148"/>
      <c r="H140" s="148"/>
      <c r="I140" s="148"/>
      <c r="J140" s="148"/>
      <c r="K140" s="4" t="s">
        <v>619</v>
      </c>
      <c r="L140" s="151" t="s">
        <v>545</v>
      </c>
      <c r="M140" s="392" t="s">
        <v>546</v>
      </c>
      <c r="N140" s="151" t="s">
        <v>245</v>
      </c>
      <c r="O140" s="255" t="s">
        <v>81</v>
      </c>
      <c r="P140" s="153" t="s">
        <v>73</v>
      </c>
      <c r="Q140" s="255"/>
      <c r="R140" s="424" t="s">
        <v>72</v>
      </c>
      <c r="S140" s="416" t="s">
        <v>545</v>
      </c>
      <c r="T140" s="151" t="s">
        <v>257</v>
      </c>
      <c r="U140" s="151" t="s">
        <v>260</v>
      </c>
      <c r="V140" s="151" t="s">
        <v>261</v>
      </c>
      <c r="W140" s="118"/>
      <c r="X140" s="151" t="s">
        <v>544</v>
      </c>
      <c r="Y140" s="118"/>
      <c r="Z140" s="151" t="s">
        <v>543</v>
      </c>
      <c r="AA140" s="151"/>
      <c r="AB140" s="118"/>
      <c r="AC140" s="151">
        <v>1.7000000000000001E-2</v>
      </c>
      <c r="AD140" s="151" t="s">
        <v>487</v>
      </c>
      <c r="AE140" s="152"/>
      <c r="AF140" s="420"/>
      <c r="AG140" s="152">
        <v>2</v>
      </c>
      <c r="AH140" s="152">
        <v>2</v>
      </c>
      <c r="AI140" s="118"/>
      <c r="AJ140" s="475">
        <v>2</v>
      </c>
      <c r="AK140" s="475">
        <v>2</v>
      </c>
      <c r="AL140" s="501"/>
      <c r="AM140" s="501"/>
    </row>
    <row r="141" spans="1:39" s="2" customFormat="1" ht="30" customHeight="1">
      <c r="A141" s="177">
        <f t="shared" si="4"/>
        <v>132</v>
      </c>
      <c r="B141" s="148"/>
      <c r="C141" s="148"/>
      <c r="D141" s="148">
        <v>2</v>
      </c>
      <c r="E141" s="148"/>
      <c r="F141" s="148"/>
      <c r="G141" s="148"/>
      <c r="H141" s="148"/>
      <c r="I141" s="148"/>
      <c r="J141" s="148"/>
      <c r="K141" s="4" t="s">
        <v>619</v>
      </c>
      <c r="L141" s="151" t="s">
        <v>542</v>
      </c>
      <c r="M141" s="392" t="s">
        <v>541</v>
      </c>
      <c r="N141" s="151" t="s">
        <v>249</v>
      </c>
      <c r="O141" s="255" t="s">
        <v>81</v>
      </c>
      <c r="P141" s="153" t="s">
        <v>73</v>
      </c>
      <c r="Q141" s="255"/>
      <c r="R141" s="424" t="s">
        <v>72</v>
      </c>
      <c r="S141" s="416"/>
      <c r="T141" s="151" t="s">
        <v>257</v>
      </c>
      <c r="U141" s="151" t="s">
        <v>260</v>
      </c>
      <c r="V141" s="151" t="s">
        <v>261</v>
      </c>
      <c r="W141" s="118"/>
      <c r="X141" s="151" t="s">
        <v>540</v>
      </c>
      <c r="Y141" s="118"/>
      <c r="Z141" s="151" t="s">
        <v>539</v>
      </c>
      <c r="AA141" s="151"/>
      <c r="AB141" s="118"/>
      <c r="AC141" s="151">
        <v>1E-3</v>
      </c>
      <c r="AD141" s="151" t="s">
        <v>489</v>
      </c>
      <c r="AE141" s="152"/>
      <c r="AF141" s="420"/>
      <c r="AG141" s="152">
        <v>4</v>
      </c>
      <c r="AH141" s="152">
        <v>4</v>
      </c>
      <c r="AI141" s="118"/>
      <c r="AJ141" s="475">
        <v>4</v>
      </c>
      <c r="AK141" s="475">
        <v>4</v>
      </c>
      <c r="AL141" s="501"/>
      <c r="AM141" s="501"/>
    </row>
    <row r="142" spans="1:39" s="2" customFormat="1" ht="30" customHeight="1">
      <c r="A142" s="177">
        <f t="shared" si="4"/>
        <v>133</v>
      </c>
      <c r="B142" s="148"/>
      <c r="C142" s="148"/>
      <c r="D142" s="148">
        <v>2</v>
      </c>
      <c r="E142" s="148"/>
      <c r="F142" s="148"/>
      <c r="G142" s="148"/>
      <c r="H142" s="148"/>
      <c r="I142" s="148"/>
      <c r="J142" s="148"/>
      <c r="K142" s="4" t="s">
        <v>619</v>
      </c>
      <c r="L142" s="151" t="s">
        <v>538</v>
      </c>
      <c r="M142" s="392" t="s">
        <v>537</v>
      </c>
      <c r="N142" s="151" t="s">
        <v>245</v>
      </c>
      <c r="O142" s="255" t="s">
        <v>81</v>
      </c>
      <c r="P142" s="153" t="s">
        <v>73</v>
      </c>
      <c r="Q142" s="255"/>
      <c r="R142" s="424" t="s">
        <v>72</v>
      </c>
      <c r="S142" s="416"/>
      <c r="T142" s="151" t="s">
        <v>257</v>
      </c>
      <c r="U142" s="151" t="s">
        <v>260</v>
      </c>
      <c r="V142" s="151" t="s">
        <v>261</v>
      </c>
      <c r="W142" s="118"/>
      <c r="X142" s="151" t="s">
        <v>533</v>
      </c>
      <c r="Y142" s="118"/>
      <c r="Z142" s="151" t="s">
        <v>536</v>
      </c>
      <c r="AA142" s="151"/>
      <c r="AB142" s="118"/>
      <c r="AC142" s="151">
        <v>0.56899999999999995</v>
      </c>
      <c r="AD142" s="151" t="s">
        <v>531</v>
      </c>
      <c r="AE142" s="152"/>
      <c r="AF142" s="420"/>
      <c r="AG142" s="152">
        <v>2</v>
      </c>
      <c r="AH142" s="152">
        <v>2</v>
      </c>
      <c r="AI142" s="118"/>
      <c r="AJ142" s="475">
        <v>2</v>
      </c>
      <c r="AK142" s="475">
        <v>2</v>
      </c>
      <c r="AL142" s="501"/>
      <c r="AM142" s="501"/>
    </row>
    <row r="143" spans="1:39" s="2" customFormat="1" ht="30" customHeight="1">
      <c r="A143" s="177">
        <f t="shared" si="4"/>
        <v>134</v>
      </c>
      <c r="B143" s="148"/>
      <c r="C143" s="148"/>
      <c r="D143" s="148">
        <v>2</v>
      </c>
      <c r="E143" s="148"/>
      <c r="F143" s="148"/>
      <c r="G143" s="148"/>
      <c r="H143" s="148"/>
      <c r="I143" s="148"/>
      <c r="J143" s="148"/>
      <c r="K143" s="4" t="s">
        <v>619</v>
      </c>
      <c r="L143" s="151" t="s">
        <v>535</v>
      </c>
      <c r="M143" s="392" t="s">
        <v>534</v>
      </c>
      <c r="N143" s="151" t="s">
        <v>245</v>
      </c>
      <c r="O143" s="255" t="s">
        <v>81</v>
      </c>
      <c r="P143" s="153" t="s">
        <v>73</v>
      </c>
      <c r="Q143" s="255"/>
      <c r="R143" s="424" t="s">
        <v>72</v>
      </c>
      <c r="S143" s="416"/>
      <c r="T143" s="151" t="s">
        <v>257</v>
      </c>
      <c r="U143" s="151" t="s">
        <v>260</v>
      </c>
      <c r="V143" s="151" t="s">
        <v>261</v>
      </c>
      <c r="W143" s="118"/>
      <c r="X143" s="151" t="s">
        <v>533</v>
      </c>
      <c r="Y143" s="118"/>
      <c r="Z143" s="151" t="s">
        <v>532</v>
      </c>
      <c r="AA143" s="151"/>
      <c r="AB143" s="118"/>
      <c r="AC143" s="151">
        <v>0.56899999999999995</v>
      </c>
      <c r="AD143" s="151" t="s">
        <v>531</v>
      </c>
      <c r="AE143" s="152"/>
      <c r="AF143" s="420"/>
      <c r="AG143" s="152">
        <v>2</v>
      </c>
      <c r="AH143" s="152">
        <v>2</v>
      </c>
      <c r="AI143" s="118"/>
      <c r="AJ143" s="475">
        <v>2</v>
      </c>
      <c r="AK143" s="475">
        <v>2</v>
      </c>
      <c r="AL143" s="501"/>
      <c r="AM143" s="501"/>
    </row>
    <row r="144" spans="1:39" s="2" customFormat="1" ht="30" customHeight="1">
      <c r="A144" s="177">
        <f t="shared" si="4"/>
        <v>135</v>
      </c>
      <c r="B144" s="148"/>
      <c r="C144" s="148">
        <v>1</v>
      </c>
      <c r="D144" s="148"/>
      <c r="E144" s="148"/>
      <c r="F144" s="148"/>
      <c r="G144" s="148"/>
      <c r="H144" s="148"/>
      <c r="I144" s="148"/>
      <c r="J144" s="148"/>
      <c r="K144" s="4" t="s">
        <v>617</v>
      </c>
      <c r="L144" s="155" t="s">
        <v>634</v>
      </c>
      <c r="M144" s="391" t="s">
        <v>618</v>
      </c>
      <c r="N144" s="6" t="s">
        <v>146</v>
      </c>
      <c r="O144" s="152" t="s">
        <v>81</v>
      </c>
      <c r="P144" s="153" t="s">
        <v>73</v>
      </c>
      <c r="Q144" s="155"/>
      <c r="R144" s="151" t="s">
        <v>72</v>
      </c>
      <c r="S144" s="6" t="s">
        <v>75</v>
      </c>
      <c r="T144" s="151" t="s">
        <v>257</v>
      </c>
      <c r="U144" s="6" t="s">
        <v>74</v>
      </c>
      <c r="V144" s="6" t="s">
        <v>75</v>
      </c>
      <c r="W144" s="118"/>
      <c r="X144" s="419" t="s">
        <v>77</v>
      </c>
      <c r="Y144" s="118"/>
      <c r="Z144" s="155" t="s">
        <v>530</v>
      </c>
      <c r="AA144" s="419" t="s">
        <v>78</v>
      </c>
      <c r="AB144" s="118"/>
      <c r="AC144" s="230">
        <v>2.1560000000000001</v>
      </c>
      <c r="AD144" s="419" t="s">
        <v>78</v>
      </c>
      <c r="AE144" s="152"/>
      <c r="AF144" s="420"/>
      <c r="AG144" s="152">
        <v>1</v>
      </c>
      <c r="AH144" s="152">
        <v>1</v>
      </c>
      <c r="AI144" s="118"/>
      <c r="AJ144" s="475">
        <v>1</v>
      </c>
      <c r="AK144" s="475">
        <v>1</v>
      </c>
      <c r="AL144" s="501"/>
      <c r="AM144" s="501"/>
    </row>
    <row r="145" spans="1:39" s="2" customFormat="1" ht="30" customHeight="1">
      <c r="A145" s="177">
        <f t="shared" si="4"/>
        <v>136</v>
      </c>
      <c r="B145" s="148"/>
      <c r="C145" s="148"/>
      <c r="D145" s="148">
        <v>2</v>
      </c>
      <c r="E145" s="148"/>
      <c r="F145" s="148"/>
      <c r="G145" s="148"/>
      <c r="H145" s="148"/>
      <c r="I145" s="148"/>
      <c r="J145" s="148"/>
      <c r="K145" s="4" t="s">
        <v>617</v>
      </c>
      <c r="L145" s="155" t="s">
        <v>453</v>
      </c>
      <c r="M145" s="391" t="s">
        <v>452</v>
      </c>
      <c r="N145" s="6" t="s">
        <v>123</v>
      </c>
      <c r="O145" s="152" t="s">
        <v>81</v>
      </c>
      <c r="P145" s="153" t="s">
        <v>73</v>
      </c>
      <c r="Q145" s="155"/>
      <c r="R145" s="151" t="s">
        <v>72</v>
      </c>
      <c r="S145" s="6" t="s">
        <v>74</v>
      </c>
      <c r="T145" s="221" t="s">
        <v>257</v>
      </c>
      <c r="U145" s="6" t="s">
        <v>74</v>
      </c>
      <c r="V145" s="6" t="s">
        <v>75</v>
      </c>
      <c r="W145" s="118"/>
      <c r="X145" s="419" t="s">
        <v>529</v>
      </c>
      <c r="Y145" s="118"/>
      <c r="Z145" s="155" t="s">
        <v>528</v>
      </c>
      <c r="AA145" s="419" t="s">
        <v>78</v>
      </c>
      <c r="AB145" s="118"/>
      <c r="AC145" s="230">
        <v>0.23599999999999999</v>
      </c>
      <c r="AD145" s="419" t="s">
        <v>199</v>
      </c>
      <c r="AE145" s="152"/>
      <c r="AF145" s="420"/>
      <c r="AG145" s="152">
        <v>1</v>
      </c>
      <c r="AH145" s="152">
        <v>1</v>
      </c>
      <c r="AI145" s="118"/>
      <c r="AJ145" s="475">
        <v>1</v>
      </c>
      <c r="AK145" s="475">
        <v>1</v>
      </c>
      <c r="AL145" s="501"/>
      <c r="AM145" s="501"/>
    </row>
    <row r="146" spans="1:39" s="2" customFormat="1" ht="30" customHeight="1">
      <c r="A146" s="177">
        <f t="shared" si="4"/>
        <v>137</v>
      </c>
      <c r="B146" s="148"/>
      <c r="C146" s="148"/>
      <c r="D146" s="148">
        <v>2</v>
      </c>
      <c r="E146" s="148"/>
      <c r="F146" s="148"/>
      <c r="G146" s="148"/>
      <c r="H146" s="148"/>
      <c r="I146" s="148"/>
      <c r="J146" s="148"/>
      <c r="K146" s="4" t="s">
        <v>619</v>
      </c>
      <c r="L146" s="155" t="s">
        <v>527</v>
      </c>
      <c r="M146" s="391" t="s">
        <v>526</v>
      </c>
      <c r="N146" s="6" t="s">
        <v>119</v>
      </c>
      <c r="O146" s="152" t="s">
        <v>81</v>
      </c>
      <c r="P146" s="153" t="s">
        <v>73</v>
      </c>
      <c r="Q146" s="155"/>
      <c r="R146" s="151" t="s">
        <v>72</v>
      </c>
      <c r="S146" s="6" t="s">
        <v>74</v>
      </c>
      <c r="T146" s="156" t="s">
        <v>256</v>
      </c>
      <c r="U146" s="6" t="s">
        <v>74</v>
      </c>
      <c r="V146" s="6" t="s">
        <v>75</v>
      </c>
      <c r="W146" s="118"/>
      <c r="X146" s="155"/>
      <c r="Y146" s="118"/>
      <c r="Z146" s="155" t="s">
        <v>521</v>
      </c>
      <c r="AA146" s="256"/>
      <c r="AB146" s="118"/>
      <c r="AC146" s="230">
        <v>0.37</v>
      </c>
      <c r="AD146" s="152" t="s">
        <v>199</v>
      </c>
      <c r="AE146" s="152"/>
      <c r="AF146" s="420"/>
      <c r="AG146" s="152">
        <v>1</v>
      </c>
      <c r="AH146" s="152">
        <v>1</v>
      </c>
      <c r="AI146" s="118"/>
      <c r="AJ146" s="475">
        <v>1</v>
      </c>
      <c r="AK146" s="475">
        <v>1</v>
      </c>
      <c r="AL146" s="501"/>
      <c r="AM146" s="501"/>
    </row>
    <row r="147" spans="1:39" s="2" customFormat="1" ht="30" customHeight="1">
      <c r="A147" s="177">
        <f t="shared" si="4"/>
        <v>138</v>
      </c>
      <c r="B147" s="148"/>
      <c r="C147" s="148"/>
      <c r="D147" s="148"/>
      <c r="E147" s="148">
        <v>3</v>
      </c>
      <c r="F147" s="148"/>
      <c r="G147" s="148"/>
      <c r="H147" s="148"/>
      <c r="I147" s="148"/>
      <c r="J147" s="148"/>
      <c r="K147" s="4" t="s">
        <v>619</v>
      </c>
      <c r="L147" s="155" t="s">
        <v>525</v>
      </c>
      <c r="M147" s="391" t="s">
        <v>524</v>
      </c>
      <c r="N147" s="6" t="s">
        <v>85</v>
      </c>
      <c r="O147" s="152" t="s">
        <v>81</v>
      </c>
      <c r="P147" s="153" t="s">
        <v>73</v>
      </c>
      <c r="Q147" s="152"/>
      <c r="R147" s="151" t="s">
        <v>72</v>
      </c>
      <c r="S147" s="6" t="s">
        <v>74</v>
      </c>
      <c r="T147" s="156" t="s">
        <v>256</v>
      </c>
      <c r="U147" s="6" t="s">
        <v>74</v>
      </c>
      <c r="V147" s="6" t="s">
        <v>75</v>
      </c>
      <c r="W147" s="118"/>
      <c r="X147" s="155" t="s">
        <v>669</v>
      </c>
      <c r="Y147" s="118"/>
      <c r="Z147" s="155" t="s">
        <v>518</v>
      </c>
      <c r="AA147" s="256" t="s">
        <v>496</v>
      </c>
      <c r="AB147" s="118"/>
      <c r="AC147" s="230">
        <v>0.36799999999999999</v>
      </c>
      <c r="AD147" s="419" t="s">
        <v>78</v>
      </c>
      <c r="AE147" s="152"/>
      <c r="AF147" s="420"/>
      <c r="AG147" s="152">
        <v>1</v>
      </c>
      <c r="AH147" s="152">
        <v>1</v>
      </c>
      <c r="AI147" s="118"/>
      <c r="AJ147" s="475">
        <v>1</v>
      </c>
      <c r="AK147" s="475">
        <v>1</v>
      </c>
      <c r="AL147" s="501"/>
      <c r="AM147" s="501"/>
    </row>
    <row r="148" spans="1:39" s="2" customFormat="1" ht="30" customHeight="1">
      <c r="A148" s="177">
        <f t="shared" si="4"/>
        <v>139</v>
      </c>
      <c r="B148" s="148"/>
      <c r="C148" s="148"/>
      <c r="D148" s="148"/>
      <c r="E148" s="148">
        <v>3</v>
      </c>
      <c r="F148" s="148"/>
      <c r="G148" s="148"/>
      <c r="H148" s="148"/>
      <c r="I148" s="148"/>
      <c r="J148" s="148"/>
      <c r="K148" s="4" t="s">
        <v>619</v>
      </c>
      <c r="L148" s="155" t="s">
        <v>517</v>
      </c>
      <c r="M148" s="391" t="s">
        <v>516</v>
      </c>
      <c r="N148" s="6" t="s">
        <v>150</v>
      </c>
      <c r="O148" s="152" t="s">
        <v>81</v>
      </c>
      <c r="P148" s="153" t="s">
        <v>73</v>
      </c>
      <c r="Q148" s="152"/>
      <c r="R148" s="151" t="s">
        <v>72</v>
      </c>
      <c r="S148" s="6" t="s">
        <v>74</v>
      </c>
      <c r="T148" s="156" t="s">
        <v>256</v>
      </c>
      <c r="U148" s="6" t="s">
        <v>74</v>
      </c>
      <c r="V148" s="6" t="s">
        <v>75</v>
      </c>
      <c r="W148" s="118"/>
      <c r="X148" s="155" t="s">
        <v>303</v>
      </c>
      <c r="Y148" s="118"/>
      <c r="Z148" s="155" t="s">
        <v>515</v>
      </c>
      <c r="AA148" s="230">
        <v>8.5999999999999993E-2</v>
      </c>
      <c r="AB148" s="118"/>
      <c r="AC148" s="230">
        <v>2E-3</v>
      </c>
      <c r="AD148" s="419" t="s">
        <v>78</v>
      </c>
      <c r="AE148" s="152"/>
      <c r="AF148" s="420"/>
      <c r="AG148" s="152">
        <v>1</v>
      </c>
      <c r="AH148" s="152">
        <v>1</v>
      </c>
      <c r="AI148" s="118"/>
      <c r="AJ148" s="475">
        <v>1</v>
      </c>
      <c r="AK148" s="475">
        <v>1</v>
      </c>
      <c r="AL148" s="501"/>
      <c r="AM148" s="501"/>
    </row>
    <row r="149" spans="1:39" s="2" customFormat="1" ht="30" customHeight="1">
      <c r="A149" s="177">
        <f t="shared" si="4"/>
        <v>140</v>
      </c>
      <c r="B149" s="148"/>
      <c r="C149" s="148"/>
      <c r="D149" s="148">
        <v>2</v>
      </c>
      <c r="E149" s="148"/>
      <c r="F149" s="148"/>
      <c r="G149" s="148"/>
      <c r="H149" s="148"/>
      <c r="I149" s="148"/>
      <c r="J149" s="148"/>
      <c r="K149" s="4" t="s">
        <v>619</v>
      </c>
      <c r="L149" s="155" t="s">
        <v>523</v>
      </c>
      <c r="M149" s="391" t="s">
        <v>522</v>
      </c>
      <c r="N149" s="6" t="s">
        <v>119</v>
      </c>
      <c r="O149" s="152" t="s">
        <v>81</v>
      </c>
      <c r="P149" s="153" t="s">
        <v>73</v>
      </c>
      <c r="Q149" s="155"/>
      <c r="R149" s="151" t="s">
        <v>72</v>
      </c>
      <c r="S149" s="6" t="s">
        <v>74</v>
      </c>
      <c r="T149" s="156" t="s">
        <v>256</v>
      </c>
      <c r="U149" s="6" t="s">
        <v>74</v>
      </c>
      <c r="V149" s="6" t="s">
        <v>75</v>
      </c>
      <c r="W149" s="118"/>
      <c r="X149" s="155"/>
      <c r="Y149" s="118"/>
      <c r="Z149" s="155" t="s">
        <v>521</v>
      </c>
      <c r="AA149" s="256"/>
      <c r="AB149" s="118"/>
      <c r="AC149" s="230">
        <v>0.37</v>
      </c>
      <c r="AD149" s="152" t="s">
        <v>199</v>
      </c>
      <c r="AE149" s="152"/>
      <c r="AF149" s="420"/>
      <c r="AG149" s="152">
        <v>1</v>
      </c>
      <c r="AH149" s="152">
        <v>1</v>
      </c>
      <c r="AI149" s="118"/>
      <c r="AJ149" s="475">
        <v>1</v>
      </c>
      <c r="AK149" s="475">
        <v>1</v>
      </c>
      <c r="AL149" s="501"/>
      <c r="AM149" s="501"/>
    </row>
    <row r="150" spans="1:39" s="2" customFormat="1" ht="30" customHeight="1">
      <c r="A150" s="177">
        <f t="shared" si="4"/>
        <v>141</v>
      </c>
      <c r="B150" s="148"/>
      <c r="C150" s="148"/>
      <c r="D150" s="148"/>
      <c r="E150" s="148">
        <v>6</v>
      </c>
      <c r="F150" s="148"/>
      <c r="G150" s="148"/>
      <c r="H150" s="148"/>
      <c r="I150" s="148"/>
      <c r="J150" s="148"/>
      <c r="K150" s="4" t="s">
        <v>619</v>
      </c>
      <c r="L150" s="155" t="s">
        <v>520</v>
      </c>
      <c r="M150" s="391" t="s">
        <v>519</v>
      </c>
      <c r="N150" s="6" t="s">
        <v>85</v>
      </c>
      <c r="O150" s="152" t="s">
        <v>81</v>
      </c>
      <c r="P150" s="153" t="s">
        <v>73</v>
      </c>
      <c r="Q150" s="152"/>
      <c r="R150" s="151" t="s">
        <v>72</v>
      </c>
      <c r="S150" s="6" t="s">
        <v>74</v>
      </c>
      <c r="T150" s="156" t="s">
        <v>256</v>
      </c>
      <c r="U150" s="6" t="s">
        <v>74</v>
      </c>
      <c r="V150" s="6" t="s">
        <v>75</v>
      </c>
      <c r="W150" s="118"/>
      <c r="X150" s="155" t="s">
        <v>497</v>
      </c>
      <c r="Y150" s="118"/>
      <c r="Z150" s="155" t="s">
        <v>518</v>
      </c>
      <c r="AA150" s="256" t="s">
        <v>496</v>
      </c>
      <c r="AB150" s="118"/>
      <c r="AC150" s="230">
        <v>0.36799999999999999</v>
      </c>
      <c r="AD150" s="152" t="s">
        <v>199</v>
      </c>
      <c r="AE150" s="152"/>
      <c r="AF150" s="420"/>
      <c r="AG150" s="152">
        <v>1</v>
      </c>
      <c r="AH150" s="152">
        <v>1</v>
      </c>
      <c r="AI150" s="118"/>
      <c r="AJ150" s="475">
        <v>1</v>
      </c>
      <c r="AK150" s="475">
        <v>1</v>
      </c>
      <c r="AL150" s="501"/>
      <c r="AM150" s="501"/>
    </row>
    <row r="151" spans="1:39" s="2" customFormat="1" ht="30" customHeight="1">
      <c r="A151" s="177">
        <f t="shared" si="4"/>
        <v>142</v>
      </c>
      <c r="B151" s="148"/>
      <c r="C151" s="148"/>
      <c r="D151" s="148"/>
      <c r="E151" s="148">
        <v>6</v>
      </c>
      <c r="F151" s="148"/>
      <c r="G151" s="148"/>
      <c r="H151" s="148"/>
      <c r="I151" s="148"/>
      <c r="J151" s="148"/>
      <c r="K151" s="4" t="s">
        <v>619</v>
      </c>
      <c r="L151" s="155" t="s">
        <v>517</v>
      </c>
      <c r="M151" s="391" t="s">
        <v>516</v>
      </c>
      <c r="N151" s="6" t="s">
        <v>150</v>
      </c>
      <c r="O151" s="152" t="s">
        <v>81</v>
      </c>
      <c r="P151" s="153" t="s">
        <v>73</v>
      </c>
      <c r="Q151" s="152"/>
      <c r="R151" s="151" t="s">
        <v>72</v>
      </c>
      <c r="S151" s="6" t="s">
        <v>74</v>
      </c>
      <c r="T151" s="156" t="s">
        <v>257</v>
      </c>
      <c r="U151" s="6" t="s">
        <v>74</v>
      </c>
      <c r="V151" s="6" t="s">
        <v>75</v>
      </c>
      <c r="W151" s="118"/>
      <c r="X151" s="155" t="s">
        <v>303</v>
      </c>
      <c r="Y151" s="118"/>
      <c r="Z151" s="155" t="s">
        <v>515</v>
      </c>
      <c r="AA151" s="230">
        <v>8.5999999999999993E-2</v>
      </c>
      <c r="AB151" s="118"/>
      <c r="AC151" s="230">
        <v>2E-3</v>
      </c>
      <c r="AD151" s="419" t="s">
        <v>487</v>
      </c>
      <c r="AE151" s="152"/>
      <c r="AF151" s="420"/>
      <c r="AG151" s="152">
        <v>1</v>
      </c>
      <c r="AH151" s="152">
        <v>1</v>
      </c>
      <c r="AI151" s="118"/>
      <c r="AJ151" s="475">
        <v>1</v>
      </c>
      <c r="AK151" s="475">
        <v>1</v>
      </c>
      <c r="AL151" s="501"/>
      <c r="AM151" s="501"/>
    </row>
    <row r="152" spans="1:39" s="2" customFormat="1" ht="30" customHeight="1">
      <c r="A152" s="177">
        <f t="shared" si="4"/>
        <v>143</v>
      </c>
      <c r="B152" s="148"/>
      <c r="C152" s="148"/>
      <c r="D152" s="148">
        <v>2</v>
      </c>
      <c r="E152" s="148"/>
      <c r="F152" s="148"/>
      <c r="G152" s="148"/>
      <c r="H152" s="148"/>
      <c r="I152" s="148"/>
      <c r="J152" s="148"/>
      <c r="K152" s="4" t="s">
        <v>619</v>
      </c>
      <c r="L152" s="155" t="s">
        <v>514</v>
      </c>
      <c r="M152" s="391" t="s">
        <v>513</v>
      </c>
      <c r="N152" s="152" t="s">
        <v>189</v>
      </c>
      <c r="O152" s="152" t="s">
        <v>81</v>
      </c>
      <c r="P152" s="153" t="s">
        <v>73</v>
      </c>
      <c r="Q152" s="152"/>
      <c r="R152" s="151" t="s">
        <v>72</v>
      </c>
      <c r="S152" s="6" t="s">
        <v>74</v>
      </c>
      <c r="T152" s="156" t="s">
        <v>257</v>
      </c>
      <c r="U152" s="6" t="s">
        <v>74</v>
      </c>
      <c r="V152" s="6" t="s">
        <v>75</v>
      </c>
      <c r="W152" s="118"/>
      <c r="X152" s="155" t="s">
        <v>190</v>
      </c>
      <c r="Y152" s="118"/>
      <c r="Z152" s="155" t="s">
        <v>512</v>
      </c>
      <c r="AA152" s="155" t="s">
        <v>509</v>
      </c>
      <c r="AB152" s="118"/>
      <c r="AC152" s="230">
        <v>7.4800000000000005E-2</v>
      </c>
      <c r="AD152" s="233" t="s">
        <v>191</v>
      </c>
      <c r="AE152" s="152"/>
      <c r="AF152" s="420"/>
      <c r="AG152" s="152">
        <v>1</v>
      </c>
      <c r="AH152" s="152">
        <v>1</v>
      </c>
      <c r="AI152" s="118"/>
      <c r="AJ152" s="475">
        <v>1</v>
      </c>
      <c r="AK152" s="475">
        <v>1</v>
      </c>
      <c r="AL152" s="501"/>
      <c r="AM152" s="501"/>
    </row>
    <row r="153" spans="1:39" s="2" customFormat="1" ht="30" customHeight="1">
      <c r="A153" s="177">
        <f t="shared" si="4"/>
        <v>144</v>
      </c>
      <c r="B153" s="148"/>
      <c r="C153" s="148"/>
      <c r="D153" s="148">
        <v>2</v>
      </c>
      <c r="E153" s="148"/>
      <c r="F153" s="148"/>
      <c r="G153" s="148"/>
      <c r="H153" s="148"/>
      <c r="I153" s="148"/>
      <c r="J153" s="148"/>
      <c r="K153" s="4" t="s">
        <v>619</v>
      </c>
      <c r="L153" s="155" t="s">
        <v>511</v>
      </c>
      <c r="M153" s="391" t="s">
        <v>510</v>
      </c>
      <c r="N153" s="152" t="s">
        <v>189</v>
      </c>
      <c r="O153" s="152" t="s">
        <v>81</v>
      </c>
      <c r="P153" s="153" t="s">
        <v>73</v>
      </c>
      <c r="Q153" s="152"/>
      <c r="R153" s="151" t="s">
        <v>72</v>
      </c>
      <c r="S153" s="6" t="s">
        <v>74</v>
      </c>
      <c r="T153" s="156" t="s">
        <v>257</v>
      </c>
      <c r="U153" s="6" t="s">
        <v>74</v>
      </c>
      <c r="V153" s="6" t="s">
        <v>75</v>
      </c>
      <c r="W153" s="118"/>
      <c r="X153" s="155" t="s">
        <v>190</v>
      </c>
      <c r="Y153" s="118"/>
      <c r="Z153" s="155" t="s">
        <v>508</v>
      </c>
      <c r="AA153" s="155" t="s">
        <v>509</v>
      </c>
      <c r="AB153" s="118"/>
      <c r="AC153" s="230">
        <v>7.4800000000000005E-2</v>
      </c>
      <c r="AD153" s="233" t="s">
        <v>191</v>
      </c>
      <c r="AE153" s="152"/>
      <c r="AF153" s="420"/>
      <c r="AG153" s="152">
        <v>1</v>
      </c>
      <c r="AH153" s="152">
        <v>1</v>
      </c>
      <c r="AI153" s="118"/>
      <c r="AJ153" s="475">
        <v>1</v>
      </c>
      <c r="AK153" s="475">
        <v>1</v>
      </c>
      <c r="AL153" s="501"/>
      <c r="AM153" s="501"/>
    </row>
    <row r="154" spans="1:39" s="2" customFormat="1" ht="30" customHeight="1">
      <c r="A154" s="177">
        <f t="shared" si="4"/>
        <v>145</v>
      </c>
      <c r="B154" s="148"/>
      <c r="C154" s="148"/>
      <c r="D154" s="148">
        <v>2</v>
      </c>
      <c r="E154" s="148"/>
      <c r="F154" s="148"/>
      <c r="G154" s="148"/>
      <c r="H154" s="148"/>
      <c r="I154" s="148"/>
      <c r="J154" s="148"/>
      <c r="K154" s="4" t="s">
        <v>619</v>
      </c>
      <c r="L154" s="155" t="s">
        <v>507</v>
      </c>
      <c r="M154" s="391" t="s">
        <v>506</v>
      </c>
      <c r="N154" s="6" t="s">
        <v>120</v>
      </c>
      <c r="O154" s="152" t="s">
        <v>81</v>
      </c>
      <c r="P154" s="153" t="s">
        <v>73</v>
      </c>
      <c r="Q154" s="152"/>
      <c r="R154" s="151" t="s">
        <v>72</v>
      </c>
      <c r="S154" s="6" t="s">
        <v>74</v>
      </c>
      <c r="T154" s="156" t="s">
        <v>257</v>
      </c>
      <c r="U154" s="6" t="s">
        <v>74</v>
      </c>
      <c r="V154" s="6" t="s">
        <v>75</v>
      </c>
      <c r="W154" s="118"/>
      <c r="X154" s="155" t="s">
        <v>110</v>
      </c>
      <c r="Y154" s="118"/>
      <c r="Z154" s="155" t="s">
        <v>505</v>
      </c>
      <c r="AA154" s="155"/>
      <c r="AB154" s="118"/>
      <c r="AC154" s="230">
        <v>5.0000000000000001E-3</v>
      </c>
      <c r="AD154" s="256" t="s">
        <v>504</v>
      </c>
      <c r="AE154" s="152" t="s">
        <v>277</v>
      </c>
      <c r="AF154" s="420"/>
      <c r="AG154" s="152">
        <v>2</v>
      </c>
      <c r="AH154" s="152">
        <v>2</v>
      </c>
      <c r="AI154" s="118"/>
      <c r="AJ154" s="475">
        <v>2</v>
      </c>
      <c r="AK154" s="475">
        <v>2</v>
      </c>
      <c r="AL154" s="501"/>
      <c r="AM154" s="501"/>
    </row>
    <row r="155" spans="1:39" s="122" customFormat="1" ht="30" customHeight="1">
      <c r="A155" s="177">
        <f t="shared" si="4"/>
        <v>146</v>
      </c>
      <c r="B155" s="191"/>
      <c r="C155" s="191"/>
      <c r="D155" s="191">
        <v>2</v>
      </c>
      <c r="E155" s="191"/>
      <c r="F155" s="191"/>
      <c r="G155" s="191"/>
      <c r="H155" s="191"/>
      <c r="I155" s="191"/>
      <c r="J155" s="191"/>
      <c r="K155" s="257" t="s">
        <v>619</v>
      </c>
      <c r="L155" s="258" t="s">
        <v>503</v>
      </c>
      <c r="M155" s="393" t="s">
        <v>502</v>
      </c>
      <c r="N155" s="119" t="s">
        <v>99</v>
      </c>
      <c r="O155" s="192" t="s">
        <v>81</v>
      </c>
      <c r="P155" s="240" t="s">
        <v>73</v>
      </c>
      <c r="Q155" s="192"/>
      <c r="R155" s="259" t="s">
        <v>72</v>
      </c>
      <c r="S155" s="119" t="s">
        <v>75</v>
      </c>
      <c r="T155" s="260" t="s">
        <v>78</v>
      </c>
      <c r="U155" s="119" t="s">
        <v>74</v>
      </c>
      <c r="V155" s="119" t="s">
        <v>75</v>
      </c>
      <c r="W155" s="131"/>
      <c r="X155" s="258"/>
      <c r="Y155" s="131"/>
      <c r="Z155" s="258"/>
      <c r="AA155" s="258"/>
      <c r="AB155" s="131"/>
      <c r="AC155" s="261"/>
      <c r="AD155" s="262" t="s">
        <v>490</v>
      </c>
      <c r="AE155" s="192" t="s">
        <v>277</v>
      </c>
      <c r="AF155" s="121"/>
      <c r="AG155" s="192">
        <v>2</v>
      </c>
      <c r="AH155" s="192">
        <v>2</v>
      </c>
      <c r="AI155" s="131"/>
      <c r="AJ155" s="476">
        <v>2</v>
      </c>
      <c r="AK155" s="476">
        <v>2</v>
      </c>
      <c r="AL155" s="502"/>
      <c r="AM155" s="502"/>
    </row>
    <row r="156" spans="1:39" s="2" customFormat="1" ht="30" customHeight="1">
      <c r="A156" s="177">
        <f t="shared" si="4"/>
        <v>147</v>
      </c>
      <c r="B156" s="148"/>
      <c r="C156" s="148"/>
      <c r="D156" s="148">
        <v>2</v>
      </c>
      <c r="E156" s="148"/>
      <c r="F156" s="148"/>
      <c r="G156" s="148"/>
      <c r="H156" s="148"/>
      <c r="I156" s="148"/>
      <c r="J156" s="148"/>
      <c r="K156" s="4" t="s">
        <v>619</v>
      </c>
      <c r="L156" s="151" t="s">
        <v>488</v>
      </c>
      <c r="M156" s="198" t="s">
        <v>118</v>
      </c>
      <c r="O156" s="152"/>
      <c r="P156" s="153" t="s">
        <v>73</v>
      </c>
      <c r="Q156" s="152"/>
      <c r="R156" s="151" t="s">
        <v>72</v>
      </c>
      <c r="S156" s="6" t="s">
        <v>75</v>
      </c>
      <c r="T156" s="158" t="s">
        <v>78</v>
      </c>
      <c r="U156" s="6" t="s">
        <v>75</v>
      </c>
      <c r="V156" s="6" t="s">
        <v>74</v>
      </c>
      <c r="W156" s="118"/>
      <c r="X156" s="419" t="s">
        <v>110</v>
      </c>
      <c r="Y156" s="118"/>
      <c r="Z156" s="4"/>
      <c r="AA156" s="419"/>
      <c r="AB156" s="118"/>
      <c r="AC156" s="263"/>
      <c r="AD156" s="233" t="s">
        <v>192</v>
      </c>
      <c r="AE156" s="152" t="s">
        <v>277</v>
      </c>
      <c r="AF156" s="420"/>
      <c r="AG156" s="152">
        <v>2</v>
      </c>
      <c r="AH156" s="152">
        <v>2</v>
      </c>
      <c r="AI156" s="118"/>
      <c r="AJ156" s="475">
        <v>2</v>
      </c>
      <c r="AK156" s="475">
        <v>2</v>
      </c>
      <c r="AL156" s="501"/>
      <c r="AM156" s="501"/>
    </row>
    <row r="157" spans="1:39" s="122" customFormat="1" ht="30" customHeight="1">
      <c r="A157" s="177">
        <f t="shared" si="4"/>
        <v>148</v>
      </c>
      <c r="B157" s="191"/>
      <c r="C157" s="191">
        <v>1</v>
      </c>
      <c r="D157" s="191"/>
      <c r="E157" s="191"/>
      <c r="F157" s="366"/>
      <c r="G157" s="191"/>
      <c r="H157" s="360"/>
      <c r="I157" s="191"/>
      <c r="J157" s="191"/>
      <c r="K157" s="257"/>
      <c r="L157" s="259" t="s">
        <v>871</v>
      </c>
      <c r="M157" s="354" t="s">
        <v>620</v>
      </c>
      <c r="N157" s="119" t="s">
        <v>99</v>
      </c>
      <c r="O157" s="192"/>
      <c r="P157" s="240"/>
      <c r="Q157" s="192"/>
      <c r="R157" s="259" t="s">
        <v>72</v>
      </c>
      <c r="S157" s="119" t="s">
        <v>75</v>
      </c>
      <c r="T157" s="260" t="s">
        <v>78</v>
      </c>
      <c r="U157" s="119" t="s">
        <v>75</v>
      </c>
      <c r="V157" s="119" t="s">
        <v>74</v>
      </c>
      <c r="W157" s="131"/>
      <c r="X157" s="120"/>
      <c r="Y157" s="131"/>
      <c r="Z157" s="257" t="s">
        <v>621</v>
      </c>
      <c r="AA157" s="120"/>
      <c r="AB157" s="131"/>
      <c r="AC157" s="367"/>
      <c r="AD157" s="262"/>
      <c r="AE157" s="192"/>
      <c r="AF157" s="121"/>
      <c r="AG157" s="192"/>
      <c r="AH157" s="192"/>
      <c r="AI157" s="131"/>
      <c r="AJ157" s="476">
        <v>6</v>
      </c>
      <c r="AK157" s="476">
        <v>6</v>
      </c>
      <c r="AL157" s="502"/>
      <c r="AM157" s="502"/>
    </row>
    <row r="158" spans="1:39" s="150" customFormat="1" ht="30" customHeight="1">
      <c r="A158" s="177">
        <f t="shared" si="4"/>
        <v>149</v>
      </c>
      <c r="B158" s="148"/>
      <c r="C158" s="148">
        <v>1</v>
      </c>
      <c r="D158" s="148"/>
      <c r="E158" s="148"/>
      <c r="F158" s="169"/>
      <c r="G158" s="148"/>
      <c r="H158" s="176"/>
      <c r="I158" s="148"/>
      <c r="J158" s="148"/>
      <c r="K158" s="76"/>
      <c r="L158" s="264" t="s">
        <v>905</v>
      </c>
      <c r="M158" s="267" t="s">
        <v>907</v>
      </c>
      <c r="N158" s="264" t="s">
        <v>906</v>
      </c>
      <c r="O158" s="264" t="s">
        <v>81</v>
      </c>
      <c r="P158" s="145" t="s">
        <v>73</v>
      </c>
      <c r="Q158" s="265"/>
      <c r="R158" s="308" t="s">
        <v>72</v>
      </c>
      <c r="S158" s="253" t="s">
        <v>78</v>
      </c>
      <c r="T158" s="147" t="s">
        <v>72</v>
      </c>
      <c r="U158" s="264" t="s">
        <v>75</v>
      </c>
      <c r="V158" s="264" t="s">
        <v>74</v>
      </c>
      <c r="W158" s="103" t="s">
        <v>99</v>
      </c>
      <c r="X158" s="251" t="s">
        <v>317</v>
      </c>
      <c r="Y158" s="251" t="s">
        <v>78</v>
      </c>
      <c r="Z158" s="251" t="s">
        <v>316</v>
      </c>
      <c r="AA158" s="266">
        <v>1.4999999999999999E-2</v>
      </c>
      <c r="AB158" s="264"/>
      <c r="AC158" s="125"/>
      <c r="AD158" s="130"/>
      <c r="AE158" s="420"/>
      <c r="AF158" s="152"/>
      <c r="AG158" s="74"/>
      <c r="AH158" s="74"/>
      <c r="AI158" s="145"/>
      <c r="AJ158" s="148">
        <v>10</v>
      </c>
      <c r="AK158" s="148">
        <v>10</v>
      </c>
      <c r="AL158" s="493"/>
      <c r="AM158" s="493"/>
    </row>
    <row r="159" spans="1:39" s="465" customFormat="1" ht="30" customHeight="1">
      <c r="A159" s="462">
        <f t="shared" si="4"/>
        <v>150</v>
      </c>
      <c r="B159" s="451"/>
      <c r="C159" s="451">
        <v>1</v>
      </c>
      <c r="D159" s="451"/>
      <c r="E159" s="451"/>
      <c r="F159" s="479"/>
      <c r="G159" s="451"/>
      <c r="H159" s="480"/>
      <c r="I159" s="451"/>
      <c r="J159" s="451"/>
      <c r="K159" s="481" t="s">
        <v>69</v>
      </c>
      <c r="L159" s="482"/>
      <c r="M159" s="483" t="s">
        <v>315</v>
      </c>
      <c r="N159" s="466" t="s">
        <v>1071</v>
      </c>
      <c r="O159" s="484" t="s">
        <v>81</v>
      </c>
      <c r="P159" s="451" t="s">
        <v>73</v>
      </c>
      <c r="Q159" s="485"/>
      <c r="R159" s="464" t="s">
        <v>72</v>
      </c>
      <c r="S159" s="486" t="s">
        <v>78</v>
      </c>
      <c r="T159" s="453" t="s">
        <v>72</v>
      </c>
      <c r="U159" s="484" t="s">
        <v>75</v>
      </c>
      <c r="V159" s="484" t="s">
        <v>74</v>
      </c>
      <c r="W159" s="486" t="s">
        <v>274</v>
      </c>
      <c r="X159" s="487"/>
      <c r="Y159" s="487"/>
      <c r="Z159" s="487" t="s">
        <v>703</v>
      </c>
      <c r="AA159" s="488">
        <v>3.4815</v>
      </c>
      <c r="AB159" s="484"/>
      <c r="AC159" s="489"/>
      <c r="AD159" s="490"/>
      <c r="AE159" s="468"/>
      <c r="AF159" s="452"/>
      <c r="AG159" s="491"/>
      <c r="AH159" s="491"/>
      <c r="AI159" s="463"/>
      <c r="AJ159" s="451">
        <v>1</v>
      </c>
      <c r="AK159" s="451">
        <v>1</v>
      </c>
      <c r="AL159" s="503"/>
      <c r="AM159" s="503"/>
    </row>
    <row r="160" spans="1:39" s="465" customFormat="1" ht="30" customHeight="1">
      <c r="A160" s="513"/>
      <c r="B160" s="470"/>
      <c r="C160" s="470"/>
      <c r="D160" s="470"/>
      <c r="E160" s="470"/>
      <c r="F160" s="514"/>
      <c r="G160" s="470"/>
      <c r="H160" s="515"/>
      <c r="I160" s="470"/>
      <c r="J160" s="470"/>
      <c r="K160" s="481" t="s">
        <v>69</v>
      </c>
      <c r="L160" s="516"/>
      <c r="M160" s="517" t="s">
        <v>1073</v>
      </c>
      <c r="N160" s="466" t="s">
        <v>1074</v>
      </c>
      <c r="O160" s="518"/>
      <c r="P160" s="470"/>
      <c r="Q160" s="519"/>
      <c r="R160" s="520"/>
      <c r="S160" s="521"/>
      <c r="T160" s="522"/>
      <c r="U160" s="523"/>
      <c r="V160" s="523"/>
      <c r="W160" s="524"/>
      <c r="X160" s="525"/>
      <c r="Y160" s="525"/>
      <c r="Z160" s="525"/>
      <c r="AA160" s="526"/>
      <c r="AB160" s="523"/>
      <c r="AC160" s="527"/>
      <c r="AD160" s="528"/>
      <c r="AE160" s="471"/>
      <c r="AF160" s="455"/>
      <c r="AG160" s="529"/>
      <c r="AH160" s="529"/>
      <c r="AI160" s="503"/>
      <c r="AJ160" s="530"/>
      <c r="AK160" s="530"/>
      <c r="AL160" s="531"/>
      <c r="AM160" s="531"/>
    </row>
    <row r="161" spans="1:39" s="90" customFormat="1" ht="30" customHeight="1">
      <c r="A161" s="177">
        <f t="shared" ref="A161:A189" si="5">ROW()-9</f>
        <v>152</v>
      </c>
      <c r="B161" s="152"/>
      <c r="C161" s="152">
        <v>1</v>
      </c>
      <c r="D161" s="152"/>
      <c r="E161" s="152"/>
      <c r="F161" s="152"/>
      <c r="G161" s="152"/>
      <c r="H161" s="268"/>
      <c r="I161" s="268"/>
      <c r="J161" s="268"/>
      <c r="K161" s="76" t="s">
        <v>296</v>
      </c>
      <c r="L161" s="268" t="s">
        <v>655</v>
      </c>
      <c r="M161" s="269" t="s">
        <v>656</v>
      </c>
      <c r="N161" s="326"/>
      <c r="O161" s="86" t="s">
        <v>81</v>
      </c>
      <c r="P161" s="268" t="s">
        <v>73</v>
      </c>
      <c r="Q161" s="270"/>
      <c r="R161" s="310" t="s">
        <v>72</v>
      </c>
      <c r="S161" s="271" t="str">
        <f t="shared" ref="S161" si="6">L161</f>
        <v>SHT0013970</v>
      </c>
      <c r="T161" s="152" t="s">
        <v>72</v>
      </c>
      <c r="U161" s="152" t="s">
        <v>74</v>
      </c>
      <c r="V161" s="152" t="s">
        <v>75</v>
      </c>
      <c r="W161" s="186" t="s">
        <v>103</v>
      </c>
      <c r="X161" s="198" t="s">
        <v>657</v>
      </c>
      <c r="Y161" s="198" t="s">
        <v>78</v>
      </c>
      <c r="Z161" s="198" t="s">
        <v>658</v>
      </c>
      <c r="AA161" s="272">
        <v>6.4000000000000001E-2</v>
      </c>
      <c r="AB161" s="198" t="s">
        <v>106</v>
      </c>
      <c r="AC161" s="183"/>
      <c r="AD161" s="183"/>
      <c r="AE161" s="183"/>
      <c r="AF161" s="183"/>
      <c r="AG161" s="185"/>
      <c r="AH161" s="197"/>
      <c r="AI161" s="185"/>
      <c r="AJ161" s="274">
        <v>0</v>
      </c>
      <c r="AK161" s="274">
        <v>0</v>
      </c>
      <c r="AL161" s="504"/>
      <c r="AM161" s="504"/>
    </row>
    <row r="162" spans="1:39" s="150" customFormat="1" ht="30" customHeight="1">
      <c r="A162" s="177">
        <f t="shared" si="5"/>
        <v>153</v>
      </c>
      <c r="B162" s="148"/>
      <c r="C162" s="148">
        <v>1</v>
      </c>
      <c r="D162" s="148"/>
      <c r="E162" s="148"/>
      <c r="F162" s="169"/>
      <c r="G162" s="148"/>
      <c r="H162" s="176"/>
      <c r="I162" s="148"/>
      <c r="J162" s="148"/>
      <c r="K162" s="76" t="s">
        <v>296</v>
      </c>
      <c r="L162" s="296" t="s">
        <v>312</v>
      </c>
      <c r="M162" s="217" t="s">
        <v>701</v>
      </c>
      <c r="N162" s="148" t="s">
        <v>105</v>
      </c>
      <c r="O162" s="89" t="s">
        <v>81</v>
      </c>
      <c r="P162" s="145" t="s">
        <v>73</v>
      </c>
      <c r="Q162" s="146"/>
      <c r="R162" s="308" t="s">
        <v>72</v>
      </c>
      <c r="S162" s="214" t="s">
        <v>312</v>
      </c>
      <c r="T162" s="147" t="s">
        <v>72</v>
      </c>
      <c r="U162" s="148" t="s">
        <v>75</v>
      </c>
      <c r="V162" s="109" t="s">
        <v>74</v>
      </c>
      <c r="W162" s="71" t="s">
        <v>218</v>
      </c>
      <c r="X162" s="83" t="s">
        <v>215</v>
      </c>
      <c r="Y162" s="145"/>
      <c r="Z162" s="145" t="s">
        <v>310</v>
      </c>
      <c r="AA162" s="275">
        <v>0.25600000000000001</v>
      </c>
      <c r="AB162" s="74"/>
      <c r="AC162" s="72"/>
      <c r="AD162" s="69"/>
      <c r="AE162" s="82"/>
      <c r="AF162" s="69"/>
      <c r="AG162" s="74"/>
      <c r="AH162" s="74"/>
      <c r="AI162" s="145"/>
      <c r="AJ162" s="148">
        <v>1</v>
      </c>
      <c r="AK162" s="148">
        <v>1</v>
      </c>
      <c r="AL162" s="493"/>
      <c r="AM162" s="493"/>
    </row>
    <row r="163" spans="1:39" s="150" customFormat="1" ht="30" customHeight="1">
      <c r="A163" s="177">
        <f t="shared" si="5"/>
        <v>154</v>
      </c>
      <c r="B163" s="148"/>
      <c r="C163" s="148">
        <v>1</v>
      </c>
      <c r="D163" s="148"/>
      <c r="E163" s="148"/>
      <c r="F163" s="175"/>
      <c r="G163" s="148"/>
      <c r="H163" s="176"/>
      <c r="I163" s="148"/>
      <c r="J163" s="148"/>
      <c r="K163" s="76" t="s">
        <v>296</v>
      </c>
      <c r="L163" s="296" t="s">
        <v>311</v>
      </c>
      <c r="M163" s="217" t="s">
        <v>1079</v>
      </c>
      <c r="N163" s="148"/>
      <c r="O163" s="89" t="s">
        <v>81</v>
      </c>
      <c r="P163" s="145" t="s">
        <v>73</v>
      </c>
      <c r="Q163" s="70"/>
      <c r="R163" s="308" t="s">
        <v>72</v>
      </c>
      <c r="S163" s="214" t="s">
        <v>311</v>
      </c>
      <c r="T163" s="147" t="s">
        <v>72</v>
      </c>
      <c r="U163" s="148" t="s">
        <v>75</v>
      </c>
      <c r="V163" s="109" t="s">
        <v>74</v>
      </c>
      <c r="W163" s="71" t="s">
        <v>218</v>
      </c>
      <c r="X163" s="83" t="s">
        <v>215</v>
      </c>
      <c r="Y163" s="145"/>
      <c r="Z163" s="145" t="s">
        <v>310</v>
      </c>
      <c r="AA163" s="69">
        <v>0.28129999999999999</v>
      </c>
      <c r="AB163" s="72"/>
      <c r="AC163" s="145"/>
      <c r="AD163" s="227"/>
      <c r="AE163" s="239"/>
      <c r="AF163" s="227"/>
      <c r="AG163" s="74"/>
      <c r="AH163" s="74"/>
      <c r="AI163" s="145"/>
      <c r="AJ163" s="148">
        <v>1</v>
      </c>
      <c r="AK163" s="148">
        <v>1</v>
      </c>
      <c r="AL163" s="493"/>
      <c r="AM163" s="493"/>
    </row>
    <row r="164" spans="1:39" s="150" customFormat="1" ht="30" customHeight="1">
      <c r="A164" s="177">
        <f t="shared" si="5"/>
        <v>155</v>
      </c>
      <c r="B164" s="148"/>
      <c r="C164" s="148">
        <v>1</v>
      </c>
      <c r="D164" s="148"/>
      <c r="E164" s="148"/>
      <c r="F164" s="148"/>
      <c r="G164" s="148"/>
      <c r="H164" s="148"/>
      <c r="I164" s="148"/>
      <c r="J164" s="148"/>
      <c r="K164" s="76" t="s">
        <v>296</v>
      </c>
      <c r="L164" s="325" t="s">
        <v>648</v>
      </c>
      <c r="M164" s="394" t="s">
        <v>649</v>
      </c>
      <c r="N164" s="148" t="s">
        <v>105</v>
      </c>
      <c r="O164" s="72" t="s">
        <v>81</v>
      </c>
      <c r="P164" s="145" t="s">
        <v>73</v>
      </c>
      <c r="Q164" s="70"/>
      <c r="R164" s="277" t="s">
        <v>72</v>
      </c>
      <c r="S164" s="276" t="s">
        <v>648</v>
      </c>
      <c r="T164" s="147" t="s">
        <v>72</v>
      </c>
      <c r="U164" s="148" t="s">
        <v>75</v>
      </c>
      <c r="V164" s="109" t="s">
        <v>74</v>
      </c>
      <c r="W164" s="71" t="s">
        <v>218</v>
      </c>
      <c r="X164" s="83" t="s">
        <v>215</v>
      </c>
      <c r="Y164" s="205"/>
      <c r="Z164" s="205" t="s">
        <v>650</v>
      </c>
      <c r="AA164" s="96">
        <v>0.14749999999999999</v>
      </c>
      <c r="AB164" s="72"/>
      <c r="AC164" s="145"/>
      <c r="AD164" s="227"/>
      <c r="AE164" s="239"/>
      <c r="AF164" s="227"/>
      <c r="AG164" s="74"/>
      <c r="AH164" s="74"/>
      <c r="AI164" s="145"/>
      <c r="AJ164" s="273">
        <v>1</v>
      </c>
      <c r="AK164" s="273">
        <v>1</v>
      </c>
      <c r="AL164" s="493"/>
      <c r="AM164" s="493"/>
    </row>
    <row r="165" spans="1:39" s="150" customFormat="1" ht="30" customHeight="1">
      <c r="A165" s="177">
        <f t="shared" si="5"/>
        <v>156</v>
      </c>
      <c r="B165" s="148"/>
      <c r="C165" s="148">
        <v>1</v>
      </c>
      <c r="D165" s="148"/>
      <c r="E165" s="148"/>
      <c r="F165" s="148"/>
      <c r="G165" s="148"/>
      <c r="H165" s="148"/>
      <c r="I165" s="148"/>
      <c r="J165" s="148"/>
      <c r="K165" s="76" t="s">
        <v>296</v>
      </c>
      <c r="L165" s="325" t="s">
        <v>651</v>
      </c>
      <c r="M165" s="394" t="s">
        <v>309</v>
      </c>
      <c r="N165" s="148" t="s">
        <v>105</v>
      </c>
      <c r="O165" s="72" t="s">
        <v>81</v>
      </c>
      <c r="P165" s="145" t="s">
        <v>73</v>
      </c>
      <c r="Q165" s="70"/>
      <c r="R165" s="277" t="s">
        <v>72</v>
      </c>
      <c r="S165" s="276" t="s">
        <v>651</v>
      </c>
      <c r="T165" s="147" t="s">
        <v>72</v>
      </c>
      <c r="U165" s="148" t="s">
        <v>75</v>
      </c>
      <c r="V165" s="109" t="s">
        <v>74</v>
      </c>
      <c r="W165" s="71" t="s">
        <v>308</v>
      </c>
      <c r="X165" s="83" t="s">
        <v>77</v>
      </c>
      <c r="Y165" s="205"/>
      <c r="Z165" s="205"/>
      <c r="AA165" s="96" t="e">
        <f>AA168+#REF!+#REF!</f>
        <v>#REF!</v>
      </c>
      <c r="AB165" s="72"/>
      <c r="AC165" s="145"/>
      <c r="AD165" s="227"/>
      <c r="AE165" s="239"/>
      <c r="AF165" s="227"/>
      <c r="AG165" s="74"/>
      <c r="AH165" s="74"/>
      <c r="AI165" s="145"/>
      <c r="AJ165" s="273">
        <v>1</v>
      </c>
      <c r="AK165" s="273">
        <v>1</v>
      </c>
      <c r="AL165" s="493"/>
      <c r="AM165" s="493"/>
    </row>
    <row r="166" spans="1:39" s="465" customFormat="1" ht="30" customHeight="1">
      <c r="A166" s="513"/>
      <c r="B166" s="470"/>
      <c r="C166" s="470"/>
      <c r="D166" s="470"/>
      <c r="E166" s="470"/>
      <c r="F166" s="470"/>
      <c r="G166" s="470"/>
      <c r="H166" s="470"/>
      <c r="I166" s="470"/>
      <c r="J166" s="470"/>
      <c r="K166" s="855" t="s">
        <v>1083</v>
      </c>
      <c r="L166" s="866"/>
      <c r="M166" s="867" t="s">
        <v>1084</v>
      </c>
      <c r="N166" s="470"/>
      <c r="O166" s="863"/>
      <c r="P166" s="503"/>
      <c r="Q166" s="868"/>
      <c r="R166" s="869"/>
      <c r="S166" s="870"/>
      <c r="T166" s="522"/>
      <c r="U166" s="470"/>
      <c r="V166" s="871"/>
      <c r="W166" s="872"/>
      <c r="X166" s="512"/>
      <c r="Y166" s="873"/>
      <c r="Z166" s="873"/>
      <c r="AA166" s="874"/>
      <c r="AB166" s="863"/>
      <c r="AC166" s="503"/>
      <c r="AD166" s="875"/>
      <c r="AE166" s="876"/>
      <c r="AF166" s="875"/>
      <c r="AG166" s="529"/>
      <c r="AH166" s="529"/>
      <c r="AI166" s="503"/>
      <c r="AJ166" s="877">
        <v>1</v>
      </c>
      <c r="AK166" s="877">
        <v>1</v>
      </c>
      <c r="AL166" s="470">
        <v>1</v>
      </c>
      <c r="AM166" s="470">
        <v>1</v>
      </c>
    </row>
    <row r="167" spans="1:39" s="465" customFormat="1" ht="30" customHeight="1">
      <c r="A167" s="513"/>
      <c r="B167" s="470"/>
      <c r="C167" s="470">
        <v>1</v>
      </c>
      <c r="D167" s="470"/>
      <c r="E167" s="470"/>
      <c r="F167" s="470"/>
      <c r="G167" s="470"/>
      <c r="H167" s="470"/>
      <c r="I167" s="470"/>
      <c r="J167" s="470"/>
      <c r="K167" s="855" t="s">
        <v>1077</v>
      </c>
      <c r="L167" s="866" t="s">
        <v>1080</v>
      </c>
      <c r="M167" s="867" t="s">
        <v>1081</v>
      </c>
      <c r="N167" s="470" t="s">
        <v>1082</v>
      </c>
      <c r="O167" s="863"/>
      <c r="P167" s="503"/>
      <c r="Q167" s="868"/>
      <c r="R167" s="869"/>
      <c r="S167" s="870"/>
      <c r="T167" s="147" t="s">
        <v>72</v>
      </c>
      <c r="U167" s="148" t="s">
        <v>75</v>
      </c>
      <c r="V167" s="109" t="s">
        <v>74</v>
      </c>
      <c r="W167" s="872"/>
      <c r="X167" s="512"/>
      <c r="Y167" s="873"/>
      <c r="Z167" s="873"/>
      <c r="AA167" s="874"/>
      <c r="AB167" s="863"/>
      <c r="AC167" s="503"/>
      <c r="AD167" s="875"/>
      <c r="AE167" s="876"/>
      <c r="AF167" s="875"/>
      <c r="AG167" s="529"/>
      <c r="AH167" s="529"/>
      <c r="AI167" s="503"/>
      <c r="AJ167" s="877">
        <v>1</v>
      </c>
      <c r="AK167" s="877">
        <v>1</v>
      </c>
      <c r="AL167" s="470">
        <v>1</v>
      </c>
      <c r="AM167" s="470">
        <v>1</v>
      </c>
    </row>
    <row r="168" spans="1:39" s="150" customFormat="1" ht="30" customHeight="1">
      <c r="A168" s="177">
        <f t="shared" si="5"/>
        <v>159</v>
      </c>
      <c r="B168" s="148"/>
      <c r="C168" s="148"/>
      <c r="D168" s="148">
        <v>2</v>
      </c>
      <c r="E168" s="148"/>
      <c r="F168" s="148"/>
      <c r="G168" s="148"/>
      <c r="H168" s="148"/>
      <c r="I168" s="148"/>
      <c r="J168" s="148"/>
      <c r="K168" s="76" t="s">
        <v>296</v>
      </c>
      <c r="L168" s="325" t="s">
        <v>306</v>
      </c>
      <c r="M168" s="394" t="s">
        <v>307</v>
      </c>
      <c r="N168" s="148" t="s">
        <v>105</v>
      </c>
      <c r="O168" s="72" t="s">
        <v>81</v>
      </c>
      <c r="P168" s="145" t="s">
        <v>73</v>
      </c>
      <c r="Q168" s="70"/>
      <c r="R168" s="277" t="s">
        <v>72</v>
      </c>
      <c r="S168" s="276" t="s">
        <v>306</v>
      </c>
      <c r="T168" s="277"/>
      <c r="U168" s="148" t="s">
        <v>74</v>
      </c>
      <c r="V168" s="109" t="s">
        <v>75</v>
      </c>
      <c r="W168" s="71" t="s">
        <v>218</v>
      </c>
      <c r="X168" s="83" t="s">
        <v>113</v>
      </c>
      <c r="Y168" s="83"/>
      <c r="Z168" s="205" t="s">
        <v>304</v>
      </c>
      <c r="AA168" s="207">
        <v>4.6800000000000001E-2</v>
      </c>
      <c r="AB168" s="72"/>
      <c r="AC168" s="145"/>
      <c r="AD168" s="227"/>
      <c r="AE168" s="239"/>
      <c r="AF168" s="227"/>
      <c r="AG168" s="74"/>
      <c r="AH168" s="74"/>
      <c r="AI168" s="145"/>
      <c r="AJ168" s="273">
        <v>1</v>
      </c>
      <c r="AK168" s="273">
        <v>1</v>
      </c>
      <c r="AL168" s="493"/>
      <c r="AM168" s="493"/>
    </row>
    <row r="169" spans="1:39" s="91" customFormat="1" ht="33" customHeight="1">
      <c r="A169" s="177">
        <f t="shared" si="5"/>
        <v>160</v>
      </c>
      <c r="B169" s="278"/>
      <c r="C169" s="278"/>
      <c r="D169" s="165"/>
      <c r="E169" s="278">
        <v>3</v>
      </c>
      <c r="F169" s="278"/>
      <c r="G169" s="278"/>
      <c r="H169" s="278"/>
      <c r="I169" s="278"/>
      <c r="J169" s="278"/>
      <c r="K169" s="76" t="s">
        <v>296</v>
      </c>
      <c r="L169" s="326" t="s">
        <v>652</v>
      </c>
      <c r="M169" s="394" t="s">
        <v>305</v>
      </c>
      <c r="N169" s="148" t="s">
        <v>105</v>
      </c>
      <c r="O169" s="279" t="s">
        <v>81</v>
      </c>
      <c r="P169" s="280" t="s">
        <v>73</v>
      </c>
      <c r="Q169" s="279"/>
      <c r="R169" s="417" t="s">
        <v>72</v>
      </c>
      <c r="S169" s="276" t="s">
        <v>653</v>
      </c>
      <c r="T169" s="281"/>
      <c r="U169" s="148" t="s">
        <v>74</v>
      </c>
      <c r="V169" s="109" t="s">
        <v>75</v>
      </c>
      <c r="W169" s="94" t="s">
        <v>103</v>
      </c>
      <c r="X169" s="93" t="s">
        <v>113</v>
      </c>
      <c r="Y169" s="92"/>
      <c r="Z169" s="282" t="s">
        <v>304</v>
      </c>
      <c r="AA169" s="283">
        <v>7.8E-2</v>
      </c>
      <c r="AB169" s="284" t="s">
        <v>78</v>
      </c>
      <c r="AC169" s="284"/>
      <c r="AD169" s="284"/>
      <c r="AE169" s="284"/>
      <c r="AF169" s="284"/>
      <c r="AG169" s="285"/>
      <c r="AH169" s="286"/>
      <c r="AI169" s="286"/>
      <c r="AJ169" s="287">
        <v>1</v>
      </c>
      <c r="AK169" s="287">
        <v>1</v>
      </c>
      <c r="AL169" s="286"/>
      <c r="AM169" s="286"/>
    </row>
    <row r="170" spans="1:39" s="90" customFormat="1" ht="30" customHeight="1">
      <c r="A170" s="177">
        <f t="shared" si="5"/>
        <v>161</v>
      </c>
      <c r="B170" s="152"/>
      <c r="C170" s="152"/>
      <c r="D170" s="166"/>
      <c r="E170" s="152">
        <v>3</v>
      </c>
      <c r="F170" s="152"/>
      <c r="G170" s="152"/>
      <c r="H170" s="152"/>
      <c r="I170" s="152"/>
      <c r="J170" s="152"/>
      <c r="K170" s="76" t="s">
        <v>296</v>
      </c>
      <c r="L170" s="196" t="s">
        <v>654</v>
      </c>
      <c r="M170" s="269" t="s">
        <v>221</v>
      </c>
      <c r="N170" s="148" t="s">
        <v>105</v>
      </c>
      <c r="O170" s="289" t="s">
        <v>90</v>
      </c>
      <c r="P170" s="288" t="s">
        <v>73</v>
      </c>
      <c r="Q170" s="198"/>
      <c r="R170" s="106" t="s">
        <v>72</v>
      </c>
      <c r="S170" s="185" t="str">
        <f>L170</f>
        <v>SHT0014852</v>
      </c>
      <c r="T170" s="152" t="s">
        <v>72</v>
      </c>
      <c r="U170" s="195" t="s">
        <v>74</v>
      </c>
      <c r="V170" s="108" t="s">
        <v>75</v>
      </c>
      <c r="W170" s="87" t="s">
        <v>78</v>
      </c>
      <c r="X170" s="87" t="s">
        <v>78</v>
      </c>
      <c r="Y170" s="87" t="s">
        <v>78</v>
      </c>
      <c r="Z170" s="87" t="s">
        <v>78</v>
      </c>
      <c r="AA170" s="87" t="s">
        <v>78</v>
      </c>
      <c r="AB170" s="84"/>
      <c r="AC170" s="290"/>
      <c r="AD170" s="290"/>
      <c r="AE170" s="290"/>
      <c r="AF170" s="290"/>
      <c r="AG170" s="226"/>
      <c r="AH170" s="291"/>
      <c r="AI170" s="185"/>
      <c r="AJ170" s="195">
        <v>1</v>
      </c>
      <c r="AK170" s="195">
        <v>1</v>
      </c>
      <c r="AL170" s="495"/>
      <c r="AM170" s="495"/>
    </row>
    <row r="171" spans="1:39" s="150" customFormat="1" ht="30" customHeight="1">
      <c r="A171" s="177">
        <f t="shared" si="5"/>
        <v>162</v>
      </c>
      <c r="B171" s="148"/>
      <c r="C171" s="148"/>
      <c r="D171" s="148"/>
      <c r="E171" s="148">
        <v>3</v>
      </c>
      <c r="F171" s="175"/>
      <c r="G171" s="148"/>
      <c r="H171" s="176"/>
      <c r="I171" s="148"/>
      <c r="J171" s="148"/>
      <c r="K171" s="76" t="s">
        <v>296</v>
      </c>
      <c r="L171" s="296" t="s">
        <v>219</v>
      </c>
      <c r="M171" s="217" t="s">
        <v>220</v>
      </c>
      <c r="N171" s="148" t="s">
        <v>247</v>
      </c>
      <c r="O171" s="89" t="s">
        <v>81</v>
      </c>
      <c r="P171" s="145" t="s">
        <v>73</v>
      </c>
      <c r="Q171" s="88"/>
      <c r="R171" s="308" t="s">
        <v>72</v>
      </c>
      <c r="S171" s="214" t="s">
        <v>219</v>
      </c>
      <c r="T171" s="147" t="s">
        <v>72</v>
      </c>
      <c r="U171" s="148" t="s">
        <v>75</v>
      </c>
      <c r="V171" s="109" t="s">
        <v>74</v>
      </c>
      <c r="W171" s="71" t="s">
        <v>150</v>
      </c>
      <c r="X171" s="83" t="s">
        <v>303</v>
      </c>
      <c r="Y171" s="83"/>
      <c r="Z171" s="205"/>
      <c r="AA171" s="207">
        <v>1.8599999999999998E-2</v>
      </c>
      <c r="AB171" s="72"/>
      <c r="AC171" s="145"/>
      <c r="AD171" s="227"/>
      <c r="AE171" s="239"/>
      <c r="AF171" s="227"/>
      <c r="AG171" s="74"/>
      <c r="AH171" s="74"/>
      <c r="AI171" s="145"/>
      <c r="AJ171" s="148">
        <v>1</v>
      </c>
      <c r="AK171" s="148">
        <v>1</v>
      </c>
      <c r="AL171" s="493"/>
      <c r="AM171" s="493"/>
    </row>
    <row r="172" spans="1:39" s="150" customFormat="1" ht="30" customHeight="1">
      <c r="A172" s="177">
        <f t="shared" si="5"/>
        <v>163</v>
      </c>
      <c r="B172" s="148"/>
      <c r="C172" s="148"/>
      <c r="D172" s="148">
        <v>2</v>
      </c>
      <c r="E172" s="148"/>
      <c r="F172" s="148"/>
      <c r="G172" s="148"/>
      <c r="H172" s="148"/>
      <c r="I172" s="148"/>
      <c r="J172" s="148"/>
      <c r="K172" s="76" t="s">
        <v>296</v>
      </c>
      <c r="L172" s="296" t="s">
        <v>302</v>
      </c>
      <c r="M172" s="217" t="s">
        <v>301</v>
      </c>
      <c r="N172" s="148" t="s">
        <v>251</v>
      </c>
      <c r="O172" s="89" t="s">
        <v>81</v>
      </c>
      <c r="P172" s="145" t="s">
        <v>73</v>
      </c>
      <c r="Q172" s="70"/>
      <c r="R172" s="311" t="s">
        <v>72</v>
      </c>
      <c r="S172" s="223" t="s">
        <v>300</v>
      </c>
      <c r="T172" s="147" t="s">
        <v>72</v>
      </c>
      <c r="U172" s="148" t="s">
        <v>75</v>
      </c>
      <c r="V172" s="109" t="s">
        <v>74</v>
      </c>
      <c r="W172" s="71" t="s">
        <v>299</v>
      </c>
      <c r="X172" s="70" t="s">
        <v>110</v>
      </c>
      <c r="Y172" s="70"/>
      <c r="Z172" s="145"/>
      <c r="AA172" s="227">
        <v>1.1999999999999999E-3</v>
      </c>
      <c r="AB172" s="86"/>
      <c r="AC172" s="292"/>
      <c r="AD172" s="293"/>
      <c r="AE172" s="294"/>
      <c r="AF172" s="293"/>
      <c r="AG172" s="85"/>
      <c r="AH172" s="85"/>
      <c r="AI172" s="292"/>
      <c r="AJ172" s="148">
        <v>1</v>
      </c>
      <c r="AK172" s="148">
        <v>1</v>
      </c>
      <c r="AL172" s="505"/>
      <c r="AM172" s="505"/>
    </row>
    <row r="173" spans="1:39" s="150" customFormat="1" ht="30" customHeight="1">
      <c r="A173" s="177">
        <f t="shared" si="5"/>
        <v>164</v>
      </c>
      <c r="B173" s="148"/>
      <c r="C173" s="148">
        <v>1</v>
      </c>
      <c r="D173" s="148"/>
      <c r="E173" s="152"/>
      <c r="F173" s="148"/>
      <c r="G173" s="148"/>
      <c r="H173" s="148"/>
      <c r="I173" s="148"/>
      <c r="J173" s="148"/>
      <c r="K173" s="76" t="s">
        <v>296</v>
      </c>
      <c r="L173" s="153" t="s">
        <v>216</v>
      </c>
      <c r="M173" s="217" t="s">
        <v>298</v>
      </c>
      <c r="N173" s="148" t="s">
        <v>245</v>
      </c>
      <c r="O173" s="89" t="s">
        <v>90</v>
      </c>
      <c r="P173" s="145" t="s">
        <v>73</v>
      </c>
      <c r="Q173" s="70"/>
      <c r="R173" s="311" t="s">
        <v>72</v>
      </c>
      <c r="S173" s="214" t="str">
        <f>L173</f>
        <v>BSP0010020</v>
      </c>
      <c r="T173" s="147" t="s">
        <v>72</v>
      </c>
      <c r="U173" s="148" t="s">
        <v>75</v>
      </c>
      <c r="V173" s="109" t="s">
        <v>74</v>
      </c>
      <c r="W173" s="87" t="s">
        <v>217</v>
      </c>
      <c r="X173" s="70" t="s">
        <v>110</v>
      </c>
      <c r="Y173" s="70"/>
      <c r="Z173" s="145"/>
      <c r="AA173" s="207">
        <v>1.2999999999999999E-3</v>
      </c>
      <c r="AB173" s="80" t="s">
        <v>297</v>
      </c>
      <c r="AC173" s="205"/>
      <c r="AD173" s="207"/>
      <c r="AE173" s="295"/>
      <c r="AF173" s="207"/>
      <c r="AG173" s="79"/>
      <c r="AH173" s="79"/>
      <c r="AI173" s="205"/>
      <c r="AJ173" s="148">
        <v>2</v>
      </c>
      <c r="AK173" s="148">
        <v>2</v>
      </c>
      <c r="AL173" s="205"/>
      <c r="AM173" s="205"/>
    </row>
    <row r="174" spans="1:39" s="150" customFormat="1" ht="30" customHeight="1">
      <c r="A174" s="177">
        <f t="shared" si="5"/>
        <v>165</v>
      </c>
      <c r="B174" s="148"/>
      <c r="C174" s="148">
        <v>1</v>
      </c>
      <c r="D174" s="148"/>
      <c r="E174" s="148"/>
      <c r="F174" s="175"/>
      <c r="G174" s="148"/>
      <c r="H174" s="176"/>
      <c r="I174" s="148"/>
      <c r="J174" s="148"/>
      <c r="K174" s="76" t="s">
        <v>296</v>
      </c>
      <c r="L174" s="153" t="s">
        <v>293</v>
      </c>
      <c r="M174" s="217" t="s">
        <v>295</v>
      </c>
      <c r="N174" s="153" t="s">
        <v>294</v>
      </c>
      <c r="O174" s="296" t="s">
        <v>90</v>
      </c>
      <c r="P174" s="145" t="s">
        <v>73</v>
      </c>
      <c r="Q174" s="146"/>
      <c r="R174" s="308" t="s">
        <v>72</v>
      </c>
      <c r="S174" s="144" t="s">
        <v>293</v>
      </c>
      <c r="T174" s="147" t="s">
        <v>72</v>
      </c>
      <c r="U174" s="148" t="s">
        <v>75</v>
      </c>
      <c r="V174" s="109" t="s">
        <v>74</v>
      </c>
      <c r="W174" s="71" t="s">
        <v>99</v>
      </c>
      <c r="X174" s="144"/>
      <c r="Y174" s="145"/>
      <c r="Z174" s="145"/>
      <c r="AA174" s="69">
        <v>1.2E-2</v>
      </c>
      <c r="AB174" s="72" t="s">
        <v>226</v>
      </c>
      <c r="AC174" s="72"/>
      <c r="AD174" s="69"/>
      <c r="AE174" s="82"/>
      <c r="AF174" s="69"/>
      <c r="AG174" s="74"/>
      <c r="AH174" s="74"/>
      <c r="AI174" s="145"/>
      <c r="AJ174" s="148">
        <v>4</v>
      </c>
      <c r="AK174" s="148">
        <v>4</v>
      </c>
      <c r="AL174" s="493"/>
      <c r="AM174" s="493"/>
    </row>
    <row r="175" spans="1:39" s="150" customFormat="1" ht="30" customHeight="1">
      <c r="A175" s="177">
        <f t="shared" si="5"/>
        <v>166</v>
      </c>
      <c r="B175" s="148"/>
      <c r="C175" s="148">
        <v>1</v>
      </c>
      <c r="D175" s="215"/>
      <c r="E175" s="148"/>
      <c r="F175" s="297"/>
      <c r="G175" s="215"/>
      <c r="H175" s="298"/>
      <c r="I175" s="215"/>
      <c r="J175" s="215"/>
      <c r="K175" s="299" t="s">
        <v>291</v>
      </c>
      <c r="L175" s="153" t="s">
        <v>224</v>
      </c>
      <c r="M175" s="217" t="s">
        <v>292</v>
      </c>
      <c r="N175" s="77" t="s">
        <v>249</v>
      </c>
      <c r="O175" s="77" t="s">
        <v>90</v>
      </c>
      <c r="P175" s="145" t="s">
        <v>73</v>
      </c>
      <c r="Q175" s="205"/>
      <c r="R175" s="308" t="s">
        <v>72</v>
      </c>
      <c r="S175" s="144" t="s">
        <v>224</v>
      </c>
      <c r="T175" s="147" t="s">
        <v>72</v>
      </c>
      <c r="U175" s="148" t="s">
        <v>75</v>
      </c>
      <c r="V175" s="109" t="s">
        <v>74</v>
      </c>
      <c r="W175" s="81" t="s">
        <v>99</v>
      </c>
      <c r="X175" s="205"/>
      <c r="Y175" s="205"/>
      <c r="Z175" s="205"/>
      <c r="AA175" s="227">
        <v>3.0000000000000001E-3</v>
      </c>
      <c r="AB175" s="80" t="s">
        <v>225</v>
      </c>
      <c r="AC175" s="205"/>
      <c r="AD175" s="207"/>
      <c r="AE175" s="295"/>
      <c r="AF175" s="207"/>
      <c r="AG175" s="79"/>
      <c r="AH175" s="79"/>
      <c r="AI175" s="205"/>
      <c r="AJ175" s="148">
        <v>6</v>
      </c>
      <c r="AK175" s="148">
        <v>6</v>
      </c>
      <c r="AL175" s="205"/>
      <c r="AM175" s="205"/>
    </row>
    <row r="176" spans="1:39" s="507" customFormat="1" ht="24">
      <c r="A176" s="462">
        <f t="shared" si="5"/>
        <v>167</v>
      </c>
      <c r="C176" s="451">
        <v>1</v>
      </c>
      <c r="D176" s="451"/>
      <c r="E176" s="451"/>
      <c r="F176" s="508"/>
      <c r="H176" s="509"/>
      <c r="K176" s="452" t="s">
        <v>819</v>
      </c>
      <c r="L176" s="469" t="s">
        <v>1069</v>
      </c>
      <c r="M176" s="510" t="s">
        <v>1068</v>
      </c>
      <c r="N176" s="458" t="s">
        <v>1070</v>
      </c>
      <c r="O176" s="458" t="s">
        <v>81</v>
      </c>
      <c r="P176" s="463" t="s">
        <v>73</v>
      </c>
      <c r="Q176" s="460"/>
      <c r="R176" s="464" t="s">
        <v>72</v>
      </c>
      <c r="S176" s="511"/>
      <c r="T176" s="453" t="s">
        <v>72</v>
      </c>
      <c r="U176" s="467" t="s">
        <v>74</v>
      </c>
      <c r="V176" s="467" t="s">
        <v>75</v>
      </c>
      <c r="W176" s="456" t="s">
        <v>119</v>
      </c>
      <c r="X176" s="456" t="s">
        <v>77</v>
      </c>
      <c r="Y176" s="459" t="s">
        <v>78</v>
      </c>
      <c r="Z176" s="459" t="s">
        <v>78</v>
      </c>
      <c r="AA176" s="459" t="s">
        <v>78</v>
      </c>
      <c r="AB176" s="460" t="s">
        <v>230</v>
      </c>
      <c r="AC176" s="460"/>
      <c r="AD176" s="460"/>
      <c r="AE176" s="460"/>
      <c r="AF176" s="460"/>
      <c r="AG176" s="461"/>
      <c r="AH176" s="461"/>
      <c r="AI176" s="456"/>
      <c r="AJ176" s="452">
        <v>1</v>
      </c>
      <c r="AK176" s="452">
        <v>1</v>
      </c>
      <c r="AL176" s="457"/>
      <c r="AM176" s="457"/>
    </row>
    <row r="177" spans="1:39 16356:16367" s="174" customFormat="1" ht="24" hidden="1">
      <c r="A177" s="177">
        <f t="shared" si="5"/>
        <v>168</v>
      </c>
      <c r="C177" s="148"/>
      <c r="D177" s="148">
        <v>2</v>
      </c>
      <c r="E177" s="148"/>
      <c r="F177" s="301"/>
      <c r="H177" s="302"/>
      <c r="K177" s="152" t="s">
        <v>910</v>
      </c>
      <c r="L177" s="158" t="s">
        <v>909</v>
      </c>
      <c r="M177" s="223" t="s">
        <v>908</v>
      </c>
      <c r="N177" s="421" t="s">
        <v>248</v>
      </c>
      <c r="O177" s="152" t="s">
        <v>81</v>
      </c>
      <c r="P177" s="145" t="s">
        <v>73</v>
      </c>
      <c r="Q177" s="158"/>
      <c r="R177" s="308" t="s">
        <v>72</v>
      </c>
      <c r="S177" s="250" t="s">
        <v>909</v>
      </c>
      <c r="T177" s="147" t="s">
        <v>72</v>
      </c>
      <c r="U177" s="6" t="s">
        <v>74</v>
      </c>
      <c r="V177" s="6" t="s">
        <v>75</v>
      </c>
      <c r="W177" s="185" t="s">
        <v>232</v>
      </c>
      <c r="X177" s="185" t="s">
        <v>77</v>
      </c>
      <c r="Y177" s="5" t="s">
        <v>78</v>
      </c>
      <c r="Z177" s="5" t="s">
        <v>78</v>
      </c>
      <c r="AA177" s="5" t="s">
        <v>78</v>
      </c>
      <c r="AB177" s="185" t="s">
        <v>78</v>
      </c>
      <c r="AC177" s="303"/>
      <c r="AD177" s="144"/>
      <c r="AE177" s="144"/>
      <c r="AF177" s="303"/>
      <c r="AG177" s="303"/>
      <c r="AH177" s="303"/>
      <c r="AI177" s="185"/>
      <c r="AJ177" s="475">
        <v>1</v>
      </c>
      <c r="AK177" s="475">
        <v>1</v>
      </c>
      <c r="AL177" s="495"/>
      <c r="AM177" s="495"/>
    </row>
    <row r="178" spans="1:39 16356:16367" s="174" customFormat="1" ht="27" hidden="1">
      <c r="A178" s="177">
        <f t="shared" si="5"/>
        <v>169</v>
      </c>
      <c r="C178" s="148"/>
      <c r="D178" s="148"/>
      <c r="E178" s="148">
        <v>3</v>
      </c>
      <c r="F178" s="301"/>
      <c r="H178" s="302"/>
      <c r="K178" s="152" t="s">
        <v>280</v>
      </c>
      <c r="L178" s="158" t="s">
        <v>233</v>
      </c>
      <c r="M178" s="223" t="s">
        <v>289</v>
      </c>
      <c r="N178" s="152" t="s">
        <v>245</v>
      </c>
      <c r="O178" s="421" t="s">
        <v>81</v>
      </c>
      <c r="P178" s="145" t="s">
        <v>73</v>
      </c>
      <c r="Q178" s="158"/>
      <c r="R178" s="308" t="s">
        <v>72</v>
      </c>
      <c r="S178" s="250"/>
      <c r="T178" s="147" t="s">
        <v>72</v>
      </c>
      <c r="U178" s="6" t="s">
        <v>74</v>
      </c>
      <c r="V178" s="6" t="s">
        <v>75</v>
      </c>
      <c r="W178" s="14" t="s">
        <v>85</v>
      </c>
      <c r="X178" s="95" t="s">
        <v>314</v>
      </c>
      <c r="Y178" s="5" t="s">
        <v>78</v>
      </c>
      <c r="Z178" s="5" t="s">
        <v>234</v>
      </c>
      <c r="AA178" s="203">
        <v>1.579</v>
      </c>
      <c r="AB178" s="185"/>
      <c r="AC178" s="15"/>
      <c r="AD178" s="144"/>
      <c r="AE178" s="144"/>
      <c r="AF178" s="144"/>
      <c r="AG178" s="144"/>
      <c r="AH178" s="303"/>
      <c r="AI178" s="185"/>
      <c r="AJ178" s="475">
        <v>1</v>
      </c>
      <c r="AK178" s="475">
        <v>1</v>
      </c>
      <c r="AL178" s="495"/>
      <c r="AM178" s="495"/>
    </row>
    <row r="179" spans="1:39 16356:16367" s="174" customFormat="1" ht="24.75" hidden="1" customHeight="1">
      <c r="A179" s="177">
        <f t="shared" si="5"/>
        <v>170</v>
      </c>
      <c r="C179" s="148"/>
      <c r="D179" s="148"/>
      <c r="E179" s="148">
        <v>3</v>
      </c>
      <c r="F179" s="301"/>
      <c r="H179" s="302"/>
      <c r="K179" s="152" t="s">
        <v>280</v>
      </c>
      <c r="L179" s="158" t="s">
        <v>466</v>
      </c>
      <c r="M179" s="223" t="s">
        <v>171</v>
      </c>
      <c r="N179" s="158" t="s">
        <v>287</v>
      </c>
      <c r="O179" s="152" t="s">
        <v>81</v>
      </c>
      <c r="P179" s="145" t="s">
        <v>73</v>
      </c>
      <c r="Q179" s="158"/>
      <c r="R179" s="308" t="s">
        <v>72</v>
      </c>
      <c r="S179" s="250"/>
      <c r="T179" s="147" t="s">
        <v>72</v>
      </c>
      <c r="U179" s="6" t="s">
        <v>75</v>
      </c>
      <c r="V179" s="6" t="s">
        <v>74</v>
      </c>
      <c r="W179" s="14" t="s">
        <v>99</v>
      </c>
      <c r="X179" s="197" t="s">
        <v>78</v>
      </c>
      <c r="Y179" s="197" t="s">
        <v>235</v>
      </c>
      <c r="Z179" s="5" t="s">
        <v>78</v>
      </c>
      <c r="AA179" s="203">
        <v>9.7999999999999997E-3</v>
      </c>
      <c r="AB179" s="185"/>
      <c r="AC179" s="15"/>
      <c r="AD179" s="144"/>
      <c r="AE179" s="144"/>
      <c r="AF179" s="144"/>
      <c r="AG179" s="144"/>
      <c r="AH179" s="303"/>
      <c r="AI179" s="185"/>
      <c r="AJ179" s="475">
        <v>3</v>
      </c>
      <c r="AK179" s="475">
        <v>3</v>
      </c>
      <c r="AL179" s="495"/>
      <c r="AM179" s="495"/>
    </row>
    <row r="180" spans="1:39 16356:16367" s="368" customFormat="1" ht="24.75" hidden="1" customHeight="1">
      <c r="A180" s="177">
        <f t="shared" si="5"/>
        <v>171</v>
      </c>
      <c r="C180" s="191"/>
      <c r="D180" s="191"/>
      <c r="E180" s="191">
        <v>3</v>
      </c>
      <c r="F180" s="369"/>
      <c r="H180" s="370"/>
      <c r="K180" s="192" t="s">
        <v>280</v>
      </c>
      <c r="L180" s="187" t="s">
        <v>868</v>
      </c>
      <c r="M180" s="395" t="s">
        <v>171</v>
      </c>
      <c r="N180" s="260" t="s">
        <v>461</v>
      </c>
      <c r="O180" s="192" t="s">
        <v>81</v>
      </c>
      <c r="P180" s="189" t="s">
        <v>73</v>
      </c>
      <c r="Q180" s="260"/>
      <c r="R180" s="309" t="s">
        <v>72</v>
      </c>
      <c r="S180" s="361"/>
      <c r="T180" s="188" t="s">
        <v>72</v>
      </c>
      <c r="U180" s="119" t="s">
        <v>75</v>
      </c>
      <c r="V180" s="119" t="s">
        <v>74</v>
      </c>
      <c r="W180" s="362" t="s">
        <v>99</v>
      </c>
      <c r="X180" s="363" t="s">
        <v>78</v>
      </c>
      <c r="Y180" s="363" t="s">
        <v>462</v>
      </c>
      <c r="Z180" s="160" t="s">
        <v>78</v>
      </c>
      <c r="AA180" s="364">
        <v>9.7999999999999997E-3</v>
      </c>
      <c r="AB180" s="190"/>
      <c r="AC180" s="371"/>
      <c r="AD180" s="208"/>
      <c r="AE180" s="208"/>
      <c r="AF180" s="208"/>
      <c r="AG180" s="208"/>
      <c r="AH180" s="372"/>
      <c r="AI180" s="190"/>
      <c r="AJ180" s="476">
        <v>2</v>
      </c>
      <c r="AK180" s="476">
        <v>2</v>
      </c>
      <c r="AL180" s="506"/>
      <c r="AM180" s="506"/>
    </row>
    <row r="181" spans="1:39 16356:16367" s="122" customFormat="1" ht="30" hidden="1" customHeight="1">
      <c r="A181" s="177">
        <f t="shared" si="5"/>
        <v>172</v>
      </c>
      <c r="B181" s="191"/>
      <c r="C181" s="191"/>
      <c r="D181" s="191"/>
      <c r="E181" s="191">
        <v>3</v>
      </c>
      <c r="F181" s="191"/>
      <c r="G181" s="191"/>
      <c r="H181" s="191"/>
      <c r="I181" s="191"/>
      <c r="J181" s="191"/>
      <c r="K181" s="192" t="s">
        <v>280</v>
      </c>
      <c r="L181" s="187" t="s">
        <v>869</v>
      </c>
      <c r="M181" s="390" t="s">
        <v>171</v>
      </c>
      <c r="N181" s="260" t="s">
        <v>464</v>
      </c>
      <c r="O181" s="192" t="s">
        <v>81</v>
      </c>
      <c r="P181" s="190" t="s">
        <v>73</v>
      </c>
      <c r="Q181" s="187"/>
      <c r="R181" s="259" t="s">
        <v>72</v>
      </c>
      <c r="S181" s="373" t="str">
        <f t="shared" ref="S181" si="7">L181</f>
        <v>Q37106</v>
      </c>
      <c r="T181" s="332" t="s">
        <v>78</v>
      </c>
      <c r="U181" s="119" t="s">
        <v>75</v>
      </c>
      <c r="V181" s="119" t="s">
        <v>74</v>
      </c>
      <c r="W181" s="362" t="s">
        <v>99</v>
      </c>
      <c r="X181" s="187" t="s">
        <v>78</v>
      </c>
      <c r="Y181" s="331" t="s">
        <v>463</v>
      </c>
      <c r="Z181" s="120" t="s">
        <v>78</v>
      </c>
      <c r="AA181" s="374">
        <v>6.0000000000000001E-3</v>
      </c>
      <c r="AB181" s="190"/>
      <c r="AC181" s="371"/>
      <c r="AD181" s="375"/>
      <c r="AE181" s="375"/>
      <c r="AF181" s="375"/>
      <c r="AG181" s="375"/>
      <c r="AH181" s="372"/>
      <c r="AI181" s="190"/>
      <c r="AJ181" s="476">
        <v>4</v>
      </c>
      <c r="AK181" s="476">
        <v>4</v>
      </c>
      <c r="AL181" s="506"/>
      <c r="AM181" s="506"/>
      <c r="XEB181" s="161"/>
      <c r="XEC181" s="161"/>
      <c r="XED181" s="161"/>
      <c r="XEE181" s="161"/>
      <c r="XEF181" s="161"/>
      <c r="XEG181" s="161"/>
      <c r="XEH181" s="161"/>
      <c r="XEI181" s="161"/>
      <c r="XEJ181" s="161"/>
      <c r="XEK181" s="161"/>
      <c r="XEL181" s="161"/>
      <c r="XEM181" s="161"/>
    </row>
    <row r="182" spans="1:39 16356:16367" s="174" customFormat="1" ht="24" hidden="1">
      <c r="A182" s="177">
        <f t="shared" si="5"/>
        <v>173</v>
      </c>
      <c r="C182" s="148"/>
      <c r="D182" s="148">
        <v>2</v>
      </c>
      <c r="E182" s="148"/>
      <c r="F182" s="301"/>
      <c r="H182" s="302"/>
      <c r="K182" s="152" t="s">
        <v>280</v>
      </c>
      <c r="L182" s="158" t="s">
        <v>660</v>
      </c>
      <c r="M182" s="223" t="s">
        <v>236</v>
      </c>
      <c r="N182" s="152" t="s">
        <v>248</v>
      </c>
      <c r="O182" s="421" t="s">
        <v>81</v>
      </c>
      <c r="P182" s="145" t="s">
        <v>73</v>
      </c>
      <c r="Q182" s="158"/>
      <c r="R182" s="308" t="s">
        <v>72</v>
      </c>
      <c r="S182" s="250"/>
      <c r="T182" s="147" t="s">
        <v>72</v>
      </c>
      <c r="U182" s="6" t="s">
        <v>74</v>
      </c>
      <c r="V182" s="6" t="s">
        <v>75</v>
      </c>
      <c r="W182" s="185" t="s">
        <v>232</v>
      </c>
      <c r="X182" s="185" t="s">
        <v>77</v>
      </c>
      <c r="Y182" s="5" t="s">
        <v>78</v>
      </c>
      <c r="Z182" s="5" t="s">
        <v>78</v>
      </c>
      <c r="AA182" s="5" t="s">
        <v>78</v>
      </c>
      <c r="AB182" s="185" t="s">
        <v>78</v>
      </c>
      <c r="AC182" s="15"/>
      <c r="AD182" s="144"/>
      <c r="AE182" s="144"/>
      <c r="AF182" s="144"/>
      <c r="AG182" s="144"/>
      <c r="AH182" s="303"/>
      <c r="AI182" s="185"/>
      <c r="AJ182" s="475">
        <v>1</v>
      </c>
      <c r="AK182" s="475">
        <v>1</v>
      </c>
      <c r="AL182" s="495"/>
      <c r="AM182" s="495"/>
    </row>
    <row r="183" spans="1:39 16356:16367" s="174" customFormat="1" ht="27" hidden="1">
      <c r="A183" s="177">
        <f t="shared" si="5"/>
        <v>174</v>
      </c>
      <c r="C183" s="148"/>
      <c r="D183" s="148"/>
      <c r="E183" s="148">
        <v>3</v>
      </c>
      <c r="F183" s="301"/>
      <c r="H183" s="302"/>
      <c r="K183" s="152" t="s">
        <v>280</v>
      </c>
      <c r="L183" s="158" t="s">
        <v>661</v>
      </c>
      <c r="M183" s="223" t="s">
        <v>659</v>
      </c>
      <c r="N183" s="152" t="s">
        <v>245</v>
      </c>
      <c r="O183" s="152" t="s">
        <v>81</v>
      </c>
      <c r="P183" s="145" t="s">
        <v>73</v>
      </c>
      <c r="Q183" s="158"/>
      <c r="R183" s="308" t="s">
        <v>72</v>
      </c>
      <c r="S183" s="250"/>
      <c r="T183" s="147" t="s">
        <v>72</v>
      </c>
      <c r="U183" s="6" t="s">
        <v>74</v>
      </c>
      <c r="V183" s="6" t="s">
        <v>75</v>
      </c>
      <c r="W183" s="14" t="s">
        <v>85</v>
      </c>
      <c r="X183" s="95" t="s">
        <v>314</v>
      </c>
      <c r="Y183" s="5"/>
      <c r="Z183" s="5" t="s">
        <v>234</v>
      </c>
      <c r="AA183" s="203">
        <v>1.579</v>
      </c>
      <c r="AB183" s="185"/>
      <c r="AC183" s="15"/>
      <c r="AD183" s="144"/>
      <c r="AE183" s="144"/>
      <c r="AF183" s="144"/>
      <c r="AG183" s="144"/>
      <c r="AH183" s="303"/>
      <c r="AI183" s="185"/>
      <c r="AJ183" s="475">
        <v>1</v>
      </c>
      <c r="AK183" s="475">
        <v>1</v>
      </c>
      <c r="AL183" s="495"/>
      <c r="AM183" s="495"/>
    </row>
    <row r="184" spans="1:39 16356:16367" s="174" customFormat="1" ht="24.75" hidden="1" customHeight="1">
      <c r="A184" s="177">
        <f t="shared" si="5"/>
        <v>175</v>
      </c>
      <c r="C184" s="148"/>
      <c r="D184" s="148"/>
      <c r="E184" s="148">
        <v>3</v>
      </c>
      <c r="F184" s="301"/>
      <c r="H184" s="302"/>
      <c r="K184" s="152" t="s">
        <v>280</v>
      </c>
      <c r="L184" s="158" t="s">
        <v>170</v>
      </c>
      <c r="M184" s="223" t="s">
        <v>171</v>
      </c>
      <c r="N184" s="158" t="s">
        <v>287</v>
      </c>
      <c r="O184" s="421" t="s">
        <v>81</v>
      </c>
      <c r="P184" s="145" t="s">
        <v>73</v>
      </c>
      <c r="Q184" s="158"/>
      <c r="R184" s="308" t="s">
        <v>72</v>
      </c>
      <c r="S184" s="250" t="s">
        <v>286</v>
      </c>
      <c r="T184" s="147" t="s">
        <v>72</v>
      </c>
      <c r="U184" s="6" t="s">
        <v>75</v>
      </c>
      <c r="V184" s="6" t="s">
        <v>74</v>
      </c>
      <c r="W184" s="14" t="s">
        <v>99</v>
      </c>
      <c r="X184" s="197" t="s">
        <v>78</v>
      </c>
      <c r="Y184" s="197" t="s">
        <v>235</v>
      </c>
      <c r="Z184" s="5" t="s">
        <v>78</v>
      </c>
      <c r="AA184" s="203">
        <v>9.7999999999999997E-3</v>
      </c>
      <c r="AB184" s="185"/>
      <c r="AC184" s="15"/>
      <c r="AD184" s="144"/>
      <c r="AE184" s="144"/>
      <c r="AF184" s="144"/>
      <c r="AG184" s="144"/>
      <c r="AH184" s="303"/>
      <c r="AI184" s="185"/>
      <c r="AJ184" s="475">
        <v>3</v>
      </c>
      <c r="AK184" s="475">
        <v>3</v>
      </c>
      <c r="AL184" s="495"/>
      <c r="AM184" s="495"/>
    </row>
    <row r="185" spans="1:39 16356:16367" s="174" customFormat="1" ht="27" hidden="1">
      <c r="A185" s="177">
        <f t="shared" si="5"/>
        <v>176</v>
      </c>
      <c r="C185" s="148"/>
      <c r="D185" s="148">
        <v>2</v>
      </c>
      <c r="E185" s="148"/>
      <c r="F185" s="301"/>
      <c r="H185" s="302"/>
      <c r="K185" s="152" t="s">
        <v>280</v>
      </c>
      <c r="L185" s="158" t="s">
        <v>237</v>
      </c>
      <c r="M185" s="223" t="s">
        <v>285</v>
      </c>
      <c r="N185" s="152" t="s">
        <v>245</v>
      </c>
      <c r="O185" s="152" t="s">
        <v>81</v>
      </c>
      <c r="P185" s="145" t="s">
        <v>73</v>
      </c>
      <c r="Q185" s="158"/>
      <c r="R185" s="308" t="s">
        <v>72</v>
      </c>
      <c r="S185" s="250" t="s">
        <v>284</v>
      </c>
      <c r="T185" s="147" t="s">
        <v>72</v>
      </c>
      <c r="U185" s="6" t="s">
        <v>74</v>
      </c>
      <c r="V185" s="6" t="s">
        <v>75</v>
      </c>
      <c r="W185" s="14" t="s">
        <v>85</v>
      </c>
      <c r="X185" s="95" t="s">
        <v>314</v>
      </c>
      <c r="Y185" s="5"/>
      <c r="Z185" s="5" t="s">
        <v>281</v>
      </c>
      <c r="AA185" s="203">
        <v>1.165</v>
      </c>
      <c r="AB185" s="185" t="s">
        <v>78</v>
      </c>
      <c r="AC185" s="15"/>
      <c r="AD185" s="144"/>
      <c r="AE185" s="144"/>
      <c r="AF185" s="144"/>
      <c r="AG185" s="144"/>
      <c r="AH185" s="303"/>
      <c r="AI185" s="185"/>
      <c r="AJ185" s="475">
        <v>1</v>
      </c>
      <c r="AK185" s="475">
        <v>1</v>
      </c>
      <c r="AL185" s="495"/>
      <c r="AM185" s="495"/>
    </row>
    <row r="186" spans="1:39 16356:16367" s="174" customFormat="1" ht="27" hidden="1">
      <c r="A186" s="177">
        <f t="shared" si="5"/>
        <v>177</v>
      </c>
      <c r="C186" s="148"/>
      <c r="D186" s="148">
        <v>2</v>
      </c>
      <c r="E186" s="148"/>
      <c r="F186" s="301"/>
      <c r="H186" s="302"/>
      <c r="K186" s="152" t="s">
        <v>280</v>
      </c>
      <c r="L186" s="158" t="s">
        <v>238</v>
      </c>
      <c r="M186" s="223" t="s">
        <v>283</v>
      </c>
      <c r="N186" s="152" t="s">
        <v>245</v>
      </c>
      <c r="O186" s="421" t="s">
        <v>81</v>
      </c>
      <c r="P186" s="145" t="s">
        <v>73</v>
      </c>
      <c r="Q186" s="158"/>
      <c r="R186" s="308" t="s">
        <v>72</v>
      </c>
      <c r="S186" s="250" t="s">
        <v>282</v>
      </c>
      <c r="T186" s="147" t="s">
        <v>72</v>
      </c>
      <c r="U186" s="6" t="s">
        <v>74</v>
      </c>
      <c r="V186" s="6" t="s">
        <v>75</v>
      </c>
      <c r="W186" s="14" t="s">
        <v>85</v>
      </c>
      <c r="X186" s="95" t="s">
        <v>314</v>
      </c>
      <c r="Y186" s="5"/>
      <c r="Z186" s="5" t="s">
        <v>281</v>
      </c>
      <c r="AA186" s="203">
        <v>1.167</v>
      </c>
      <c r="AB186" s="185" t="s">
        <v>78</v>
      </c>
      <c r="AC186" s="303"/>
      <c r="AD186" s="144"/>
      <c r="AE186" s="144"/>
      <c r="AF186" s="303"/>
      <c r="AG186" s="303"/>
      <c r="AH186" s="303"/>
      <c r="AI186" s="185"/>
      <c r="AJ186" s="475">
        <v>1</v>
      </c>
      <c r="AK186" s="475">
        <v>1</v>
      </c>
      <c r="AL186" s="495"/>
      <c r="AM186" s="495"/>
    </row>
    <row r="187" spans="1:39 16356:16367" s="174" customFormat="1" ht="24" hidden="1">
      <c r="A187" s="177">
        <f t="shared" si="5"/>
        <v>178</v>
      </c>
      <c r="C187" s="148"/>
      <c r="D187" s="148">
        <v>2</v>
      </c>
      <c r="E187" s="148"/>
      <c r="F187" s="301"/>
      <c r="H187" s="302"/>
      <c r="K187" s="152" t="s">
        <v>280</v>
      </c>
      <c r="L187" s="158" t="s">
        <v>239</v>
      </c>
      <c r="M187" s="379" t="s">
        <v>240</v>
      </c>
      <c r="N187" s="148" t="s">
        <v>279</v>
      </c>
      <c r="O187" s="152" t="s">
        <v>81</v>
      </c>
      <c r="P187" s="145" t="s">
        <v>73</v>
      </c>
      <c r="Q187" s="152"/>
      <c r="R187" s="308" t="s">
        <v>72</v>
      </c>
      <c r="S187" s="148" t="s">
        <v>197</v>
      </c>
      <c r="T187" s="147" t="s">
        <v>72</v>
      </c>
      <c r="U187" s="6" t="s">
        <v>74</v>
      </c>
      <c r="V187" s="6" t="s">
        <v>75</v>
      </c>
      <c r="W187" s="6" t="s">
        <v>150</v>
      </c>
      <c r="X187" s="419" t="s">
        <v>201</v>
      </c>
      <c r="Y187" s="419" t="s">
        <v>202</v>
      </c>
      <c r="Z187" s="231" t="s">
        <v>278</v>
      </c>
      <c r="AA187" s="304">
        <v>0.06</v>
      </c>
      <c r="AB187" s="152" t="s">
        <v>78</v>
      </c>
      <c r="AC187" s="230">
        <v>0.02</v>
      </c>
      <c r="AD187" s="152" t="s">
        <v>277</v>
      </c>
      <c r="AE187" s="420"/>
      <c r="AF187" s="152">
        <v>4</v>
      </c>
      <c r="AG187" s="11"/>
      <c r="AH187" s="12"/>
      <c r="AI187" s="185"/>
      <c r="AJ187" s="475">
        <v>3</v>
      </c>
      <c r="AK187" s="475">
        <v>3</v>
      </c>
      <c r="AL187" s="495"/>
      <c r="AM187" s="495"/>
    </row>
    <row r="188" spans="1:39 16356:16367" s="150" customFormat="1" ht="30" customHeight="1">
      <c r="A188" s="177">
        <f t="shared" si="5"/>
        <v>179</v>
      </c>
      <c r="B188" s="148"/>
      <c r="C188" s="148">
        <v>1</v>
      </c>
      <c r="D188" s="148"/>
      <c r="E188" s="225"/>
      <c r="F188" s="175"/>
      <c r="G188" s="148"/>
      <c r="H188" s="176"/>
      <c r="I188" s="148"/>
      <c r="J188" s="148"/>
      <c r="K188" s="299" t="s">
        <v>861</v>
      </c>
      <c r="L188" s="376" t="s">
        <v>863</v>
      </c>
      <c r="M188" s="396" t="s">
        <v>276</v>
      </c>
      <c r="N188" s="76" t="s">
        <v>864</v>
      </c>
      <c r="O188" s="77" t="s">
        <v>90</v>
      </c>
      <c r="P188" s="145" t="s">
        <v>73</v>
      </c>
      <c r="Q188" s="213"/>
      <c r="R188" s="308" t="s">
        <v>72</v>
      </c>
      <c r="S188" s="197" t="s">
        <v>227</v>
      </c>
      <c r="T188" s="147" t="s">
        <v>72</v>
      </c>
      <c r="U188" s="148" t="s">
        <v>75</v>
      </c>
      <c r="V188" s="109" t="s">
        <v>74</v>
      </c>
      <c r="W188" s="75" t="s">
        <v>223</v>
      </c>
      <c r="X188" s="145" t="s">
        <v>91</v>
      </c>
      <c r="Y188" s="145"/>
      <c r="Z188" s="145"/>
      <c r="AA188" s="227">
        <v>0.01</v>
      </c>
      <c r="AB188" s="71" t="s">
        <v>78</v>
      </c>
      <c r="AC188" s="300"/>
      <c r="AD188" s="227"/>
      <c r="AE188" s="239"/>
      <c r="AF188" s="227"/>
      <c r="AG188" s="74"/>
      <c r="AH188" s="74"/>
      <c r="AI188" s="145"/>
      <c r="AJ188" s="148" t="s">
        <v>275</v>
      </c>
      <c r="AK188" s="148" t="s">
        <v>275</v>
      </c>
      <c r="AL188" s="493"/>
      <c r="AM188" s="493"/>
    </row>
    <row r="189" spans="1:39 16356:16367" s="150" customFormat="1" ht="30" customHeight="1">
      <c r="A189" s="177">
        <f t="shared" si="5"/>
        <v>180</v>
      </c>
      <c r="B189" s="148"/>
      <c r="C189" s="148">
        <v>1</v>
      </c>
      <c r="D189" s="148"/>
      <c r="E189" s="148"/>
      <c r="F189" s="175"/>
      <c r="G189" s="148"/>
      <c r="H189" s="176"/>
      <c r="I189" s="148"/>
      <c r="J189" s="148"/>
      <c r="K189" s="377" t="s">
        <v>862</v>
      </c>
      <c r="L189" s="378" t="s">
        <v>228</v>
      </c>
      <c r="M189" s="387" t="s">
        <v>229</v>
      </c>
      <c r="N189" s="76" t="s">
        <v>864</v>
      </c>
      <c r="O189" s="76" t="s">
        <v>90</v>
      </c>
      <c r="P189" s="145" t="s">
        <v>73</v>
      </c>
      <c r="Q189" s="213"/>
      <c r="R189" s="311" t="s">
        <v>72</v>
      </c>
      <c r="S189" s="197" t="s">
        <v>227</v>
      </c>
      <c r="T189" s="147" t="s">
        <v>72</v>
      </c>
      <c r="U189" s="148" t="s">
        <v>75</v>
      </c>
      <c r="V189" s="109" t="s">
        <v>74</v>
      </c>
      <c r="W189" s="75" t="s">
        <v>223</v>
      </c>
      <c r="X189" s="145" t="s">
        <v>91</v>
      </c>
      <c r="Y189" s="145"/>
      <c r="Z189" s="145"/>
      <c r="AA189" s="227">
        <v>0.01</v>
      </c>
      <c r="AB189" s="71" t="s">
        <v>78</v>
      </c>
      <c r="AC189" s="300"/>
      <c r="AD189" s="227"/>
      <c r="AE189" s="239"/>
      <c r="AF189" s="227"/>
      <c r="AG189" s="74"/>
      <c r="AH189" s="74"/>
      <c r="AI189" s="145"/>
      <c r="AJ189" s="148" t="s">
        <v>275</v>
      </c>
      <c r="AK189" s="148" t="s">
        <v>275</v>
      </c>
      <c r="AL189" s="493"/>
      <c r="AM189" s="493"/>
    </row>
  </sheetData>
  <mergeCells count="41">
    <mergeCell ref="X8:X9"/>
    <mergeCell ref="AI8:AI9"/>
    <mergeCell ref="AK8:AK9"/>
    <mergeCell ref="AM8:AM9"/>
    <mergeCell ref="AH8:AH9"/>
    <mergeCell ref="Z8:Z9"/>
    <mergeCell ref="AA8:AA9"/>
    <mergeCell ref="AB8:AB9"/>
    <mergeCell ref="N2:AH7"/>
    <mergeCell ref="Q8:Q9"/>
    <mergeCell ref="R8:R9"/>
    <mergeCell ref="Y8:Y9"/>
    <mergeCell ref="AC8:AC9"/>
    <mergeCell ref="AD8:AD9"/>
    <mergeCell ref="AE8:AE9"/>
    <mergeCell ref="AF8:AF9"/>
    <mergeCell ref="AG8:AG9"/>
    <mergeCell ref="N8:N9"/>
    <mergeCell ref="O8:O9"/>
    <mergeCell ref="P8:P9"/>
    <mergeCell ref="S8:S9"/>
    <mergeCell ref="T8:T9"/>
    <mergeCell ref="U8:U9"/>
    <mergeCell ref="V8:V9"/>
    <mergeCell ref="W8:W9"/>
    <mergeCell ref="AJ8:AJ9"/>
    <mergeCell ref="AL8:AL9"/>
    <mergeCell ref="A4:J4"/>
    <mergeCell ref="L4:M4"/>
    <mergeCell ref="A1:AI1"/>
    <mergeCell ref="A2:E2"/>
    <mergeCell ref="F2:J2"/>
    <mergeCell ref="L2:M2"/>
    <mergeCell ref="A3:M3"/>
    <mergeCell ref="A5:M5"/>
    <mergeCell ref="B8:J8"/>
    <mergeCell ref="A8:A9"/>
    <mergeCell ref="K8:K9"/>
    <mergeCell ref="L8:L9"/>
    <mergeCell ref="M8:M9"/>
    <mergeCell ref="A6:M7"/>
  </mergeCells>
  <phoneticPr fontId="38" type="noConversion"/>
  <conditionalFormatting sqref="L169:L170">
    <cfRule type="duplicateValues" dxfId="19" priority="26"/>
  </conditionalFormatting>
  <conditionalFormatting sqref="N144:N151">
    <cfRule type="cellIs" dxfId="18" priority="36" stopIfTrue="1" operator="equal">
      <formula>“总成件”</formula>
    </cfRule>
  </conditionalFormatting>
  <conditionalFormatting sqref="N154:N155">
    <cfRule type="cellIs" dxfId="17" priority="34" stopIfTrue="1" operator="equal">
      <formula>“总成件”</formula>
    </cfRule>
  </conditionalFormatting>
  <conditionalFormatting sqref="S134:S143">
    <cfRule type="duplicateValues" dxfId="16" priority="191"/>
  </conditionalFormatting>
  <conditionalFormatting sqref="W44 N157">
    <cfRule type="cellIs" dxfId="15" priority="40" stopIfTrue="1" operator="equal">
      <formula>“总成件”</formula>
    </cfRule>
  </conditionalFormatting>
  <conditionalFormatting sqref="W112:W113">
    <cfRule type="cellIs" dxfId="14" priority="20" operator="equal">
      <formula>"TIF"</formula>
    </cfRule>
  </conditionalFormatting>
  <conditionalFormatting sqref="W169:W170">
    <cfRule type="cellIs" dxfId="13" priority="22" stopIfTrue="1" operator="equal">
      <formula>“总成件”</formula>
    </cfRule>
  </conditionalFormatting>
  <conditionalFormatting sqref="Y45">
    <cfRule type="cellIs" dxfId="12" priority="29" stopIfTrue="1" operator="equal">
      <formula>“总成件”</formula>
    </cfRule>
  </conditionalFormatting>
  <conditionalFormatting sqref="Y54">
    <cfRule type="cellIs" dxfId="11" priority="28" stopIfTrue="1" operator="equal">
      <formula>“总成件”</formula>
    </cfRule>
  </conditionalFormatting>
  <conditionalFormatting sqref="Y56:Y61">
    <cfRule type="cellIs" dxfId="10" priority="27" stopIfTrue="1" operator="equal">
      <formula>“总成件”</formula>
    </cfRule>
  </conditionalFormatting>
  <conditionalFormatting sqref="Y80:Y82">
    <cfRule type="cellIs" dxfId="9" priority="39" stopIfTrue="1" operator="equal">
      <formula>“总成件”</formula>
    </cfRule>
  </conditionalFormatting>
  <conditionalFormatting sqref="Y88">
    <cfRule type="cellIs" dxfId="8" priority="18" stopIfTrue="1" operator="equal">
      <formula>“总成件”</formula>
    </cfRule>
  </conditionalFormatting>
  <conditionalFormatting sqref="Y59:Z59">
    <cfRule type="cellIs" dxfId="7" priority="32" stopIfTrue="1" operator="equal">
      <formula>“总成件”</formula>
    </cfRule>
  </conditionalFormatting>
  <conditionalFormatting sqref="Z56:Z60">
    <cfRule type="cellIs" dxfId="6" priority="31" stopIfTrue="1" operator="equal">
      <formula>“总成件”</formula>
    </cfRule>
  </conditionalFormatting>
  <conditionalFormatting sqref="Z112:Z113">
    <cfRule type="cellIs" dxfId="5" priority="21" operator="equal">
      <formula>"TIF"</formula>
    </cfRule>
  </conditionalFormatting>
  <conditionalFormatting sqref="AH169:AI170 AL169:AM170">
    <cfRule type="cellIs" dxfId="4" priority="23" operator="equal">
      <formula>"天津华盛福"</formula>
    </cfRule>
    <cfRule type="cellIs" dxfId="3" priority="24" operator="equal">
      <formula>"天津欧科浩发"</formula>
    </cfRule>
    <cfRule type="cellIs" dxfId="2" priority="25" operator="equal">
      <formula>"北京"</formula>
    </cfRule>
  </conditionalFormatting>
  <conditionalFormatting sqref="W68:W69">
    <cfRule type="cellIs" dxfId="1" priority="17" stopIfTrue="1" operator="equal">
      <formula>“总成件”</formula>
    </cfRule>
  </conditionalFormatting>
  <conditionalFormatting sqref="W71:W73">
    <cfRule type="cellIs" dxfId="0" priority="16" stopIfTrue="1" operator="equal">
      <formula>“总成件”</formula>
    </cfRule>
  </conditionalFormatting>
  <dataValidations count="10">
    <dataValidation type="list" allowBlank="1" showInputMessage="1" showErrorMessage="1" sqref="AD187 AE94:AE99 AE68:AE73 AE80:AE82 AC94:AC98 AF112:AF113 AC112:AC113 AE88 AE56:AE61 AE133:AE157 AL177:AM186 AI177:AI186">
      <formula1>"戴姆勒专属,福田专属,平台件,重汽专属,福田重汽共用件,福田戴姆勒共用件，"</formula1>
    </dataValidation>
    <dataValidation type="list" allowBlank="1" showInputMessage="1" showErrorMessage="1" sqref="AB171 AB94:AB97 AB177:AB187 AD94:AD97 Z123:AA123 AD80:AD82 AD149:AD150 AD145:AD146 AD133 AD142:AD143 AB169 AD88 AD71:AD73 AD68:AD69 X131:AB132 X121:AA121 AB115:AB125 AD56:AD61">
      <formula1>"镀白锌,发黑,氧化铁皮膜,电泳（ED),——,镀黑锌,热处理（调质处理）,喷漆,"</formula1>
    </dataValidation>
    <dataValidation type="list" allowBlank="1" showInputMessage="1" showErrorMessage="1" sqref="AB111">
      <formula1>"镀白锌,发黑,氧化铁皮膜,电泳（ED),镀黑锌,热处理（调质处理）,喷漆,"</formula1>
    </dataValidation>
    <dataValidation type="list" allowBlank="1" showInputMessage="1" showErrorMessage="1" sqref="AG187 AH177:AH186 AG169:AG171 AG161">
      <formula1>"自制,外购"</formula1>
    </dataValidation>
    <dataValidation type="list" allowBlank="1" showInputMessage="1" showErrorMessage="1" sqref="W101 W171 W187 W96:W97 N133:N151 N157 N154:N155 W169 W161 W173">
      <formula1>"装配总成件,焊接总成件,面料,塑料件,冷镦,钣金件,机加工件,标准件,非标件,线材件,管材件,圆钢"</formula1>
    </dataValidation>
    <dataValidation allowBlank="1" showErrorMessage="1" sqref="Z78 Z61:AA61 X76:X79 Z45:AA45 X84:Y84 X86:Y87 Z88:AA88"/>
    <dataValidation type="list" allowBlank="1" showInputMessage="1" showErrorMessage="1" sqref="W98:W99 W178:W181 W183:W186 W94:W95 W116:W117 Y54 Y80:Y82 W44 Y45 W86:W87 Y88 W68:W73 W131:W132 W119:W125 S98 Y99 Y56:Y61">
      <formula1>"装配总成件,焊接总成件,面料,塑料件,钣金件,机加工件,标准件,非标件,线材件,管材件,圆钢"</formula1>
    </dataValidation>
    <dataValidation type="list" allowBlank="1" showInputMessage="1" showErrorMessage="1" sqref="N112:O113 O116 O118:O119 O122:O125 O80:O83 O94:O99 O54 O39 U39 O45 O169:O171 O111 O88 O68:O73 O133:O157 O56:O61">
      <formula1>"A,B,C,"</formula1>
    </dataValidation>
    <dataValidation type="list" allowBlank="1" showInputMessage="1" showErrorMessage="1" sqref="U111:V111 U22:V22 U176:V187 S144:S157 T80:T82 W80:X82 S133 W56:X61 W54:X54 T45 W45:X45 T54 U170:V170 U26:V28 W88:X88 T88 U68:V73 U112 X99 U113:V125 T99 U161:V161 T56:T61 U131:V157">
      <formula1>"Y,N"</formula1>
    </dataValidation>
    <dataValidation type="list" allowBlank="1" showInputMessage="1" showErrorMessage="1" sqref="S189 S1:T9 S83:T83 S126:S128 T40:T41 S43:T43 S40 S46:T53 S55:T55 S171 S85:T87 S162:T163 T158:T160 T182:T189 S78:S79 T74:T79 S190:T1048576 S32:S38 T23:T38 S62:T67 S89:S93 T89:T98 S100:S107 T100:T111 S173:S175 T10:T21 T171:T180 T113:T132 L162:L163 T164:T167">
      <formula1>"N/A"</formula1>
    </dataValidation>
  </dataValidations>
  <printOptions horizontalCentered="1"/>
  <pageMargins left="0.23622047244094499" right="0.23622047244094499" top="0.74803149606299202" bottom="0.74803149606299202" header="0.31496062992126" footer="0.31496062992126"/>
  <pageSetup paperSize="8" scale="46" orientation="landscape" r:id="rId1"/>
  <rowBreaks count="2" manualBreakCount="2">
    <brk id="102" max="16383" man="1"/>
    <brk id="174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3"/>
  <sheetViews>
    <sheetView workbookViewId="0">
      <selection activeCell="A3" sqref="A3"/>
    </sheetView>
  </sheetViews>
  <sheetFormatPr defaultRowHeight="13.5"/>
  <cols>
    <col min="1" max="1" width="14.875" customWidth="1"/>
    <col min="2" max="3" width="24.375" customWidth="1"/>
  </cols>
  <sheetData>
    <row r="2" spans="1:3" s="401" customFormat="1" ht="29.25" customHeight="1">
      <c r="A2" s="400" t="s">
        <v>959</v>
      </c>
      <c r="B2" s="397" t="s">
        <v>442</v>
      </c>
      <c r="C2" s="398" t="s">
        <v>943</v>
      </c>
    </row>
    <row r="3" spans="1:3" s="401" customFormat="1" ht="29.25" customHeight="1">
      <c r="A3" s="400" t="s">
        <v>960</v>
      </c>
      <c r="B3" s="398" t="s">
        <v>359</v>
      </c>
      <c r="C3" s="397" t="s">
        <v>943</v>
      </c>
    </row>
    <row r="4" spans="1:3" s="401" customFormat="1" ht="29.25" customHeight="1">
      <c r="A4" s="405" t="s">
        <v>949</v>
      </c>
      <c r="B4" s="402" t="s">
        <v>71</v>
      </c>
      <c r="C4" s="403" t="s">
        <v>940</v>
      </c>
    </row>
    <row r="5" spans="1:3" s="401" customFormat="1" ht="29.25" customHeight="1">
      <c r="A5" s="405" t="s">
        <v>950</v>
      </c>
      <c r="B5" s="402" t="s">
        <v>79</v>
      </c>
      <c r="C5" s="403" t="s">
        <v>940</v>
      </c>
    </row>
    <row r="6" spans="1:3" s="401" customFormat="1" ht="29.25" customHeight="1">
      <c r="A6" s="405" t="s">
        <v>951</v>
      </c>
      <c r="B6" s="402" t="s">
        <v>71</v>
      </c>
      <c r="C6" s="403" t="s">
        <v>941</v>
      </c>
    </row>
    <row r="7" spans="1:3" s="401" customFormat="1" ht="29.25" customHeight="1">
      <c r="A7" s="405" t="s">
        <v>952</v>
      </c>
      <c r="B7" s="402" t="s">
        <v>79</v>
      </c>
      <c r="C7" s="403" t="s">
        <v>942</v>
      </c>
    </row>
    <row r="8" spans="1:3" s="401" customFormat="1" ht="29.25" customHeight="1">
      <c r="A8" s="405" t="s">
        <v>953</v>
      </c>
      <c r="B8" s="402" t="s">
        <v>71</v>
      </c>
      <c r="C8" s="403" t="s">
        <v>944</v>
      </c>
    </row>
    <row r="9" spans="1:3" s="401" customFormat="1" ht="29.25" customHeight="1">
      <c r="A9" s="405" t="s">
        <v>954</v>
      </c>
      <c r="B9" s="402" t="s">
        <v>79</v>
      </c>
      <c r="C9" s="403" t="s">
        <v>944</v>
      </c>
    </row>
    <row r="10" spans="1:3" s="401" customFormat="1" ht="29.25" customHeight="1">
      <c r="A10" s="400" t="s">
        <v>955</v>
      </c>
      <c r="B10" s="330" t="s">
        <v>938</v>
      </c>
      <c r="C10" s="330"/>
    </row>
    <row r="11" spans="1:3" s="401" customFormat="1" ht="29.25" customHeight="1">
      <c r="A11" s="400" t="s">
        <v>956</v>
      </c>
      <c r="B11" s="330" t="s">
        <v>939</v>
      </c>
      <c r="C11" s="330"/>
    </row>
    <row r="12" spans="1:3" s="401" customFormat="1" ht="29.25" customHeight="1">
      <c r="A12" s="400" t="s">
        <v>957</v>
      </c>
      <c r="B12" s="330" t="s">
        <v>212</v>
      </c>
      <c r="C12" s="404" t="s">
        <v>945</v>
      </c>
    </row>
    <row r="13" spans="1:3" s="401" customFormat="1" ht="29.25" customHeight="1">
      <c r="A13" s="400" t="s">
        <v>958</v>
      </c>
      <c r="B13" s="330" t="s">
        <v>213</v>
      </c>
      <c r="C13" s="404" t="s">
        <v>946</v>
      </c>
    </row>
  </sheetData>
  <phoneticPr fontId="38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3</vt:i4>
      </vt:variant>
    </vt:vector>
  </HeadingPairs>
  <TitlesOfParts>
    <vt:vector size="7" baseType="lpstr">
      <vt:lpstr>驾驶员座椅EBOM首页</vt:lpstr>
      <vt:lpstr>副驾驶员座椅总成首页</vt:lpstr>
      <vt:lpstr>副驾驶员座椅BOM-旋转</vt:lpstr>
      <vt:lpstr>Sheet1</vt:lpstr>
      <vt:lpstr>'副驾驶员座椅BOM-旋转'!Print_Area</vt:lpstr>
      <vt:lpstr>副驾驶员座椅总成首页!Print_Area</vt:lpstr>
      <vt:lpstr>驾驶员座椅EBOM首页!Print_Area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张长江</dc:creator>
  <cp:lastModifiedBy>User</cp:lastModifiedBy>
  <cp:lastPrinted>2024-11-07T12:33:16Z</cp:lastPrinted>
  <dcterms:created xsi:type="dcterms:W3CDTF">2006-09-13T11:21:00Z</dcterms:created>
  <dcterms:modified xsi:type="dcterms:W3CDTF">2025-06-13T08:57:36Z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CD8142A6815D421A8CF0E7C374AB4CC6</vt:lpwstr>
  </property>
</Properties>
</file>