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225" tabRatio="810" firstSheet="1" activeTab="1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I8" authorId="0">
      <text>
        <r>
          <rPr>
            <b/>
            <sz val="9"/>
            <rFont val="宋体"/>
            <charset val="134"/>
          </rPr>
          <t>委外加工、客户指定信息必须填写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<sst xmlns="http://schemas.openxmlformats.org/spreadsheetml/2006/main" count="143" uniqueCount="114">
  <si>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</si>
  <si>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</si>
  <si>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</si>
  <si>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</si>
  <si>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</si>
  <si>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</si>
  <si>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</si>
  <si>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</si>
  <si>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</si>
  <si>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</si>
  <si>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</si>
  <si>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</si>
  <si>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</si>
  <si>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</si>
  <si>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</si>
  <si>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</si>
  <si>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</si>
  <si>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</si>
  <si>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</si>
  <si>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</si>
  <si>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</si>
  <si>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</si>
  <si>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</si>
  <si>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</si>
  <si>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</si>
  <si>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</si>
  <si>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</si>
  <si>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</si>
  <si>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</si>
  <si>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</si>
  <si>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</si>
  <si>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</si>
  <si>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陕汽X5000增配项目</t>
  </si>
  <si>
    <t>一、销量、售价、生命周期</t>
  </si>
  <si>
    <t xml:space="preserve">             项目名称：陕汽质子汽车德创项目</t>
  </si>
  <si>
    <t>合计</t>
  </si>
  <si>
    <t>产品名称</t>
  </si>
  <si>
    <t>产品图号</t>
  </si>
  <si>
    <t>配置</t>
  </si>
  <si>
    <t>销售价格
（元，未税）</t>
  </si>
  <si>
    <t>2023年</t>
  </si>
  <si>
    <t>2024年</t>
  </si>
  <si>
    <t>2025年</t>
  </si>
  <si>
    <t>2026年</t>
  </si>
  <si>
    <t>2027年</t>
  </si>
  <si>
    <t>2028年</t>
  </si>
  <si>
    <t>2029年</t>
  </si>
  <si>
    <t>2030年</t>
  </si>
  <si>
    <t>DZ14251510148</t>
  </si>
  <si>
    <t>X5000座椅增加通风、更换面料、扶手改为长扶手</t>
  </si>
  <si>
    <t>DZ15221512009</t>
  </si>
  <si>
    <t>报警锁扣、增加SBR</t>
  </si>
  <si>
    <t>预计销价年降</t>
  </si>
  <si>
    <t xml:space="preserve">    年     5 %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</si>
  <si>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</si>
  <si>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</si>
  <si>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</si>
  <si>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</si>
  <si>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</si>
  <si>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</si>
  <si>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</si>
  <si>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    %</t>
  </si>
  <si>
    <t>产品描述（与哪种具体产品类似）</t>
  </si>
  <si>
    <t>量产类似产品图号：</t>
  </si>
  <si>
    <t>量产类似产品配置</t>
  </si>
  <si>
    <t>模块</t>
  </si>
  <si>
    <t>备注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</si>
  <si>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</si>
  <si>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</si>
  <si>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</si>
  <si>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</si>
  <si>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</si>
  <si>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</si>
  <si>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</si>
  <si>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</si>
  <si>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</si>
  <si>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</si>
  <si>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</si>
  <si>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</si>
  <si>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</si>
  <si>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</si>
  <si>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</si>
  <si>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</si>
  <si>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</si>
  <si>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</si>
  <si>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</si>
  <si>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</si>
  <si>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</si>
  <si>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</si>
  <si>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说明</t>
  </si>
  <si>
    <t>生产地点</t>
  </si>
  <si>
    <t>西安工厂</t>
  </si>
  <si>
    <t>客户地点</t>
  </si>
  <si>
    <t>山西运城</t>
  </si>
  <si>
    <t>送货地点</t>
  </si>
  <si>
    <t>客户付款方式</t>
  </si>
  <si>
    <t>承兑</t>
  </si>
  <si>
    <t>现汇或承兑的比例</t>
  </si>
  <si>
    <t>喷涂件生产地点</t>
  </si>
  <si>
    <t>委外加工</t>
  </si>
  <si>
    <t>物流包装信息</t>
  </si>
  <si>
    <t>纸箱</t>
  </si>
  <si>
    <t>客户现场服务要求</t>
  </si>
  <si>
    <t>现场服务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</si>
  <si>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</si>
  <si>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</si>
  <si>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</si>
  <si>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</si>
  <si>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</si>
  <si>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</si>
  <si>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自承担</t>
  </si>
  <si>
    <t>产品应用场景</t>
  </si>
  <si>
    <t>牵引车</t>
  </si>
  <si>
    <t>三包周期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</si>
</sst>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&quot;$&quot;#,##0.00_);[Red]\(&quot;$&quot;#,##0.00\)"/>
  </numFmts>
  <fonts count="35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sz val="11"/>
      <color rgb="FFFF0000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sz val="12"/>
      <name val="微软雅黑"/>
      <charset val="134"/>
    </font>
    <font>
      <sz val="14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S Sans Serif"/>
      <charset val="134"/>
    </font>
    <font>
      <b/>
      <sz val="12"/>
      <name val="仿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" fillId="0" borderId="0">
      <alignment vertical="top"/>
      <protection locked="0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7" borderId="1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8" borderId="20" applyNumberFormat="0" applyAlignment="0" applyProtection="0">
      <alignment vertical="center"/>
    </xf>
    <xf numFmtId="0" fontId="21" fillId="9" borderId="21" applyNumberFormat="0" applyAlignment="0" applyProtection="0">
      <alignment vertical="center"/>
    </xf>
    <xf numFmtId="0" fontId="22" fillId="9" borderId="20" applyNumberFormat="0" applyAlignment="0" applyProtection="0">
      <alignment vertical="center"/>
    </xf>
    <xf numFmtId="0" fontId="23" fillId="10" borderId="22" applyNumberFormat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1" fillId="0" borderId="0">
      <protection locked="0"/>
    </xf>
    <xf numFmtId="1" fontId="32" fillId="0" borderId="1">
      <protection locked="0"/>
    </xf>
  </cellStyleXfs>
  <cellXfs count="10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2" fillId="3" borderId="1" xfId="0" applyFont="1" applyFill="1" applyBorder="1">
      <alignment vertical="center"/>
    </xf>
    <xf numFmtId="0" fontId="4" fillId="3" borderId="6" xfId="0" applyFont="1" applyFill="1" applyBorder="1" applyAlignment="1">
      <alignment vertical="center" wrapText="1"/>
    </xf>
    <xf numFmtId="0" fontId="2" fillId="3" borderId="0" xfId="0" applyFont="1" applyFill="1">
      <alignment vertical="center"/>
    </xf>
    <xf numFmtId="43" fontId="2" fillId="3" borderId="1" xfId="1" applyFont="1" applyFill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43" fontId="6" fillId="3" borderId="1" xfId="1" applyFont="1" applyFill="1" applyBorder="1" applyAlignment="1" applyProtection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3" fontId="6" fillId="0" borderId="1" xfId="1" applyFont="1" applyBorder="1" applyAlignment="1" applyProtection="1">
      <alignment vertical="center"/>
    </xf>
    <xf numFmtId="43" fontId="2" fillId="0" borderId="0" xfId="0" applyNumberFormat="1" applyFont="1" applyBorder="1">
      <alignment vertical="center"/>
    </xf>
    <xf numFmtId="0" fontId="2" fillId="0" borderId="6" xfId="0" applyFont="1" applyFill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76" fontId="6" fillId="0" borderId="0" xfId="1" applyNumberFormat="1" applyFont="1" applyFill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readingOrder="1"/>
    </xf>
    <xf numFmtId="0" fontId="6" fillId="0" borderId="8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 readingOrder="1"/>
    </xf>
    <xf numFmtId="43" fontId="6" fillId="0" borderId="1" xfId="1" applyFont="1" applyFill="1" applyBorder="1" applyAlignment="1" applyProtection="1">
      <alignment horizontal="center" vertical="center"/>
    </xf>
    <xf numFmtId="0" fontId="8" fillId="0" borderId="9" xfId="0" applyFont="1" applyFill="1" applyBorder="1" applyAlignment="1">
      <alignment horizontal="center" vertical="center" wrapText="1" readingOrder="1"/>
    </xf>
    <xf numFmtId="0" fontId="7" fillId="0" borderId="3" xfId="0" applyFont="1" applyFill="1" applyBorder="1" applyAlignment="1">
      <alignment horizontal="center" vertical="center" wrapText="1" readingOrder="1"/>
    </xf>
    <xf numFmtId="0" fontId="7" fillId="0" borderId="6" xfId="0" applyFont="1" applyFill="1" applyBorder="1" applyAlignment="1">
      <alignment horizontal="center" vertical="center" wrapText="1" readingOrder="1"/>
    </xf>
    <xf numFmtId="176" fontId="7" fillId="0" borderId="1" xfId="1" applyNumberFormat="1" applyFont="1" applyFill="1" applyBorder="1" applyAlignment="1" applyProtection="1">
      <alignment horizontal="center" vertical="center" wrapText="1" readingOrder="1"/>
    </xf>
    <xf numFmtId="0" fontId="6" fillId="0" borderId="10" xfId="0" applyFont="1" applyFill="1" applyBorder="1" applyAlignment="1">
      <alignment horizontal="center" wrapText="1" readingOrder="1"/>
    </xf>
    <xf numFmtId="0" fontId="6" fillId="0" borderId="0" xfId="0" applyFont="1" applyFill="1" applyAlignment="1">
      <alignment horizontal="center" vertical="top"/>
    </xf>
    <xf numFmtId="43" fontId="6" fillId="0" borderId="0" xfId="0" applyNumberFormat="1" applyFont="1" applyFill="1" applyAlignment="1">
      <alignment horizontal="center" vertical="center"/>
    </xf>
    <xf numFmtId="43" fontId="6" fillId="0" borderId="0" xfId="1" applyFont="1" applyFill="1" applyAlignment="1" applyProtection="1">
      <alignment horizontal="center" vertical="center"/>
    </xf>
    <xf numFmtId="176" fontId="6" fillId="0" borderId="1" xfId="0" applyNumberFormat="1" applyFont="1" applyFill="1" applyBorder="1" applyAlignment="1">
      <alignment horizontal="left" vertical="center" wrapText="1" readingOrder="1"/>
    </xf>
    <xf numFmtId="176" fontId="6" fillId="0" borderId="1" xfId="0" applyNumberFormat="1" applyFont="1" applyFill="1" applyBorder="1" applyAlignment="1">
      <alignment horizontal="center" wrapText="1" readingOrder="1"/>
    </xf>
    <xf numFmtId="176" fontId="6" fillId="0" borderId="0" xfId="0" applyNumberFormat="1" applyFont="1" applyFill="1" applyAlignment="1">
      <alignment horizontal="center" vertical="center"/>
    </xf>
    <xf numFmtId="1" fontId="9" fillId="5" borderId="0" xfId="49" applyNumberFormat="1" applyFont="1" applyFill="1" applyAlignment="1" applyProtection="1"/>
    <xf numFmtId="0" fontId="9" fillId="5" borderId="0" xfId="49" applyFont="1" applyFill="1" applyAlignment="1" applyProtection="1"/>
    <xf numFmtId="0" fontId="8" fillId="5" borderId="0" xfId="49" applyFont="1" applyFill="1" applyAlignment="1" applyProtection="1">
      <alignment horizontal="centerContinuous"/>
    </xf>
    <xf numFmtId="0" fontId="9" fillId="5" borderId="0" xfId="49" applyFont="1" applyFill="1" applyAlignment="1" applyProtection="1">
      <alignment horizontal="centerContinuous"/>
    </xf>
    <xf numFmtId="9" fontId="9" fillId="5" borderId="0" xfId="49" applyNumberFormat="1" applyFont="1" applyFill="1" applyAlignment="1" applyProtection="1"/>
    <xf numFmtId="0" fontId="9" fillId="5" borderId="4" xfId="49" applyFont="1" applyFill="1" applyBorder="1" applyAlignment="1" applyProtection="1">
      <alignment horizontal="center"/>
    </xf>
    <xf numFmtId="0" fontId="10" fillId="5" borderId="1" xfId="49" applyFont="1" applyFill="1" applyBorder="1" applyAlignment="1" applyProtection="1">
      <alignment horizontal="center"/>
    </xf>
    <xf numFmtId="0" fontId="10" fillId="5" borderId="3" xfId="49" applyFont="1" applyFill="1" applyBorder="1" applyAlignment="1" applyProtection="1">
      <alignment horizontal="center"/>
    </xf>
    <xf numFmtId="1" fontId="10" fillId="5" borderId="3" xfId="50" applyFont="1" applyFill="1" applyBorder="1" applyAlignment="1" applyProtection="1"/>
    <xf numFmtId="1" fontId="9" fillId="5" borderId="3" xfId="50" applyFont="1" applyFill="1" applyBorder="1" applyAlignment="1" applyProtection="1"/>
    <xf numFmtId="0" fontId="9" fillId="5" borderId="11" xfId="49" applyFont="1" applyFill="1" applyBorder="1" applyAlignment="1" applyProtection="1"/>
    <xf numFmtId="0" fontId="9" fillId="5" borderId="1" xfId="49" applyFont="1" applyFill="1" applyBorder="1" applyAlignment="1" applyProtection="1">
      <alignment horizontal="center"/>
    </xf>
    <xf numFmtId="0" fontId="9" fillId="5" borderId="1" xfId="49" applyFont="1" applyFill="1" applyBorder="1" applyAlignment="1" applyProtection="1">
      <alignment horizontal="left"/>
    </xf>
    <xf numFmtId="0" fontId="9" fillId="6" borderId="1" xfId="49" applyFont="1" applyFill="1" applyBorder="1" applyAlignment="1" applyProtection="1"/>
    <xf numFmtId="176" fontId="9" fillId="6" borderId="1" xfId="1" applyNumberFormat="1" applyFont="1" applyFill="1" applyBorder="1" applyAlignment="1" applyProtection="1"/>
    <xf numFmtId="0" fontId="9" fillId="5" borderId="1" xfId="49" applyFont="1" applyFill="1" applyBorder="1" applyAlignment="1" applyProtection="1"/>
    <xf numFmtId="176" fontId="9" fillId="5" borderId="1" xfId="1" applyNumberFormat="1" applyFont="1" applyFill="1" applyBorder="1" applyAlignment="1" applyProtection="1"/>
    <xf numFmtId="0" fontId="9" fillId="5" borderId="1" xfId="49" applyNumberFormat="1" applyFont="1" applyFill="1" applyBorder="1" applyAlignment="1" applyProtection="1">
      <alignment horizontal="left"/>
    </xf>
    <xf numFmtId="1" fontId="9" fillId="5" borderId="1" xfId="49" applyNumberFormat="1" applyFont="1" applyFill="1" applyBorder="1" applyAlignment="1" applyProtection="1"/>
    <xf numFmtId="1" fontId="9" fillId="5" borderId="1" xfId="49" applyNumberFormat="1" applyFont="1" applyFill="1" applyBorder="1" applyAlignment="1" applyProtection="1">
      <alignment horizontal="left"/>
    </xf>
    <xf numFmtId="0" fontId="9" fillId="5" borderId="12" xfId="49" applyFont="1" applyFill="1" applyBorder="1" applyAlignment="1" applyProtection="1"/>
    <xf numFmtId="0" fontId="9" fillId="5" borderId="10" xfId="49" applyFont="1" applyFill="1" applyBorder="1" applyAlignment="1" applyProtection="1"/>
    <xf numFmtId="0" fontId="9" fillId="5" borderId="13" xfId="49" applyFont="1" applyFill="1" applyBorder="1" applyAlignment="1" applyProtection="1"/>
    <xf numFmtId="0" fontId="9" fillId="5" borderId="0" xfId="49" applyFont="1" applyFill="1" applyBorder="1" applyAlignment="1" applyProtection="1"/>
    <xf numFmtId="177" fontId="9" fillId="5" borderId="0" xfId="49" applyNumberFormat="1" applyFont="1" applyFill="1" applyBorder="1" applyAlignment="1" applyProtection="1"/>
    <xf numFmtId="10" fontId="9" fillId="5" borderId="0" xfId="49" applyNumberFormat="1" applyFont="1" applyFill="1" applyBorder="1" applyAlignment="1" applyProtection="1"/>
    <xf numFmtId="1" fontId="9" fillId="5" borderId="0" xfId="49" applyNumberFormat="1" applyFont="1" applyFill="1" applyBorder="1" applyAlignment="1" applyProtection="1"/>
    <xf numFmtId="0" fontId="9" fillId="5" borderId="14" xfId="49" applyFont="1" applyFill="1" applyBorder="1" applyAlignment="1" applyProtection="1"/>
    <xf numFmtId="0" fontId="9" fillId="5" borderId="2" xfId="49" applyFont="1" applyFill="1" applyBorder="1" applyAlignment="1" applyProtection="1"/>
    <xf numFmtId="2" fontId="9" fillId="5" borderId="2" xfId="49" applyNumberFormat="1" applyFont="1" applyFill="1" applyBorder="1" applyAlignment="1" applyProtection="1"/>
    <xf numFmtId="0" fontId="9" fillId="5" borderId="6" xfId="49" applyFont="1" applyFill="1" applyBorder="1" applyAlignment="1" applyProtection="1"/>
    <xf numFmtId="1" fontId="9" fillId="5" borderId="11" xfId="50" applyFont="1" applyFill="1" applyBorder="1" applyAlignment="1" applyProtection="1">
      <alignment horizontal="center"/>
    </xf>
    <xf numFmtId="0" fontId="9" fillId="5" borderId="8" xfId="49" applyFont="1" applyFill="1" applyBorder="1" applyAlignment="1" applyProtection="1"/>
    <xf numFmtId="0" fontId="9" fillId="5" borderId="15" xfId="49" applyFont="1" applyFill="1" applyBorder="1" applyAlignment="1" applyProtection="1"/>
    <xf numFmtId="0" fontId="9" fillId="5" borderId="16" xfId="49" applyFont="1" applyFill="1" applyBorder="1" applyAlignment="1" applyProtection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普通_销售收入.XLS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www.wps.cn/officeDocument/2023/relationships/customStorage" Target="customStorage/customStorage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>
      <xdr:nvSpPr>
        <xdr:cNvPr id="2" name="line"/>
        <xdr:cNvSpPr/>
      </xdr:nvSpPr>
      <xdr:spPr>
        <a:xfrm>
          <a:off x="609600" y="409575"/>
          <a:ext cx="216789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3" name="line"/>
        <xdr:cNvSpPr/>
      </xdr:nvSpPr>
      <xdr:spPr>
        <a:xfrm>
          <a:off x="1461643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4" name="line"/>
        <xdr:cNvSpPr/>
      </xdr:nvSpPr>
      <xdr:spPr>
        <a:xfrm>
          <a:off x="1461643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5" name="line"/>
        <xdr:cNvSpPr/>
      </xdr:nvSpPr>
      <xdr:spPr>
        <a:xfrm>
          <a:off x="1461643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6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7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8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9" name="line"/>
        <xdr:cNvSpPr/>
      </xdr:nvSpPr>
      <xdr:spPr>
        <a:xfrm>
          <a:off x="13806170" y="409575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0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1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2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3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4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5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6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7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8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9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0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1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2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3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4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5" name="line"/>
        <xdr:cNvSpPr/>
      </xdr:nvSpPr>
      <xdr:spPr>
        <a:xfrm>
          <a:off x="13806170" y="449834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3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4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5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6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7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8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9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0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1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2" name="line"/>
        <xdr:cNvSpPr/>
      </xdr:nvSpPr>
      <xdr:spPr>
        <a:xfrm>
          <a:off x="615315" y="4498340"/>
          <a:ext cx="216916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3" name="line"/>
        <xdr:cNvSpPr/>
      </xdr:nvSpPr>
      <xdr:spPr>
        <a:xfrm>
          <a:off x="609600" y="4498340"/>
          <a:ext cx="216789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4" name="line"/>
        <xdr:cNvSpPr/>
      </xdr:nvSpPr>
      <xdr:spPr>
        <a:xfrm>
          <a:off x="609600" y="4498340"/>
          <a:ext cx="216789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C5" sqref="C5"/>
    </sheetView>
  </sheetViews>
  <sheetFormatPr defaultColWidth="9" defaultRowHeight="19.9" customHeight="1"/>
  <cols>
    <col min="1" max="1" width="8" style="70" customWidth="1"/>
    <col min="2" max="2" width="28.45" style="70" customWidth="1"/>
    <col min="3" max="4" width="9.09166666666667" style="70"/>
    <col min="5" max="5" width="13.9083333333333" style="70" customWidth="1"/>
    <col min="6" max="12" width="16.0916666666667" style="70" customWidth="1"/>
    <col min="13" max="13" width="10.6333333333333" style="70" customWidth="1"/>
    <col min="14" max="254" width="9.09166666666667" style="70"/>
    <col min="255" max="255" width="8" style="70" customWidth="1"/>
    <col min="256" max="256" width="28.45" style="70" customWidth="1"/>
    <col min="257" max="268" width="9.09166666666667" style="70"/>
    <col min="269" max="269" width="10.6333333333333" style="70" customWidth="1"/>
    <col min="270" max="510" width="9.09166666666667" style="70"/>
    <col min="511" max="511" width="8" style="70" customWidth="1"/>
    <col min="512" max="512" width="28.45" style="70" customWidth="1"/>
    <col min="513" max="524" width="9.09166666666667" style="70"/>
    <col min="525" max="525" width="10.6333333333333" style="70" customWidth="1"/>
    <col min="526" max="766" width="9.09166666666667" style="70"/>
    <col min="767" max="767" width="8" style="70" customWidth="1"/>
    <col min="768" max="768" width="28.45" style="70" customWidth="1"/>
    <col min="769" max="780" width="9.09166666666667" style="70"/>
    <col min="781" max="781" width="10.6333333333333" style="70" customWidth="1"/>
    <col min="782" max="1022" width="9.09166666666667" style="70"/>
    <col min="1023" max="1023" width="8" style="70" customWidth="1"/>
    <col min="1024" max="1024" width="28.45" style="70" customWidth="1"/>
    <col min="1025" max="1036" width="9.09166666666667" style="70"/>
    <col min="1037" max="1037" width="10.6333333333333" style="70" customWidth="1"/>
    <col min="1038" max="1278" width="9.09166666666667" style="70"/>
    <col min="1279" max="1279" width="8" style="70" customWidth="1"/>
    <col min="1280" max="1280" width="28.45" style="70" customWidth="1"/>
    <col min="1281" max="1292" width="9.09166666666667" style="70"/>
    <col min="1293" max="1293" width="10.6333333333333" style="70" customWidth="1"/>
    <col min="1294" max="1534" width="9.09166666666667" style="70"/>
    <col min="1535" max="1535" width="8" style="70" customWidth="1"/>
    <col min="1536" max="1536" width="28.45" style="70" customWidth="1"/>
    <col min="1537" max="1548" width="9.09166666666667" style="70"/>
    <col min="1549" max="1549" width="10.6333333333333" style="70" customWidth="1"/>
    <col min="1550" max="1790" width="9.09166666666667" style="70"/>
    <col min="1791" max="1791" width="8" style="70" customWidth="1"/>
    <col min="1792" max="1792" width="28.45" style="70" customWidth="1"/>
    <col min="1793" max="1804" width="9.09166666666667" style="70"/>
    <col min="1805" max="1805" width="10.6333333333333" style="70" customWidth="1"/>
    <col min="1806" max="2046" width="9.09166666666667" style="70"/>
    <col min="2047" max="2047" width="8" style="70" customWidth="1"/>
    <col min="2048" max="2048" width="28.45" style="70" customWidth="1"/>
    <col min="2049" max="2060" width="9.09166666666667" style="70"/>
    <col min="2061" max="2061" width="10.6333333333333" style="70" customWidth="1"/>
    <col min="2062" max="2302" width="9.09166666666667" style="70"/>
    <col min="2303" max="2303" width="8" style="70" customWidth="1"/>
    <col min="2304" max="2304" width="28.45" style="70" customWidth="1"/>
    <col min="2305" max="2316" width="9.09166666666667" style="70"/>
    <col min="2317" max="2317" width="10.6333333333333" style="70" customWidth="1"/>
    <col min="2318" max="2558" width="9.09166666666667" style="70"/>
    <col min="2559" max="2559" width="8" style="70" customWidth="1"/>
    <col min="2560" max="2560" width="28.45" style="70" customWidth="1"/>
    <col min="2561" max="2572" width="9.09166666666667" style="70"/>
    <col min="2573" max="2573" width="10.6333333333333" style="70" customWidth="1"/>
    <col min="2574" max="2814" width="9.09166666666667" style="70"/>
    <col min="2815" max="2815" width="8" style="70" customWidth="1"/>
    <col min="2816" max="2816" width="28.45" style="70" customWidth="1"/>
    <col min="2817" max="2828" width="9.09166666666667" style="70"/>
    <col min="2829" max="2829" width="10.6333333333333" style="70" customWidth="1"/>
    <col min="2830" max="3070" width="9.09166666666667" style="70"/>
    <col min="3071" max="3071" width="8" style="70" customWidth="1"/>
    <col min="3072" max="3072" width="28.45" style="70" customWidth="1"/>
    <col min="3073" max="3084" width="9.09166666666667" style="70"/>
    <col min="3085" max="3085" width="10.6333333333333" style="70" customWidth="1"/>
    <col min="3086" max="3326" width="9.09166666666667" style="70"/>
    <col min="3327" max="3327" width="8" style="70" customWidth="1"/>
    <col min="3328" max="3328" width="28.45" style="70" customWidth="1"/>
    <col min="3329" max="3340" width="9.09166666666667" style="70"/>
    <col min="3341" max="3341" width="10.6333333333333" style="70" customWidth="1"/>
    <col min="3342" max="3582" width="9.09166666666667" style="70"/>
    <col min="3583" max="3583" width="8" style="70" customWidth="1"/>
    <col min="3584" max="3584" width="28.45" style="70" customWidth="1"/>
    <col min="3585" max="3596" width="9.09166666666667" style="70"/>
    <col min="3597" max="3597" width="10.6333333333333" style="70" customWidth="1"/>
    <col min="3598" max="3838" width="9.09166666666667" style="70"/>
    <col min="3839" max="3839" width="8" style="70" customWidth="1"/>
    <col min="3840" max="3840" width="28.45" style="70" customWidth="1"/>
    <col min="3841" max="3852" width="9.09166666666667" style="70"/>
    <col min="3853" max="3853" width="10.6333333333333" style="70" customWidth="1"/>
    <col min="3854" max="4094" width="9.09166666666667" style="70"/>
    <col min="4095" max="4095" width="8" style="70" customWidth="1"/>
    <col min="4096" max="4096" width="28.45" style="70" customWidth="1"/>
    <col min="4097" max="4108" width="9.09166666666667" style="70"/>
    <col min="4109" max="4109" width="10.6333333333333" style="70" customWidth="1"/>
    <col min="4110" max="4350" width="9.09166666666667" style="70"/>
    <col min="4351" max="4351" width="8" style="70" customWidth="1"/>
    <col min="4352" max="4352" width="28.45" style="70" customWidth="1"/>
    <col min="4353" max="4364" width="9.09166666666667" style="70"/>
    <col min="4365" max="4365" width="10.6333333333333" style="70" customWidth="1"/>
    <col min="4366" max="4606" width="9.09166666666667" style="70"/>
    <col min="4607" max="4607" width="8" style="70" customWidth="1"/>
    <col min="4608" max="4608" width="28.45" style="70" customWidth="1"/>
    <col min="4609" max="4620" width="9.09166666666667" style="70"/>
    <col min="4621" max="4621" width="10.6333333333333" style="70" customWidth="1"/>
    <col min="4622" max="4862" width="9.09166666666667" style="70"/>
    <col min="4863" max="4863" width="8" style="70" customWidth="1"/>
    <col min="4864" max="4864" width="28.45" style="70" customWidth="1"/>
    <col min="4865" max="4876" width="9.09166666666667" style="70"/>
    <col min="4877" max="4877" width="10.6333333333333" style="70" customWidth="1"/>
    <col min="4878" max="5118" width="9.09166666666667" style="70"/>
    <col min="5119" max="5119" width="8" style="70" customWidth="1"/>
    <col min="5120" max="5120" width="28.45" style="70" customWidth="1"/>
    <col min="5121" max="5132" width="9.09166666666667" style="70"/>
    <col min="5133" max="5133" width="10.6333333333333" style="70" customWidth="1"/>
    <col min="5134" max="5374" width="9.09166666666667" style="70"/>
    <col min="5375" max="5375" width="8" style="70" customWidth="1"/>
    <col min="5376" max="5376" width="28.45" style="70" customWidth="1"/>
    <col min="5377" max="5388" width="9.09166666666667" style="70"/>
    <col min="5389" max="5389" width="10.6333333333333" style="70" customWidth="1"/>
    <col min="5390" max="5630" width="9.09166666666667" style="70"/>
    <col min="5631" max="5631" width="8" style="70" customWidth="1"/>
    <col min="5632" max="5632" width="28.45" style="70" customWidth="1"/>
    <col min="5633" max="5644" width="9.09166666666667" style="70"/>
    <col min="5645" max="5645" width="10.6333333333333" style="70" customWidth="1"/>
    <col min="5646" max="5886" width="9.09166666666667" style="70"/>
    <col min="5887" max="5887" width="8" style="70" customWidth="1"/>
    <col min="5888" max="5888" width="28.45" style="70" customWidth="1"/>
    <col min="5889" max="5900" width="9.09166666666667" style="70"/>
    <col min="5901" max="5901" width="10.6333333333333" style="70" customWidth="1"/>
    <col min="5902" max="6142" width="9.09166666666667" style="70"/>
    <col min="6143" max="6143" width="8" style="70" customWidth="1"/>
    <col min="6144" max="6144" width="28.45" style="70" customWidth="1"/>
    <col min="6145" max="6156" width="9.09166666666667" style="70"/>
    <col min="6157" max="6157" width="10.6333333333333" style="70" customWidth="1"/>
    <col min="6158" max="6398" width="9.09166666666667" style="70"/>
    <col min="6399" max="6399" width="8" style="70" customWidth="1"/>
    <col min="6400" max="6400" width="28.45" style="70" customWidth="1"/>
    <col min="6401" max="6412" width="9.09166666666667" style="70"/>
    <col min="6413" max="6413" width="10.6333333333333" style="70" customWidth="1"/>
    <col min="6414" max="6654" width="9.09166666666667" style="70"/>
    <col min="6655" max="6655" width="8" style="70" customWidth="1"/>
    <col min="6656" max="6656" width="28.45" style="70" customWidth="1"/>
    <col min="6657" max="6668" width="9.09166666666667" style="70"/>
    <col min="6669" max="6669" width="10.6333333333333" style="70" customWidth="1"/>
    <col min="6670" max="6910" width="9.09166666666667" style="70"/>
    <col min="6911" max="6911" width="8" style="70" customWidth="1"/>
    <col min="6912" max="6912" width="28.45" style="70" customWidth="1"/>
    <col min="6913" max="6924" width="9.09166666666667" style="70"/>
    <col min="6925" max="6925" width="10.6333333333333" style="70" customWidth="1"/>
    <col min="6926" max="7166" width="9.09166666666667" style="70"/>
    <col min="7167" max="7167" width="8" style="70" customWidth="1"/>
    <col min="7168" max="7168" width="28.45" style="70" customWidth="1"/>
    <col min="7169" max="7180" width="9.09166666666667" style="70"/>
    <col min="7181" max="7181" width="10.6333333333333" style="70" customWidth="1"/>
    <col min="7182" max="7422" width="9.09166666666667" style="70"/>
    <col min="7423" max="7423" width="8" style="70" customWidth="1"/>
    <col min="7424" max="7424" width="28.45" style="70" customWidth="1"/>
    <col min="7425" max="7436" width="9.09166666666667" style="70"/>
    <col min="7437" max="7437" width="10.6333333333333" style="70" customWidth="1"/>
    <col min="7438" max="7678" width="9.09166666666667" style="70"/>
    <col min="7679" max="7679" width="8" style="70" customWidth="1"/>
    <col min="7680" max="7680" width="28.45" style="70" customWidth="1"/>
    <col min="7681" max="7692" width="9.09166666666667" style="70"/>
    <col min="7693" max="7693" width="10.6333333333333" style="70" customWidth="1"/>
    <col min="7694" max="7934" width="9.09166666666667" style="70"/>
    <col min="7935" max="7935" width="8" style="70" customWidth="1"/>
    <col min="7936" max="7936" width="28.45" style="70" customWidth="1"/>
    <col min="7937" max="7948" width="9.09166666666667" style="70"/>
    <col min="7949" max="7949" width="10.6333333333333" style="70" customWidth="1"/>
    <col min="7950" max="8190" width="9.09166666666667" style="70"/>
    <col min="8191" max="8191" width="8" style="70" customWidth="1"/>
    <col min="8192" max="8192" width="28.45" style="70" customWidth="1"/>
    <col min="8193" max="8204" width="9.09166666666667" style="70"/>
    <col min="8205" max="8205" width="10.6333333333333" style="70" customWidth="1"/>
    <col min="8206" max="8446" width="9.09166666666667" style="70"/>
    <col min="8447" max="8447" width="8" style="70" customWidth="1"/>
    <col min="8448" max="8448" width="28.45" style="70" customWidth="1"/>
    <col min="8449" max="8460" width="9.09166666666667" style="70"/>
    <col min="8461" max="8461" width="10.6333333333333" style="70" customWidth="1"/>
    <col min="8462" max="8702" width="9.09166666666667" style="70"/>
    <col min="8703" max="8703" width="8" style="70" customWidth="1"/>
    <col min="8704" max="8704" width="28.45" style="70" customWidth="1"/>
    <col min="8705" max="8716" width="9.09166666666667" style="70"/>
    <col min="8717" max="8717" width="10.6333333333333" style="70" customWidth="1"/>
    <col min="8718" max="8958" width="9.09166666666667" style="70"/>
    <col min="8959" max="8959" width="8" style="70" customWidth="1"/>
    <col min="8960" max="8960" width="28.45" style="70" customWidth="1"/>
    <col min="8961" max="8972" width="9.09166666666667" style="70"/>
    <col min="8973" max="8973" width="10.6333333333333" style="70" customWidth="1"/>
    <col min="8974" max="9214" width="9.09166666666667" style="70"/>
    <col min="9215" max="9215" width="8" style="70" customWidth="1"/>
    <col min="9216" max="9216" width="28.45" style="70" customWidth="1"/>
    <col min="9217" max="9228" width="9.09166666666667" style="70"/>
    <col min="9229" max="9229" width="10.6333333333333" style="70" customWidth="1"/>
    <col min="9230" max="9470" width="9.09166666666667" style="70"/>
    <col min="9471" max="9471" width="8" style="70" customWidth="1"/>
    <col min="9472" max="9472" width="28.45" style="70" customWidth="1"/>
    <col min="9473" max="9484" width="9.09166666666667" style="70"/>
    <col min="9485" max="9485" width="10.6333333333333" style="70" customWidth="1"/>
    <col min="9486" max="9726" width="9.09166666666667" style="70"/>
    <col min="9727" max="9727" width="8" style="70" customWidth="1"/>
    <col min="9728" max="9728" width="28.45" style="70" customWidth="1"/>
    <col min="9729" max="9740" width="9.09166666666667" style="70"/>
    <col min="9741" max="9741" width="10.6333333333333" style="70" customWidth="1"/>
    <col min="9742" max="9982" width="9.09166666666667" style="70"/>
    <col min="9983" max="9983" width="8" style="70" customWidth="1"/>
    <col min="9984" max="9984" width="28.45" style="70" customWidth="1"/>
    <col min="9985" max="9996" width="9.09166666666667" style="70"/>
    <col min="9997" max="9997" width="10.6333333333333" style="70" customWidth="1"/>
    <col min="9998" max="10238" width="9.09166666666667" style="70"/>
    <col min="10239" max="10239" width="8" style="70" customWidth="1"/>
    <col min="10240" max="10240" width="28.45" style="70" customWidth="1"/>
    <col min="10241" max="10252" width="9.09166666666667" style="70"/>
    <col min="10253" max="10253" width="10.6333333333333" style="70" customWidth="1"/>
    <col min="10254" max="10494" width="9.09166666666667" style="70"/>
    <col min="10495" max="10495" width="8" style="70" customWidth="1"/>
    <col min="10496" max="10496" width="28.45" style="70" customWidth="1"/>
    <col min="10497" max="10508" width="9.09166666666667" style="70"/>
    <col min="10509" max="10509" width="10.6333333333333" style="70" customWidth="1"/>
    <col min="10510" max="10750" width="9.09166666666667" style="70"/>
    <col min="10751" max="10751" width="8" style="70" customWidth="1"/>
    <col min="10752" max="10752" width="28.45" style="70" customWidth="1"/>
    <col min="10753" max="10764" width="9.09166666666667" style="70"/>
    <col min="10765" max="10765" width="10.6333333333333" style="70" customWidth="1"/>
    <col min="10766" max="11006" width="9.09166666666667" style="70"/>
    <col min="11007" max="11007" width="8" style="70" customWidth="1"/>
    <col min="11008" max="11008" width="28.45" style="70" customWidth="1"/>
    <col min="11009" max="11020" width="9.09166666666667" style="70"/>
    <col min="11021" max="11021" width="10.6333333333333" style="70" customWidth="1"/>
    <col min="11022" max="11262" width="9.09166666666667" style="70"/>
    <col min="11263" max="11263" width="8" style="70" customWidth="1"/>
    <col min="11264" max="11264" width="28.45" style="70" customWidth="1"/>
    <col min="11265" max="11276" width="9.09166666666667" style="70"/>
    <col min="11277" max="11277" width="10.6333333333333" style="70" customWidth="1"/>
    <col min="11278" max="11518" width="9.09166666666667" style="70"/>
    <col min="11519" max="11519" width="8" style="70" customWidth="1"/>
    <col min="11520" max="11520" width="28.45" style="70" customWidth="1"/>
    <col min="11521" max="11532" width="9.09166666666667" style="70"/>
    <col min="11533" max="11533" width="10.6333333333333" style="70" customWidth="1"/>
    <col min="11534" max="11774" width="9.09166666666667" style="70"/>
    <col min="11775" max="11775" width="8" style="70" customWidth="1"/>
    <col min="11776" max="11776" width="28.45" style="70" customWidth="1"/>
    <col min="11777" max="11788" width="9.09166666666667" style="70"/>
    <col min="11789" max="11789" width="10.6333333333333" style="70" customWidth="1"/>
    <col min="11790" max="12030" width="9.09166666666667" style="70"/>
    <col min="12031" max="12031" width="8" style="70" customWidth="1"/>
    <col min="12032" max="12032" width="28.45" style="70" customWidth="1"/>
    <col min="12033" max="12044" width="9.09166666666667" style="70"/>
    <col min="12045" max="12045" width="10.6333333333333" style="70" customWidth="1"/>
    <col min="12046" max="12286" width="9.09166666666667" style="70"/>
    <col min="12287" max="12287" width="8" style="70" customWidth="1"/>
    <col min="12288" max="12288" width="28.45" style="70" customWidth="1"/>
    <col min="12289" max="12300" width="9.09166666666667" style="70"/>
    <col min="12301" max="12301" width="10.6333333333333" style="70" customWidth="1"/>
    <col min="12302" max="12542" width="9.09166666666667" style="70"/>
    <col min="12543" max="12543" width="8" style="70" customWidth="1"/>
    <col min="12544" max="12544" width="28.45" style="70" customWidth="1"/>
    <col min="12545" max="12556" width="9.09166666666667" style="70"/>
    <col min="12557" max="12557" width="10.6333333333333" style="70" customWidth="1"/>
    <col min="12558" max="12798" width="9.09166666666667" style="70"/>
    <col min="12799" max="12799" width="8" style="70" customWidth="1"/>
    <col min="12800" max="12800" width="28.45" style="70" customWidth="1"/>
    <col min="12801" max="12812" width="9.09166666666667" style="70"/>
    <col min="12813" max="12813" width="10.6333333333333" style="70" customWidth="1"/>
    <col min="12814" max="13054" width="9.09166666666667" style="70"/>
    <col min="13055" max="13055" width="8" style="70" customWidth="1"/>
    <col min="13056" max="13056" width="28.45" style="70" customWidth="1"/>
    <col min="13057" max="13068" width="9.09166666666667" style="70"/>
    <col min="13069" max="13069" width="10.6333333333333" style="70" customWidth="1"/>
    <col min="13070" max="13310" width="9.09166666666667" style="70"/>
    <col min="13311" max="13311" width="8" style="70" customWidth="1"/>
    <col min="13312" max="13312" width="28.45" style="70" customWidth="1"/>
    <col min="13313" max="13324" width="9.09166666666667" style="70"/>
    <col min="13325" max="13325" width="10.6333333333333" style="70" customWidth="1"/>
    <col min="13326" max="13566" width="9.09166666666667" style="70"/>
    <col min="13567" max="13567" width="8" style="70" customWidth="1"/>
    <col min="13568" max="13568" width="28.45" style="70" customWidth="1"/>
    <col min="13569" max="13580" width="9.09166666666667" style="70"/>
    <col min="13581" max="13581" width="10.6333333333333" style="70" customWidth="1"/>
    <col min="13582" max="13822" width="9.09166666666667" style="70"/>
    <col min="13823" max="13823" width="8" style="70" customWidth="1"/>
    <col min="13824" max="13824" width="28.45" style="70" customWidth="1"/>
    <col min="13825" max="13836" width="9.09166666666667" style="70"/>
    <col min="13837" max="13837" width="10.6333333333333" style="70" customWidth="1"/>
    <col min="13838" max="14078" width="9.09166666666667" style="70"/>
    <col min="14079" max="14079" width="8" style="70" customWidth="1"/>
    <col min="14080" max="14080" width="28.45" style="70" customWidth="1"/>
    <col min="14081" max="14092" width="9.09166666666667" style="70"/>
    <col min="14093" max="14093" width="10.6333333333333" style="70" customWidth="1"/>
    <col min="14094" max="14334" width="9.09166666666667" style="70"/>
    <col min="14335" max="14335" width="8" style="70" customWidth="1"/>
    <col min="14336" max="14336" width="28.45" style="70" customWidth="1"/>
    <col min="14337" max="14348" width="9.09166666666667" style="70"/>
    <col min="14349" max="14349" width="10.6333333333333" style="70" customWidth="1"/>
    <col min="14350" max="14590" width="9.09166666666667" style="70"/>
    <col min="14591" max="14591" width="8" style="70" customWidth="1"/>
    <col min="14592" max="14592" width="28.45" style="70" customWidth="1"/>
    <col min="14593" max="14604" width="9.09166666666667" style="70"/>
    <col min="14605" max="14605" width="10.6333333333333" style="70" customWidth="1"/>
    <col min="14606" max="14846" width="9.09166666666667" style="70"/>
    <col min="14847" max="14847" width="8" style="70" customWidth="1"/>
    <col min="14848" max="14848" width="28.45" style="70" customWidth="1"/>
    <col min="14849" max="14860" width="9.09166666666667" style="70"/>
    <col min="14861" max="14861" width="10.6333333333333" style="70" customWidth="1"/>
    <col min="14862" max="15102" width="9.09166666666667" style="70"/>
    <col min="15103" max="15103" width="8" style="70" customWidth="1"/>
    <col min="15104" max="15104" width="28.45" style="70" customWidth="1"/>
    <col min="15105" max="15116" width="9.09166666666667" style="70"/>
    <col min="15117" max="15117" width="10.6333333333333" style="70" customWidth="1"/>
    <col min="15118" max="15358" width="9.09166666666667" style="70"/>
    <col min="15359" max="15359" width="8" style="70" customWidth="1"/>
    <col min="15360" max="15360" width="28.45" style="70" customWidth="1"/>
    <col min="15361" max="15372" width="9.09166666666667" style="70"/>
    <col min="15373" max="15373" width="10.6333333333333" style="70" customWidth="1"/>
    <col min="15374" max="15614" width="9.09166666666667" style="70"/>
    <col min="15615" max="15615" width="8" style="70" customWidth="1"/>
    <col min="15616" max="15616" width="28.45" style="70" customWidth="1"/>
    <col min="15617" max="15628" width="9.09166666666667" style="70"/>
    <col min="15629" max="15629" width="10.6333333333333" style="70" customWidth="1"/>
    <col min="15630" max="15870" width="9.09166666666667" style="70"/>
    <col min="15871" max="15871" width="8" style="70" customWidth="1"/>
    <col min="15872" max="15872" width="28.45" style="70" customWidth="1"/>
    <col min="15873" max="15884" width="9.09166666666667" style="70"/>
    <col min="15885" max="15885" width="10.6333333333333" style="70" customWidth="1"/>
    <col min="15886" max="16126" width="9.09166666666667" style="70"/>
    <col min="16127" max="16127" width="8" style="70" customWidth="1"/>
    <col min="16128" max="16128" width="28.45" style="70" customWidth="1"/>
    <col min="16129" max="16140" width="9.09166666666667" style="70"/>
    <col min="16141" max="16141" width="10.6333333333333" style="70" customWidth="1"/>
    <col min="16142" max="16384" width="9.09166666666667" style="70"/>
  </cols>
  <sheetData>
    <row r="1" ht="18.75" spans="1:13">
      <c r="A1" s="71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ht="13.5" spans="1:2">
      <c r="A2" s="70" t="s">
        <v>1</v>
      </c>
      <c r="B2" s="73"/>
    </row>
    <row r="3" ht="16.9" customHeight="1" spans="1:13">
      <c r="A3" s="74" t="s">
        <v>2</v>
      </c>
      <c r="B3" s="74" t="s">
        <v>3</v>
      </c>
      <c r="C3" s="75" t="s">
        <v>4</v>
      </c>
      <c r="D3" s="75"/>
      <c r="E3" s="75"/>
      <c r="F3" s="76"/>
      <c r="G3" s="77"/>
      <c r="H3" s="78"/>
      <c r="I3" s="78"/>
      <c r="J3" s="78" t="s">
        <v>5</v>
      </c>
      <c r="K3" s="78"/>
      <c r="L3" s="78"/>
      <c r="M3" s="99"/>
    </row>
    <row r="4" ht="16.15" customHeight="1" spans="1:13">
      <c r="A4" s="79"/>
      <c r="B4" s="79" t="s">
        <v>6</v>
      </c>
      <c r="C4" s="75">
        <v>2017</v>
      </c>
      <c r="D4" s="75">
        <f t="shared" ref="D4:L4" si="0">C4+1</f>
        <v>2018</v>
      </c>
      <c r="E4" s="75">
        <f t="shared" si="0"/>
        <v>2019</v>
      </c>
      <c r="F4" s="75">
        <f t="shared" si="0"/>
        <v>2020</v>
      </c>
      <c r="G4" s="75">
        <f t="shared" si="0"/>
        <v>2021</v>
      </c>
      <c r="H4" s="80">
        <f t="shared" si="0"/>
        <v>2022</v>
      </c>
      <c r="I4" s="80">
        <f t="shared" si="0"/>
        <v>2023</v>
      </c>
      <c r="J4" s="80">
        <f t="shared" si="0"/>
        <v>2024</v>
      </c>
      <c r="K4" s="80">
        <f t="shared" si="0"/>
        <v>2025</v>
      </c>
      <c r="L4" s="80">
        <f t="shared" si="0"/>
        <v>2026</v>
      </c>
      <c r="M4" s="100" t="s">
        <v>7</v>
      </c>
    </row>
    <row r="5" ht="15.65" customHeight="1" spans="1:13">
      <c r="A5" s="81">
        <v>1</v>
      </c>
      <c r="B5" s="82" t="s">
        <v>8</v>
      </c>
      <c r="C5" s="83">
        <f>SUM(C6:C9)</f>
        <v>0</v>
      </c>
      <c r="D5" s="83">
        <f t="shared" ref="D5:L5" si="1">SUM(D6:D9)</f>
        <v>0</v>
      </c>
      <c r="E5" s="83" t="e">
        <f t="shared" si="1"/>
        <v>#REF!</v>
      </c>
      <c r="F5" s="83" t="e">
        <f t="shared" si="1"/>
        <v>#REF!</v>
      </c>
      <c r="G5" s="83" t="e">
        <f t="shared" si="1"/>
        <v>#REF!</v>
      </c>
      <c r="H5" s="83" t="e">
        <f t="shared" si="1"/>
        <v>#REF!</v>
      </c>
      <c r="I5" s="83" t="e">
        <f t="shared" si="1"/>
        <v>#REF!</v>
      </c>
      <c r="J5" s="83" t="e">
        <f t="shared" si="1"/>
        <v>#REF!</v>
      </c>
      <c r="K5" s="83" t="e">
        <f t="shared" si="1"/>
        <v>#REF!</v>
      </c>
      <c r="L5" s="83" t="e">
        <f t="shared" si="1"/>
        <v>#REF!</v>
      </c>
      <c r="M5" s="87" t="e">
        <f t="shared" ref="M5:M17" si="2">SUM(C5:L5)</f>
        <v>#REF!</v>
      </c>
    </row>
    <row r="6" ht="15.65" customHeight="1" spans="1:13">
      <c r="A6" s="81">
        <v>1.1</v>
      </c>
      <c r="B6" s="84" t="s">
        <v>9</v>
      </c>
      <c r="C6" s="85"/>
      <c r="D6" s="85"/>
      <c r="E6" s="85" t="e">
        <f>#REF!</f>
        <v>#REF!</v>
      </c>
      <c r="F6" s="85" t="e">
        <f>#REF!</f>
        <v>#REF!</v>
      </c>
      <c r="G6" s="85" t="e">
        <f>#REF!</f>
        <v>#REF!</v>
      </c>
      <c r="H6" s="85" t="e">
        <f>#REF!</f>
        <v>#REF!</v>
      </c>
      <c r="I6" s="85" t="e">
        <f>#REF!</f>
        <v>#REF!</v>
      </c>
      <c r="J6" s="85" t="e">
        <f>#REF!</f>
        <v>#REF!</v>
      </c>
      <c r="K6" s="85" t="e">
        <f>#REF!</f>
        <v>#REF!</v>
      </c>
      <c r="L6" s="85" t="e">
        <f>#REF!</f>
        <v>#REF!</v>
      </c>
      <c r="M6" s="87" t="e">
        <f t="shared" si="2"/>
        <v>#REF!</v>
      </c>
    </row>
    <row r="7" ht="15.65" customHeight="1" spans="1:13">
      <c r="A7" s="81">
        <v>1.2</v>
      </c>
      <c r="B7" s="84" t="s">
        <v>10</v>
      </c>
      <c r="C7" s="85"/>
      <c r="D7" s="85"/>
      <c r="E7" s="85">
        <f>[1]折、摊!G18</f>
        <v>0</v>
      </c>
      <c r="F7" s="85">
        <f>[1]折、摊!H18</f>
        <v>0</v>
      </c>
      <c r="G7" s="85">
        <f>[1]折、摊!I18</f>
        <v>0</v>
      </c>
      <c r="H7" s="85">
        <f>[1]折、摊!J18</f>
        <v>0</v>
      </c>
      <c r="I7" s="85">
        <f>[1]折、摊!K18</f>
        <v>0</v>
      </c>
      <c r="J7" s="85">
        <f>[1]折、摊!L18</f>
        <v>0</v>
      </c>
      <c r="K7" s="85">
        <f>[1]折、摊!M18</f>
        <v>0</v>
      </c>
      <c r="L7" s="85">
        <f>[1]折、摊!N18</f>
        <v>0</v>
      </c>
      <c r="M7" s="87">
        <f t="shared" si="2"/>
        <v>0</v>
      </c>
    </row>
    <row r="8" ht="15.65" customHeight="1" spans="1:13">
      <c r="A8" s="81">
        <v>1.3</v>
      </c>
      <c r="B8" s="84" t="s">
        <v>11</v>
      </c>
      <c r="C8" s="85" t="s">
        <v>12</v>
      </c>
      <c r="D8" s="85" t="s">
        <v>12</v>
      </c>
      <c r="E8" s="85" t="s">
        <v>12</v>
      </c>
      <c r="F8" s="85" t="s">
        <v>12</v>
      </c>
      <c r="G8" s="85" t="s">
        <v>12</v>
      </c>
      <c r="H8" s="85" t="s">
        <v>12</v>
      </c>
      <c r="I8" s="85" t="s">
        <v>12</v>
      </c>
      <c r="J8" s="85" t="s">
        <v>12</v>
      </c>
      <c r="K8" s="85" t="s">
        <v>12</v>
      </c>
      <c r="L8" s="85"/>
      <c r="M8" s="87">
        <f t="shared" si="2"/>
        <v>0</v>
      </c>
    </row>
    <row r="9" s="69" customFormat="1" ht="15.65" customHeight="1" spans="1:13">
      <c r="A9" s="86">
        <v>1.4</v>
      </c>
      <c r="B9" s="87" t="s">
        <v>13</v>
      </c>
      <c r="C9" s="85" t="s">
        <v>12</v>
      </c>
      <c r="D9" s="85" t="s">
        <v>12</v>
      </c>
      <c r="E9" s="85" t="s">
        <v>12</v>
      </c>
      <c r="F9" s="85" t="s">
        <v>12</v>
      </c>
      <c r="G9" s="85" t="s">
        <v>12</v>
      </c>
      <c r="H9" s="85" t="s">
        <v>12</v>
      </c>
      <c r="I9" s="85" t="s">
        <v>12</v>
      </c>
      <c r="J9" s="85" t="s">
        <v>12</v>
      </c>
      <c r="K9" s="85" t="s">
        <v>12</v>
      </c>
      <c r="L9" s="85" t="s">
        <v>12</v>
      </c>
      <c r="M9" s="87">
        <f t="shared" si="2"/>
        <v>0</v>
      </c>
    </row>
    <row r="10" ht="15.65" customHeight="1" spans="1:13">
      <c r="A10" s="86">
        <v>2</v>
      </c>
      <c r="B10" s="82" t="s">
        <v>14</v>
      </c>
      <c r="C10" s="83">
        <f t="shared" ref="C10:L10" si="3">SUM(C11:C16)</f>
        <v>0</v>
      </c>
      <c r="D10" s="83">
        <f t="shared" si="3"/>
        <v>0</v>
      </c>
      <c r="E10" s="83">
        <f t="shared" si="3"/>
        <v>0</v>
      </c>
      <c r="F10" s="83">
        <f t="shared" si="3"/>
        <v>0</v>
      </c>
      <c r="G10" s="83">
        <f t="shared" si="3"/>
        <v>0</v>
      </c>
      <c r="H10" s="83">
        <f t="shared" si="3"/>
        <v>0</v>
      </c>
      <c r="I10" s="83">
        <f t="shared" si="3"/>
        <v>0</v>
      </c>
      <c r="J10" s="83">
        <f t="shared" si="3"/>
        <v>0</v>
      </c>
      <c r="K10" s="83">
        <f t="shared" si="3"/>
        <v>0</v>
      </c>
      <c r="L10" s="83">
        <f t="shared" si="3"/>
        <v>0</v>
      </c>
      <c r="M10" s="87">
        <f t="shared" si="2"/>
        <v>0</v>
      </c>
    </row>
    <row r="11" ht="15" customHeight="1" spans="1:13">
      <c r="A11" s="81">
        <v>2.1</v>
      </c>
      <c r="B11" s="81" t="s">
        <v>15</v>
      </c>
      <c r="C11" s="85">
        <f>([1]计划!C6-[1]计划!C7)</f>
        <v>0</v>
      </c>
      <c r="D11" s="85">
        <f>([1]计划!D6-[1]计划!D7)</f>
        <v>0</v>
      </c>
      <c r="E11" s="85">
        <f>([1]计划!E6-[1]计划!E7)</f>
        <v>0</v>
      </c>
      <c r="F11" s="85">
        <f>([1]计划!F6-[1]计划!F7)</f>
        <v>0</v>
      </c>
      <c r="G11" s="85">
        <f>([1]计划!G6-[1]计划!G7)</f>
        <v>0</v>
      </c>
      <c r="H11" s="85">
        <f>([1]计划!H6-[1]计划!H7)</f>
        <v>0</v>
      </c>
      <c r="I11" s="85">
        <f>([1]计划!I6-[1]计划!I7)</f>
        <v>0</v>
      </c>
      <c r="J11" s="85">
        <f>([1]计划!J6-[1]计划!J7)</f>
        <v>0</v>
      </c>
      <c r="K11" s="85">
        <f>([1]计划!K6-[1]计划!K7)</f>
        <v>0</v>
      </c>
      <c r="L11" s="85">
        <f>([1]计划!L6-[1]计划!L7)</f>
        <v>0</v>
      </c>
      <c r="M11" s="87">
        <f t="shared" si="2"/>
        <v>0</v>
      </c>
    </row>
    <row r="12" s="69" customFormat="1" ht="15" customHeight="1" spans="1:13">
      <c r="A12" s="81">
        <v>2.2</v>
      </c>
      <c r="B12" s="87" t="s">
        <v>16</v>
      </c>
      <c r="C12" s="85">
        <f>[1]计划!C8</f>
        <v>0</v>
      </c>
      <c r="D12" s="85">
        <f>[1]计划!D8</f>
        <v>0</v>
      </c>
      <c r="E12" s="85">
        <f>[1]计划!E8</f>
        <v>0</v>
      </c>
      <c r="F12" s="85">
        <f>[1]计划!F8</f>
        <v>0</v>
      </c>
      <c r="G12" s="85">
        <f>[1]计划!G8</f>
        <v>0</v>
      </c>
      <c r="H12" s="85">
        <f>[1]计划!H8</f>
        <v>0</v>
      </c>
      <c r="I12" s="85">
        <f>[1]计划!I8</f>
        <v>0</v>
      </c>
      <c r="J12" s="85">
        <f>[1]计划!J8</f>
        <v>0</v>
      </c>
      <c r="K12" s="85">
        <f>[1]计划!K8</f>
        <v>0</v>
      </c>
      <c r="L12" s="85">
        <f>[1]计划!L8</f>
        <v>0</v>
      </c>
      <c r="M12" s="87">
        <f t="shared" si="2"/>
        <v>0</v>
      </c>
    </row>
    <row r="13" ht="15" customHeight="1" spans="1:13">
      <c r="A13" s="81">
        <v>2.3</v>
      </c>
      <c r="B13" s="84" t="s">
        <v>17</v>
      </c>
      <c r="C13" s="85">
        <f>[1]总成本!C22</f>
        <v>0</v>
      </c>
      <c r="D13" s="85">
        <f>[1]总成本!D22</f>
        <v>0</v>
      </c>
      <c r="E13" s="85">
        <f>[1]总成本!E22</f>
        <v>0</v>
      </c>
      <c r="F13" s="85">
        <f>[1]总成本!F22</f>
        <v>0</v>
      </c>
      <c r="G13" s="85">
        <f>[1]总成本!G22</f>
        <v>0</v>
      </c>
      <c r="H13" s="85">
        <f>[1]总成本!H22</f>
        <v>0</v>
      </c>
      <c r="I13" s="85">
        <f>[1]总成本!I22</f>
        <v>0</v>
      </c>
      <c r="J13" s="85">
        <f>[1]总成本!J22</f>
        <v>0</v>
      </c>
      <c r="K13" s="85">
        <f>[1]总成本!K22</f>
        <v>0</v>
      </c>
      <c r="L13" s="85">
        <f>[1]总成本!L22</f>
        <v>0</v>
      </c>
      <c r="M13" s="87">
        <f t="shared" si="2"/>
        <v>0</v>
      </c>
    </row>
    <row r="14" ht="15" customHeight="1" spans="1:13">
      <c r="A14" s="81">
        <v>2.4</v>
      </c>
      <c r="B14" s="84" t="s">
        <v>18</v>
      </c>
      <c r="C14" s="85">
        <f>[1]价格!D15</f>
        <v>0</v>
      </c>
      <c r="D14" s="85">
        <f>[1]价格!E15</f>
        <v>0</v>
      </c>
      <c r="E14" s="85">
        <f>[1]价格!F15</f>
        <v>0</v>
      </c>
      <c r="F14" s="85">
        <f>[1]价格!G15</f>
        <v>0</v>
      </c>
      <c r="G14" s="85">
        <f>[1]价格!H15</f>
        <v>0</v>
      </c>
      <c r="H14" s="85">
        <f>[1]价格!I15</f>
        <v>0</v>
      </c>
      <c r="I14" s="85">
        <f>[1]价格!J15</f>
        <v>0</v>
      </c>
      <c r="J14" s="85">
        <f>[1]价格!K15</f>
        <v>0</v>
      </c>
      <c r="K14" s="85">
        <f>[1]价格!L15</f>
        <v>0</v>
      </c>
      <c r="L14" s="85">
        <f>[1]价格!M15</f>
        <v>0</v>
      </c>
      <c r="M14" s="87">
        <f t="shared" si="2"/>
        <v>0</v>
      </c>
    </row>
    <row r="15" ht="15" customHeight="1" spans="1:13">
      <c r="A15" s="81">
        <v>2.5</v>
      </c>
      <c r="B15" s="84" t="s">
        <v>19</v>
      </c>
      <c r="C15" s="85">
        <f>[1]利润!C13</f>
        <v>0</v>
      </c>
      <c r="D15" s="85">
        <f>[1]利润!D13</f>
        <v>0</v>
      </c>
      <c r="E15" s="85">
        <f>[1]利润!E13</f>
        <v>0</v>
      </c>
      <c r="F15" s="85">
        <f>[1]利润!F13</f>
        <v>0</v>
      </c>
      <c r="G15" s="85">
        <f>[1]利润!G13</f>
        <v>0</v>
      </c>
      <c r="H15" s="85">
        <f>[1]利润!H13</f>
        <v>0</v>
      </c>
      <c r="I15" s="85">
        <f>[1]利润!I13</f>
        <v>0</v>
      </c>
      <c r="J15" s="85">
        <f>[1]利润!J13</f>
        <v>0</v>
      </c>
      <c r="K15" s="85">
        <f>[1]利润!K13</f>
        <v>0</v>
      </c>
      <c r="L15" s="85">
        <f>[1]利润!L13</f>
        <v>0</v>
      </c>
      <c r="M15" s="87">
        <f t="shared" si="2"/>
        <v>0</v>
      </c>
    </row>
    <row r="16" ht="15" customHeight="1" spans="1:13">
      <c r="A16" s="81">
        <v>2.6</v>
      </c>
      <c r="B16" s="84" t="s">
        <v>20</v>
      </c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7">
        <f t="shared" si="2"/>
        <v>0</v>
      </c>
    </row>
    <row r="17" ht="13.5" spans="1:13">
      <c r="A17" s="81">
        <v>3</v>
      </c>
      <c r="B17" s="82" t="s">
        <v>21</v>
      </c>
      <c r="C17" s="83">
        <f t="shared" ref="C17:L17" si="4">C5-C10</f>
        <v>0</v>
      </c>
      <c r="D17" s="83">
        <f t="shared" si="4"/>
        <v>0</v>
      </c>
      <c r="E17" s="83" t="e">
        <f t="shared" si="4"/>
        <v>#REF!</v>
      </c>
      <c r="F17" s="83" t="e">
        <f t="shared" si="4"/>
        <v>#REF!</v>
      </c>
      <c r="G17" s="83" t="e">
        <f t="shared" si="4"/>
        <v>#REF!</v>
      </c>
      <c r="H17" s="83" t="e">
        <f t="shared" si="4"/>
        <v>#REF!</v>
      </c>
      <c r="I17" s="83" t="e">
        <f t="shared" si="4"/>
        <v>#REF!</v>
      </c>
      <c r="J17" s="83" t="e">
        <f t="shared" si="4"/>
        <v>#REF!</v>
      </c>
      <c r="K17" s="83" t="e">
        <f t="shared" si="4"/>
        <v>#REF!</v>
      </c>
      <c r="L17" s="83" t="e">
        <f t="shared" si="4"/>
        <v>#REF!</v>
      </c>
      <c r="M17" s="87" t="e">
        <f t="shared" si="2"/>
        <v>#REF!</v>
      </c>
    </row>
    <row r="18" ht="13.5" spans="1:13">
      <c r="A18" s="88">
        <v>4</v>
      </c>
      <c r="B18" s="84" t="s">
        <v>22</v>
      </c>
      <c r="C18" s="85">
        <f>C17</f>
        <v>0</v>
      </c>
      <c r="D18" s="85">
        <f t="shared" ref="D18:L18" si="5">C18+D17</f>
        <v>0</v>
      </c>
      <c r="E18" s="85" t="e">
        <f t="shared" si="5"/>
        <v>#REF!</v>
      </c>
      <c r="F18" s="85" t="e">
        <f t="shared" si="5"/>
        <v>#REF!</v>
      </c>
      <c r="G18" s="85" t="e">
        <f t="shared" si="5"/>
        <v>#REF!</v>
      </c>
      <c r="H18" s="85" t="e">
        <f t="shared" si="5"/>
        <v>#REF!</v>
      </c>
      <c r="I18" s="85" t="e">
        <f t="shared" si="5"/>
        <v>#REF!</v>
      </c>
      <c r="J18" s="85" t="e">
        <f t="shared" si="5"/>
        <v>#REF!</v>
      </c>
      <c r="K18" s="85" t="e">
        <f t="shared" si="5"/>
        <v>#REF!</v>
      </c>
      <c r="L18" s="85" t="e">
        <f t="shared" si="5"/>
        <v>#REF!</v>
      </c>
      <c r="M18" s="84" t="s">
        <v>12</v>
      </c>
    </row>
    <row r="19" s="69" customFormat="1" ht="12" spans="1:13">
      <c r="A19" s="88">
        <v>5</v>
      </c>
      <c r="B19" s="84" t="s">
        <v>23</v>
      </c>
      <c r="C19" s="85">
        <f t="shared" ref="C19:L19" si="6">C17+C15</f>
        <v>0</v>
      </c>
      <c r="D19" s="85">
        <f t="shared" si="6"/>
        <v>0</v>
      </c>
      <c r="E19" s="85" t="e">
        <f t="shared" si="6"/>
        <v>#REF!</v>
      </c>
      <c r="F19" s="85" t="e">
        <f t="shared" si="6"/>
        <v>#REF!</v>
      </c>
      <c r="G19" s="85" t="e">
        <f t="shared" si="6"/>
        <v>#REF!</v>
      </c>
      <c r="H19" s="85" t="e">
        <f t="shared" si="6"/>
        <v>#REF!</v>
      </c>
      <c r="I19" s="85" t="e">
        <f t="shared" si="6"/>
        <v>#REF!</v>
      </c>
      <c r="J19" s="85" t="e">
        <f t="shared" si="6"/>
        <v>#REF!</v>
      </c>
      <c r="K19" s="85" t="e">
        <f t="shared" si="6"/>
        <v>#REF!</v>
      </c>
      <c r="L19" s="85" t="e">
        <f t="shared" si="6"/>
        <v>#REF!</v>
      </c>
      <c r="M19" s="87" t="e">
        <f>SUM(C19:L19)</f>
        <v>#REF!</v>
      </c>
    </row>
    <row r="20" s="69" customFormat="1" ht="12" spans="1:13">
      <c r="A20" s="81">
        <v>6</v>
      </c>
      <c r="B20" s="84" t="s">
        <v>24</v>
      </c>
      <c r="C20" s="85">
        <f>C19</f>
        <v>0</v>
      </c>
      <c r="D20" s="85">
        <f t="shared" ref="D20:L20" si="7">C20+D19</f>
        <v>0</v>
      </c>
      <c r="E20" s="85" t="e">
        <f t="shared" si="7"/>
        <v>#REF!</v>
      </c>
      <c r="F20" s="85" t="e">
        <f t="shared" si="7"/>
        <v>#REF!</v>
      </c>
      <c r="G20" s="85" t="e">
        <f t="shared" si="7"/>
        <v>#REF!</v>
      </c>
      <c r="H20" s="85" t="e">
        <f t="shared" si="7"/>
        <v>#REF!</v>
      </c>
      <c r="I20" s="85" t="e">
        <f t="shared" si="7"/>
        <v>#REF!</v>
      </c>
      <c r="J20" s="85" t="e">
        <f t="shared" si="7"/>
        <v>#REF!</v>
      </c>
      <c r="K20" s="85" t="e">
        <f t="shared" si="7"/>
        <v>#REF!</v>
      </c>
      <c r="L20" s="85" t="e">
        <f t="shared" si="7"/>
        <v>#REF!</v>
      </c>
      <c r="M20" s="84" t="s">
        <v>12</v>
      </c>
    </row>
    <row r="21" ht="13.5" spans="1:13">
      <c r="A21" s="89"/>
      <c r="B21" s="90" t="s">
        <v>25</v>
      </c>
      <c r="C21" s="90"/>
      <c r="D21" s="90"/>
      <c r="E21" s="90" t="s">
        <v>26</v>
      </c>
      <c r="F21" s="90"/>
      <c r="G21" s="90"/>
      <c r="H21" s="90"/>
      <c r="I21" s="90" t="s">
        <v>27</v>
      </c>
      <c r="J21" s="90"/>
      <c r="K21" s="90"/>
      <c r="L21" s="90"/>
      <c r="M21" s="101"/>
    </row>
    <row r="22" ht="13.5" spans="1:13">
      <c r="A22" s="91"/>
      <c r="B22" s="92" t="s">
        <v>28</v>
      </c>
      <c r="C22" s="92"/>
      <c r="D22" s="93" t="s">
        <v>29</v>
      </c>
      <c r="E22" s="94" t="e">
        <f>IRR(C17:L17,0.15)</f>
        <v>#VALUE!</v>
      </c>
      <c r="F22" s="92"/>
      <c r="G22" s="92"/>
      <c r="H22" s="92"/>
      <c r="I22" s="94" t="e">
        <f>IRR(C19:L19,0.15)</f>
        <v>#VALUE!</v>
      </c>
      <c r="J22" s="92"/>
      <c r="K22" s="92"/>
      <c r="L22" s="92"/>
      <c r="M22" s="102"/>
    </row>
    <row r="23" ht="13.5" spans="1:18">
      <c r="A23" s="91"/>
      <c r="B23" s="92" t="s">
        <v>30</v>
      </c>
      <c r="C23" s="92"/>
      <c r="D23" s="92"/>
      <c r="E23" s="95" t="e">
        <f>NPV(0.12,C17:L17)</f>
        <v>#REF!</v>
      </c>
      <c r="F23" s="92"/>
      <c r="G23" s="92"/>
      <c r="H23" s="92"/>
      <c r="I23" s="95" t="e">
        <f>NPV(0.12,C19:L19)</f>
        <v>#REF!</v>
      </c>
      <c r="J23" s="92"/>
      <c r="K23" s="92"/>
      <c r="L23" s="92"/>
      <c r="M23" s="102"/>
      <c r="R23" s="70">
        <f>30.9-29.82</f>
        <v>1.08</v>
      </c>
    </row>
    <row r="24" ht="13.5" spans="1:13">
      <c r="A24" s="96"/>
      <c r="B24" s="97" t="s">
        <v>31</v>
      </c>
      <c r="C24" s="97"/>
      <c r="D24" s="97"/>
      <c r="E24" s="98" t="e">
        <f>6-H18/I17</f>
        <v>#REF!</v>
      </c>
      <c r="F24" s="97"/>
      <c r="G24" s="97"/>
      <c r="H24" s="97"/>
      <c r="I24" s="98" t="e">
        <f>6-H20/I19</f>
        <v>#REF!</v>
      </c>
      <c r="J24" s="97"/>
      <c r="K24" s="97"/>
      <c r="L24" s="97"/>
      <c r="M24" s="103"/>
    </row>
  </sheetData>
  <mergeCells count="1">
    <mergeCell ref="C3:E3"/>
  </mergeCells>
  <pageMargins left="0.699305555555556" right="0.699305555555556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abSelected="1" workbookViewId="0">
      <selection activeCell="A1" sqref="A1:M1"/>
    </sheetView>
  </sheetViews>
  <sheetFormatPr defaultColWidth="9" defaultRowHeight="16.5"/>
  <cols>
    <col min="1" max="1" width="30.625" style="47" customWidth="1"/>
    <col min="2" max="2" width="18.5" style="47" customWidth="1"/>
    <col min="3" max="3" width="24.3666666666667" style="47" customWidth="1"/>
    <col min="4" max="4" width="17.45" style="47" customWidth="1"/>
    <col min="5" max="12" width="9.26666666666667" style="47" customWidth="1"/>
    <col min="13" max="13" width="12.9083333333333" style="47" customWidth="1"/>
    <col min="14" max="14" width="15.6333333333333" style="47" customWidth="1"/>
    <col min="15" max="16384" width="9" style="47"/>
  </cols>
  <sheetData>
    <row r="1" ht="29.25" customHeight="1" spans="1:13">
      <c r="A1" s="48" t="s">
        <v>32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ht="24" customHeight="1" spans="1:12">
      <c r="A2" s="49" t="s">
        <v>33</v>
      </c>
      <c r="E2" s="50"/>
      <c r="F2" s="50"/>
      <c r="G2" s="50"/>
      <c r="H2" s="50"/>
      <c r="I2" s="50"/>
      <c r="J2" s="50"/>
      <c r="K2" s="50"/>
      <c r="L2" s="50"/>
    </row>
    <row r="3" ht="18" customHeight="1" spans="1:13">
      <c r="A3" s="51" t="s">
        <v>34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4" t="s">
        <v>35</v>
      </c>
    </row>
    <row r="4" s="46" customFormat="1" ht="33" spans="1:13">
      <c r="A4" s="52" t="s">
        <v>36</v>
      </c>
      <c r="B4" s="52" t="s">
        <v>37</v>
      </c>
      <c r="C4" s="53" t="s">
        <v>38</v>
      </c>
      <c r="D4" s="53" t="s">
        <v>39</v>
      </c>
      <c r="E4" s="54" t="s">
        <v>40</v>
      </c>
      <c r="F4" s="54" t="s">
        <v>41</v>
      </c>
      <c r="G4" s="54" t="s">
        <v>42</v>
      </c>
      <c r="H4" s="54" t="s">
        <v>43</v>
      </c>
      <c r="I4" s="54" t="s">
        <v>44</v>
      </c>
      <c r="J4" s="54" t="s">
        <v>45</v>
      </c>
      <c r="K4" s="54" t="s">
        <v>46</v>
      </c>
      <c r="L4" s="54" t="s">
        <v>47</v>
      </c>
      <c r="M4" s="54"/>
    </row>
    <row r="5" s="46" customFormat="1" ht="42" customHeight="1" spans="1:13">
      <c r="A5" s="55"/>
      <c r="B5" s="53" t="s">
        <v>48</v>
      </c>
      <c r="C5" s="53" t="s">
        <v>49</v>
      </c>
      <c r="D5" s="53">
        <v>1900</v>
      </c>
      <c r="E5" s="54">
        <v>0</v>
      </c>
      <c r="F5" s="54">
        <v>0</v>
      </c>
      <c r="G5" s="54">
        <v>100</v>
      </c>
      <c r="H5" s="54">
        <v>500</v>
      </c>
      <c r="I5" s="54">
        <v>1000</v>
      </c>
      <c r="J5" s="54">
        <v>1000</v>
      </c>
      <c r="K5" s="54">
        <v>1000</v>
      </c>
      <c r="L5" s="54">
        <v>1000</v>
      </c>
      <c r="M5" s="66">
        <f t="shared" ref="M5:M10" si="0">SUM(E5:L5)</f>
        <v>4600</v>
      </c>
    </row>
    <row r="6" s="46" customFormat="1" ht="44" customHeight="1" spans="1:13">
      <c r="A6" s="55"/>
      <c r="B6" s="53" t="s">
        <v>50</v>
      </c>
      <c r="C6" s="53" t="s">
        <v>51</v>
      </c>
      <c r="D6" s="53">
        <v>430</v>
      </c>
      <c r="E6" s="54">
        <v>0</v>
      </c>
      <c r="F6" s="54">
        <v>0</v>
      </c>
      <c r="G6" s="54">
        <v>100</v>
      </c>
      <c r="H6" s="54">
        <v>500</v>
      </c>
      <c r="I6" s="54">
        <v>1000</v>
      </c>
      <c r="J6" s="54">
        <v>1000</v>
      </c>
      <c r="K6" s="54">
        <v>1000</v>
      </c>
      <c r="L6" s="54">
        <v>1000</v>
      </c>
      <c r="M6" s="66">
        <f t="shared" si="0"/>
        <v>4600</v>
      </c>
    </row>
    <row r="7" s="46" customFormat="1" ht="47" customHeight="1" spans="1:13">
      <c r="A7" s="55"/>
      <c r="B7" s="53"/>
      <c r="C7" s="53"/>
      <c r="D7" s="53"/>
      <c r="E7" s="54"/>
      <c r="F7" s="54"/>
      <c r="G7" s="54"/>
      <c r="H7" s="54"/>
      <c r="I7" s="54"/>
      <c r="J7" s="54"/>
      <c r="K7" s="54"/>
      <c r="L7" s="54"/>
      <c r="M7" s="66"/>
    </row>
    <row r="8" s="46" customFormat="1" ht="30" customHeight="1" spans="1:13">
      <c r="A8" s="55"/>
      <c r="B8" s="53"/>
      <c r="C8" s="53"/>
      <c r="D8" s="53"/>
      <c r="E8" s="54"/>
      <c r="F8" s="54"/>
      <c r="G8" s="54"/>
      <c r="H8" s="54"/>
      <c r="I8" s="54"/>
      <c r="J8" s="54"/>
      <c r="K8" s="54"/>
      <c r="L8" s="54"/>
      <c r="M8" s="67">
        <f t="shared" si="0"/>
        <v>0</v>
      </c>
    </row>
    <row r="9" s="47" customFormat="1" ht="30" customHeight="1" spans="1:14">
      <c r="A9" s="56"/>
      <c r="B9" s="51"/>
      <c r="C9" s="51"/>
      <c r="D9" s="57"/>
      <c r="E9" s="58"/>
      <c r="F9" s="58"/>
      <c r="G9" s="58"/>
      <c r="H9" s="58"/>
      <c r="I9" s="58"/>
      <c r="J9" s="58"/>
      <c r="K9" s="58"/>
      <c r="L9" s="58"/>
      <c r="M9" s="67">
        <f t="shared" si="0"/>
        <v>0</v>
      </c>
      <c r="N9" s="68"/>
    </row>
    <row r="10" s="47" customFormat="1" ht="17.25" spans="1:14">
      <c r="A10" s="59" t="s">
        <v>35</v>
      </c>
      <c r="B10" s="59"/>
      <c r="C10" s="59"/>
      <c r="D10" s="60"/>
      <c r="E10" s="61">
        <f t="shared" ref="E10:L10" si="1">SUM(E5:E9)</f>
        <v>0</v>
      </c>
      <c r="F10" s="61">
        <f t="shared" si="1"/>
        <v>0</v>
      </c>
      <c r="G10" s="61">
        <f t="shared" si="1"/>
        <v>200</v>
      </c>
      <c r="H10" s="61">
        <f t="shared" si="1"/>
        <v>1000</v>
      </c>
      <c r="I10" s="61">
        <f t="shared" si="1"/>
        <v>2000</v>
      </c>
      <c r="J10" s="61">
        <f t="shared" si="1"/>
        <v>2000</v>
      </c>
      <c r="K10" s="61">
        <f t="shared" si="1"/>
        <v>2000</v>
      </c>
      <c r="L10" s="61">
        <f t="shared" si="1"/>
        <v>2000</v>
      </c>
      <c r="M10" s="67">
        <f t="shared" si="0"/>
        <v>9200</v>
      </c>
      <c r="N10" s="68"/>
    </row>
    <row r="11" s="47" customFormat="1" customHeight="1" spans="1:12">
      <c r="A11" s="62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</row>
    <row r="12" spans="3:4">
      <c r="C12" s="47" t="s">
        <v>52</v>
      </c>
      <c r="D12" s="47" t="s">
        <v>53</v>
      </c>
    </row>
    <row r="14" spans="1:2">
      <c r="A14" s="47" t="s">
        <v>54</v>
      </c>
      <c r="B14" s="63"/>
    </row>
    <row r="15" spans="2:4">
      <c r="B15" s="63"/>
      <c r="D15" s="47" t="s">
        <v>12</v>
      </c>
    </row>
    <row r="16" spans="2:2">
      <c r="B16" s="64"/>
    </row>
    <row r="24" spans="1:3">
      <c r="A24" s="65"/>
      <c r="B24" s="65"/>
      <c r="C24" s="65"/>
    </row>
  </sheetData>
  <mergeCells count="6">
    <mergeCell ref="A1:M1"/>
    <mergeCell ref="A3:D3"/>
    <mergeCell ref="E3:L3"/>
    <mergeCell ref="A10:D10"/>
    <mergeCell ref="A11:L11"/>
    <mergeCell ref="M3:M4"/>
  </mergeCells>
  <printOptions horizontalCentered="1"/>
  <pageMargins left="0.118055555555556" right="0.118055555555556" top="0.354166666666667" bottom="0.354166666666667" header="0.313888888888889" footer="0.313888888888889"/>
  <pageSetup paperSize="9" scale="71" orientation="landscape"/>
  <headerFooter/>
  <ignoredErrors>
    <ignoredError sqref="M5:M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workbookViewId="0">
      <selection activeCell="B5" sqref="B5:I5"/>
    </sheetView>
  </sheetViews>
  <sheetFormatPr defaultColWidth="9" defaultRowHeight="16.5"/>
  <cols>
    <col min="1" max="1" width="8.36666666666667" style="9" customWidth="1"/>
    <col min="2" max="2" width="8.90833333333333" style="9" customWidth="1"/>
    <col min="3" max="3" width="14" style="9" customWidth="1"/>
    <col min="4" max="6" width="14.3666666666667" style="9" customWidth="1"/>
    <col min="7" max="7" width="15" style="9" customWidth="1"/>
    <col min="8" max="8" width="14.3666666666667" style="9" customWidth="1"/>
    <col min="9" max="9" width="17.3666666666667" style="9" customWidth="1"/>
    <col min="10" max="10" width="12.2666666666667" style="9" customWidth="1"/>
    <col min="11" max="11" width="13.2666666666667" style="9" customWidth="1"/>
    <col min="12" max="12" width="16" style="9" customWidth="1"/>
    <col min="13" max="16384" width="9" style="9"/>
  </cols>
  <sheetData>
    <row r="1" s="8" customFormat="1" ht="28.5" customHeight="1" spans="1:12">
      <c r="A1" s="10" t="s">
        <v>55</v>
      </c>
      <c r="B1" s="10"/>
      <c r="C1" s="11"/>
      <c r="L1" s="41"/>
    </row>
    <row r="2" s="8" customFormat="1" spans="1:12">
      <c r="A2" s="11"/>
      <c r="B2" s="12" t="s">
        <v>56</v>
      </c>
      <c r="C2" s="12"/>
      <c r="D2" s="12"/>
      <c r="E2" s="12"/>
      <c r="F2" s="12"/>
      <c r="G2" s="12"/>
      <c r="H2" s="12"/>
      <c r="I2" s="12"/>
      <c r="L2" s="41"/>
    </row>
    <row r="3" s="8" customFormat="1" spans="1:12">
      <c r="A3" s="11"/>
      <c r="B3" s="13" t="s">
        <v>57</v>
      </c>
      <c r="C3" s="13"/>
      <c r="D3" s="13"/>
      <c r="E3" s="13"/>
      <c r="F3" s="13"/>
      <c r="G3" s="13"/>
      <c r="H3" s="13"/>
      <c r="I3" s="13"/>
      <c r="L3" s="41"/>
    </row>
    <row r="4" s="8" customFormat="1" ht="35.25" customHeight="1" spans="1:12">
      <c r="A4" s="11"/>
      <c r="B4" s="14" t="s">
        <v>58</v>
      </c>
      <c r="C4" s="14"/>
      <c r="D4" s="14"/>
      <c r="E4" s="14"/>
      <c r="F4" s="14"/>
      <c r="G4" s="14"/>
      <c r="H4" s="14"/>
      <c r="I4" s="14"/>
      <c r="L4" s="41"/>
    </row>
    <row r="5" s="8" customFormat="1" spans="1:12">
      <c r="A5" s="11"/>
      <c r="B5" s="14" t="s">
        <v>59</v>
      </c>
      <c r="C5" s="14"/>
      <c r="D5" s="14"/>
      <c r="E5" s="14"/>
      <c r="F5" s="14"/>
      <c r="G5" s="14"/>
      <c r="H5" s="14"/>
      <c r="I5" s="14"/>
      <c r="L5" s="41"/>
    </row>
    <row r="6" spans="1:9">
      <c r="A6" s="15" t="s">
        <v>60</v>
      </c>
      <c r="B6" s="15"/>
      <c r="C6" s="16"/>
      <c r="D6" s="16"/>
      <c r="E6" s="17" t="s">
        <v>61</v>
      </c>
      <c r="F6" s="18"/>
      <c r="G6" s="18"/>
      <c r="H6" s="18"/>
      <c r="I6" s="42"/>
    </row>
    <row r="7" ht="37.5" customHeight="1" spans="1:9">
      <c r="A7" s="19" t="s">
        <v>62</v>
      </c>
      <c r="B7" s="20"/>
      <c r="C7" s="21" t="s">
        <v>63</v>
      </c>
      <c r="D7" s="22"/>
      <c r="E7" s="22"/>
      <c r="F7" s="23"/>
      <c r="G7" s="24" t="s">
        <v>64</v>
      </c>
      <c r="H7" s="17"/>
      <c r="I7" s="42"/>
    </row>
    <row r="8" spans="1:9">
      <c r="A8" s="25" t="s">
        <v>2</v>
      </c>
      <c r="B8" s="25" t="s">
        <v>65</v>
      </c>
      <c r="C8" s="25" t="s">
        <v>36</v>
      </c>
      <c r="D8" s="26"/>
      <c r="E8" s="26"/>
      <c r="F8" s="27"/>
      <c r="G8" s="26"/>
      <c r="H8" s="28"/>
      <c r="I8" s="43" t="s">
        <v>66</v>
      </c>
    </row>
    <row r="9" spans="1:9">
      <c r="A9" s="25"/>
      <c r="B9" s="25"/>
      <c r="C9" s="25" t="s">
        <v>37</v>
      </c>
      <c r="D9" s="29"/>
      <c r="E9" s="27"/>
      <c r="F9" s="27"/>
      <c r="G9" s="27"/>
      <c r="H9" s="30"/>
      <c r="I9" s="44"/>
    </row>
    <row r="10" spans="1:9">
      <c r="A10" s="31">
        <v>1</v>
      </c>
      <c r="B10" s="32" t="s">
        <v>67</v>
      </c>
      <c r="C10" s="33"/>
      <c r="D10" s="34"/>
      <c r="E10" s="30"/>
      <c r="F10" s="30"/>
      <c r="G10" s="30"/>
      <c r="H10" s="30"/>
      <c r="I10" s="45"/>
    </row>
    <row r="11" spans="1:9">
      <c r="A11" s="31">
        <v>2</v>
      </c>
      <c r="B11" s="32" t="s">
        <v>68</v>
      </c>
      <c r="C11" s="33"/>
      <c r="D11" s="34"/>
      <c r="E11" s="30"/>
      <c r="F11" s="30"/>
      <c r="G11" s="30"/>
      <c r="H11" s="30"/>
      <c r="I11" s="45"/>
    </row>
    <row r="12" spans="1:9">
      <c r="A12" s="31">
        <v>3</v>
      </c>
      <c r="B12" s="32" t="s">
        <v>69</v>
      </c>
      <c r="C12" s="33"/>
      <c r="D12" s="34"/>
      <c r="E12" s="30"/>
      <c r="F12" s="30"/>
      <c r="G12" s="30"/>
      <c r="H12" s="30"/>
      <c r="I12" s="45"/>
    </row>
    <row r="13" spans="1:9">
      <c r="A13" s="31">
        <v>4</v>
      </c>
      <c r="B13" s="32" t="s">
        <v>70</v>
      </c>
      <c r="C13" s="33"/>
      <c r="D13" s="34"/>
      <c r="E13" s="30"/>
      <c r="F13" s="30"/>
      <c r="G13" s="30"/>
      <c r="H13" s="30"/>
      <c r="I13" s="45"/>
    </row>
    <row r="14" spans="1:9">
      <c r="A14" s="31">
        <v>5</v>
      </c>
      <c r="B14" s="32" t="s">
        <v>71</v>
      </c>
      <c r="C14" s="33"/>
      <c r="D14" s="34"/>
      <c r="E14" s="30"/>
      <c r="F14" s="30"/>
      <c r="G14" s="30"/>
      <c r="H14" s="30"/>
      <c r="I14" s="45"/>
    </row>
    <row r="15" spans="1:9">
      <c r="A15" s="31">
        <v>6</v>
      </c>
      <c r="B15" s="32" t="s">
        <v>72</v>
      </c>
      <c r="C15" s="33"/>
      <c r="D15" s="34"/>
      <c r="E15" s="30"/>
      <c r="F15" s="30"/>
      <c r="G15" s="30"/>
      <c r="H15" s="30"/>
      <c r="I15" s="45"/>
    </row>
    <row r="16" spans="1:9">
      <c r="A16" s="31">
        <v>7</v>
      </c>
      <c r="B16" s="32" t="s">
        <v>73</v>
      </c>
      <c r="C16" s="33"/>
      <c r="D16" s="34"/>
      <c r="E16" s="30"/>
      <c r="F16" s="30"/>
      <c r="G16" s="30"/>
      <c r="H16" s="30"/>
      <c r="I16" s="45"/>
    </row>
    <row r="17" spans="1:9">
      <c r="A17" s="31">
        <v>8</v>
      </c>
      <c r="B17" s="32" t="s">
        <v>74</v>
      </c>
      <c r="C17" s="33"/>
      <c r="D17" s="34"/>
      <c r="E17" s="30"/>
      <c r="F17" s="30"/>
      <c r="G17" s="30"/>
      <c r="H17" s="30"/>
      <c r="I17" s="45"/>
    </row>
    <row r="18" spans="1:9">
      <c r="A18" s="31">
        <v>9</v>
      </c>
      <c r="B18" s="32" t="s">
        <v>75</v>
      </c>
      <c r="C18" s="33"/>
      <c r="D18" s="34"/>
      <c r="E18" s="30"/>
      <c r="F18" s="30"/>
      <c r="G18" s="30"/>
      <c r="H18" s="30"/>
      <c r="I18" s="45"/>
    </row>
    <row r="19" spans="1:9">
      <c r="A19" s="31">
        <v>10</v>
      </c>
      <c r="B19" s="32" t="s">
        <v>76</v>
      </c>
      <c r="C19" s="33"/>
      <c r="D19" s="34"/>
      <c r="E19" s="30"/>
      <c r="F19" s="30"/>
      <c r="G19" s="30"/>
      <c r="H19" s="30"/>
      <c r="I19" s="45"/>
    </row>
    <row r="20" spans="1:9">
      <c r="A20" s="31">
        <v>11</v>
      </c>
      <c r="B20" s="32" t="s">
        <v>77</v>
      </c>
      <c r="C20" s="33"/>
      <c r="D20" s="34"/>
      <c r="E20" s="30"/>
      <c r="F20" s="30"/>
      <c r="G20" s="30"/>
      <c r="H20" s="30"/>
      <c r="I20" s="45"/>
    </row>
    <row r="21" spans="1:9">
      <c r="A21" s="31">
        <v>12</v>
      </c>
      <c r="B21" s="32" t="s">
        <v>78</v>
      </c>
      <c r="C21" s="33"/>
      <c r="D21" s="34"/>
      <c r="E21" s="30"/>
      <c r="F21" s="30"/>
      <c r="G21" s="30"/>
      <c r="H21" s="30"/>
      <c r="I21" s="45"/>
    </row>
    <row r="22" spans="1:9">
      <c r="A22" s="31">
        <v>13</v>
      </c>
      <c r="B22" s="32" t="s">
        <v>79</v>
      </c>
      <c r="C22" s="33"/>
      <c r="D22" s="34"/>
      <c r="E22" s="30"/>
      <c r="F22" s="30"/>
      <c r="G22" s="30"/>
      <c r="H22" s="30"/>
      <c r="I22" s="45"/>
    </row>
    <row r="23" spans="1:9">
      <c r="A23" s="31">
        <v>14</v>
      </c>
      <c r="B23" s="32" t="s">
        <v>80</v>
      </c>
      <c r="C23" s="33"/>
      <c r="D23" s="34"/>
      <c r="E23" s="30"/>
      <c r="F23" s="30"/>
      <c r="G23" s="30"/>
      <c r="H23" s="30"/>
      <c r="I23" s="45"/>
    </row>
    <row r="24" spans="1:9">
      <c r="A24" s="31">
        <v>15</v>
      </c>
      <c r="B24" s="32" t="s">
        <v>81</v>
      </c>
      <c r="C24" s="33"/>
      <c r="D24" s="34"/>
      <c r="E24" s="30"/>
      <c r="F24" s="30"/>
      <c r="G24" s="30"/>
      <c r="H24" s="30"/>
      <c r="I24" s="45"/>
    </row>
    <row r="25" spans="1:9">
      <c r="A25" s="31">
        <v>16</v>
      </c>
      <c r="B25" s="32" t="s">
        <v>82</v>
      </c>
      <c r="C25" s="33"/>
      <c r="D25" s="34"/>
      <c r="E25" s="30"/>
      <c r="F25" s="30"/>
      <c r="G25" s="30"/>
      <c r="H25" s="30"/>
      <c r="I25" s="45"/>
    </row>
    <row r="26" spans="1:9">
      <c r="A26" s="31">
        <v>17</v>
      </c>
      <c r="B26" s="32" t="s">
        <v>83</v>
      </c>
      <c r="C26" s="33"/>
      <c r="D26" s="34"/>
      <c r="E26" s="30"/>
      <c r="F26" s="30"/>
      <c r="G26" s="30"/>
      <c r="H26" s="30"/>
      <c r="I26" s="45"/>
    </row>
    <row r="27" spans="1:9">
      <c r="A27" s="31">
        <v>18</v>
      </c>
      <c r="B27" s="32" t="s">
        <v>84</v>
      </c>
      <c r="C27" s="33"/>
      <c r="D27" s="34"/>
      <c r="E27" s="30"/>
      <c r="F27" s="30"/>
      <c r="G27" s="30"/>
      <c r="H27" s="30"/>
      <c r="I27" s="45"/>
    </row>
    <row r="28" spans="1:9">
      <c r="A28" s="31">
        <v>19</v>
      </c>
      <c r="B28" s="32" t="s">
        <v>85</v>
      </c>
      <c r="C28" s="33"/>
      <c r="D28" s="34"/>
      <c r="E28" s="30"/>
      <c r="F28" s="30"/>
      <c r="G28" s="30"/>
      <c r="H28" s="30"/>
      <c r="I28" s="45"/>
    </row>
    <row r="29" spans="1:9">
      <c r="A29" s="31">
        <v>20</v>
      </c>
      <c r="B29" s="32"/>
      <c r="C29" s="33"/>
      <c r="D29" s="34"/>
      <c r="E29" s="30"/>
      <c r="F29" s="30"/>
      <c r="G29" s="30"/>
      <c r="H29" s="30"/>
      <c r="I29" s="45"/>
    </row>
    <row r="30" spans="1:9">
      <c r="A30" s="31">
        <v>21</v>
      </c>
      <c r="B30" s="35"/>
      <c r="C30" s="36"/>
      <c r="D30" s="34"/>
      <c r="E30" s="30"/>
      <c r="F30" s="30"/>
      <c r="G30" s="30"/>
      <c r="H30" s="30"/>
      <c r="I30" s="45"/>
    </row>
    <row r="31" spans="1:9">
      <c r="A31" s="31">
        <v>22</v>
      </c>
      <c r="B31" s="35"/>
      <c r="C31" s="36"/>
      <c r="D31" s="34"/>
      <c r="E31" s="30"/>
      <c r="F31" s="30"/>
      <c r="G31" s="30"/>
      <c r="H31" s="30"/>
      <c r="I31" s="45"/>
    </row>
    <row r="32" spans="1:9">
      <c r="A32" s="31">
        <v>23</v>
      </c>
      <c r="B32" s="32"/>
      <c r="C32" s="33"/>
      <c r="D32" s="34"/>
      <c r="E32" s="30"/>
      <c r="F32" s="30"/>
      <c r="G32" s="30"/>
      <c r="H32" s="30"/>
      <c r="I32" s="45"/>
    </row>
    <row r="33" spans="1:9">
      <c r="A33" s="31">
        <v>24</v>
      </c>
      <c r="B33" s="32"/>
      <c r="C33" s="33"/>
      <c r="D33" s="34"/>
      <c r="E33" s="30"/>
      <c r="F33" s="30"/>
      <c r="G33" s="30"/>
      <c r="H33" s="30"/>
      <c r="I33" s="45"/>
    </row>
    <row r="34" spans="1:9">
      <c r="A34" s="31">
        <v>25</v>
      </c>
      <c r="B34" s="32"/>
      <c r="C34" s="33"/>
      <c r="D34" s="34"/>
      <c r="E34" s="30"/>
      <c r="F34" s="30"/>
      <c r="G34" s="30"/>
      <c r="H34" s="30"/>
      <c r="I34" s="45"/>
    </row>
    <row r="35" spans="1:9">
      <c r="A35" s="31">
        <v>26</v>
      </c>
      <c r="B35" s="32"/>
      <c r="C35" s="33"/>
      <c r="D35" s="34"/>
      <c r="E35" s="30"/>
      <c r="F35" s="30"/>
      <c r="G35" s="30"/>
      <c r="H35" s="30"/>
      <c r="I35" s="45"/>
    </row>
    <row r="36" spans="1:9">
      <c r="A36" s="31">
        <v>27</v>
      </c>
      <c r="B36" s="32" t="s">
        <v>20</v>
      </c>
      <c r="C36" s="33"/>
      <c r="D36" s="34"/>
      <c r="E36" s="30"/>
      <c r="F36" s="30"/>
      <c r="G36" s="30"/>
      <c r="H36" s="30"/>
      <c r="I36" s="45"/>
    </row>
    <row r="37" ht="31.5" customHeight="1" spans="1:9">
      <c r="A37" s="37" t="s">
        <v>86</v>
      </c>
      <c r="B37" s="38"/>
      <c r="C37" s="39"/>
      <c r="D37" s="40">
        <f>SUM(D10:D36)</f>
        <v>0</v>
      </c>
      <c r="E37" s="40">
        <f t="shared" ref="E37:H37" si="0">SUM(E10:E36)</f>
        <v>0</v>
      </c>
      <c r="F37" s="40">
        <f t="shared" si="0"/>
        <v>0</v>
      </c>
      <c r="G37" s="40">
        <f t="shared" si="0"/>
        <v>0</v>
      </c>
      <c r="H37" s="40">
        <f t="shared" si="0"/>
        <v>0</v>
      </c>
      <c r="I37" s="45"/>
    </row>
  </sheetData>
  <mergeCells count="41">
    <mergeCell ref="A1:B1"/>
    <mergeCell ref="B2:I2"/>
    <mergeCell ref="B3:I3"/>
    <mergeCell ref="B4:I4"/>
    <mergeCell ref="B5:I5"/>
    <mergeCell ref="A6:D6"/>
    <mergeCell ref="E6:I6"/>
    <mergeCell ref="A7:B7"/>
    <mergeCell ref="C7:F7"/>
    <mergeCell ref="H7:I7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A37:C37"/>
    <mergeCell ref="A8:A9"/>
    <mergeCell ref="B8:B9"/>
    <mergeCell ref="I8:I9"/>
  </mergeCells>
  <pageMargins left="0.707638888888889" right="0.118055555555556" top="0.354166666666667" bottom="0.354166666666667" header="0.313888888888889" footer="0.313888888888889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pane xSplit="2" ySplit="1" topLeftCell="C8" activePane="bottomRight" state="frozen"/>
      <selection/>
      <selection pane="topRight"/>
      <selection pane="bottomLeft"/>
      <selection pane="bottomRight" activeCell="C5" sqref="C5"/>
    </sheetView>
  </sheetViews>
  <sheetFormatPr defaultColWidth="9" defaultRowHeight="13.5" outlineLevelCol="3"/>
  <cols>
    <col min="1" max="1" width="9" style="1"/>
    <col min="2" max="2" width="29.6333333333333" style="1" customWidth="1"/>
    <col min="3" max="3" width="25.45" style="1" customWidth="1"/>
    <col min="4" max="4" width="22" style="1" customWidth="1"/>
    <col min="5" max="16384" width="9" style="1"/>
  </cols>
  <sheetData>
    <row r="1" ht="27" customHeight="1" spans="1:4">
      <c r="A1" s="2" t="s">
        <v>2</v>
      </c>
      <c r="B1" s="2" t="s">
        <v>87</v>
      </c>
      <c r="C1" s="2" t="s">
        <v>88</v>
      </c>
      <c r="D1" s="2" t="s">
        <v>89</v>
      </c>
    </row>
    <row r="2" ht="19.5" customHeight="1" spans="1:4">
      <c r="A2" s="2">
        <v>1</v>
      </c>
      <c r="B2" s="3" t="s">
        <v>90</v>
      </c>
      <c r="C2" s="4" t="s">
        <v>91</v>
      </c>
      <c r="D2" s="2"/>
    </row>
    <row r="3" ht="36" customHeight="1" spans="1:4">
      <c r="A3" s="2">
        <v>2</v>
      </c>
      <c r="B3" s="3" t="s">
        <v>92</v>
      </c>
      <c r="C3" s="5" t="s">
        <v>93</v>
      </c>
      <c r="D3" s="2" t="s">
        <v>94</v>
      </c>
    </row>
    <row r="4" ht="19.5" customHeight="1" spans="1:4">
      <c r="A4" s="2">
        <v>3</v>
      </c>
      <c r="B4" s="3" t="s">
        <v>95</v>
      </c>
      <c r="C4" s="4" t="s">
        <v>96</v>
      </c>
      <c r="D4" s="2" t="s">
        <v>97</v>
      </c>
    </row>
    <row r="5" ht="42.75" customHeight="1" spans="1:4">
      <c r="A5" s="2">
        <v>4</v>
      </c>
      <c r="B5" s="3" t="s">
        <v>98</v>
      </c>
      <c r="C5" s="4"/>
      <c r="D5" s="2"/>
    </row>
    <row r="6" ht="39" customHeight="1" spans="1:4">
      <c r="A6" s="2">
        <v>5</v>
      </c>
      <c r="B6" s="3" t="s">
        <v>99</v>
      </c>
      <c r="C6" s="4"/>
      <c r="D6" s="2"/>
    </row>
    <row r="7" ht="27.75" customHeight="1" spans="1:3">
      <c r="A7" s="2">
        <v>6</v>
      </c>
      <c r="B7" s="2" t="s">
        <v>100</v>
      </c>
      <c r="C7" s="5" t="s">
        <v>101</v>
      </c>
    </row>
    <row r="8" ht="36" customHeight="1" spans="1:4">
      <c r="A8" s="2">
        <v>7</v>
      </c>
      <c r="B8" s="3" t="s">
        <v>102</v>
      </c>
      <c r="C8" s="6" t="s">
        <v>103</v>
      </c>
      <c r="D8" s="2"/>
    </row>
    <row r="9" ht="34.5" customHeight="1" spans="1:4">
      <c r="A9" s="2">
        <v>8</v>
      </c>
      <c r="B9" s="2" t="s">
        <v>104</v>
      </c>
      <c r="C9" s="6"/>
      <c r="D9" s="2"/>
    </row>
    <row r="10" ht="34.5" customHeight="1" spans="1:4">
      <c r="A10" s="2">
        <v>9</v>
      </c>
      <c r="B10" s="2" t="s">
        <v>105</v>
      </c>
      <c r="C10" s="6"/>
      <c r="D10" s="2"/>
    </row>
    <row r="11" ht="34.5" customHeight="1" spans="1:4">
      <c r="A11" s="2">
        <v>10</v>
      </c>
      <c r="B11" s="2" t="s">
        <v>106</v>
      </c>
      <c r="C11" s="6"/>
      <c r="D11" s="2" t="s">
        <v>107</v>
      </c>
    </row>
    <row r="12" ht="34.5" customHeight="1" spans="1:4">
      <c r="A12" s="2">
        <v>11</v>
      </c>
      <c r="B12" s="2" t="s">
        <v>108</v>
      </c>
      <c r="C12" s="6"/>
      <c r="D12" s="2"/>
    </row>
    <row r="13" ht="24" customHeight="1" spans="1:4">
      <c r="A13" s="2">
        <v>12</v>
      </c>
      <c r="B13" s="3" t="s">
        <v>109</v>
      </c>
      <c r="C13" s="6" t="s">
        <v>110</v>
      </c>
      <c r="D13" s="2"/>
    </row>
    <row r="14" ht="24" customHeight="1" spans="1:4">
      <c r="A14" s="2">
        <v>13</v>
      </c>
      <c r="B14" s="3" t="s">
        <v>111</v>
      </c>
      <c r="C14" s="6" t="s">
        <v>112</v>
      </c>
      <c r="D14" s="2"/>
    </row>
    <row r="15" ht="24" customHeight="1" spans="1:4">
      <c r="A15" s="2">
        <v>14</v>
      </c>
      <c r="B15" s="3" t="s">
        <v>113</v>
      </c>
      <c r="C15" s="6">
        <v>24</v>
      </c>
      <c r="D15" s="2"/>
    </row>
    <row r="16" ht="24" customHeight="1" spans="1:4">
      <c r="A16" s="2">
        <v>15</v>
      </c>
      <c r="B16" s="2" t="s">
        <v>20</v>
      </c>
      <c r="C16" s="2"/>
      <c r="D16" s="2"/>
    </row>
    <row r="17" ht="16.5" spans="2:2">
      <c r="B17" s="7" t="s">
        <v>54</v>
      </c>
    </row>
  </sheetData>
  <pageMargins left="0.699305555555556" right="0.699305555555556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刘建</cp:lastModifiedBy>
  <dcterms:created xsi:type="dcterms:W3CDTF">2006-09-13T03:21:00Z</dcterms:created>
  <dcterms:modified xsi:type="dcterms:W3CDTF">2025-06-18T01:20:34Z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2B76884A9CBB452B9704A2A69D55FFDF_12</vt:lpwstr>
  </property>
  <property fmtid="{D5CDD505-2E9C-101B-9397-08002B2CF9AE}" pid="3" name="KSOProductBuildVer">
    <vt:lpwstr>2052-12.1.0.21541</vt:lpwstr>
  </property>
</Properties>
</file>