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Override PartName="/xl/worksheets/sheet6.xml" ContentType="application/vnd.openxmlformats-officedocument.spreadsheetml.worksheet+xml"/>
  <Default Extension="emf" ContentType="image/x-emf"/>
  <Default Extension="wmf" ContentType="image/x-wmf"/>
  <Default Extension="jpeg" ContentType="image/jpeg"/>
  <Override PartName="/xl/drawings/drawing4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docProps/custom.xml" ContentType="application/vnd.openxmlformats-officedocument.custom-properties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codeName="ThisWorkbook"/>
  <bookViews>
    <workbookView xWindow="0" yWindow="0" windowWidth="27945" windowHeight="12375" tabRatio="583"/>
  </bookViews>
  <sheets>
    <sheet name="减震款驾驶员座总成EBOM清单 (2)" sheetId="11" r:id="rId1"/>
    <sheet name="2060副座椅总成首页" sheetId="8" state="hidden" r:id="rId2"/>
    <sheet name="2060副驾驶员座椅总成EBOM" sheetId="7" state="hidden" r:id="rId3"/>
    <sheet name="1880副座椅总成首页" sheetId="9" state="hidden" r:id="rId4"/>
    <sheet name="1880副驾驶员座椅总成EBOM" sheetId="10" state="hidden" r:id="rId5"/>
    <sheet name="Sheet1" sheetId="13" r:id="rId6"/>
  </sheets>
  <definedNames>
    <definedName name="_xlnm._FilterDatabase" localSheetId="4" hidden="1">'1880副驾驶员座椅总成EBOM'!$A$8:$AL$158</definedName>
    <definedName name="_xlnm._FilterDatabase" localSheetId="2" hidden="1">'2060副驾驶员座椅总成EBOM'!$A$8:$AL$158</definedName>
    <definedName name="_xlnm._FilterDatabase" localSheetId="0" hidden="1">'减震款驾驶员座总成EBOM清单 (2)'!$A$8:$XDT$238</definedName>
    <definedName name="_xlnm.Print_Area" localSheetId="4">'1880副驾驶员座椅总成EBOM'!$A$1:$AL$158</definedName>
    <definedName name="_xlnm.Print_Area" localSheetId="3">'1880副座椅总成首页'!$A$1:$AC$37</definedName>
    <definedName name="_xlnm.Print_Area" localSheetId="2">'2060副驾驶员座椅总成EBOM'!$A$1:$AL$158</definedName>
    <definedName name="_xlnm.Print_Area" localSheetId="1">'2060副座椅总成首页'!$A$1:$AC$37</definedName>
    <definedName name="_xlnm.Print_Area" localSheetId="0">'减震款驾驶员座总成EBOM清单 (2)'!$A$1:$AJ$238</definedName>
    <definedName name="_xlnm.Print_Titles" localSheetId="4">'1880副驾驶员座椅总成EBOM'!$7:$8</definedName>
    <definedName name="_xlnm.Print_Titles" localSheetId="2">'2060副驾驶员座椅总成EBOM'!$7:$8</definedName>
    <definedName name="_xlnm.Print_Titles" localSheetId="0">'减震款驾驶员座总成EBOM清单 (2)'!$7:$8</definedName>
  </definedNames>
  <calcPr calcId="1257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J5" i="10"/>
  <c r="AJ2"/>
  <c r="AJ5" i="7"/>
  <c r="AJ2"/>
  <c r="K299" i="11"/>
  <c r="J299"/>
  <c r="I299"/>
  <c r="H299"/>
  <c r="G299"/>
  <c r="F299"/>
  <c r="E299"/>
  <c r="D299"/>
  <c r="C299"/>
  <c r="B299"/>
  <c r="A238"/>
  <c r="A237"/>
  <c r="A236"/>
  <c r="A235"/>
  <c r="A234"/>
  <c r="A233"/>
  <c r="A232"/>
  <c r="A231"/>
  <c r="A230"/>
  <c r="A229"/>
  <c r="A228"/>
  <c r="A227"/>
  <c r="A226"/>
  <c r="A225"/>
  <c r="A224"/>
  <c r="A223"/>
  <c r="A222"/>
  <c r="A221"/>
  <c r="A220"/>
  <c r="A219"/>
  <c r="A218"/>
  <c r="A217"/>
  <c r="A216"/>
  <c r="A215"/>
  <c r="A214"/>
  <c r="A213"/>
  <c r="A212"/>
  <c r="A211"/>
  <c r="A210"/>
  <c r="A209"/>
  <c r="A208"/>
  <c r="A207"/>
  <c r="A206"/>
  <c r="A205"/>
  <c r="A204"/>
  <c r="A203"/>
  <c r="A202"/>
  <c r="A201"/>
  <c r="A200"/>
  <c r="A199"/>
  <c r="A198"/>
  <c r="A197"/>
  <c r="A196"/>
  <c r="A195"/>
  <c r="A194"/>
  <c r="A193"/>
  <c r="A192"/>
  <c r="A191"/>
  <c r="A190"/>
  <c r="A189"/>
  <c r="A188"/>
  <c r="A187"/>
  <c r="A186"/>
  <c r="A185"/>
  <c r="A184"/>
  <c r="A183"/>
  <c r="A182"/>
  <c r="A181"/>
  <c r="AA180"/>
  <c r="A180"/>
  <c r="AA173"/>
  <c r="AA167" s="1"/>
  <c r="A179"/>
  <c r="A178"/>
  <c r="A177"/>
  <c r="A176"/>
  <c r="A175"/>
  <c r="A174"/>
  <c r="A173"/>
  <c r="A172"/>
  <c r="A171"/>
  <c r="A170"/>
  <c r="A169"/>
  <c r="A168"/>
  <c r="A167"/>
  <c r="A166"/>
  <c r="A165"/>
  <c r="A164"/>
  <c r="A163"/>
  <c r="A162"/>
  <c r="A161"/>
  <c r="A160"/>
  <c r="A159"/>
  <c r="A158"/>
  <c r="A157"/>
  <c r="A156"/>
  <c r="A155"/>
  <c r="A154"/>
  <c r="A153"/>
  <c r="A152"/>
  <c r="A151"/>
  <c r="A150"/>
  <c r="A149"/>
  <c r="A148"/>
  <c r="A147"/>
  <c r="A146"/>
  <c r="A145"/>
  <c r="A144"/>
  <c r="A143"/>
  <c r="AA142"/>
  <c r="AA59" s="1"/>
  <c r="AA10" s="1"/>
  <c r="A142"/>
  <c r="A137"/>
  <c r="A136"/>
  <c r="A135"/>
  <c r="A134"/>
  <c r="A133"/>
  <c r="A132"/>
  <c r="A131"/>
  <c r="A130"/>
  <c r="A129"/>
  <c r="A128"/>
  <c r="A127"/>
  <c r="A126"/>
  <c r="A125"/>
  <c r="A124"/>
  <c r="A123"/>
  <c r="A122"/>
  <c r="A120"/>
  <c r="A119"/>
  <c r="AA118"/>
  <c r="AA117" s="1"/>
  <c r="A118"/>
  <c r="A117"/>
  <c r="A116"/>
  <c r="A115"/>
  <c r="AA114"/>
  <c r="AA113" s="1"/>
  <c r="A114"/>
  <c r="A113"/>
  <c r="A112"/>
  <c r="A111"/>
  <c r="A110"/>
  <c r="A109"/>
  <c r="A108"/>
  <c r="AA107"/>
  <c r="A107"/>
  <c r="A106"/>
  <c r="A105"/>
  <c r="A104"/>
  <c r="A103"/>
  <c r="A102"/>
  <c r="A101"/>
  <c r="A100"/>
  <c r="A99"/>
  <c r="A98"/>
  <c r="A97"/>
  <c r="A96"/>
  <c r="A95"/>
  <c r="AA94"/>
  <c r="AA77" s="1"/>
  <c r="A94"/>
  <c r="A93"/>
  <c r="A92"/>
  <c r="A91"/>
  <c r="A90"/>
  <c r="A89"/>
  <c r="A88"/>
  <c r="A87"/>
  <c r="A86"/>
  <c r="A85"/>
  <c r="A84"/>
  <c r="A83"/>
  <c r="A82"/>
  <c r="A81"/>
  <c r="A80"/>
  <c r="A79"/>
  <c r="A78"/>
  <c r="A77"/>
  <c r="A76"/>
  <c r="A75"/>
  <c r="A74"/>
  <c r="A73"/>
  <c r="A72"/>
  <c r="AA71"/>
  <c r="AA64" s="1"/>
  <c r="A71"/>
  <c r="A70"/>
  <c r="A69"/>
  <c r="A68"/>
  <c r="A67"/>
  <c r="A66"/>
  <c r="A65"/>
  <c r="A64"/>
  <c r="A63"/>
  <c r="A62"/>
  <c r="A61"/>
  <c r="A60"/>
  <c r="A59"/>
  <c r="A58"/>
  <c r="A57"/>
  <c r="A56"/>
  <c r="A55"/>
  <c r="A54"/>
  <c r="A53"/>
  <c r="A52"/>
  <c r="A51"/>
  <c r="A50"/>
  <c r="A49"/>
  <c r="A48"/>
  <c r="A47"/>
  <c r="A46"/>
  <c r="A45"/>
  <c r="A44"/>
  <c r="A43"/>
  <c r="A42"/>
  <c r="AA41"/>
  <c r="AA34" s="1"/>
  <c r="A41"/>
  <c r="AA40"/>
  <c r="AA32" s="1"/>
  <c r="A40"/>
  <c r="A39"/>
  <c r="AA38"/>
  <c r="A38"/>
  <c r="A37"/>
  <c r="A36"/>
  <c r="A35"/>
  <c r="A34"/>
  <c r="A33"/>
  <c r="A32"/>
  <c r="A31"/>
  <c r="A30"/>
  <c r="A29"/>
  <c r="A28"/>
  <c r="A27"/>
  <c r="A26"/>
  <c r="A25"/>
  <c r="A24"/>
  <c r="A23"/>
  <c r="A22"/>
  <c r="AA21"/>
  <c r="A21"/>
  <c r="A20"/>
  <c r="A19"/>
  <c r="A18"/>
  <c r="A17"/>
  <c r="A16"/>
  <c r="A15"/>
  <c r="A14"/>
  <c r="A13"/>
  <c r="A12"/>
  <c r="A11"/>
  <c r="A10"/>
  <c r="A9"/>
  <c r="AA105" l="1"/>
  <c r="AA60" s="1"/>
  <c r="AA58" s="1"/>
  <c r="AA9" s="1"/>
  <c r="AA12" s="1"/>
  <c r="AA106"/>
  <c r="AA11"/>
  <c r="AA13"/>
  <c r="AA14"/>
  <c r="AA78"/>
  <c r="AA174"/>
  <c r="AA169" s="1"/>
  <c r="AA16" s="1"/>
  <c r="AA70"/>
  <c r="A299"/>
  <c r="AA15" l="1"/>
  <c r="AA299"/>
</calcChain>
</file>

<file path=xl/comments1.xml><?xml version="1.0" encoding="utf-8"?>
<comments xmlns="http://schemas.openxmlformats.org/spreadsheetml/2006/main">
  <authors>
    <author>wangyangguang</author>
  </authors>
  <commentList>
    <comment ref="L179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</commentList>
</comments>
</file>

<file path=xl/comments2.xml><?xml version="1.0" encoding="utf-8"?>
<comments xmlns="http://schemas.openxmlformats.org/spreadsheetml/2006/main">
  <authors>
    <author>wangyangguang</author>
  </authors>
  <commentList>
    <comment ref="L63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65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5" authorId="0">
      <text>
        <r>
          <rPr>
            <sz val="9"/>
            <rFont val="宋体"/>
            <family val="3"/>
            <charset val="134"/>
          </rPr>
          <t>工艺确定</t>
        </r>
      </text>
    </comment>
    <comment ref="L146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7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</commentList>
</comments>
</file>

<file path=xl/comments3.xml><?xml version="1.0" encoding="utf-8"?>
<comments xmlns="http://schemas.openxmlformats.org/spreadsheetml/2006/main">
  <authors>
    <author>wangyangguang</author>
  </authors>
  <commentList>
    <comment ref="L63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65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5" authorId="0">
      <text>
        <r>
          <rPr>
            <sz val="9"/>
            <rFont val="宋体"/>
            <family val="3"/>
            <charset val="134"/>
          </rPr>
          <t>工艺确定</t>
        </r>
      </text>
    </comment>
    <comment ref="L146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7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</commentList>
</comments>
</file>

<file path=xl/sharedStrings.xml><?xml version="1.0" encoding="utf-8"?>
<sst xmlns="http://schemas.openxmlformats.org/spreadsheetml/2006/main" count="7694" uniqueCount="983">
  <si>
    <t>序号</t>
  </si>
  <si>
    <t>零件号</t>
  </si>
  <si>
    <t>零件名称</t>
  </si>
  <si>
    <t>L168100000113
SLT0011007</t>
  </si>
  <si>
    <t>减震驾驶员座椅总成</t>
  </si>
  <si>
    <t>L168100000162
SLT0011010</t>
  </si>
  <si>
    <t>L168100000197
SLT0011404</t>
  </si>
  <si>
    <t>L168100000114 
SLT0011009</t>
  </si>
  <si>
    <t>L168100000352
SLT0011405</t>
  </si>
  <si>
    <t>L168100000353
SLT0011406</t>
  </si>
  <si>
    <t>副驾驶员座椅总成</t>
  </si>
  <si>
    <t>驾驶员前端左侧安装脚罩</t>
  </si>
  <si>
    <t>驾驶员前端右侧安装脚罩</t>
  </si>
  <si>
    <t>L168100000271
SLT0011311</t>
  </si>
  <si>
    <t>L168100000272
SLT0011312</t>
  </si>
  <si>
    <t>车型</t>
  </si>
  <si>
    <t>欧马可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</si>
  <si>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</si>
  <si>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</si>
  <si>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</si>
  <si>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</si>
  <si>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</si>
  <si>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</si>
  <si>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</si>
  <si>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1/1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</si>
  <si>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</si>
  <si>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</si>
  <si>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</si>
  <si>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</si>
  <si>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</si>
  <si>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</si>
  <si>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</si>
  <si>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</si>
  <si>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— —</t>
  </si>
  <si>
    <t>变更履历</t>
  </si>
  <si>
    <t>No</t>
  </si>
  <si>
    <t>日期</t>
  </si>
  <si>
    <t>版本</t>
  </si>
  <si>
    <t xml:space="preserve">  变更内容</t>
  </si>
  <si>
    <t>变更原因</t>
  </si>
  <si>
    <t>变更来源</t>
  </si>
  <si>
    <t xml:space="preserve"> 日期</t>
  </si>
  <si>
    <t>A</t>
  </si>
  <si>
    <t>初次下发</t>
  </si>
  <si>
    <t>B</t>
  </si>
  <si>
    <t>SLT0010885</t>
  </si>
  <si>
    <t>主驾背板支撑钢丝A</t>
  </si>
  <si>
    <t>SLT0011528</t>
  </si>
  <si>
    <t>减震座椅12V座垫加热垫总成</t>
  </si>
  <si>
    <t>背骨架焊接总成</t>
  </si>
  <si>
    <t>BPC0000019</t>
  </si>
  <si>
    <t>气管防护管</t>
  </si>
  <si>
    <t>C</t>
  </si>
  <si>
    <t>SLT0011681</t>
  </si>
  <si>
    <t>靠背调角器侧板联动钣金电泳总成</t>
  </si>
  <si>
    <t>SLT0011673</t>
  </si>
  <si>
    <t>一级调节上连接板铆接电泳总成</t>
  </si>
  <si>
    <t>一级调节右旁接板电泳总成</t>
  </si>
  <si>
    <t>SLT0011680</t>
  </si>
  <si>
    <t>二级调节左侧上连接板电泳总成</t>
  </si>
  <si>
    <t>SLT0011675</t>
  </si>
  <si>
    <t>二级调节解锁手柄电泳总成</t>
  </si>
  <si>
    <t>靠背一级调节下边板LH</t>
  </si>
  <si>
    <t>SLT0011676</t>
  </si>
  <si>
    <t>卷簧限位支架电泳总成</t>
  </si>
  <si>
    <t>SLT0011664</t>
  </si>
  <si>
    <t>靠背调角器侧板联动钣金</t>
  </si>
  <si>
    <t>一级调节左旁接板电泳总成</t>
  </si>
  <si>
    <t>SLT0011665</t>
  </si>
  <si>
    <t>靠背调角器涡簧</t>
  </si>
  <si>
    <t>SLT0011678</t>
  </si>
  <si>
    <t>头枕包装膜</t>
  </si>
  <si>
    <t>SLT0011679</t>
  </si>
  <si>
    <t>SLT0011259</t>
  </si>
  <si>
    <t>腰托支撑钢丝</t>
  </si>
  <si>
    <t>BFA0010121</t>
  </si>
  <si>
    <t>SLT0011290</t>
  </si>
  <si>
    <t>座垫骨架焊接总成</t>
  </si>
  <si>
    <t>BPC0000027</t>
  </si>
  <si>
    <t>直通变径快插接头4-6</t>
  </si>
  <si>
    <t>BPC0010237</t>
  </si>
  <si>
    <t>内六角花型盘头螺钉</t>
  </si>
  <si>
    <t>BFA0000130</t>
  </si>
  <si>
    <t>M8*20六角头螺栓</t>
  </si>
  <si>
    <t>N</t>
  </si>
  <si>
    <t>驾驶员腰托开关</t>
  </si>
  <si>
    <t xml:space="preserve"> SLT0012023</t>
  </si>
  <si>
    <t>SLT0012244</t>
  </si>
  <si>
    <t>安全带锁扣限位柱</t>
  </si>
  <si>
    <t>校核：</t>
  </si>
  <si>
    <t>标准化：</t>
  </si>
  <si>
    <t>会签：</t>
  </si>
  <si>
    <t>中文名称</t>
  </si>
  <si>
    <t xml:space="preserve">批准: </t>
  </si>
  <si>
    <t>规格型号</t>
  </si>
  <si>
    <t>欧马可织物面料</t>
  </si>
  <si>
    <t>奥铃织物面料</t>
  </si>
  <si>
    <t>重量</t>
  </si>
  <si>
    <t>价格</t>
  </si>
  <si>
    <t>装配等级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</si>
  <si>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</si>
  <si>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</si>
  <si>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</si>
  <si>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</si>
  <si>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</si>
  <si>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</si>
  <si>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</si>
  <si>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</si>
  <si>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</si>
  <si>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</si>
  <si>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材料标准</t>
  </si>
  <si>
    <t>轮廓尺寸
(长*宽*高)</t>
  </si>
  <si>
    <t>重量
（Kg）</t>
  </si>
  <si>
    <t>表面处理</t>
  </si>
  <si>
    <t>工艺规格</t>
  </si>
  <si>
    <t>工艺用量
（Kg）</t>
  </si>
  <si>
    <t>焊接长度
（cm）</t>
  </si>
  <si>
    <r>
      <rPr>
        <sz val="12"/>
        <rFont val="微软雅黑"/>
        <family val="2"/>
        <charset val="134"/>
      </rPr>
      <t>涂装面积
（m</t>
    </r>
    <r>
      <rPr>
        <vertAlign val="superscript"/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）</t>
    </r>
  </si>
  <si>
    <t>外购/ 自制</t>
  </si>
  <si>
    <t>用量</t>
  </si>
  <si>
    <t>个</t>
  </si>
  <si>
    <t>N/A</t>
  </si>
  <si>
    <t>Y</t>
  </si>
  <si>
    <t>总成件</t>
  </si>
  <si>
    <t>ASSY</t>
  </si>
  <si>
    <t>695*550*984</t>
  </si>
  <si>
    <t>SLT0011871</t>
  </si>
  <si>
    <t>驾驶员头枕总成</t>
  </si>
  <si>
    <t>欧马可仿皮面料</t>
  </si>
  <si>
    <t>分总成</t>
  </si>
  <si>
    <t>SLT0011872</t>
  </si>
  <si>
    <r>
      <rPr>
        <sz val="12"/>
        <rFont val="微软雅黑"/>
        <family val="2"/>
        <charset val="134"/>
      </rPr>
      <t>奥铃仿皮</t>
    </r>
    <r>
      <rPr>
        <sz val="12"/>
        <rFont val="微软雅黑"/>
        <family val="2"/>
        <charset val="134"/>
      </rPr>
      <t>面料</t>
    </r>
  </si>
  <si>
    <t>SLT0011867</t>
  </si>
  <si>
    <t>SLT0011868</t>
  </si>
  <si>
    <t>SLT0010856</t>
  </si>
  <si>
    <t>驾驶员头枕骨架泡沫总成</t>
  </si>
  <si>
    <t>新开</t>
  </si>
  <si>
    <t>130*256*354</t>
  </si>
  <si>
    <t>SLT0010857</t>
  </si>
  <si>
    <t>驾驶员头枕骨架总成</t>
  </si>
  <si>
    <t>SLT0010858</t>
  </si>
  <si>
    <t>驾驶员头枕杆</t>
  </si>
  <si>
    <t>管材</t>
  </si>
  <si>
    <t>STKM13C φ12.7*2</t>
  </si>
  <si>
    <t>GB/T 342
GB/T 700</t>
  </si>
  <si>
    <t>SLT0010859</t>
  </si>
  <si>
    <t>驾驶员头枕钢丝</t>
  </si>
  <si>
    <t>钢丝</t>
  </si>
  <si>
    <t>Q235  φ8</t>
  </si>
  <si>
    <t>SLT0010860</t>
  </si>
  <si>
    <t>驾驶员头枕泡沫</t>
  </si>
  <si>
    <t>聚氨酯</t>
  </si>
  <si>
    <r>
      <rPr>
        <sz val="12"/>
        <rFont val="微软雅黑"/>
        <family val="2"/>
        <charset val="134"/>
      </rPr>
      <t>PUR，40kg/</t>
    </r>
    <r>
      <rPr>
        <sz val="12"/>
        <rFont val="Arial Unicode MS"/>
        <family val="2"/>
        <charset val="134"/>
      </rPr>
      <t>㎥</t>
    </r>
  </si>
  <si>
    <r>
      <rPr>
        <sz val="12"/>
        <rFont val="微软雅黑"/>
        <family val="2"/>
        <charset val="134"/>
      </rPr>
      <t>40kg/</t>
    </r>
    <r>
      <rPr>
        <sz val="12"/>
        <rFont val="宋体"/>
        <family val="3"/>
        <charset val="134"/>
      </rPr>
      <t>㎥</t>
    </r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</si>
  <si>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30*256*195</t>
    </r>
  </si>
  <si>
    <t>SLT0011873</t>
  </si>
  <si>
    <t>头枕面套总成</t>
  </si>
  <si>
    <t>织物</t>
  </si>
  <si>
    <t>SLT0011874</t>
  </si>
  <si>
    <t>SLT0011869</t>
  </si>
  <si>
    <t>SLT0011870</t>
  </si>
  <si>
    <t>322122191000</t>
  </si>
  <si>
    <t>主动头枕导套</t>
  </si>
  <si>
    <t>借用B40L</t>
  </si>
  <si>
    <t>注塑件</t>
  </si>
  <si>
    <t>ASSY(PA6)</t>
  </si>
  <si>
    <t>100.5*46*45</t>
  </si>
  <si>
    <t>322122192000</t>
  </si>
  <si>
    <t>自由头枕导套</t>
  </si>
  <si>
    <t>SLT0010862</t>
  </si>
  <si>
    <t>驾驶员靠背泡沫及面套总成</t>
  </si>
  <si>
    <t>驾驶员靠背泡沫及护套总成</t>
  </si>
  <si>
    <t>SLT0010975</t>
  </si>
  <si>
    <t>SLT0011748</t>
  </si>
  <si>
    <t>SLT0010863</t>
  </si>
  <si>
    <t>驾驶员靠背泡沫总成</t>
  </si>
  <si>
    <t>新开，非通风</t>
  </si>
  <si>
    <t>256*475*600</t>
  </si>
  <si>
    <t>SLT0010864</t>
  </si>
  <si>
    <t>驾驶员通风靠背泡沫总成</t>
  </si>
  <si>
    <t>新开，通风</t>
  </si>
  <si>
    <t>SLT0010866</t>
  </si>
  <si>
    <t>驾驶员靠背泡沫本体</t>
  </si>
  <si>
    <r>
      <rPr>
        <sz val="12"/>
        <rFont val="微软雅黑"/>
        <family val="2"/>
        <charset val="134"/>
      </rPr>
      <t>PUR，60kg/</t>
    </r>
    <r>
      <rPr>
        <sz val="12"/>
        <rFont val="宋体"/>
        <family val="3"/>
        <charset val="134"/>
      </rPr>
      <t>㎥</t>
    </r>
  </si>
  <si>
    <r>
      <rPr>
        <sz val="12"/>
        <rFont val="微软雅黑"/>
        <family val="2"/>
        <charset val="134"/>
      </rPr>
      <t>60kg/</t>
    </r>
    <r>
      <rPr>
        <sz val="12"/>
        <rFont val="宋体"/>
        <family val="3"/>
        <charset val="134"/>
      </rPr>
      <t>㎥</t>
    </r>
  </si>
  <si>
    <t>SLT0010867</t>
  </si>
  <si>
    <t>驾驶员通风靠背泡沫本体</t>
  </si>
  <si>
    <t>SLT0000740</t>
  </si>
  <si>
    <t>钢丝Φ2.5*160</t>
  </si>
  <si>
    <t>借用160直钢丝</t>
  </si>
  <si>
    <t>线材</t>
  </si>
  <si>
    <t>Φ2.5*160</t>
  </si>
  <si>
    <t>GB/T 342
GB/T 699</t>
  </si>
  <si>
    <t>SLT0010870</t>
  </si>
  <si>
    <t>靠背粘扣A</t>
  </si>
  <si>
    <t>塑料件</t>
  </si>
  <si>
    <t>尼龙    250*10</t>
  </si>
  <si>
    <t>SLT0010871</t>
  </si>
  <si>
    <t>靠背粘扣B</t>
  </si>
  <si>
    <t>尼龙    60 *10</t>
  </si>
  <si>
    <t>SLT0010965</t>
  </si>
  <si>
    <t>主驾靠背泡沫无纺布LH</t>
  </si>
  <si>
    <t>无纺布</t>
  </si>
  <si>
    <t>100g/㎡</t>
  </si>
  <si>
    <t>SLT0011214</t>
  </si>
  <si>
    <t>主驾靠背泡沫无纺布RH</t>
  </si>
  <si>
    <t>SLT0011875</t>
  </si>
  <si>
    <t>驾驶员靠背面套总成</t>
  </si>
  <si>
    <t>SLT0011876</t>
  </si>
  <si>
    <t>SLT0011877</t>
  </si>
  <si>
    <t>SLT0011878</t>
  </si>
  <si>
    <t>奥铃仿皮面料</t>
  </si>
  <si>
    <t>SLT0011879</t>
  </si>
  <si>
    <t>SLT0010873</t>
  </si>
  <si>
    <t>24V靠背加热垫总成</t>
  </si>
  <si>
    <t>新开，24v加热</t>
  </si>
  <si>
    <t>SLT0011429</t>
  </si>
  <si>
    <t>12V靠背加热垫总成</t>
  </si>
  <si>
    <t>新开，12v加热</t>
  </si>
  <si>
    <t>GHRC00001</t>
  </si>
  <si>
    <t>C型钉</t>
  </si>
  <si>
    <t>标准件</t>
  </si>
  <si>
    <t>分总成，标配</t>
  </si>
  <si>
    <t>分总成，通风</t>
  </si>
  <si>
    <t>新开件</t>
  </si>
  <si>
    <t>SAPH440  4.0</t>
  </si>
  <si>
    <t>靠背调角器焊接总成RH</t>
  </si>
  <si>
    <t>210*66*211</t>
  </si>
  <si>
    <t>100*10*211</t>
  </si>
  <si>
    <t>SLT0010899</t>
  </si>
  <si>
    <t>一级调节上连接板铆接总成</t>
  </si>
  <si>
    <t>SLT0010902</t>
  </si>
  <si>
    <t>一级调节上连接板RH</t>
  </si>
  <si>
    <t>钣金件</t>
  </si>
  <si>
    <t>Q345 3.0</t>
  </si>
  <si>
    <t>Q/BQB 301
Q/BQB 310</t>
  </si>
  <si>
    <t>321721801400</t>
  </si>
  <si>
    <t>中排独立软带轴承</t>
  </si>
  <si>
    <t>借用M60</t>
  </si>
  <si>
    <t>DC01 0.5</t>
  </si>
  <si>
    <t>20*3.5*20</t>
  </si>
  <si>
    <t>SLT0010900</t>
  </si>
  <si>
    <t>一级调节调角器总成RH</t>
  </si>
  <si>
    <t>左核心件，新开件</t>
  </si>
  <si>
    <t>外购件</t>
  </si>
  <si>
    <t>34*34*17</t>
  </si>
  <si>
    <t>200*55*83</t>
  </si>
  <si>
    <t>电泳</t>
  </si>
  <si>
    <t>一级调节右旁接板焊接总成</t>
  </si>
  <si>
    <t>靠背一级调节下边板RH</t>
  </si>
  <si>
    <t>QStE500TM 2.5</t>
  </si>
  <si>
    <t>QC /T712</t>
  </si>
  <si>
    <t>7/16'螺母</t>
  </si>
  <si>
    <t>安全带带扣锁付用</t>
  </si>
  <si>
    <t>7/16'</t>
  </si>
  <si>
    <t>17*10*17</t>
  </si>
  <si>
    <t>SLT0010893</t>
  </si>
  <si>
    <t>座椅靠背调节限位柱A</t>
  </si>
  <si>
    <t>圆钢</t>
  </si>
  <si>
    <t>11*25.5*11</t>
  </si>
  <si>
    <t>8*20*8</t>
  </si>
  <si>
    <t>借用BA95</t>
  </si>
  <si>
    <t>QStE420TM 2.0</t>
  </si>
  <si>
    <t>GB/T 13793
GB/T 700</t>
  </si>
  <si>
    <t>Q235  φ5</t>
  </si>
  <si>
    <t>板簧</t>
  </si>
  <si>
    <t>65Mn</t>
  </si>
  <si>
    <t>GB/T1222</t>
  </si>
  <si>
    <t>84*10.5*66</t>
  </si>
  <si>
    <t>SLT0010886</t>
  </si>
  <si>
    <t>驾驶员调角器芯盘连动杆</t>
  </si>
  <si>
    <t>圆盘链接件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</si>
  <si>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2*409*12</t>
    </r>
  </si>
  <si>
    <t>靠背调角器焊接总成LH</t>
  </si>
  <si>
    <t>173*57*238</t>
  </si>
  <si>
    <t>SLT0010876</t>
  </si>
  <si>
    <t>二级调节左侧上连接板焊接总成</t>
  </si>
  <si>
    <t>SLT0010894</t>
  </si>
  <si>
    <t>二级调节调角器上连接板LH</t>
  </si>
  <si>
    <t>SAPH440 2.5</t>
  </si>
  <si>
    <t>115*34*206</t>
  </si>
  <si>
    <t>SLT0010890</t>
  </si>
  <si>
    <t>二级调节调角器总成</t>
  </si>
  <si>
    <t>调角器总成，新开件</t>
  </si>
  <si>
    <t>34*44.5*34</t>
  </si>
  <si>
    <t>Q235 2.5</t>
  </si>
  <si>
    <t>29*7*55</t>
  </si>
  <si>
    <t>SLT0010891</t>
  </si>
  <si>
    <t>二级调节解锁手柄</t>
  </si>
  <si>
    <t>SLT0010897</t>
  </si>
  <si>
    <t>卷簧限位支架焊接总成</t>
  </si>
  <si>
    <t>SLT0011493</t>
  </si>
  <si>
    <t>靠背复位卷簧限位支架</t>
  </si>
  <si>
    <t>39*28*46</t>
  </si>
  <si>
    <t>SLT0010895</t>
  </si>
  <si>
    <t>一级调节上连接板LH</t>
  </si>
  <si>
    <t>Q345 4.0</t>
  </si>
  <si>
    <t>103*14*213</t>
  </si>
  <si>
    <t>260*104*255</t>
  </si>
  <si>
    <t>一级调节左旁接板焊接总成</t>
  </si>
  <si>
    <t>6801634X2001A</t>
  </si>
  <si>
    <t>前排靠背复位卷簧安装支架</t>
  </si>
  <si>
    <t>SAPH440 4.0</t>
  </si>
  <si>
    <t>26*54*6</t>
  </si>
  <si>
    <r>
      <rPr>
        <sz val="12"/>
        <rFont val="微软雅黑"/>
        <family val="2"/>
        <charset val="134"/>
      </rPr>
      <t>SP</t>
    </r>
    <r>
      <rPr>
        <sz val="12"/>
        <rFont val="微软雅黑"/>
        <family val="2"/>
        <charset val="134"/>
      </rPr>
      <t>F</t>
    </r>
    <r>
      <rPr>
        <sz val="12"/>
        <rFont val="微软雅黑"/>
        <family val="2"/>
        <charset val="134"/>
      </rPr>
      <t>H590 3.0</t>
    </r>
  </si>
  <si>
    <t>203*80*120</t>
  </si>
  <si>
    <t>SLT0010896</t>
  </si>
  <si>
    <t>一级调节调角器总成LH</t>
  </si>
  <si>
    <t>34*34*80.5</t>
  </si>
  <si>
    <t>SLT0010922</t>
  </si>
  <si>
    <t>二级调节右侧上连接板电泳总成</t>
  </si>
  <si>
    <t>105*72*194</t>
  </si>
  <si>
    <t>SLT0010879</t>
  </si>
  <si>
    <t>二级调节右侧上连接板焊接总成</t>
  </si>
  <si>
    <t>SLT0011852</t>
  </si>
  <si>
    <t>二级调节上连接板电泳总成</t>
  </si>
  <si>
    <t>105*40*194</t>
  </si>
  <si>
    <t>SLT0010905</t>
  </si>
  <si>
    <t>二级调节上连接板点焊小总成</t>
  </si>
  <si>
    <t>SLT0010906</t>
  </si>
  <si>
    <t>二级调节上连接板RH</t>
  </si>
  <si>
    <t>BFA0000518</t>
  </si>
  <si>
    <t>焊接方螺母</t>
  </si>
  <si>
    <t>M8</t>
  </si>
  <si>
    <t>14.2*7.5*14.2</t>
  </si>
  <si>
    <t>SLT0010907</t>
  </si>
  <si>
    <t>座椅靠背调节限位柱B</t>
  </si>
  <si>
    <t>12*16.5*12</t>
  </si>
  <si>
    <t>SLT0011854</t>
  </si>
  <si>
    <t>扶手支架电泳总成</t>
  </si>
  <si>
    <t>77*68*103</t>
  </si>
  <si>
    <t>SLT0010908</t>
  </si>
  <si>
    <t>扶手支架总成</t>
  </si>
  <si>
    <t>SLT0010909</t>
  </si>
  <si>
    <t>扶手固定板</t>
  </si>
  <si>
    <t>77*36*90</t>
  </si>
  <si>
    <t>标配</t>
  </si>
  <si>
    <t>靠背管架总成</t>
  </si>
  <si>
    <t>140*415*485</t>
  </si>
  <si>
    <t>SLT0010913</t>
  </si>
  <si>
    <t>主驾靠背弯管</t>
  </si>
  <si>
    <t>Q235 φ25×1.5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</si>
  <si>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30*440*485</t>
    </r>
  </si>
  <si>
    <t>320121300100</t>
  </si>
  <si>
    <t>头枕导管A</t>
  </si>
  <si>
    <t>冲压件,借用C32B</t>
  </si>
  <si>
    <r>
      <rPr>
        <sz val="12"/>
        <rFont val="微软雅黑"/>
        <family val="2"/>
        <charset val="134"/>
      </rPr>
      <t>2.0</t>
    </r>
    <r>
      <rPr>
        <sz val="12"/>
        <rFont val="微软雅黑"/>
        <family val="2"/>
        <charset val="134"/>
      </rPr>
      <t xml:space="preserve">   </t>
    </r>
    <r>
      <rPr>
        <sz val="12"/>
        <rFont val="微软雅黑"/>
        <family val="2"/>
        <charset val="134"/>
      </rPr>
      <t>SPHC-P</t>
    </r>
  </si>
  <si>
    <t xml:space="preserve"> Q/SGZGS 0314</t>
  </si>
  <si>
    <t>50*24*24</t>
  </si>
  <si>
    <t>320121300200</t>
  </si>
  <si>
    <t>头枕导管B</t>
  </si>
  <si>
    <r>
      <rPr>
        <sz val="12"/>
        <rFont val="微软雅黑"/>
        <family val="2"/>
        <charset val="134"/>
      </rPr>
      <t>冲压件,借用</t>
    </r>
    <r>
      <rPr>
        <sz val="12"/>
        <rFont val="微软雅黑"/>
        <family val="2"/>
        <charset val="134"/>
      </rPr>
      <t>C32B</t>
    </r>
  </si>
  <si>
    <t>SLT0010920</t>
  </si>
  <si>
    <t>肩部前支撑钢丝</t>
  </si>
  <si>
    <t>Q235  φ6</t>
  </si>
  <si>
    <r>
      <rPr>
        <sz val="12"/>
        <rFont val="微软雅黑"/>
        <family val="2"/>
        <charset val="134"/>
      </rPr>
      <t>4</t>
    </r>
    <r>
      <rPr>
        <sz val="12"/>
        <rFont val="微软雅黑"/>
        <family val="2"/>
        <charset val="134"/>
      </rPr>
      <t>8*113*176</t>
    </r>
  </si>
  <si>
    <t>SLT0010882</t>
  </si>
  <si>
    <t>主驾靠背侧翼支撑钢丝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</si>
  <si>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00*27*231</t>
    </r>
  </si>
  <si>
    <t>SLT0010915</t>
  </si>
  <si>
    <t>背板支撑板小总成A</t>
  </si>
  <si>
    <t>分总成，支撑背板用</t>
  </si>
  <si>
    <t>35*103*44</t>
  </si>
  <si>
    <t>SLT0011003</t>
  </si>
  <si>
    <t>背板支撑板A</t>
  </si>
  <si>
    <t>Q235 2.0</t>
  </si>
  <si>
    <t>BFA0000316</t>
  </si>
  <si>
    <t>锁付背板</t>
  </si>
  <si>
    <t xml:space="preserve">  M6</t>
  </si>
  <si>
    <t>9*13*13</t>
  </si>
  <si>
    <t>SLT0010916</t>
  </si>
  <si>
    <t>背板支撑板小总成B</t>
  </si>
  <si>
    <r>
      <rPr>
        <sz val="12"/>
        <rFont val="微软雅黑"/>
        <family val="2"/>
        <charset val="134"/>
      </rPr>
      <t>4</t>
    </r>
    <r>
      <rPr>
        <sz val="12"/>
        <rFont val="微软雅黑"/>
        <family val="2"/>
        <charset val="134"/>
      </rPr>
      <t>0*62*45</t>
    </r>
  </si>
  <si>
    <t>SLT0011004</t>
  </si>
  <si>
    <t>背板支撑板B</t>
  </si>
  <si>
    <t xml:space="preserve"> M6</t>
  </si>
  <si>
    <t>SLT0010917</t>
  </si>
  <si>
    <t>背板支撑板小总成C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</si>
  <si>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2*53*34</t>
    </r>
  </si>
  <si>
    <t>SLT0011005</t>
  </si>
  <si>
    <t>背板支撑板C</t>
  </si>
  <si>
    <t>SLT0010918</t>
  </si>
  <si>
    <t>背板支撑板小总成D</t>
  </si>
  <si>
    <t>SLT0011006</t>
  </si>
  <si>
    <t>背板支撑板D</t>
  </si>
  <si>
    <t>SLT0011689</t>
  </si>
  <si>
    <t>主驾背板支撑钢丝焊接总成</t>
  </si>
  <si>
    <t>21*389*32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</si>
  <si>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1*358*32</t>
    </r>
  </si>
  <si>
    <t>SLT0010997</t>
  </si>
  <si>
    <t>风机固定钢丝A</t>
  </si>
  <si>
    <r>
      <rPr>
        <sz val="12"/>
        <rFont val="微软雅黑"/>
        <family val="2"/>
        <charset val="134"/>
      </rPr>
      <t>Q235  φ</t>
    </r>
    <r>
      <rPr>
        <sz val="12"/>
        <rFont val="微软雅黑"/>
        <family val="2"/>
        <charset val="134"/>
      </rPr>
      <t>5</t>
    </r>
  </si>
  <si>
    <t>19*389*32</t>
  </si>
  <si>
    <t>SLT0010921</t>
  </si>
  <si>
    <t>肩部后支撑钢丝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</si>
  <si>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5*111*86</t>
    </r>
  </si>
  <si>
    <t>6801612X2001A</t>
  </si>
  <si>
    <t>靠背风扇安装板</t>
  </si>
  <si>
    <t>借用统帅</t>
  </si>
  <si>
    <t>Q235 1.0</t>
  </si>
  <si>
    <t>GB/T 708
GB/T 700</t>
  </si>
  <si>
    <t>20*155*98</t>
  </si>
  <si>
    <t>SLT0010887</t>
  </si>
  <si>
    <t>面套卡接钢丝</t>
  </si>
  <si>
    <t>999*48*298</t>
  </si>
  <si>
    <t>Q40112</t>
  </si>
  <si>
    <t>平垫圈</t>
  </si>
  <si>
    <t>Q235 2.5T</t>
  </si>
  <si>
    <t>24*2.5*24</t>
  </si>
  <si>
    <t>镀黒锌</t>
  </si>
  <si>
    <t>SLT0010889</t>
  </si>
  <si>
    <t>靠背锁付阶梯螺栓</t>
  </si>
  <si>
    <t>非标件</t>
  </si>
  <si>
    <t>45# M8</t>
  </si>
  <si>
    <t>20*25.5*20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</si>
  <si>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6*333*50</t>
    </r>
  </si>
  <si>
    <t>SLT0010960</t>
  </si>
  <si>
    <t>滑轨本体</t>
  </si>
  <si>
    <t>QSTE420 3.0</t>
  </si>
  <si>
    <t>SLT0011743</t>
  </si>
  <si>
    <t>垫片</t>
  </si>
  <si>
    <t>新开，供应商德实提供</t>
  </si>
  <si>
    <t>Φ24*Φ15 t=2.5</t>
  </si>
  <si>
    <t>0.005</t>
  </si>
  <si>
    <t>SLT0010927</t>
  </si>
  <si>
    <t>滑轨解锁手把</t>
  </si>
  <si>
    <t>SPCC φ10</t>
  </si>
  <si>
    <t>126*380*64</t>
  </si>
  <si>
    <t>Q235 φ6</t>
  </si>
  <si>
    <t>Q33008F31</t>
  </si>
  <si>
    <t>全金属六角法兰面锁紧螺母</t>
  </si>
  <si>
    <t>镀黑锌</t>
  </si>
  <si>
    <t>SLT0010923</t>
  </si>
  <si>
    <t>二级解锁拉带</t>
  </si>
  <si>
    <t>织带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</si>
  <si>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41*8*54</t>
    </r>
  </si>
  <si>
    <t>SLT0010924</t>
  </si>
  <si>
    <t>背板支撑块</t>
  </si>
  <si>
    <t>PP+GF30</t>
  </si>
  <si>
    <t>18*36*36</t>
  </si>
  <si>
    <t>SHT0010958</t>
  </si>
  <si>
    <t>风扇</t>
  </si>
  <si>
    <t>SLT0011430</t>
  </si>
  <si>
    <t>12V风扇</t>
  </si>
  <si>
    <t>借用D03外壳，新开电路板</t>
  </si>
  <si>
    <t>SLT0011273</t>
  </si>
  <si>
    <t>靠背通风袋体</t>
  </si>
  <si>
    <t>SHT0010959</t>
  </si>
  <si>
    <t>减震钉</t>
  </si>
  <si>
    <t>借用D03</t>
  </si>
  <si>
    <t>橡胶</t>
  </si>
  <si>
    <t>L182200000049
SLT0010931</t>
  </si>
  <si>
    <t>安全带带扣总成</t>
  </si>
  <si>
    <t>外购</t>
  </si>
  <si>
    <t>Q2714213F31</t>
  </si>
  <si>
    <t>十字槽盘头自攻螺钉</t>
  </si>
  <si>
    <t>标准件
护板固定</t>
  </si>
  <si>
    <t>ST4.2*13</t>
  </si>
  <si>
    <t>驾驶员座椅座垫总成</t>
  </si>
  <si>
    <t>555*503*130</t>
  </si>
  <si>
    <t>驾驶员座垫泡沫总成</t>
  </si>
  <si>
    <t>新开，标配</t>
  </si>
  <si>
    <t>531*496*125</t>
  </si>
  <si>
    <t>驾驶员通风座垫泡沫总成</t>
  </si>
  <si>
    <t>驾驶员座垫泡沫本体</t>
  </si>
  <si>
    <t>泡沫</t>
  </si>
  <si>
    <t>PUR，65kg/m³</t>
  </si>
  <si>
    <t>驾驶员通风座垫泡沫本体</t>
  </si>
  <si>
    <t>SLT0001092</t>
  </si>
  <si>
    <t>钢丝Φ2.5*220</t>
  </si>
  <si>
    <t>借用220直钢丝</t>
  </si>
  <si>
    <t>Φ2.5*220</t>
  </si>
  <si>
    <t>SLT0000134</t>
  </si>
  <si>
    <t>钢丝Φ2.5*300</t>
  </si>
  <si>
    <t>借用300直钢丝</t>
  </si>
  <si>
    <t>Φ2.5*300</t>
  </si>
  <si>
    <t>驾驶员座垫面套总成</t>
  </si>
  <si>
    <t>Q235 φ8</t>
  </si>
  <si>
    <t>Q235 φ5</t>
  </si>
  <si>
    <t>SLT0010910</t>
  </si>
  <si>
    <t>扶手旋转轴</t>
  </si>
  <si>
    <t>固定扶手用</t>
  </si>
  <si>
    <r>
      <rPr>
        <sz val="12"/>
        <rFont val="微软雅黑"/>
        <family val="2"/>
        <charset val="134"/>
      </rPr>
      <t>45#</t>
    </r>
    <r>
      <rPr>
        <sz val="12"/>
        <rFont val="微软雅黑"/>
        <family val="2"/>
        <charset val="134"/>
      </rPr>
      <t xml:space="preserve">  M8</t>
    </r>
  </si>
  <si>
    <t>20*37*20</t>
  </si>
  <si>
    <t>BQB40-6807121</t>
  </si>
  <si>
    <t>弹簧钢丝</t>
  </si>
  <si>
    <t>借用B40</t>
  </si>
  <si>
    <t>20#</t>
  </si>
  <si>
    <t>SLT0010942</t>
  </si>
  <si>
    <t>主驾靠背一级调节解锁手柄</t>
  </si>
  <si>
    <t>新开，欧马可</t>
  </si>
  <si>
    <t>PA6+GF30 2.5</t>
  </si>
  <si>
    <t>蓝黑色</t>
  </si>
  <si>
    <t>SLT0011438</t>
  </si>
  <si>
    <t>新开，奥铃</t>
  </si>
  <si>
    <t>深棕色</t>
  </si>
  <si>
    <t>SLT0010943</t>
  </si>
  <si>
    <t>主驾二级调节左罩壳</t>
  </si>
  <si>
    <t>PP+TD20 2.5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</si>
  <si>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17*33*151</t>
    </r>
  </si>
  <si>
    <t>SLT0011439</t>
  </si>
  <si>
    <t>SLT0010944</t>
  </si>
  <si>
    <t>主驾右侧罩壳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</si>
  <si>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25*26*222</t>
    </r>
  </si>
  <si>
    <t>SLT0011440</t>
  </si>
  <si>
    <t>主驾驶左侧大护板</t>
  </si>
  <si>
    <r>
      <rPr>
        <sz val="12"/>
        <rFont val="微软雅黑"/>
        <family val="2"/>
        <charset val="134"/>
      </rPr>
      <t>5</t>
    </r>
    <r>
      <rPr>
        <sz val="12"/>
        <rFont val="微软雅黑"/>
        <family val="2"/>
        <charset val="134"/>
      </rPr>
      <t>35*96*167</t>
    </r>
  </si>
  <si>
    <t>SLT0012003</t>
  </si>
  <si>
    <t>扶手堵盖</t>
  </si>
  <si>
    <t>PA66-GF15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</si>
  <si>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0*6*37</t>
    </r>
  </si>
  <si>
    <t>SLT0011989</t>
  </si>
  <si>
    <t>扶手总成</t>
  </si>
  <si>
    <t>336*52*92</t>
  </si>
  <si>
    <t>SLT0010948</t>
  </si>
  <si>
    <t>衬套</t>
  </si>
  <si>
    <t xml:space="preserve"> φ16  1.0</t>
  </si>
  <si>
    <t>322122805200</t>
  </si>
  <si>
    <t>靠背背板卡扣</t>
  </si>
  <si>
    <t>借用B40L-F05</t>
  </si>
  <si>
    <t>PA6</t>
  </si>
  <si>
    <t>18.5*8.5*8</t>
  </si>
  <si>
    <t>BFA0010084</t>
  </si>
  <si>
    <t>十字槽沉头螺钉</t>
  </si>
  <si>
    <r>
      <rPr>
        <sz val="12"/>
        <rFont val="微软雅黑"/>
        <family val="2"/>
        <charset val="134"/>
      </rPr>
      <t>M6</t>
    </r>
    <r>
      <rPr>
        <sz val="12"/>
        <rFont val="微软雅黑"/>
        <family val="2"/>
        <charset val="134"/>
      </rPr>
      <t>*16</t>
    </r>
  </si>
  <si>
    <t>11*20*11</t>
  </si>
  <si>
    <t>4.8级</t>
  </si>
  <si>
    <t>SLT0011997</t>
  </si>
  <si>
    <t>主驾背板</t>
  </si>
  <si>
    <t>pp</t>
  </si>
  <si>
    <t>465*420*5</t>
  </si>
  <si>
    <t>PUR</t>
  </si>
  <si>
    <t>BFA0000004</t>
  </si>
  <si>
    <t>扎带</t>
  </si>
  <si>
    <t>固定线束、接口</t>
  </si>
  <si>
    <t>4*200</t>
  </si>
  <si>
    <t>SHT0001656</t>
  </si>
  <si>
    <t>借用X3000</t>
  </si>
  <si>
    <t>PE袋</t>
  </si>
  <si>
    <t>SLT0011206</t>
  </si>
  <si>
    <t>扶手包装袋</t>
  </si>
  <si>
    <t>SLT0011207</t>
  </si>
  <si>
    <t>驾驶员座椅产品标识</t>
  </si>
  <si>
    <t>产品标签</t>
  </si>
  <si>
    <t>1</t>
  </si>
  <si>
    <t>67*67*69</t>
  </si>
  <si>
    <t>49.5*67*17</t>
  </si>
  <si>
    <t>设计:</t>
  </si>
  <si>
    <t>欧马可升级减震款驾驶员座总成EBOM清单</t>
  </si>
  <si>
    <t>L168100000540
SLT0011746</t>
  </si>
  <si>
    <t>L168100000541
SLT0011747</t>
  </si>
  <si>
    <t>欧马可仿皮面料+24V通风加热</t>
  </si>
  <si>
    <t>欧马可仿皮面料+12V通风加热</t>
  </si>
  <si>
    <t>奥铃仿皮面料+24V通风加热</t>
  </si>
  <si>
    <t>奥铃仿皮面料+12V通风加热</t>
  </si>
  <si>
    <t>SLT0012001</t>
  </si>
  <si>
    <t>欧马可仿皮面料，24V通风加热</t>
  </si>
  <si>
    <t>SLT0011442</t>
  </si>
  <si>
    <t>欧马可仿皮面料，12V通风加热</t>
  </si>
  <si>
    <t>SLT0011443</t>
  </si>
  <si>
    <t>奥铃仿皮面料，24V通风加热</t>
  </si>
  <si>
    <t>SLT0011444</t>
  </si>
  <si>
    <t>奥铃仿皮面料，12V通风加热</t>
  </si>
  <si>
    <t>SLT0011749</t>
  </si>
  <si>
    <t>无纺布  1.0t</t>
  </si>
  <si>
    <t>无纺布  1.0 t</t>
  </si>
  <si>
    <t>SLT0011884</t>
  </si>
  <si>
    <t>SLT0011244</t>
  </si>
  <si>
    <t>减震座椅骨架总成</t>
  </si>
  <si>
    <t>SLT0011245</t>
  </si>
  <si>
    <t>SLT0011248</t>
  </si>
  <si>
    <t>SLT0011249</t>
  </si>
  <si>
    <t>SLT0011253</t>
  </si>
  <si>
    <t>SLT0011254</t>
  </si>
  <si>
    <t>SLT0011255</t>
  </si>
  <si>
    <t>SLT0011256</t>
  </si>
  <si>
    <t>SLT0010936</t>
  </si>
  <si>
    <t>SLT0011258</t>
  </si>
  <si>
    <t>侧翼支撑钢丝焊接总成</t>
  </si>
  <si>
    <t>Q235  Φ6</t>
  </si>
  <si>
    <t>SLT0010883</t>
  </si>
  <si>
    <t>靠背侧翼气袋支撑钢丝</t>
  </si>
  <si>
    <t>67*85*5</t>
  </si>
  <si>
    <t>SLT0011250</t>
  </si>
  <si>
    <t>SLT0011251</t>
  </si>
  <si>
    <t>SLT0011252</t>
  </si>
  <si>
    <t>SAPH4403.0</t>
  </si>
  <si>
    <t>标准件，靠背安装</t>
  </si>
  <si>
    <t>新开，靠背安装</t>
  </si>
  <si>
    <t>SLT0011382</t>
  </si>
  <si>
    <t>减震器模块化总成</t>
  </si>
  <si>
    <t>SLT0011260</t>
  </si>
  <si>
    <t>减震平台装配总成</t>
  </si>
  <si>
    <t>SLT0011267</t>
  </si>
  <si>
    <t>减震款左滑轨总成</t>
  </si>
  <si>
    <t>SLT0011268</t>
  </si>
  <si>
    <t>减震款左前地脚</t>
  </si>
  <si>
    <t>SLT0011269</t>
  </si>
  <si>
    <t>减震款左后地脚</t>
  </si>
  <si>
    <t>SLT0011270</t>
  </si>
  <si>
    <t>减震款右滑轨总成</t>
  </si>
  <si>
    <t>SLT0011742</t>
  </si>
  <si>
    <t>减震款右前地脚焊接总成</t>
  </si>
  <si>
    <t>0.186</t>
  </si>
  <si>
    <t>SLT0011271</t>
  </si>
  <si>
    <t>减震款右前地脚</t>
  </si>
  <si>
    <t>SLT0011272</t>
  </si>
  <si>
    <t>减震款右后地脚</t>
  </si>
  <si>
    <t>滑轨安装</t>
  </si>
  <si>
    <t>SPFH590 3.0</t>
  </si>
  <si>
    <t>标准件，锁付靠背</t>
  </si>
  <si>
    <t>M8*20</t>
  </si>
  <si>
    <t>SLT0011274</t>
  </si>
  <si>
    <t>气腰托总成</t>
  </si>
  <si>
    <t>SLT0011313</t>
  </si>
  <si>
    <t>侧翼气袋支撑总成</t>
  </si>
  <si>
    <t>SLT0011282</t>
  </si>
  <si>
    <t>SLT0011284</t>
  </si>
  <si>
    <t>欧马可仿皮面料，24V通风+加热</t>
  </si>
  <si>
    <t>SLT0011445</t>
  </si>
  <si>
    <t>欧马可仿皮面料，12V通风+加热</t>
  </si>
  <si>
    <t>SLT0011283</t>
  </si>
  <si>
    <t>SLT0011446</t>
  </si>
  <si>
    <t>SLT0011447</t>
  </si>
  <si>
    <t>SLT0011285</t>
  </si>
  <si>
    <t>SLT0011286</t>
  </si>
  <si>
    <t>SLT0011287</t>
  </si>
  <si>
    <t>SLT0011288</t>
  </si>
  <si>
    <t>SLT0010694</t>
  </si>
  <si>
    <t>座垫泡沫前段支撑钢丝</t>
  </si>
  <si>
    <t>借用轻卡减震</t>
  </si>
  <si>
    <t xml:space="preserve">SLT0010655 </t>
  </si>
  <si>
    <t>座框护面固定钢丝C</t>
  </si>
  <si>
    <t>SLT0011291</t>
  </si>
  <si>
    <t>座框支撑钢丝A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</si>
  <si>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</si>
  <si>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</si>
  <si>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</si>
  <si>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</si>
  <si>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</si>
  <si>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</si>
  <si>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</si>
  <si>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</si>
  <si>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</si>
  <si>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</si>
  <si>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</si>
  <si>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</si>
  <si>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</si>
  <si>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</si>
  <si>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SLT0011299</t>
  </si>
  <si>
    <t>座框钢丝后端固定钣金总成</t>
  </si>
  <si>
    <t>新开（电泳后件号SLT0011731）</t>
  </si>
  <si>
    <t>SLT0011300</t>
  </si>
  <si>
    <t>座框钢丝后端固定钣金</t>
  </si>
  <si>
    <t>Q235 3.0</t>
  </si>
  <si>
    <t>SLT0010631</t>
  </si>
  <si>
    <t>座框钢丝前端固定钣金</t>
  </si>
  <si>
    <t>借用一汽轻卡减震(电泳后件号为SLT0011728)</t>
  </si>
  <si>
    <t>SLT0011301</t>
  </si>
  <si>
    <t>24V座垫通风轴流风扇总成</t>
  </si>
  <si>
    <t>新开，24v</t>
  </si>
  <si>
    <t>电器件</t>
  </si>
  <si>
    <t>SLT0011448</t>
  </si>
  <si>
    <t>12V座垫通风轴流风扇总成</t>
  </si>
  <si>
    <t>新开,12V</t>
  </si>
  <si>
    <t>SLT0011302</t>
  </si>
  <si>
    <t>座垫通风3D网格</t>
  </si>
  <si>
    <t>3D织物</t>
  </si>
  <si>
    <t>SLT0011303</t>
  </si>
  <si>
    <t>舒适性海绵</t>
  </si>
  <si>
    <t>PU</t>
  </si>
  <si>
    <t>SLT0011907</t>
  </si>
  <si>
    <t>SLT0011908</t>
  </si>
  <si>
    <t>SLT0011909</t>
  </si>
  <si>
    <t>SLT0011910</t>
  </si>
  <si>
    <t>SLT0010992</t>
  </si>
  <si>
    <t>减震座椅24V座垫加热垫总成</t>
  </si>
  <si>
    <t>通风棉</t>
  </si>
  <si>
    <t>SLT0011861</t>
  </si>
  <si>
    <t>24V通风加热集成控制器及线束总成</t>
  </si>
  <si>
    <r>
      <rPr>
        <sz val="12"/>
        <rFont val="微软雅黑"/>
        <family val="2"/>
        <charset val="134"/>
      </rPr>
      <t>新开，24</t>
    </r>
    <r>
      <rPr>
        <sz val="12"/>
        <rFont val="微软雅黑"/>
        <family val="2"/>
        <charset val="134"/>
      </rPr>
      <t>V</t>
    </r>
  </si>
  <si>
    <t>SLT0011862</t>
  </si>
  <si>
    <t>12V通风加热集成控制器及线束总成</t>
  </si>
  <si>
    <t>新开，12V</t>
  </si>
  <si>
    <t>SLT0011307</t>
  </si>
  <si>
    <t>通风加热线束总成</t>
  </si>
  <si>
    <t>BEC0010214</t>
  </si>
  <si>
    <t>24V通风加热集成控制器总成</t>
  </si>
  <si>
    <t>BEC0010219</t>
  </si>
  <si>
    <t>12V通风加热集成控制器总成</t>
  </si>
  <si>
    <t>M6*16黑色达克罗涂胶</t>
  </si>
  <si>
    <t>M6X12</t>
  </si>
  <si>
    <t>轻卡腰托气管管箍</t>
  </si>
  <si>
    <t>PA12</t>
  </si>
  <si>
    <t>144*32*82</t>
  </si>
  <si>
    <t>SLT0011310</t>
  </si>
  <si>
    <t>SLT0011449</t>
  </si>
  <si>
    <t>外购,易格斯GFM-1416-06，扶手安装用</t>
  </si>
  <si>
    <t>外购，GB/T 819.1-2016，锁付背板</t>
  </si>
  <si>
    <t>新开，pp中空板</t>
  </si>
  <si>
    <t>借用H6，保护腰托气管</t>
  </si>
  <si>
    <t>PVC管</t>
  </si>
  <si>
    <t>PVC</t>
  </si>
  <si>
    <t>长度500mm</t>
  </si>
  <si>
    <t>BFA0000285</t>
  </si>
  <si>
    <t>开口挡圈</t>
  </si>
  <si>
    <t>固定进气气管快插接头</t>
  </si>
  <si>
    <t xml:space="preserve">版本：A
</t>
  </si>
  <si>
    <t>编号：GR-21-01-23</t>
  </si>
  <si>
    <t xml:space="preserve">    </t>
  </si>
  <si>
    <t>统帅</t>
  </si>
  <si>
    <r>
      <rPr>
        <b/>
        <sz val="17"/>
        <rFont val="微软雅黑"/>
        <family val="2"/>
        <charset val="134"/>
      </rPr>
      <t xml:space="preserve">                          </t>
    </r>
    <r>
      <rPr>
        <b/>
        <u/>
        <sz val="17"/>
        <rFont val="微软雅黑"/>
        <family val="2"/>
        <charset val="134"/>
      </rPr>
      <t xml:space="preserve"> 副驾驶员座椅总成EBOM清单 </t>
    </r>
  </si>
  <si>
    <t>L168100000147</t>
  </si>
  <si>
    <t>2060车身+欧马可面料</t>
  </si>
  <si>
    <r>
      <rPr>
        <sz val="15"/>
        <rFont val="微软雅黑"/>
        <family val="2"/>
        <charset val="134"/>
      </rPr>
      <t>M</t>
    </r>
    <r>
      <rPr>
        <sz val="15"/>
        <rFont val="微软雅黑"/>
        <family val="2"/>
        <charset val="134"/>
      </rPr>
      <t>4 2060</t>
    </r>
  </si>
  <si>
    <t>L168100000148</t>
  </si>
  <si>
    <t>2060车身+奥铃面料</t>
  </si>
  <si>
    <t>L168100000163</t>
  </si>
  <si>
    <t>2060车身+仿皮面料</t>
  </si>
  <si>
    <t>中间座靠背总成
（副靠背总成-前座）</t>
  </si>
  <si>
    <t>6900303X2001A</t>
  </si>
  <si>
    <r>
      <rPr>
        <b/>
        <sz val="20"/>
        <rFont val="微软雅黑"/>
        <family val="2"/>
        <charset val="134"/>
      </rPr>
      <t>M</t>
    </r>
    <r>
      <rPr>
        <b/>
        <sz val="20"/>
        <rFont val="微软雅黑"/>
        <family val="2"/>
        <charset val="134"/>
      </rPr>
      <t>4 2060</t>
    </r>
    <r>
      <rPr>
        <b/>
        <sz val="20"/>
        <rFont val="微软雅黑"/>
        <family val="2"/>
        <charset val="134"/>
      </rPr>
      <t>副驾驶员座椅总成EBOM清单</t>
    </r>
  </si>
  <si>
    <t>日期：2021.5</t>
  </si>
  <si>
    <t>版本：A</t>
  </si>
  <si>
    <t>说明：</t>
  </si>
  <si>
    <r>
      <rPr>
        <sz val="12"/>
        <rFont val="微软雅黑"/>
        <family val="2"/>
        <charset val="134"/>
      </rPr>
      <t>7</t>
    </r>
    <r>
      <rPr>
        <sz val="12"/>
        <rFont val="微软雅黑"/>
        <family val="2"/>
        <charset val="134"/>
      </rPr>
      <t>31.5*960*987</t>
    </r>
  </si>
  <si>
    <t>副驾靠背总成</t>
  </si>
  <si>
    <t>新开，欧马可面料</t>
  </si>
  <si>
    <t>267*538*822</t>
  </si>
  <si>
    <t>新开，奥铃面料</t>
  </si>
  <si>
    <t>新开，仿皮面料</t>
  </si>
  <si>
    <t xml:space="preserve">驾驶员头枕总成（欧马可面料）  </t>
  </si>
  <si>
    <t>欧马可面料</t>
  </si>
  <si>
    <t xml:space="preserve">驾驶员头枕总成（奥铃面料） </t>
  </si>
  <si>
    <t>奥铃面料</t>
  </si>
  <si>
    <t xml:space="preserve">驾驶员头枕总成（仿皮面料） </t>
  </si>
  <si>
    <t>仿皮面料</t>
  </si>
  <si>
    <t>Q235 φ10</t>
  </si>
  <si>
    <t>60*140*310</t>
  </si>
  <si>
    <r>
      <rPr>
        <sz val="12"/>
        <rFont val="微软雅黑"/>
        <family val="2"/>
        <charset val="134"/>
      </rPr>
      <t>PUR，40kg/</t>
    </r>
    <r>
      <rPr>
        <sz val="12"/>
        <rFont val="宋体"/>
        <family val="3"/>
        <charset val="134"/>
      </rPr>
      <t>㎥</t>
    </r>
  </si>
  <si>
    <t>驾驶员头枕面套总成</t>
  </si>
  <si>
    <t>副驾靠背装配总成</t>
  </si>
  <si>
    <t>269*525*555</t>
  </si>
  <si>
    <t>靠背支撑弹簧</t>
  </si>
  <si>
    <t>支撑靠背</t>
  </si>
  <si>
    <t>涡簧</t>
  </si>
  <si>
    <t>曲簧</t>
  </si>
  <si>
    <t>68.5*8*84</t>
  </si>
  <si>
    <t>固定板锁付螺母</t>
  </si>
  <si>
    <t>锁付副驾靠背固定板</t>
  </si>
  <si>
    <t>副驾靠背左固定板</t>
  </si>
  <si>
    <t>固定副驾靠背</t>
  </si>
  <si>
    <t>QStE500TM 3.0</t>
  </si>
  <si>
    <t>220*40*142</t>
  </si>
  <si>
    <t>自润滑衬套</t>
  </si>
  <si>
    <t>ASA</t>
  </si>
  <si>
    <t>17*4.6*17</t>
  </si>
  <si>
    <t>副驾靠背焊接总成</t>
  </si>
  <si>
    <t>269*522*555</t>
  </si>
  <si>
    <t>右调角器焊接总成</t>
  </si>
  <si>
    <t>220*106*370</t>
  </si>
  <si>
    <t>副驾靠背右侧上连接板焊接总成</t>
  </si>
  <si>
    <t>76*50.5*293</t>
  </si>
  <si>
    <t>副驾靠背右侧上连接板</t>
  </si>
  <si>
    <t>76*15*293</t>
  </si>
  <si>
    <t>靠背倾角限位片</t>
  </si>
  <si>
    <t>12*20*23</t>
  </si>
  <si>
    <t>复位卷簧下限位支架</t>
  </si>
  <si>
    <t>21*3*30.5</t>
  </si>
  <si>
    <t>副驾靠背右侧装车钣金焊接总成</t>
  </si>
  <si>
    <t>218*106*149</t>
  </si>
  <si>
    <t>副驾靠背右侧装车钣金</t>
  </si>
  <si>
    <t>218*66.5*149</t>
  </si>
  <si>
    <t>靠背复位卷簧安装支架</t>
  </si>
  <si>
    <t>25*51*6</t>
  </si>
  <si>
    <t>右侧手动调角器总成</t>
  </si>
  <si>
    <t>20*10*28</t>
  </si>
  <si>
    <t>副驾背弯管焊接总成</t>
  </si>
  <si>
    <t>405*503*66</t>
  </si>
  <si>
    <t>副驾靠背主管</t>
  </si>
  <si>
    <t>靠背上支撑钢丝</t>
  </si>
  <si>
    <t>344*50*19</t>
  </si>
  <si>
    <t>靠背S形弹簧挂接片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</si>
  <si>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0*23*6</t>
    </r>
  </si>
  <si>
    <t>Q195  φ20×2.0</t>
  </si>
  <si>
    <t xml:space="preserve"> φ20*57.5</t>
  </si>
  <si>
    <t>侧翼支撑钢丝</t>
  </si>
  <si>
    <t>167*55*5</t>
  </si>
  <si>
    <t>副驾中间固定支架旋转轴</t>
  </si>
  <si>
    <t>机加件</t>
  </si>
  <si>
    <t xml:space="preserve">Q195  </t>
  </si>
  <si>
    <r>
      <rPr>
        <sz val="12"/>
        <rFont val="微软雅黑"/>
        <family val="2"/>
        <charset val="134"/>
      </rPr>
      <t>φ1</t>
    </r>
    <r>
      <rPr>
        <sz val="12"/>
        <rFont val="微软雅黑"/>
        <family val="2"/>
        <charset val="134"/>
      </rPr>
      <t>4</t>
    </r>
    <r>
      <rPr>
        <sz val="12"/>
        <rFont val="微软雅黑"/>
        <family val="2"/>
        <charset val="134"/>
      </rPr>
      <t>×</t>
    </r>
    <r>
      <rPr>
        <sz val="12"/>
        <rFont val="微软雅黑"/>
        <family val="2"/>
        <charset val="134"/>
      </rPr>
      <t>50.5</t>
    </r>
  </si>
  <si>
    <t>副驾右罩壳</t>
  </si>
  <si>
    <t>PP-TP15 2.5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</si>
  <si>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99*81*187</t>
    </r>
  </si>
  <si>
    <t>副驾靠背解锁手把</t>
  </si>
  <si>
    <t>2.5
PA6+GF30</t>
  </si>
  <si>
    <t>135*48*104</t>
  </si>
  <si>
    <t>副驾靠背骨架泡沫护面总成</t>
  </si>
  <si>
    <t>副驾靠背面套总成</t>
  </si>
  <si>
    <t>副驾靠背泡沫总成</t>
  </si>
  <si>
    <t>副驾靠背泡沫本体</t>
  </si>
  <si>
    <t>PUR，60kg/m3</t>
  </si>
  <si>
    <t>60kg/m3</t>
  </si>
  <si>
    <t>617*470*155</t>
  </si>
  <si>
    <t>预埋钢丝2.5*220</t>
  </si>
  <si>
    <t>60 φ2.5*220</t>
  </si>
  <si>
    <t>预埋钢丝2.5*320</t>
  </si>
  <si>
    <t>粘扣</t>
  </si>
  <si>
    <t>副驾靠背无纺布</t>
  </si>
  <si>
    <t>副驾小靠背总成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</si>
  <si>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90*453*550</t>
    </r>
  </si>
  <si>
    <t>副驾小背面套及泡沫总成</t>
  </si>
  <si>
    <t>小背面套总成</t>
  </si>
  <si>
    <t>副驾小背泡沫总成</t>
  </si>
  <si>
    <t>2060车身，新开</t>
  </si>
  <si>
    <t>副驾小背泡沫本体</t>
  </si>
  <si>
    <t>150*549*390</t>
  </si>
  <si>
    <t>预埋钢丝Φ2.5*220</t>
  </si>
  <si>
    <t>60 Φ2.5*220</t>
  </si>
  <si>
    <t>预埋钢丝Φ2.5*320</t>
  </si>
  <si>
    <t>60 Φ2.5*320</t>
  </si>
  <si>
    <t>副驾小靠背骨架总成</t>
  </si>
  <si>
    <t>222*445*533</t>
  </si>
  <si>
    <t>副驾小背骨架焊接总成</t>
  </si>
  <si>
    <t>222*445*494</t>
  </si>
  <si>
    <t>小背背管架焊接总成</t>
  </si>
  <si>
    <t>342*50.5*402</t>
  </si>
  <si>
    <t>副驾小背弯管</t>
  </si>
  <si>
    <t>B340LA
Φ25x2.0</t>
  </si>
  <si>
    <t>342*368*25</t>
  </si>
  <si>
    <t>小背后支撑钢丝</t>
  </si>
  <si>
    <t>69*33*217</t>
  </si>
  <si>
    <t>拉线固定座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</si>
  <si>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5.5*27*21</t>
    </r>
  </si>
  <si>
    <t>小背解锁扣手固定座</t>
  </si>
  <si>
    <r>
      <rPr>
        <sz val="12"/>
        <rFont val="微软雅黑"/>
        <family val="2"/>
        <charset val="134"/>
      </rPr>
      <t>4</t>
    </r>
    <r>
      <rPr>
        <sz val="12"/>
        <rFont val="微软雅黑"/>
        <family val="2"/>
        <charset val="134"/>
      </rPr>
      <t>5*95*45</t>
    </r>
  </si>
  <si>
    <t>副驾左侧手动调角器焊接总成</t>
  </si>
  <si>
    <t>小背下连接边板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</si>
  <si>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26*63138</t>
    </r>
  </si>
  <si>
    <t>驾驶员调角器上连接板</t>
  </si>
  <si>
    <t>靠背拉线解锁手柄</t>
  </si>
  <si>
    <t>52*15*20</t>
  </si>
  <si>
    <t>左侧手动调角器总成</t>
  </si>
  <si>
    <t>小背下横管焊接总成</t>
  </si>
  <si>
    <t>68*346.5*35</t>
  </si>
  <si>
    <t>小背下横管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</si>
  <si>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4*346.5*25</t>
    </r>
  </si>
  <si>
    <t>弹簧固定钣金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</si>
  <si>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4*15*15</t>
    </r>
  </si>
  <si>
    <t>小背下支撑钢丝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</si>
  <si>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7*205*14</t>
    </r>
  </si>
  <si>
    <t>副驾小背支撑板焊接总成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</si>
  <si>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75*385*20</t>
    </r>
  </si>
  <si>
    <t xml:space="preserve"> 小背支撑板A</t>
  </si>
  <si>
    <t>25*385*20</t>
  </si>
  <si>
    <t xml:space="preserve"> 小背支撑板B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</si>
  <si>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5*170*2</t>
    </r>
  </si>
  <si>
    <t>副驾小背旋转轴焊接总成</t>
  </si>
  <si>
    <t>86.5*46.5*85</t>
  </si>
  <si>
    <t>旋转轴固定钣金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</si>
  <si>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0*46.5*85</t>
    </r>
  </si>
  <si>
    <t>限位轴</t>
  </si>
  <si>
    <t>φ10*82</t>
  </si>
  <si>
    <t>旋转轴</t>
  </si>
  <si>
    <t>φ12*86.5</t>
  </si>
  <si>
    <t>小背肩部支撑钢丝</t>
  </si>
  <si>
    <r>
      <rPr>
        <sz val="12"/>
        <rFont val="微软雅黑"/>
        <family val="2"/>
        <charset val="134"/>
      </rPr>
      <t>7</t>
    </r>
    <r>
      <rPr>
        <sz val="12"/>
        <rFont val="微软雅黑"/>
        <family val="2"/>
        <charset val="134"/>
      </rPr>
      <t>0*92</t>
    </r>
  </si>
  <si>
    <t>小背侧翼支撑钢丝</t>
  </si>
  <si>
    <r>
      <rPr>
        <sz val="12"/>
        <rFont val="微软雅黑"/>
        <family val="2"/>
        <charset val="134"/>
      </rPr>
      <t>5</t>
    </r>
    <r>
      <rPr>
        <sz val="12"/>
        <rFont val="微软雅黑"/>
        <family val="2"/>
        <charset val="134"/>
      </rPr>
      <t>2*45*222</t>
    </r>
  </si>
  <si>
    <t>靠背解锁扣手总成</t>
  </si>
  <si>
    <t>54*67*88</t>
  </si>
  <si>
    <t>解锁手把固定座</t>
  </si>
  <si>
    <t>PA6+GF15</t>
  </si>
  <si>
    <r>
      <rPr>
        <sz val="12"/>
        <rFont val="微软雅黑"/>
        <family val="2"/>
        <charset val="134"/>
      </rPr>
      <t>8</t>
    </r>
    <r>
      <rPr>
        <sz val="12"/>
        <rFont val="微软雅黑"/>
        <family val="2"/>
        <charset val="134"/>
      </rPr>
      <t>4*67*49</t>
    </r>
  </si>
  <si>
    <t>解锁手把</t>
  </si>
  <si>
    <r>
      <rPr>
        <sz val="12"/>
        <rFont val="微软雅黑"/>
        <family val="2"/>
        <charset val="134"/>
      </rPr>
      <t>8</t>
    </r>
    <r>
      <rPr>
        <sz val="12"/>
        <rFont val="微软雅黑"/>
        <family val="2"/>
        <charset val="134"/>
      </rPr>
      <t>1.5*50*30</t>
    </r>
  </si>
  <si>
    <t>解锁旋转轴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</si>
  <si>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*65*6</t>
    </r>
  </si>
  <si>
    <t>扭簧</t>
  </si>
  <si>
    <r>
      <rPr>
        <sz val="12"/>
        <rFont val="微软雅黑"/>
        <family val="2"/>
        <charset val="134"/>
      </rPr>
      <t>S</t>
    </r>
    <r>
      <rPr>
        <sz val="12"/>
        <rFont val="微软雅黑"/>
        <family val="2"/>
        <charset val="134"/>
      </rPr>
      <t>WPB</t>
    </r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</si>
  <si>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0*25*29</t>
    </r>
  </si>
  <si>
    <t>E形卡簧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</si>
  <si>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5Mn</t>
    </r>
  </si>
  <si>
    <t>拉线总成</t>
  </si>
  <si>
    <t>解锁扣手饰盖</t>
  </si>
  <si>
    <r>
      <rPr>
        <sz val="12"/>
        <rFont val="微软雅黑"/>
        <family val="2"/>
        <charset val="134"/>
      </rPr>
      <t>9</t>
    </r>
    <r>
      <rPr>
        <sz val="12"/>
        <rFont val="微软雅黑"/>
        <family val="2"/>
        <charset val="134"/>
      </rPr>
      <t>3*70*56</t>
    </r>
  </si>
  <si>
    <t>螺钉堵盖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</si>
  <si>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5*31*7</t>
    </r>
  </si>
  <si>
    <t>小背置物盒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</si>
  <si>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5*451.5*291</t>
    </r>
  </si>
  <si>
    <t>内六角螺钉</t>
  </si>
  <si>
    <t>标准件
置物盒固定</t>
  </si>
  <si>
    <r>
      <rPr>
        <sz val="12"/>
        <rFont val="微软雅黑"/>
        <family val="2"/>
        <charset val="134"/>
      </rPr>
      <t>M</t>
    </r>
    <r>
      <rPr>
        <sz val="12"/>
        <rFont val="微软雅黑"/>
        <family val="2"/>
        <charset val="134"/>
      </rPr>
      <t>6</t>
    </r>
  </si>
  <si>
    <t>标准件
护板及扣手固定</t>
  </si>
  <si>
    <t>副驾左侧罩壳</t>
  </si>
  <si>
    <t>202*70*160</t>
  </si>
  <si>
    <t>副驾座垫总成</t>
  </si>
  <si>
    <t>542*912*240</t>
  </si>
  <si>
    <t>座垫面套总成</t>
  </si>
  <si>
    <t>副驾座垫泡沫总成</t>
  </si>
  <si>
    <t>座垫泡沫本体</t>
  </si>
  <si>
    <r>
      <rPr>
        <sz val="12"/>
        <rFont val="微软雅黑"/>
        <family val="2"/>
        <charset val="134"/>
      </rPr>
      <t>5</t>
    </r>
    <r>
      <rPr>
        <sz val="12"/>
        <rFont val="微软雅黑"/>
        <family val="2"/>
        <charset val="134"/>
      </rPr>
      <t>42*912*203</t>
    </r>
  </si>
  <si>
    <t>预埋钢丝Φ2.5*270</t>
  </si>
  <si>
    <t>预埋钢丝Φ2.5*400</t>
  </si>
  <si>
    <t>座垫支撑焊接总成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</si>
  <si>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20*178*840</t>
    </r>
  </si>
  <si>
    <t>右前地脚</t>
  </si>
  <si>
    <t>借用</t>
  </si>
  <si>
    <r>
      <rPr>
        <sz val="12"/>
        <rFont val="微软雅黑"/>
        <family val="2"/>
        <charset val="134"/>
      </rPr>
      <t>9</t>
    </r>
    <r>
      <rPr>
        <sz val="12"/>
        <rFont val="微软雅黑"/>
        <family val="2"/>
        <charset val="134"/>
      </rPr>
      <t>3*53*60</t>
    </r>
  </si>
  <si>
    <t>左前地脚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</si>
  <si>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07.5*53*36</t>
    </r>
  </si>
  <si>
    <t>右后地脚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</si>
  <si>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23*70*18</t>
    </r>
  </si>
  <si>
    <t>左后地脚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</si>
  <si>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18*30*20</t>
    </r>
  </si>
  <si>
    <t>座垫支撑钢丝A</t>
  </si>
  <si>
    <t>Q195 φ5</t>
  </si>
  <si>
    <t>座垫支撑钢丝B</t>
  </si>
  <si>
    <t>座垫支撑钢丝C</t>
  </si>
  <si>
    <t>座垫支撑钢丝D</t>
  </si>
  <si>
    <t>座垫支撑钢丝E</t>
  </si>
  <si>
    <t>座垫支撑钢丝F</t>
  </si>
  <si>
    <t>座垫支撑钢丝G</t>
  </si>
  <si>
    <t>座垫支撑钢丝H</t>
  </si>
  <si>
    <t>座垫支撑钢丝I</t>
  </si>
  <si>
    <t>座垫支撑钢丝J</t>
  </si>
  <si>
    <t>座垫支撑钢丝K</t>
  </si>
  <si>
    <t>主靠背总成包装袋</t>
  </si>
  <si>
    <t>副靠背总成包装袋</t>
  </si>
  <si>
    <t>坐垫总成包装袋</t>
  </si>
  <si>
    <t>副驾靠背总成产品标识</t>
  </si>
  <si>
    <t>标签</t>
  </si>
  <si>
    <t>中间靠背总成产品标识</t>
  </si>
  <si>
    <t>副驾坐垫总成产品标识</t>
  </si>
  <si>
    <t>L168100000149</t>
  </si>
  <si>
    <t>1880车身+欧马可面料</t>
  </si>
  <si>
    <r>
      <rPr>
        <sz val="15"/>
        <rFont val="微软雅黑"/>
        <family val="2"/>
        <charset val="134"/>
      </rPr>
      <t>M</t>
    </r>
    <r>
      <rPr>
        <sz val="15"/>
        <rFont val="微软雅黑"/>
        <family val="2"/>
        <charset val="134"/>
      </rPr>
      <t xml:space="preserve">4 </t>
    </r>
    <r>
      <rPr>
        <sz val="15"/>
        <rFont val="微软雅黑"/>
        <family val="2"/>
        <charset val="134"/>
      </rPr>
      <t>1880</t>
    </r>
  </si>
  <si>
    <t>L168100000150</t>
  </si>
  <si>
    <t>1880车身+奥铃面料</t>
  </si>
  <si>
    <t>L168100000164</t>
  </si>
  <si>
    <t>1880车身+仿皮面料</t>
  </si>
  <si>
    <t>M4 1880副驾驶员座椅总成EBOM清单</t>
  </si>
  <si>
    <t>头枕导套（自由端）</t>
  </si>
  <si>
    <t>借用蒙派克</t>
  </si>
  <si>
    <t>头枕导套（锁止端）</t>
  </si>
  <si>
    <t>290*423*550</t>
  </si>
  <si>
    <t>1880车身，新开</t>
  </si>
  <si>
    <t>150*549*350</t>
  </si>
  <si>
    <t>222*416*533</t>
  </si>
  <si>
    <t>222*416*494</t>
  </si>
  <si>
    <t>313*50.5*402</t>
  </si>
  <si>
    <t>313*368*25</t>
  </si>
  <si>
    <t>542*860*240</t>
  </si>
  <si>
    <t>542*850*203</t>
  </si>
  <si>
    <t>620*800*178</t>
  </si>
  <si>
    <t>L168100000161，L168100000356，L168100000160，L168100000157， L168100000350，L168100000194，L168100000351，L168100000349，L168100000195， L168100000193，L168100000196，L168100000156，L168100000146</t>
  </si>
  <si>
    <t>L168100000162，L168100000197，L168100000114，L168100000113， L168100000353，L168100000352</t>
  </si>
  <si>
    <t xml:space="preserve">L168100000147，L168100000149，L168100000150，L168100000354，L168100000164， L168100000163，L168100000148，L168100000355 </t>
  </si>
  <si>
    <t xml:space="preserve">驾驶员座椅总L168100000162,L168100000197,L168100000114, L168100000353，L168100000352与座椅总成L168100000113结构相同，故L168100000162，L168100000197，L168100000114， L168100000353，L168100000352借用L168100000113报告 </t>
  </si>
  <si>
    <r>
      <rPr>
        <sz val="11"/>
        <color theme="1"/>
        <rFont val="宋体"/>
        <family val="3"/>
        <charset val="134"/>
        <scheme val="minor"/>
      </rPr>
      <t xml:space="preserve"> 驾驶员座椅L168100000161，L168100000356，L168100000160，L168100000157，L168100000350，L168100000194，L168100000351，L168100000349，L1 68100000195， L168100000193，L168100000196，L168100000156，L168100000146，L168100000162，L168100000197</t>
    </r>
    <r>
      <rPr>
        <sz val="11"/>
        <color theme="1"/>
        <rFont val="宋体"/>
        <family val="3"/>
        <charset val="134"/>
        <scheme val="minor"/>
      </rPr>
      <t>，</t>
    </r>
    <r>
      <rPr>
        <sz val="11"/>
        <color theme="1"/>
        <rFont val="宋体"/>
        <family val="3"/>
        <charset val="134"/>
        <scheme val="minor"/>
      </rPr>
      <t xml:space="preserve">L168100000114 </t>
    </r>
    <r>
      <rPr>
        <sz val="11"/>
        <color theme="1"/>
        <rFont val="宋体"/>
        <family val="3"/>
        <charset val="134"/>
        <scheme val="minor"/>
      </rPr>
      <t>，</t>
    </r>
    <r>
      <rPr>
        <sz val="11"/>
        <color theme="1"/>
        <rFont val="宋体"/>
        <family val="3"/>
        <charset val="134"/>
        <scheme val="minor"/>
      </rPr>
      <t>L168100000113</t>
    </r>
    <r>
      <rPr>
        <sz val="11"/>
        <color theme="1"/>
        <rFont val="宋体"/>
        <family val="3"/>
        <charset val="134"/>
        <scheme val="minor"/>
      </rPr>
      <t>，</t>
    </r>
    <r>
      <rPr>
        <sz val="11"/>
        <color theme="1"/>
        <rFont val="宋体"/>
        <family val="3"/>
        <charset val="134"/>
        <scheme val="minor"/>
      </rPr>
      <t>L168100000353</t>
    </r>
    <r>
      <rPr>
        <sz val="11"/>
        <color theme="1"/>
        <rFont val="宋体"/>
        <family val="3"/>
        <charset val="134"/>
        <scheme val="minor"/>
      </rPr>
      <t>，</t>
    </r>
    <r>
      <rPr>
        <sz val="11"/>
        <color theme="1"/>
        <rFont val="宋体"/>
        <family val="3"/>
        <charset val="134"/>
        <scheme val="minor"/>
      </rPr>
      <t xml:space="preserve">L168100000352 </t>
    </r>
    <r>
      <rPr>
        <sz val="11"/>
        <color theme="1"/>
        <rFont val="宋体"/>
        <family val="3"/>
        <charset val="134"/>
        <scheme val="minor"/>
      </rPr>
      <t>与</t>
    </r>
    <r>
      <rPr>
        <sz val="11"/>
        <color theme="1"/>
        <rFont val="宋体"/>
        <family val="3"/>
        <charset val="134"/>
        <scheme val="minor"/>
      </rPr>
      <t>L168100000109</t>
    </r>
    <r>
      <rPr>
        <sz val="11"/>
        <color theme="1"/>
        <rFont val="宋体"/>
        <family val="3"/>
        <charset val="134"/>
        <scheme val="minor"/>
      </rPr>
      <t>结构相同。故</t>
    </r>
    <r>
      <rPr>
        <sz val="11"/>
        <color theme="1"/>
        <rFont val="宋体"/>
        <family val="3"/>
        <charset val="134"/>
        <scheme val="minor"/>
      </rPr>
      <t xml:space="preserve">L168100000161，L168100000356，L168100000160，L168100000157，L168100000350，L168100000194，L168100000351，L168100000349，L1 68100000195， L168100000193，L168100000196，L168100000156，L168100000146，L168100000162，L168100000197，L168100000114 ，L168100000113，L168100000353，L168100000352 </t>
    </r>
    <r>
      <rPr>
        <sz val="11"/>
        <color theme="1"/>
        <rFont val="宋体"/>
        <family val="3"/>
        <charset val="134"/>
        <scheme val="minor"/>
      </rPr>
      <t>借用</t>
    </r>
    <r>
      <rPr>
        <sz val="11"/>
        <color theme="1"/>
        <rFont val="宋体"/>
        <family val="3"/>
        <charset val="134"/>
        <scheme val="minor"/>
      </rPr>
      <t>L168100000109</t>
    </r>
    <r>
      <rPr>
        <sz val="11"/>
        <color theme="1"/>
        <rFont val="宋体"/>
        <family val="3"/>
        <charset val="134"/>
        <scheme val="minor"/>
      </rPr>
      <t>的报告。</t>
    </r>
  </si>
  <si>
    <t xml:space="preserve"> </t>
  </si>
  <si>
    <t xml:space="preserve">QSTE500TM 2.5   </t>
    <phoneticPr fontId="37" type="noConversion"/>
  </si>
  <si>
    <t xml:space="preserve">SPFH590 3.0  </t>
    <phoneticPr fontId="37" type="noConversion"/>
  </si>
  <si>
    <t>靠背一级调节下边板补强钣金</t>
    <phoneticPr fontId="37" type="noConversion"/>
  </si>
  <si>
    <t>新开件</t>
    <phoneticPr fontId="37" type="noConversion"/>
  </si>
  <si>
    <t>SLT0012503</t>
    <phoneticPr fontId="37" type="noConversion"/>
  </si>
  <si>
    <t>30*14*3</t>
    <phoneticPr fontId="37" type="noConversion"/>
  </si>
  <si>
    <t>说明：</t>
    <phoneticPr fontId="37" type="noConversion"/>
  </si>
  <si>
    <t>版本：</t>
    <phoneticPr fontId="37" type="noConversion"/>
  </si>
  <si>
    <t>日期：</t>
    <phoneticPr fontId="37" type="noConversion"/>
  </si>
  <si>
    <t>SLT0012522</t>
    <phoneticPr fontId="37" type="noConversion"/>
  </si>
  <si>
    <t>拉带固定钢丝</t>
    <phoneticPr fontId="37" type="noConversion"/>
  </si>
  <si>
    <t>新开</t>
    <phoneticPr fontId="37" type="noConversion"/>
  </si>
  <si>
    <t>Q235，φ10</t>
    <phoneticPr fontId="37" type="noConversion"/>
  </si>
  <si>
    <t>SLT0012523</t>
    <phoneticPr fontId="37" type="noConversion"/>
  </si>
  <si>
    <t>SLT0012524</t>
    <phoneticPr fontId="37" type="noConversion"/>
  </si>
  <si>
    <t>拉带</t>
    <phoneticPr fontId="37" type="noConversion"/>
  </si>
  <si>
    <t>拉带钣金</t>
    <phoneticPr fontId="37" type="noConversion"/>
  </si>
  <si>
    <t>SPFH590  ，t=3</t>
    <phoneticPr fontId="37" type="noConversion"/>
  </si>
  <si>
    <t>尼龙</t>
    <phoneticPr fontId="37" type="noConversion"/>
  </si>
  <si>
    <t>SLT0012531</t>
    <phoneticPr fontId="37" type="noConversion"/>
  </si>
  <si>
    <t>拉带总成</t>
    <phoneticPr fontId="37" type="noConversion"/>
  </si>
</sst>
</file>

<file path=xl/styles.xml><?xml version="1.0" encoding="utf-8"?>
<styleSheet xmlns="http://schemas.openxmlformats.org/spreadsheetml/2006/main">
  <numFmts count="5">
    <numFmt numFmtId="176" formatCode="0.0000_ "/>
    <numFmt numFmtId="177" formatCode="0_);[Red]\(0\)"/>
    <numFmt numFmtId="178" formatCode="0.0000_);[Red]\(0.0000\)"/>
    <numFmt numFmtId="179" formatCode="0.000_);[Red]\(0.000\)"/>
    <numFmt numFmtId="180" formatCode="0.000_ "/>
  </numFmts>
  <fonts count="38">
    <font>
      <sz val="11"/>
      <color theme="1"/>
      <name val="宋体"/>
      <charset val="134"/>
      <scheme val="minor"/>
    </font>
    <font>
      <sz val="11"/>
      <name val="微软雅黑"/>
      <family val="2"/>
      <charset val="134"/>
    </font>
    <font>
      <sz val="11"/>
      <color theme="1"/>
      <name val="微软雅黑"/>
      <family val="2"/>
      <charset val="134"/>
    </font>
    <font>
      <sz val="12"/>
      <name val="微软雅黑"/>
      <family val="2"/>
      <charset val="134"/>
    </font>
    <font>
      <b/>
      <sz val="12"/>
      <name val="微软雅黑"/>
      <family val="2"/>
      <charset val="134"/>
    </font>
    <font>
      <b/>
      <sz val="14"/>
      <name val="微软雅黑"/>
      <family val="2"/>
      <charset val="134"/>
    </font>
    <font>
      <sz val="10"/>
      <name val="微软雅黑"/>
      <family val="2"/>
      <charset val="134"/>
    </font>
    <font>
      <b/>
      <sz val="20"/>
      <name val="微软雅黑"/>
      <family val="2"/>
      <charset val="134"/>
    </font>
    <font>
      <sz val="10"/>
      <name val="宋体"/>
      <family val="3"/>
      <charset val="134"/>
      <scheme val="minor"/>
    </font>
    <font>
      <sz val="15"/>
      <name val="微软雅黑"/>
      <family val="2"/>
      <charset val="134"/>
    </font>
    <font>
      <sz val="10"/>
      <name val="宋体"/>
      <family val="3"/>
      <charset val="134"/>
    </font>
    <font>
      <sz val="11"/>
      <name val="宋体"/>
      <family val="3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sz val="18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17"/>
      <name val="微软雅黑"/>
      <family val="2"/>
      <charset val="134"/>
    </font>
    <font>
      <b/>
      <sz val="16"/>
      <name val="微软雅黑"/>
      <family val="2"/>
      <charset val="134"/>
    </font>
    <font>
      <b/>
      <sz val="14"/>
      <name val="宋体"/>
      <family val="3"/>
      <charset val="134"/>
    </font>
    <font>
      <sz val="14"/>
      <name val="微软雅黑"/>
      <family val="2"/>
      <charset val="134"/>
    </font>
    <font>
      <sz val="12"/>
      <name val="宋体"/>
      <family val="3"/>
      <charset val="134"/>
      <scheme val="minor"/>
    </font>
    <font>
      <sz val="11"/>
      <color rgb="FFFF0000"/>
      <name val="微软雅黑"/>
      <family val="2"/>
      <charset val="134"/>
    </font>
    <font>
      <sz val="10"/>
      <color rgb="FFFF0000"/>
      <name val="微软雅黑"/>
      <family val="2"/>
      <charset val="134"/>
    </font>
    <font>
      <sz val="12"/>
      <color rgb="FF00B050"/>
      <name val="微软雅黑"/>
      <family val="2"/>
      <charset val="134"/>
    </font>
    <font>
      <sz val="12"/>
      <color rgb="FF92D050"/>
      <name val="微软雅黑"/>
      <family val="2"/>
      <charset val="134"/>
    </font>
    <font>
      <sz val="12"/>
      <color rgb="FFFF0000"/>
      <name val="微软雅黑"/>
      <family val="2"/>
      <charset val="134"/>
    </font>
    <font>
      <sz val="10"/>
      <color theme="1"/>
      <name val="微软雅黑"/>
      <family val="2"/>
      <charset val="134"/>
    </font>
    <font>
      <sz val="12"/>
      <color theme="1"/>
      <name val="微软雅黑"/>
      <family val="2"/>
      <charset val="134"/>
    </font>
    <font>
      <sz val="12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b/>
      <sz val="10"/>
      <name val="Arial"/>
      <family val="2"/>
    </font>
    <font>
      <sz val="9"/>
      <name val="Arial"/>
      <family val="2"/>
    </font>
    <font>
      <sz val="10"/>
      <name val="Arial"/>
      <family val="2"/>
    </font>
    <font>
      <sz val="12"/>
      <name val="新細明體"/>
      <charset val="134"/>
    </font>
    <font>
      <vertAlign val="superscript"/>
      <sz val="12"/>
      <name val="微软雅黑"/>
      <family val="2"/>
      <charset val="134"/>
    </font>
    <font>
      <sz val="12"/>
      <name val="Arial Unicode MS"/>
      <family val="2"/>
      <charset val="134"/>
    </font>
    <font>
      <sz val="9"/>
      <name val="宋体"/>
      <family val="3"/>
      <charset val="134"/>
    </font>
    <font>
      <sz val="9"/>
      <name val="宋体"/>
      <family val="3"/>
      <charset val="134"/>
      <scheme val="minor"/>
    </font>
  </fonts>
  <fills count="11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8EA9DB"/>
        <bgColor indexed="64"/>
      </patternFill>
    </fill>
  </fills>
  <borders count="44">
    <border>
      <left/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</borders>
  <cellStyleXfs count="10">
    <xf numFmtId="0" fontId="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2" applyNumberFormat="0" applyFill="0" applyBorder="0" applyAlignment="0" applyProtection="0">
      <alignment vertical="center"/>
    </xf>
    <xf numFmtId="0" fontId="28" fillId="0" borderId="0"/>
    <xf numFmtId="0" fontId="28" fillId="0" borderId="0"/>
    <xf numFmtId="0" fontId="32" fillId="0" borderId="0"/>
    <xf numFmtId="0" fontId="33" fillId="0" borderId="0"/>
    <xf numFmtId="0" fontId="28" fillId="0" borderId="0"/>
    <xf numFmtId="0" fontId="28" fillId="0" borderId="0"/>
    <xf numFmtId="0" fontId="28" fillId="0" borderId="0"/>
  </cellStyleXfs>
  <cellXfs count="376">
    <xf numFmtId="0" fontId="0" fillId="0" borderId="0" xfId="0">
      <alignment vertical="center"/>
    </xf>
    <xf numFmtId="0" fontId="0" fillId="0" borderId="0" xfId="0" applyFont="1" applyAlignment="1">
      <alignment vertical="center" wrapText="1"/>
    </xf>
    <xf numFmtId="0" fontId="0" fillId="0" borderId="0" xfId="0" applyFont="1" applyAlignment="1">
      <alignment horizontal="left" vertical="top" wrapText="1"/>
    </xf>
    <xf numFmtId="0" fontId="1" fillId="0" borderId="0" xfId="2" applyFont="1" applyFill="1" applyBorder="1" applyAlignment="1" applyProtection="1">
      <alignment horizontal="center" vertical="center" wrapText="1"/>
      <protection locked="0"/>
    </xf>
    <xf numFmtId="0" fontId="1" fillId="2" borderId="0" xfId="2" applyFont="1" applyFill="1" applyBorder="1" applyAlignment="1" applyProtection="1">
      <alignment horizontal="center" vertical="center" wrapText="1"/>
      <protection locked="0"/>
    </xf>
    <xf numFmtId="0" fontId="1" fillId="2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3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4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4" borderId="0" xfId="7" applyNumberFormat="1" applyFont="1" applyFill="1" applyAlignment="1" applyProtection="1">
      <alignment horizontal="center" vertical="center" wrapText="1"/>
      <protection locked="0"/>
    </xf>
    <xf numFmtId="0" fontId="1" fillId="5" borderId="0" xfId="7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0" applyFont="1">
      <alignment vertical="center"/>
    </xf>
    <xf numFmtId="0" fontId="3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7" applyNumberFormat="1" applyFont="1" applyFill="1" applyBorder="1" applyAlignment="1" applyProtection="1">
      <alignment horizontal="left" vertical="center" wrapText="1"/>
      <protection locked="0"/>
    </xf>
    <xf numFmtId="0" fontId="1" fillId="6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7" applyFont="1" applyFill="1" applyBorder="1" applyAlignment="1" applyProtection="1">
      <alignment horizontal="center" vertical="center" wrapText="1"/>
      <protection locked="0"/>
    </xf>
    <xf numFmtId="49" fontId="1" fillId="0" borderId="0" xfId="7" applyNumberFormat="1" applyFont="1" applyFill="1" applyBorder="1" applyAlignment="1" applyProtection="1">
      <alignment horizontal="center" vertical="center" wrapText="1"/>
      <protection locked="0"/>
    </xf>
    <xf numFmtId="176" fontId="1" fillId="0" borderId="0" xfId="7" applyNumberFormat="1" applyFont="1" applyFill="1" applyBorder="1" applyAlignment="1" applyProtection="1">
      <alignment horizontal="left" vertical="center" wrapText="1"/>
      <protection locked="0"/>
    </xf>
    <xf numFmtId="0" fontId="3" fillId="7" borderId="2" xfId="7" applyFont="1" applyFill="1" applyBorder="1" applyAlignment="1" applyProtection="1">
      <alignment horizontal="center" vertical="center" wrapText="1"/>
      <protection locked="0"/>
    </xf>
    <xf numFmtId="0" fontId="3" fillId="0" borderId="1" xfId="2" applyNumberFormat="1" applyFont="1" applyFill="1" applyBorder="1" applyAlignment="1" applyProtection="1">
      <alignment horizontal="center" vertical="center" wrapText="1"/>
      <protection locked="0"/>
    </xf>
    <xf numFmtId="0" fontId="6" fillId="0" borderId="2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0" fontId="3" fillId="0" borderId="2" xfId="0" applyFont="1" applyFill="1" applyBorder="1">
      <alignment vertical="center"/>
    </xf>
    <xf numFmtId="0" fontId="3" fillId="0" borderId="2" xfId="0" applyFont="1" applyFill="1" applyBorder="1" applyAlignment="1">
      <alignment horizontal="center" vertical="center"/>
    </xf>
    <xf numFmtId="0" fontId="3" fillId="7" borderId="2" xfId="2" applyNumberFormat="1" applyFont="1" applyFill="1" applyBorder="1" applyAlignment="1" applyProtection="1">
      <alignment horizontal="center" vertical="center" wrapText="1"/>
      <protection locked="0"/>
    </xf>
    <xf numFmtId="0" fontId="6" fillId="0" borderId="2" xfId="7" applyFont="1" applyFill="1" applyBorder="1" applyAlignment="1" applyProtection="1">
      <alignment horizontal="center" vertical="center" wrapText="1"/>
      <protection locked="0"/>
    </xf>
    <xf numFmtId="0" fontId="6" fillId="0" borderId="2" xfId="2" applyNumberFormat="1" applyFont="1" applyFill="1" applyBorder="1" applyAlignment="1" applyProtection="1">
      <alignment horizontal="center" vertical="center" wrapText="1"/>
      <protection locked="0"/>
    </xf>
    <xf numFmtId="177" fontId="3" fillId="0" borderId="2" xfId="0" applyNumberFormat="1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left" vertical="center" wrapText="1"/>
    </xf>
    <xf numFmtId="0" fontId="3" fillId="0" borderId="2" xfId="0" applyNumberFormat="1" applyFont="1" applyFill="1" applyBorder="1" applyAlignment="1">
      <alignment horizontal="left" vertical="center" wrapText="1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177" fontId="3" fillId="6" borderId="2" xfId="0" applyNumberFormat="1" applyFont="1" applyFill="1" applyBorder="1" applyAlignment="1">
      <alignment horizontal="center" vertical="center" wrapText="1"/>
    </xf>
    <xf numFmtId="0" fontId="3" fillId="0" borderId="2" xfId="0" applyNumberFormat="1" applyFont="1" applyFill="1" applyBorder="1" applyAlignment="1">
      <alignment horizontal="center" vertical="center" wrapText="1"/>
    </xf>
    <xf numFmtId="0" fontId="6" fillId="0" borderId="2" xfId="0" applyNumberFormat="1" applyFont="1" applyFill="1" applyBorder="1" applyAlignment="1">
      <alignment horizontal="center" vertical="center" wrapText="1"/>
    </xf>
    <xf numFmtId="0" fontId="3" fillId="0" borderId="2" xfId="2" applyNumberFormat="1" applyFont="1" applyFill="1" applyBorder="1" applyAlignment="1" applyProtection="1">
      <alignment horizontal="left" vertical="center" wrapText="1"/>
      <protection locked="0"/>
    </xf>
    <xf numFmtId="49" fontId="3" fillId="0" borderId="2" xfId="0" applyNumberFormat="1" applyFont="1" applyFill="1" applyBorder="1" applyAlignment="1">
      <alignment vertical="center" wrapText="1"/>
    </xf>
    <xf numFmtId="0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0" applyNumberFormat="1" applyFont="1" applyFill="1" applyBorder="1" applyAlignment="1">
      <alignment horizontal="center" vertical="center" wrapText="1"/>
    </xf>
    <xf numFmtId="0" fontId="3" fillId="0" borderId="2" xfId="2" applyFont="1" applyFill="1" applyBorder="1" applyAlignment="1" applyProtection="1">
      <alignment vertical="center" wrapText="1" shrinkToFit="1"/>
      <protection locked="0"/>
    </xf>
    <xf numFmtId="0" fontId="3" fillId="0" borderId="2" xfId="0" applyNumberFormat="1" applyFont="1" applyFill="1" applyBorder="1" applyAlignment="1">
      <alignment vertical="center" wrapText="1"/>
    </xf>
    <xf numFmtId="0" fontId="3" fillId="0" borderId="2" xfId="7" applyNumberFormat="1" applyFont="1" applyFill="1" applyBorder="1" applyAlignment="1" applyProtection="1">
      <alignment horizontal="left" vertical="center" wrapText="1"/>
      <protection locked="0"/>
    </xf>
    <xf numFmtId="0" fontId="3" fillId="0" borderId="3" xfId="0" applyNumberFormat="1" applyFont="1" applyFill="1" applyBorder="1" applyAlignment="1">
      <alignment vertical="center" wrapText="1"/>
    </xf>
    <xf numFmtId="49" fontId="3" fillId="0" borderId="3" xfId="0" applyNumberFormat="1" applyFont="1" applyFill="1" applyBorder="1" applyAlignment="1">
      <alignment horizontal="left" vertical="center" wrapText="1"/>
    </xf>
    <xf numFmtId="0" fontId="3" fillId="0" borderId="2" xfId="3" applyNumberFormat="1" applyFont="1" applyFill="1" applyBorder="1" applyAlignment="1">
      <alignment horizontal="center" vertical="center" wrapText="1"/>
    </xf>
    <xf numFmtId="0" fontId="1" fillId="0" borderId="2" xfId="2" applyFont="1" applyFill="1" applyBorder="1" applyAlignment="1" applyProtection="1">
      <alignment vertical="center" wrapText="1" shrinkToFit="1"/>
      <protection locked="0"/>
    </xf>
    <xf numFmtId="0" fontId="3" fillId="6" borderId="2" xfId="0" applyFont="1" applyFill="1" applyBorder="1" applyAlignment="1">
      <alignment horizontal="center" vertical="center" wrapText="1"/>
    </xf>
    <xf numFmtId="177" fontId="3" fillId="8" borderId="2" xfId="0" applyNumberFormat="1" applyFont="1" applyFill="1" applyBorder="1" applyAlignment="1">
      <alignment horizontal="center" vertical="center" wrapText="1"/>
    </xf>
    <xf numFmtId="0" fontId="3" fillId="0" borderId="2" xfId="2" applyFont="1" applyFill="1" applyBorder="1" applyAlignment="1" applyProtection="1">
      <alignment horizontal="left" vertical="center" wrapText="1"/>
      <protection locked="0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1" applyNumberFormat="1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center" vertical="center" wrapText="1"/>
    </xf>
    <xf numFmtId="49" fontId="3" fillId="0" borderId="3" xfId="1" applyNumberFormat="1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49" fontId="3" fillId="0" borderId="2" xfId="2" applyNumberFormat="1" applyFont="1" applyFill="1" applyBorder="1" applyAlignment="1" applyProtection="1">
      <alignment horizontal="left" vertical="center" wrapText="1"/>
      <protection locked="0"/>
    </xf>
    <xf numFmtId="176" fontId="3" fillId="0" borderId="2" xfId="0" applyNumberFormat="1" applyFont="1" applyFill="1" applyBorder="1" applyAlignment="1">
      <alignment horizontal="left" vertical="center"/>
    </xf>
    <xf numFmtId="49" fontId="3" fillId="0" borderId="2" xfId="0" applyNumberFormat="1" applyFont="1" applyFill="1" applyBorder="1" applyAlignment="1">
      <alignment horizontal="left" vertical="center" wrapText="1"/>
    </xf>
    <xf numFmtId="49" fontId="3" fillId="3" borderId="2" xfId="7" applyNumberFormat="1" applyFont="1" applyFill="1" applyBorder="1" applyAlignment="1" applyProtection="1">
      <alignment horizontal="left" vertical="center" wrapText="1"/>
      <protection locked="0"/>
    </xf>
    <xf numFmtId="0" fontId="3" fillId="0" borderId="2" xfId="7" applyFont="1" applyFill="1" applyBorder="1" applyAlignment="1" applyProtection="1">
      <alignment horizontal="left" vertical="center" wrapText="1"/>
      <protection locked="0"/>
    </xf>
    <xf numFmtId="176" fontId="3" fillId="0" borderId="2" xfId="0" applyNumberFormat="1" applyFont="1" applyFill="1" applyBorder="1" applyAlignment="1">
      <alignment horizontal="left" vertical="center" wrapText="1"/>
    </xf>
    <xf numFmtId="178" fontId="8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8" fillId="0" borderId="2" xfId="2" applyNumberFormat="1" applyFont="1" applyFill="1" applyBorder="1" applyAlignment="1" applyProtection="1">
      <alignment horizontal="center" vertical="center" wrapText="1"/>
      <protection locked="0"/>
    </xf>
    <xf numFmtId="176" fontId="3" fillId="0" borderId="4" xfId="0" applyNumberFormat="1" applyFont="1" applyFill="1" applyBorder="1" applyAlignment="1">
      <alignment horizontal="left" vertical="center"/>
    </xf>
    <xf numFmtId="49" fontId="1" fillId="0" borderId="2" xfId="0" applyNumberFormat="1" applyFont="1" applyFill="1" applyBorder="1" applyAlignment="1">
      <alignment horizontal="left" vertical="center" wrapText="1"/>
    </xf>
    <xf numFmtId="49" fontId="3" fillId="2" borderId="2" xfId="0" applyNumberFormat="1" applyFont="1" applyFill="1" applyBorder="1" applyAlignment="1">
      <alignment horizontal="center" vertical="center" wrapText="1"/>
    </xf>
    <xf numFmtId="0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177" fontId="6" fillId="0" borderId="5" xfId="0" applyNumberFormat="1" applyFont="1" applyFill="1" applyBorder="1" applyAlignment="1">
      <alignment vertical="center" wrapText="1"/>
    </xf>
    <xf numFmtId="0" fontId="1" fillId="0" borderId="2" xfId="7" applyFont="1" applyFill="1" applyBorder="1" applyAlignment="1" applyProtection="1">
      <alignment horizontal="center" vertical="center" wrapText="1"/>
      <protection locked="0"/>
    </xf>
    <xf numFmtId="176" fontId="3" fillId="0" borderId="2" xfId="0" applyNumberFormat="1" applyFont="1" applyFill="1" applyBorder="1" applyAlignment="1">
      <alignment horizontal="center" vertical="center" wrapText="1"/>
    </xf>
    <xf numFmtId="0" fontId="4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2" applyFont="1" applyFill="1" applyBorder="1" applyAlignment="1" applyProtection="1">
      <alignment horizontal="left" vertical="center" wrapText="1" shrinkToFit="1"/>
      <protection locked="0"/>
    </xf>
    <xf numFmtId="0" fontId="3" fillId="0" borderId="2" xfId="2" applyFont="1" applyFill="1" applyBorder="1" applyAlignment="1" applyProtection="1">
      <alignment horizontal="center" vertical="center" wrapText="1"/>
      <protection locked="0"/>
    </xf>
    <xf numFmtId="0" fontId="1" fillId="0" borderId="2" xfId="2" applyFont="1" applyFill="1" applyBorder="1" applyAlignment="1" applyProtection="1">
      <alignment horizontal="center" vertical="center" wrapText="1"/>
      <protection locked="0"/>
    </xf>
    <xf numFmtId="177" fontId="9" fillId="0" borderId="5" xfId="0" applyNumberFormat="1" applyFont="1" applyFill="1" applyBorder="1" applyAlignment="1">
      <alignment vertical="center" wrapText="1"/>
    </xf>
    <xf numFmtId="17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177" fontId="9" fillId="0" borderId="0" xfId="0" applyNumberFormat="1" applyFont="1" applyFill="1" applyBorder="1" applyAlignment="1">
      <alignment vertical="center" wrapText="1"/>
    </xf>
    <xf numFmtId="0" fontId="3" fillId="0" borderId="2" xfId="2" applyFont="1" applyFill="1" applyBorder="1" applyAlignment="1" applyProtection="1">
      <alignment horizontal="center" vertical="center" wrapText="1" shrinkToFit="1"/>
      <protection locked="0"/>
    </xf>
    <xf numFmtId="0" fontId="3" fillId="0" borderId="3" xfId="2" applyFont="1" applyFill="1" applyBorder="1" applyAlignment="1" applyProtection="1">
      <alignment horizontal="center" vertical="center" wrapText="1" shrinkToFit="1"/>
      <protection locked="0"/>
    </xf>
    <xf numFmtId="0" fontId="3" fillId="3" borderId="1" xfId="2" applyNumberFormat="1" applyFont="1" applyFill="1" applyBorder="1" applyAlignment="1" applyProtection="1">
      <alignment horizontal="center" vertical="center" wrapText="1"/>
      <protection locked="0"/>
    </xf>
    <xf numFmtId="0" fontId="3" fillId="3" borderId="2" xfId="7" applyFont="1" applyFill="1" applyBorder="1" applyAlignment="1" applyProtection="1">
      <alignment horizontal="center" vertical="center" wrapText="1"/>
      <protection locked="0"/>
    </xf>
    <xf numFmtId="0" fontId="3" fillId="8" borderId="2" xfId="0" applyFont="1" applyFill="1" applyBorder="1" applyAlignment="1">
      <alignment horizontal="center" vertical="center" wrapText="1"/>
    </xf>
    <xf numFmtId="0" fontId="3" fillId="3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3" borderId="2" xfId="7" applyNumberFormat="1" applyFont="1" applyFill="1" applyBorder="1" applyAlignment="1" applyProtection="1">
      <alignment horizontal="left" vertical="center" wrapText="1"/>
      <protection locked="0"/>
    </xf>
    <xf numFmtId="177" fontId="3" fillId="3" borderId="2" xfId="0" applyNumberFormat="1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left" vertical="center" wrapText="1"/>
    </xf>
    <xf numFmtId="0" fontId="3" fillId="3" borderId="2" xfId="2" applyFont="1" applyFill="1" applyBorder="1" applyAlignment="1" applyProtection="1">
      <alignment horizontal="left" vertical="center" wrapText="1" shrinkToFit="1"/>
      <protection locked="0"/>
    </xf>
    <xf numFmtId="0" fontId="3" fillId="3" borderId="2" xfId="3" applyNumberFormat="1" applyFont="1" applyFill="1" applyBorder="1" applyAlignment="1">
      <alignment horizontal="center" vertical="center" wrapText="1"/>
    </xf>
    <xf numFmtId="0" fontId="1" fillId="0" borderId="2" xfId="0" applyNumberFormat="1" applyFont="1" applyFill="1" applyBorder="1" applyAlignment="1">
      <alignment horizontal="left" vertical="center" wrapText="1"/>
    </xf>
    <xf numFmtId="177" fontId="3" fillId="0" borderId="2" xfId="5" applyNumberFormat="1" applyFont="1" applyFill="1" applyBorder="1" applyAlignment="1">
      <alignment horizontal="center" vertical="center" wrapText="1"/>
    </xf>
    <xf numFmtId="49" fontId="3" fillId="3" borderId="2" xfId="0" applyNumberFormat="1" applyFont="1" applyFill="1" applyBorder="1" applyAlignment="1">
      <alignment horizontal="center" vertical="center" wrapText="1"/>
    </xf>
    <xf numFmtId="49" fontId="3" fillId="3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3" borderId="2" xfId="0" applyFont="1" applyFill="1" applyBorder="1" applyAlignment="1">
      <alignment horizontal="center" vertical="center"/>
    </xf>
    <xf numFmtId="176" fontId="3" fillId="3" borderId="2" xfId="0" applyNumberFormat="1" applyFont="1" applyFill="1" applyBorder="1" applyAlignment="1">
      <alignment horizontal="left" vertical="center" wrapText="1"/>
    </xf>
    <xf numFmtId="176" fontId="3" fillId="2" borderId="2" xfId="0" applyNumberFormat="1" applyFont="1" applyFill="1" applyBorder="1" applyAlignment="1">
      <alignment horizontal="left" vertical="center" wrapText="1"/>
    </xf>
    <xf numFmtId="178" fontId="8" fillId="0" borderId="2" xfId="0" applyNumberFormat="1" applyFont="1" applyFill="1" applyBorder="1" applyAlignment="1">
      <alignment horizontal="center" vertical="center" wrapText="1"/>
    </xf>
    <xf numFmtId="0" fontId="10" fillId="0" borderId="2" xfId="3" applyFont="1" applyFill="1" applyBorder="1" applyAlignment="1">
      <alignment horizontal="center" vertical="center" wrapText="1"/>
    </xf>
    <xf numFmtId="178" fontId="10" fillId="0" borderId="2" xfId="3" applyNumberFormat="1" applyFont="1" applyFill="1" applyBorder="1" applyAlignment="1">
      <alignment horizontal="center" vertical="center" wrapText="1"/>
    </xf>
    <xf numFmtId="178" fontId="8" fillId="2" borderId="2" xfId="0" applyNumberFormat="1" applyFont="1" applyFill="1" applyBorder="1" applyAlignment="1">
      <alignment horizontal="center" vertical="center" wrapText="1"/>
    </xf>
    <xf numFmtId="178" fontId="8" fillId="0" borderId="2" xfId="7" applyNumberFormat="1" applyFont="1" applyFill="1" applyBorder="1" applyAlignment="1" applyProtection="1">
      <alignment horizontal="center" vertical="center" wrapText="1"/>
      <protection locked="0"/>
    </xf>
    <xf numFmtId="178" fontId="8" fillId="8" borderId="2" xfId="2" applyNumberFormat="1" applyFont="1" applyFill="1" applyBorder="1" applyAlignment="1" applyProtection="1">
      <alignment horizontal="center" vertical="center" wrapText="1"/>
      <protection locked="0"/>
    </xf>
    <xf numFmtId="179" fontId="3" fillId="3" borderId="2" xfId="2" applyNumberFormat="1" applyFont="1" applyFill="1" applyBorder="1" applyAlignment="1" applyProtection="1">
      <alignment horizontal="center" vertical="center" wrapText="1"/>
      <protection locked="0"/>
    </xf>
    <xf numFmtId="0" fontId="1" fillId="3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0" applyFont="1" applyFill="1" applyBorder="1" applyAlignment="1">
      <alignment vertical="center" wrapText="1"/>
    </xf>
    <xf numFmtId="177" fontId="3" fillId="6" borderId="2" xfId="5" applyNumberFormat="1" applyFont="1" applyFill="1" applyBorder="1" applyAlignment="1">
      <alignment horizontal="center" vertical="center" wrapText="1"/>
    </xf>
    <xf numFmtId="177" fontId="3" fillId="8" borderId="2" xfId="5" applyNumberFormat="1" applyFont="1" applyFill="1" applyBorder="1" applyAlignment="1">
      <alignment horizontal="center" vertical="center" wrapText="1"/>
    </xf>
    <xf numFmtId="49" fontId="3" fillId="8" borderId="2" xfId="0" applyNumberFormat="1" applyFont="1" applyFill="1" applyBorder="1" applyAlignment="1">
      <alignment horizontal="center" vertical="center" wrapText="1"/>
    </xf>
    <xf numFmtId="176" fontId="3" fillId="0" borderId="2" xfId="5" applyNumberFormat="1" applyFont="1" applyFill="1" applyBorder="1" applyAlignment="1">
      <alignment horizontal="left" vertical="center" wrapText="1"/>
    </xf>
    <xf numFmtId="178" fontId="8" fillId="0" borderId="2" xfId="3" applyNumberFormat="1" applyFont="1" applyFill="1" applyBorder="1" applyAlignment="1">
      <alignment horizontal="center" vertical="center" wrapText="1"/>
    </xf>
    <xf numFmtId="0" fontId="3" fillId="0" borderId="3" xfId="7" applyNumberFormat="1" applyFont="1" applyFill="1" applyBorder="1" applyAlignment="1" applyProtection="1">
      <alignment horizontal="center" vertical="center" wrapText="1"/>
      <protection locked="0"/>
    </xf>
    <xf numFmtId="178" fontId="8" fillId="8" borderId="2" xfId="3" applyNumberFormat="1" applyFont="1" applyFill="1" applyBorder="1" applyAlignment="1">
      <alignment horizontal="center" vertical="center" wrapText="1"/>
    </xf>
    <xf numFmtId="0" fontId="11" fillId="8" borderId="2" xfId="7" applyNumberFormat="1" applyFont="1" applyFill="1" applyBorder="1" applyAlignment="1" applyProtection="1">
      <alignment horizontal="center" vertical="center" wrapText="1"/>
      <protection locked="0"/>
    </xf>
    <xf numFmtId="178" fontId="8" fillId="0" borderId="3" xfId="3" applyNumberFormat="1" applyFont="1" applyFill="1" applyBorder="1" applyAlignment="1">
      <alignment horizontal="center" vertical="center" wrapText="1"/>
    </xf>
    <xf numFmtId="0" fontId="8" fillId="0" borderId="2" xfId="3" applyFont="1" applyFill="1" applyBorder="1" applyAlignment="1">
      <alignment horizontal="center" vertical="center" wrapText="1"/>
    </xf>
    <xf numFmtId="0" fontId="3" fillId="0" borderId="3" xfId="2" applyFont="1" applyFill="1" applyBorder="1" applyAlignment="1" applyProtection="1">
      <alignment horizontal="left" vertical="center" wrapText="1" shrinkToFit="1"/>
      <protection locked="0"/>
    </xf>
    <xf numFmtId="0" fontId="12" fillId="0" borderId="0" xfId="6" applyFont="1" applyFill="1" applyAlignment="1">
      <alignment vertical="center"/>
    </xf>
    <xf numFmtId="0" fontId="12" fillId="0" borderId="0" xfId="6" applyFont="1" applyAlignment="1">
      <alignment vertical="center"/>
    </xf>
    <xf numFmtId="0" fontId="3" fillId="0" borderId="0" xfId="6" applyFont="1" applyFill="1" applyAlignment="1">
      <alignment vertical="center"/>
    </xf>
    <xf numFmtId="0" fontId="3" fillId="0" borderId="0" xfId="6" applyFont="1" applyBorder="1" applyAlignment="1">
      <alignment vertical="center"/>
    </xf>
    <xf numFmtId="0" fontId="3" fillId="0" borderId="0" xfId="6" applyFont="1" applyAlignment="1">
      <alignment vertical="center"/>
    </xf>
    <xf numFmtId="0" fontId="5" fillId="0" borderId="0" xfId="6" applyFont="1" applyFill="1" applyBorder="1" applyAlignment="1">
      <alignment horizontal="left" vertical="center"/>
    </xf>
    <xf numFmtId="0" fontId="5" fillId="0" borderId="7" xfId="6" applyFont="1" applyFill="1" applyBorder="1" applyAlignment="1">
      <alignment horizontal="left" vertical="center"/>
    </xf>
    <xf numFmtId="0" fontId="5" fillId="0" borderId="8" xfId="6" applyFont="1" applyFill="1" applyBorder="1" applyAlignment="1">
      <alignment horizontal="left" vertical="center"/>
    </xf>
    <xf numFmtId="0" fontId="13" fillId="0" borderId="0" xfId="6" applyFont="1" applyFill="1" applyBorder="1" applyAlignment="1">
      <alignment horizontal="left" vertical="center"/>
    </xf>
    <xf numFmtId="0" fontId="13" fillId="9" borderId="9" xfId="6" applyFont="1" applyFill="1" applyBorder="1" applyAlignment="1">
      <alignment horizontal="center" vertical="center"/>
    </xf>
    <xf numFmtId="0" fontId="13" fillId="9" borderId="7" xfId="6" applyFont="1" applyFill="1" applyBorder="1" applyAlignment="1">
      <alignment horizontal="center" vertical="center"/>
    </xf>
    <xf numFmtId="0" fontId="3" fillId="0" borderId="13" xfId="4" applyFont="1" applyBorder="1" applyAlignment="1">
      <alignment horizontal="center" vertical="center"/>
    </xf>
    <xf numFmtId="0" fontId="3" fillId="0" borderId="16" xfId="4" applyFont="1" applyBorder="1" applyAlignment="1">
      <alignment horizontal="center" vertical="center"/>
    </xf>
    <xf numFmtId="0" fontId="3" fillId="0" borderId="24" xfId="6" applyFont="1" applyFill="1" applyBorder="1" applyAlignment="1">
      <alignment vertical="center"/>
    </xf>
    <xf numFmtId="0" fontId="3" fillId="0" borderId="25" xfId="6" applyFont="1" applyFill="1" applyBorder="1" applyAlignment="1">
      <alignment horizontal="center" vertical="center"/>
    </xf>
    <xf numFmtId="0" fontId="3" fillId="0" borderId="4" xfId="6" applyFont="1" applyFill="1" applyBorder="1" applyAlignment="1">
      <alignment horizontal="center" vertical="center"/>
    </xf>
    <xf numFmtId="0" fontId="3" fillId="0" borderId="2" xfId="6" applyFont="1" applyFill="1" applyBorder="1" applyAlignment="1">
      <alignment horizontal="center" vertical="center"/>
    </xf>
    <xf numFmtId="0" fontId="3" fillId="0" borderId="2" xfId="6" applyFont="1" applyFill="1" applyBorder="1" applyAlignment="1">
      <alignment vertical="center"/>
    </xf>
    <xf numFmtId="0" fontId="3" fillId="0" borderId="2" xfId="6" applyFont="1" applyFill="1" applyBorder="1" applyAlignment="1">
      <alignment horizontal="left" vertical="center"/>
    </xf>
    <xf numFmtId="0" fontId="3" fillId="0" borderId="2" xfId="6" applyFont="1" applyFill="1" applyBorder="1" applyAlignment="1">
      <alignment horizontal="left" vertical="center" wrapText="1"/>
    </xf>
    <xf numFmtId="49" fontId="3" fillId="0" borderId="2" xfId="6" applyNumberFormat="1" applyFont="1" applyFill="1" applyBorder="1" applyAlignment="1">
      <alignment horizontal="center" vertical="center"/>
    </xf>
    <xf numFmtId="0" fontId="3" fillId="0" borderId="0" xfId="6" applyFont="1" applyFill="1" applyBorder="1" applyAlignment="1">
      <alignment horizontal="center" vertical="center"/>
    </xf>
    <xf numFmtId="49" fontId="3" fillId="0" borderId="0" xfId="6" applyNumberFormat="1" applyFont="1" applyFill="1" applyBorder="1" applyAlignment="1">
      <alignment horizontal="center" vertical="center"/>
    </xf>
    <xf numFmtId="0" fontId="3" fillId="0" borderId="0" xfId="6" applyFont="1" applyFill="1" applyBorder="1" applyAlignment="1">
      <alignment horizontal="left" vertical="center"/>
    </xf>
    <xf numFmtId="0" fontId="3" fillId="0" borderId="0" xfId="4" applyFont="1" applyFill="1" applyBorder="1" applyAlignment="1">
      <alignment horizontal="left" vertical="center"/>
    </xf>
    <xf numFmtId="0" fontId="3" fillId="0" borderId="0" xfId="6" applyFont="1" applyFill="1" applyBorder="1" applyAlignment="1">
      <alignment vertical="center"/>
    </xf>
    <xf numFmtId="0" fontId="3" fillId="0" borderId="0" xfId="0" applyFont="1" applyFill="1" applyBorder="1" applyAlignment="1">
      <alignment horizontal="left" vertical="center" wrapText="1"/>
    </xf>
    <xf numFmtId="0" fontId="17" fillId="0" borderId="0" xfId="6" applyFont="1" applyFill="1" applyBorder="1" applyAlignment="1">
      <alignment vertical="center"/>
    </xf>
    <xf numFmtId="0" fontId="12" fillId="0" borderId="0" xfId="6" applyFont="1" applyFill="1" applyBorder="1" applyAlignment="1">
      <alignment vertical="center"/>
    </xf>
    <xf numFmtId="0" fontId="15" fillId="9" borderId="11" xfId="6" applyFont="1" applyFill="1" applyBorder="1" applyAlignment="1">
      <alignment horizontal="center" vertical="center"/>
    </xf>
    <xf numFmtId="0" fontId="12" fillId="0" borderId="8" xfId="6" applyFont="1" applyBorder="1" applyAlignment="1">
      <alignment vertical="center"/>
    </xf>
    <xf numFmtId="0" fontId="12" fillId="0" borderId="12" xfId="6" applyFont="1" applyBorder="1" applyAlignment="1">
      <alignment vertical="center"/>
    </xf>
    <xf numFmtId="0" fontId="3" fillId="0" borderId="2" xfId="4" applyFont="1" applyFill="1" applyBorder="1" applyAlignment="1">
      <alignment horizontal="left" vertical="center" wrapText="1"/>
    </xf>
    <xf numFmtId="0" fontId="3" fillId="0" borderId="2" xfId="6" applyFont="1" applyFill="1" applyBorder="1" applyAlignment="1">
      <alignment vertical="center" wrapText="1"/>
    </xf>
    <xf numFmtId="0" fontId="3" fillId="0" borderId="2" xfId="4" applyFont="1" applyFill="1" applyBorder="1" applyAlignment="1">
      <alignment horizontal="left" vertical="center"/>
    </xf>
    <xf numFmtId="0" fontId="18" fillId="0" borderId="27" xfId="6" applyFont="1" applyFill="1" applyBorder="1" applyAlignment="1">
      <alignment horizontal="center" vertical="center"/>
    </xf>
    <xf numFmtId="0" fontId="18" fillId="0" borderId="27" xfId="4" applyFont="1" applyFill="1" applyBorder="1" applyAlignment="1">
      <alignment horizontal="center" vertical="center"/>
    </xf>
    <xf numFmtId="0" fontId="18" fillId="0" borderId="32" xfId="6" applyFont="1" applyFill="1" applyBorder="1" applyAlignment="1">
      <alignment horizontal="center" vertical="center"/>
    </xf>
    <xf numFmtId="0" fontId="12" fillId="0" borderId="0" xfId="6" applyFont="1" applyFill="1" applyBorder="1" applyAlignment="1">
      <alignment vertical="center" wrapText="1"/>
    </xf>
    <xf numFmtId="0" fontId="12" fillId="0" borderId="0" xfId="6" applyFont="1" applyBorder="1" applyAlignment="1">
      <alignment vertical="center"/>
    </xf>
    <xf numFmtId="0" fontId="19" fillId="0" borderId="33" xfId="6" applyFont="1" applyFill="1" applyBorder="1" applyAlignment="1">
      <alignment horizontal="center" vertical="center"/>
    </xf>
    <xf numFmtId="14" fontId="18" fillId="0" borderId="33" xfId="6" applyNumberFormat="1" applyFont="1" applyFill="1" applyBorder="1" applyAlignment="1">
      <alignment horizontal="center" vertical="center" shrinkToFit="1"/>
    </xf>
    <xf numFmtId="49" fontId="19" fillId="0" borderId="34" xfId="6" applyNumberFormat="1" applyFont="1" applyFill="1" applyBorder="1" applyAlignment="1">
      <alignment horizontal="center" vertical="center" shrinkToFit="1"/>
    </xf>
    <xf numFmtId="14" fontId="19" fillId="0" borderId="35" xfId="6" applyNumberFormat="1" applyFont="1" applyBorder="1" applyAlignment="1">
      <alignment horizontal="center" vertical="center" shrinkToFit="1"/>
    </xf>
    <xf numFmtId="0" fontId="12" fillId="10" borderId="2" xfId="0" applyFont="1" applyFill="1" applyBorder="1" applyAlignment="1">
      <alignment horizontal="center" vertical="center"/>
    </xf>
    <xf numFmtId="0" fontId="12" fillId="10" borderId="2" xfId="0" applyFont="1" applyFill="1" applyBorder="1" applyAlignment="1">
      <alignment horizontal="left" vertical="center"/>
    </xf>
    <xf numFmtId="0" fontId="3" fillId="0" borderId="0" xfId="6" applyFont="1" applyAlignment="1">
      <alignment vertical="center" wrapText="1"/>
    </xf>
    <xf numFmtId="49" fontId="8" fillId="0" borderId="2" xfId="0" applyNumberFormat="1" applyFont="1" applyFill="1" applyBorder="1" applyAlignment="1">
      <alignment horizontal="center" vertical="center" wrapText="1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0" fontId="11" fillId="4" borderId="2" xfId="7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>
      <alignment vertical="center"/>
    </xf>
    <xf numFmtId="0" fontId="21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 applyBorder="1">
      <alignment vertical="center"/>
    </xf>
    <xf numFmtId="0" fontId="2" fillId="0" borderId="0" xfId="0" applyFont="1" applyFill="1" applyBorder="1">
      <alignment vertical="center"/>
    </xf>
    <xf numFmtId="49" fontId="3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7" applyFont="1" applyFill="1" applyBorder="1" applyAlignment="1" applyProtection="1">
      <alignment horizontal="center" vertical="center" wrapText="1"/>
      <protection locked="0"/>
    </xf>
    <xf numFmtId="180" fontId="1" fillId="0" borderId="0" xfId="7" applyNumberFormat="1" applyFont="1" applyFill="1" applyBorder="1" applyAlignment="1" applyProtection="1">
      <alignment horizontal="center" vertical="center"/>
      <protection locked="0"/>
    </xf>
    <xf numFmtId="0" fontId="21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22" fillId="0" borderId="2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left" vertical="center" wrapText="1"/>
    </xf>
    <xf numFmtId="49" fontId="6" fillId="0" borderId="2" xfId="0" applyNumberFormat="1" applyFont="1" applyFill="1" applyBorder="1" applyAlignment="1">
      <alignment vertical="center" wrapText="1"/>
    </xf>
    <xf numFmtId="49" fontId="23" fillId="0" borderId="2" xfId="0" applyNumberFormat="1" applyFont="1" applyFill="1" applyBorder="1" applyAlignment="1">
      <alignment horizontal="center" vertical="center" wrapText="1"/>
    </xf>
    <xf numFmtId="0" fontId="24" fillId="0" borderId="2" xfId="0" applyFont="1" applyFill="1" applyBorder="1" applyAlignment="1">
      <alignment horizontal="left" vertical="center" wrapText="1"/>
    </xf>
    <xf numFmtId="0" fontId="6" fillId="0" borderId="2" xfId="2" applyFont="1" applyFill="1" applyBorder="1" applyAlignment="1" applyProtection="1">
      <alignment horizontal="left" vertical="center" wrapText="1" shrinkToFit="1"/>
      <protection locked="0"/>
    </xf>
    <xf numFmtId="49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0" borderId="2" xfId="7" applyNumberFormat="1" applyFont="1" applyFill="1" applyBorder="1" applyAlignment="1" applyProtection="1">
      <alignment horizontal="center" vertical="center"/>
      <protection locked="0"/>
    </xf>
    <xf numFmtId="180" fontId="3" fillId="0" borderId="2" xfId="0" applyNumberFormat="1" applyFont="1" applyFill="1" applyBorder="1" applyAlignment="1">
      <alignment horizontal="center" vertical="center"/>
    </xf>
    <xf numFmtId="179" fontId="3" fillId="0" borderId="2" xfId="0" applyNumberFormat="1" applyFont="1" applyFill="1" applyBorder="1" applyAlignment="1">
      <alignment horizontal="center" vertical="center"/>
    </xf>
    <xf numFmtId="180" fontId="1" fillId="0" borderId="2" xfId="7" applyNumberFormat="1" applyFont="1" applyFill="1" applyBorder="1" applyAlignment="1" applyProtection="1">
      <alignment horizontal="center" vertical="center"/>
      <protection locked="0"/>
    </xf>
    <xf numFmtId="180" fontId="3" fillId="0" borderId="2" xfId="0" applyNumberFormat="1" applyFont="1" applyFill="1" applyBorder="1" applyAlignment="1">
      <alignment horizontal="center" vertical="center" wrapText="1"/>
    </xf>
    <xf numFmtId="179" fontId="3" fillId="0" borderId="2" xfId="0" applyNumberFormat="1" applyFont="1" applyFill="1" applyBorder="1" applyAlignment="1">
      <alignment horizontal="center" vertical="center" wrapText="1"/>
    </xf>
    <xf numFmtId="180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179" fontId="25" fillId="0" borderId="2" xfId="0" applyNumberFormat="1" applyFont="1" applyFill="1" applyBorder="1" applyAlignment="1">
      <alignment horizontal="center" vertical="center"/>
    </xf>
    <xf numFmtId="0" fontId="1" fillId="0" borderId="17" xfId="7" applyNumberFormat="1" applyFont="1" applyFill="1" applyBorder="1" applyAlignment="1" applyProtection="1">
      <alignment horizontal="center" vertical="center" wrapText="1"/>
      <protection locked="0"/>
    </xf>
    <xf numFmtId="0" fontId="26" fillId="0" borderId="2" xfId="0" applyFont="1" applyFill="1" applyBorder="1" applyAlignment="1">
      <alignment horizontal="center" vertical="center" wrapText="1"/>
    </xf>
    <xf numFmtId="0" fontId="1" fillId="0" borderId="17" xfId="7" applyFont="1" applyFill="1" applyBorder="1" applyAlignment="1" applyProtection="1">
      <alignment horizontal="center" vertical="center" wrapText="1"/>
      <protection locked="0"/>
    </xf>
    <xf numFmtId="0" fontId="25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17" xfId="0" applyNumberFormat="1" applyFont="1" applyFill="1" applyBorder="1" applyAlignment="1">
      <alignment horizontal="center" vertical="center" wrapText="1"/>
    </xf>
    <xf numFmtId="0" fontId="25" fillId="0" borderId="2" xfId="7" applyNumberFormat="1" applyFont="1" applyFill="1" applyBorder="1" applyAlignment="1" applyProtection="1">
      <alignment horizontal="left" vertical="center" wrapText="1"/>
      <protection locked="0"/>
    </xf>
    <xf numFmtId="0" fontId="25" fillId="0" borderId="2" xfId="2" applyFont="1" applyFill="1" applyBorder="1" applyAlignment="1" applyProtection="1">
      <alignment horizontal="center" vertical="center" wrapText="1"/>
      <protection locked="0"/>
    </xf>
    <xf numFmtId="0" fontId="21" fillId="0" borderId="2" xfId="2" applyFont="1" applyFill="1" applyBorder="1" applyAlignment="1" applyProtection="1">
      <alignment horizontal="center" vertical="center" wrapText="1"/>
      <protection locked="0"/>
    </xf>
    <xf numFmtId="180" fontId="25" fillId="0" borderId="2" xfId="7" applyNumberFormat="1" applyFont="1" applyFill="1" applyBorder="1" applyAlignment="1" applyProtection="1">
      <alignment horizontal="center" vertical="center"/>
      <protection locked="0"/>
    </xf>
    <xf numFmtId="0" fontId="25" fillId="0" borderId="2" xfId="0" applyFont="1" applyFill="1" applyBorder="1" applyAlignment="1">
      <alignment horizontal="center" vertical="center" wrapText="1"/>
    </xf>
    <xf numFmtId="0" fontId="27" fillId="0" borderId="2" xfId="0" applyFont="1" applyFill="1" applyBorder="1" applyAlignment="1">
      <alignment horizontal="center" vertical="center"/>
    </xf>
    <xf numFmtId="0" fontId="27" fillId="0" borderId="2" xfId="0" applyNumberFormat="1" applyFont="1" applyFill="1" applyBorder="1" applyAlignment="1">
      <alignment vertical="center" wrapText="1"/>
    </xf>
    <xf numFmtId="0" fontId="27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27" fillId="0" borderId="2" xfId="7" applyFont="1" applyFill="1" applyBorder="1" applyAlignment="1" applyProtection="1">
      <alignment horizontal="center" vertical="center" wrapText="1"/>
      <protection locked="0"/>
    </xf>
    <xf numFmtId="49" fontId="27" fillId="0" borderId="2" xfId="0" applyNumberFormat="1" applyFont="1" applyFill="1" applyBorder="1" applyAlignment="1">
      <alignment horizontal="center" vertical="center" wrapText="1"/>
    </xf>
    <xf numFmtId="0" fontId="27" fillId="0" borderId="2" xfId="0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left" vertical="center" wrapText="1"/>
    </xf>
    <xf numFmtId="0" fontId="1" fillId="0" borderId="2" xfId="0" applyNumberFormat="1" applyFont="1" applyFill="1" applyBorder="1" applyAlignment="1">
      <alignment vertical="center" wrapText="1"/>
    </xf>
    <xf numFmtId="49" fontId="27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1" fillId="0" borderId="2" xfId="1" applyNumberFormat="1" applyFont="1" applyFill="1" applyBorder="1" applyAlignment="1">
      <alignment horizontal="center" vertical="center" wrapText="1"/>
    </xf>
    <xf numFmtId="49" fontId="1" fillId="0" borderId="2" xfId="0" applyNumberFormat="1" applyFont="1" applyFill="1" applyBorder="1" applyAlignment="1">
      <alignment horizontal="center" vertical="center" wrapText="1"/>
    </xf>
    <xf numFmtId="176" fontId="3" fillId="0" borderId="2" xfId="0" applyNumberFormat="1" applyFont="1" applyFill="1" applyBorder="1" applyAlignment="1">
      <alignment horizontal="center" vertical="center"/>
    </xf>
    <xf numFmtId="180" fontId="8" fillId="0" borderId="2" xfId="9" applyNumberFormat="1" applyFont="1" applyFill="1" applyBorder="1" applyAlignment="1" applyProtection="1">
      <alignment horizontal="center" vertical="center" wrapText="1"/>
      <protection locked="0"/>
    </xf>
    <xf numFmtId="179" fontId="1" fillId="0" borderId="2" xfId="0" applyNumberFormat="1" applyFont="1" applyFill="1" applyBorder="1" applyAlignment="1">
      <alignment horizontal="center" vertical="center"/>
    </xf>
    <xf numFmtId="0" fontId="3" fillId="0" borderId="17" xfId="0" applyFont="1" applyFill="1" applyBorder="1" applyAlignment="1">
      <alignment horizontal="left" vertical="center" wrapText="1"/>
    </xf>
    <xf numFmtId="0" fontId="3" fillId="0" borderId="17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left" vertical="center"/>
    </xf>
    <xf numFmtId="0" fontId="1" fillId="0" borderId="2" xfId="2" applyFont="1" applyFill="1" applyBorder="1" applyAlignment="1" applyProtection="1">
      <alignment vertical="center" wrapText="1"/>
      <protection locked="0"/>
    </xf>
    <xf numFmtId="177" fontId="3" fillId="0" borderId="2" xfId="0" applyNumberFormat="1" applyFont="1" applyFill="1" applyBorder="1" applyAlignment="1">
      <alignment horizontal="left" vertical="center" wrapText="1"/>
    </xf>
    <xf numFmtId="49" fontId="1" fillId="0" borderId="2" xfId="0" applyNumberFormat="1" applyFont="1" applyFill="1" applyBorder="1" applyAlignment="1">
      <alignment vertical="center" wrapText="1"/>
    </xf>
    <xf numFmtId="49" fontId="1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0" applyFont="1" applyFill="1" applyBorder="1" applyAlignment="1">
      <alignment horizontal="center" vertical="center"/>
    </xf>
    <xf numFmtId="178" fontId="1" fillId="0" borderId="2" xfId="0" applyNumberFormat="1" applyFont="1" applyFill="1" applyBorder="1" applyAlignment="1">
      <alignment horizontal="center" vertical="center"/>
    </xf>
    <xf numFmtId="0" fontId="3" fillId="0" borderId="4" xfId="7" applyFont="1" applyFill="1" applyBorder="1" applyAlignment="1" applyProtection="1">
      <alignment horizontal="center" vertical="center" wrapText="1"/>
      <protection locked="0"/>
    </xf>
    <xf numFmtId="180" fontId="1" fillId="0" borderId="3" xfId="0" applyNumberFormat="1" applyFont="1" applyFill="1" applyBorder="1" applyAlignment="1">
      <alignment horizontal="center" vertical="center"/>
    </xf>
    <xf numFmtId="179" fontId="1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21" fillId="0" borderId="2" xfId="2" applyFont="1" applyFill="1" applyBorder="1" applyAlignment="1" applyProtection="1">
      <alignment horizontal="center" vertical="center" wrapText="1" shrinkToFit="1"/>
      <protection locked="0"/>
    </xf>
    <xf numFmtId="0" fontId="21" fillId="0" borderId="17" xfId="2" applyFont="1" applyFill="1" applyBorder="1" applyAlignment="1" applyProtection="1">
      <alignment horizontal="center" vertical="center" wrapText="1" shrinkToFit="1"/>
      <protection locked="0"/>
    </xf>
    <xf numFmtId="0" fontId="3" fillId="0" borderId="2" xfId="2" applyFont="1" applyFill="1" applyBorder="1" applyAlignment="1" applyProtection="1">
      <alignment vertical="center" wrapText="1"/>
      <protection locked="0"/>
    </xf>
    <xf numFmtId="180" fontId="1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0" applyFont="1" applyFill="1" applyBorder="1" applyAlignment="1">
      <alignment horizontal="center" vertical="center" wrapText="1"/>
    </xf>
    <xf numFmtId="49" fontId="25" fillId="0" borderId="2" xfId="0" applyNumberFormat="1" applyFont="1" applyFill="1" applyBorder="1" applyAlignment="1">
      <alignment horizontal="center" vertical="center" wrapText="1"/>
    </xf>
    <xf numFmtId="0" fontId="25" fillId="0" borderId="2" xfId="2" applyFont="1" applyFill="1" applyBorder="1" applyAlignment="1" applyProtection="1">
      <alignment vertical="center" wrapText="1" shrinkToFit="1"/>
      <protection locked="0"/>
    </xf>
    <xf numFmtId="0" fontId="25" fillId="0" borderId="2" xfId="0" applyFont="1" applyFill="1" applyBorder="1" applyAlignment="1">
      <alignment horizontal="left" vertical="center" wrapText="1"/>
    </xf>
    <xf numFmtId="49" fontId="10" fillId="0" borderId="2" xfId="0" applyNumberFormat="1" applyFont="1" applyFill="1" applyBorder="1" applyAlignment="1">
      <alignment vertical="center" wrapText="1"/>
    </xf>
    <xf numFmtId="0" fontId="3" fillId="2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2" borderId="2" xfId="7" applyFont="1" applyFill="1" applyBorder="1" applyAlignment="1" applyProtection="1">
      <alignment horizontal="center" vertical="center" wrapText="1"/>
      <protection locked="0"/>
    </xf>
    <xf numFmtId="0" fontId="3" fillId="2" borderId="2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left" vertical="center" wrapText="1"/>
    </xf>
    <xf numFmtId="0" fontId="3" fillId="2" borderId="2" xfId="0" applyNumberFormat="1" applyFont="1" applyFill="1" applyBorder="1" applyAlignment="1">
      <alignment vertical="center" wrapText="1"/>
    </xf>
    <xf numFmtId="0" fontId="3" fillId="2" borderId="17" xfId="2" applyFont="1" applyFill="1" applyBorder="1" applyAlignment="1" applyProtection="1">
      <alignment horizontal="center" vertical="center" wrapText="1" shrinkToFit="1"/>
      <protection locked="0"/>
    </xf>
    <xf numFmtId="49" fontId="3" fillId="2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2" borderId="2" xfId="0" applyNumberFormat="1" applyFont="1" applyFill="1" applyBorder="1" applyAlignment="1">
      <alignment horizontal="center" vertical="center"/>
    </xf>
    <xf numFmtId="49" fontId="3" fillId="0" borderId="2" xfId="0" applyNumberFormat="1" applyFont="1" applyFill="1" applyBorder="1" applyAlignment="1">
      <alignment horizontal="center" vertical="center" wrapText="1"/>
    </xf>
    <xf numFmtId="49" fontId="3" fillId="0" borderId="17" xfId="0" applyNumberFormat="1" applyFont="1" applyFill="1" applyBorder="1" applyAlignment="1">
      <alignment horizontal="center" vertical="center" wrapText="1"/>
    </xf>
    <xf numFmtId="0" fontId="27" fillId="0" borderId="2" xfId="0" applyFont="1" applyFill="1" applyBorder="1" applyAlignment="1">
      <alignment horizontal="center" vertical="center" wrapText="1"/>
    </xf>
    <xf numFmtId="0" fontId="3" fillId="0" borderId="17" xfId="0" applyFont="1" applyFill="1" applyBorder="1" applyAlignment="1">
      <alignment horizontal="center" vertical="center" wrapText="1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25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0" fontId="27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0" applyFont="1" applyFill="1" applyBorder="1" applyAlignment="1">
      <alignment horizontal="center" vertical="center" wrapText="1"/>
    </xf>
    <xf numFmtId="4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179" fontId="3" fillId="0" borderId="2" xfId="7" applyNumberFormat="1" applyFont="1" applyFill="1" applyBorder="1" applyAlignment="1" applyProtection="1">
      <alignment horizontal="center" vertical="center"/>
      <protection locked="0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left" vertical="center" wrapText="1"/>
      <protection locked="0"/>
    </xf>
    <xf numFmtId="0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0" borderId="2" xfId="7" applyNumberFormat="1" applyFont="1" applyFill="1" applyBorder="1" applyAlignment="1" applyProtection="1">
      <alignment horizontal="center" vertical="center"/>
      <protection locked="0"/>
    </xf>
    <xf numFmtId="0" fontId="25" fillId="2" borderId="2" xfId="0" applyFont="1" applyFill="1" applyBorder="1" applyAlignment="1">
      <alignment horizontal="center" vertical="center" wrapText="1"/>
    </xf>
    <xf numFmtId="0" fontId="3" fillId="2" borderId="2" xfId="7" applyNumberFormat="1" applyFont="1" applyFill="1" applyBorder="1" applyAlignment="1" applyProtection="1">
      <alignment horizontal="center" vertical="center" wrapText="1"/>
      <protection locked="0"/>
    </xf>
    <xf numFmtId="0" fontId="7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4" fillId="0" borderId="2" xfId="7" applyNumberFormat="1" applyFont="1" applyFill="1" applyBorder="1" applyAlignment="1" applyProtection="1">
      <alignment horizontal="left" vertical="center" wrapText="1"/>
      <protection locked="0"/>
    </xf>
    <xf numFmtId="176" fontId="7" fillId="0" borderId="2" xfId="7" applyNumberFormat="1" applyFont="1" applyFill="1" applyBorder="1" applyAlignment="1" applyProtection="1">
      <alignment horizontal="left" vertical="center"/>
      <protection locked="0"/>
    </xf>
    <xf numFmtId="0" fontId="5" fillId="0" borderId="2" xfId="7" applyFont="1" applyFill="1" applyBorder="1" applyAlignment="1" applyProtection="1">
      <alignment horizontal="left" vertical="top" wrapText="1"/>
      <protection locked="0"/>
    </xf>
    <xf numFmtId="0" fontId="4" fillId="0" borderId="2" xfId="7" applyFont="1" applyFill="1" applyBorder="1" applyAlignment="1" applyProtection="1">
      <alignment horizontal="left" vertical="top" wrapText="1"/>
      <protection locked="0"/>
    </xf>
    <xf numFmtId="0" fontId="3" fillId="0" borderId="2" xfId="0" applyFont="1" applyFill="1" applyBorder="1" applyAlignment="1">
      <alignment horizontal="center" vertical="center" wrapText="1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4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0" borderId="2" xfId="7" applyNumberFormat="1" applyFont="1" applyFill="1" applyBorder="1" applyAlignment="1" applyProtection="1">
      <alignment horizontal="center" vertical="center"/>
      <protection locked="0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25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49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left" vertical="center" wrapText="1"/>
      <protection locked="0"/>
    </xf>
    <xf numFmtId="0" fontId="5" fillId="0" borderId="2" xfId="7" applyFont="1" applyFill="1" applyBorder="1" applyAlignment="1" applyProtection="1">
      <alignment horizontal="left" vertical="center" wrapText="1"/>
      <protection locked="0"/>
    </xf>
    <xf numFmtId="0" fontId="4" fillId="0" borderId="2" xfId="7" applyFont="1" applyFill="1" applyBorder="1" applyAlignment="1" applyProtection="1">
      <alignment horizontal="left" vertical="center" wrapText="1"/>
      <protection locked="0"/>
    </xf>
    <xf numFmtId="0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5" fillId="0" borderId="2" xfId="7" applyFont="1" applyFill="1" applyBorder="1" applyAlignment="1" applyProtection="1">
      <alignment horizontal="left" vertical="center"/>
      <protection locked="0"/>
    </xf>
    <xf numFmtId="0" fontId="4" fillId="0" borderId="2" xfId="7" applyFont="1" applyFill="1" applyBorder="1" applyAlignment="1" applyProtection="1">
      <alignment horizontal="left" vertical="center"/>
      <protection locked="0"/>
    </xf>
    <xf numFmtId="0" fontId="17" fillId="0" borderId="0" xfId="6" applyFont="1" applyFill="1" applyBorder="1" applyAlignment="1">
      <alignment horizontal="left" vertical="center" wrapText="1"/>
    </xf>
    <xf numFmtId="0" fontId="17" fillId="0" borderId="19" xfId="6" applyFont="1" applyFill="1" applyBorder="1" applyAlignment="1">
      <alignment horizontal="left" vertical="center" wrapText="1"/>
    </xf>
    <xf numFmtId="0" fontId="5" fillId="9" borderId="9" xfId="6" applyFont="1" applyFill="1" applyBorder="1" applyAlignment="1">
      <alignment horizontal="center" vertical="center" wrapText="1"/>
    </xf>
    <xf numFmtId="0" fontId="5" fillId="9" borderId="10" xfId="6" applyFont="1" applyFill="1" applyBorder="1" applyAlignment="1">
      <alignment horizontal="center" vertical="center" wrapText="1"/>
    </xf>
    <xf numFmtId="0" fontId="5" fillId="9" borderId="6" xfId="6" applyFont="1" applyFill="1" applyBorder="1" applyAlignment="1">
      <alignment horizontal="center" vertical="center" wrapText="1"/>
    </xf>
    <xf numFmtId="0" fontId="5" fillId="9" borderId="0" xfId="6" applyFont="1" applyFill="1" applyBorder="1" applyAlignment="1">
      <alignment horizontal="center" vertical="center" wrapText="1"/>
    </xf>
    <xf numFmtId="0" fontId="14" fillId="9" borderId="9" xfId="6" applyFont="1" applyFill="1" applyBorder="1" applyAlignment="1">
      <alignment horizontal="center" vertical="center"/>
    </xf>
    <xf numFmtId="0" fontId="14" fillId="9" borderId="10" xfId="6" applyFont="1" applyFill="1" applyBorder="1" applyAlignment="1">
      <alignment horizontal="center" vertical="center"/>
    </xf>
    <xf numFmtId="0" fontId="14" fillId="9" borderId="11" xfId="6" applyFont="1" applyFill="1" applyBorder="1" applyAlignment="1">
      <alignment horizontal="center" vertical="center"/>
    </xf>
    <xf numFmtId="0" fontId="14" fillId="9" borderId="7" xfId="6" applyFont="1" applyFill="1" applyBorder="1" applyAlignment="1">
      <alignment horizontal="center" vertical="center"/>
    </xf>
    <xf numFmtId="0" fontId="14" fillId="9" borderId="8" xfId="6" applyFont="1" applyFill="1" applyBorder="1" applyAlignment="1">
      <alignment horizontal="center" vertical="center"/>
    </xf>
    <xf numFmtId="0" fontId="14" fillId="9" borderId="12" xfId="6" applyFont="1" applyFill="1" applyBorder="1" applyAlignment="1">
      <alignment horizontal="center" vertical="center"/>
    </xf>
    <xf numFmtId="0" fontId="3" fillId="0" borderId="9" xfId="4" applyFont="1" applyBorder="1" applyAlignment="1">
      <alignment horizontal="center" vertical="center"/>
    </xf>
    <xf numFmtId="0" fontId="3" fillId="0" borderId="10" xfId="4" applyFont="1" applyBorder="1" applyAlignment="1">
      <alignment horizontal="center" vertical="center"/>
    </xf>
    <xf numFmtId="0" fontId="3" fillId="0" borderId="11" xfId="4" applyFont="1" applyBorder="1" applyAlignment="1">
      <alignment horizontal="center" vertical="center"/>
    </xf>
    <xf numFmtId="0" fontId="3" fillId="0" borderId="6" xfId="4" applyFont="1" applyBorder="1" applyAlignment="1">
      <alignment horizontal="center" vertical="center"/>
    </xf>
    <xf numFmtId="0" fontId="3" fillId="0" borderId="0" xfId="4" applyFont="1" applyBorder="1" applyAlignment="1">
      <alignment horizontal="center" vertical="center"/>
    </xf>
    <xf numFmtId="0" fontId="3" fillId="0" borderId="19" xfId="4" applyFont="1" applyBorder="1" applyAlignment="1">
      <alignment horizontal="center" vertical="center"/>
    </xf>
    <xf numFmtId="0" fontId="3" fillId="0" borderId="7" xfId="4" applyFont="1" applyBorder="1" applyAlignment="1">
      <alignment horizontal="center" vertical="center"/>
    </xf>
    <xf numFmtId="0" fontId="3" fillId="0" borderId="8" xfId="4" applyFont="1" applyBorder="1" applyAlignment="1">
      <alignment horizontal="center" vertical="center"/>
    </xf>
    <xf numFmtId="0" fontId="3" fillId="0" borderId="12" xfId="4" applyFont="1" applyBorder="1" applyAlignment="1">
      <alignment horizontal="center" vertical="center"/>
    </xf>
    <xf numFmtId="0" fontId="3" fillId="0" borderId="5" xfId="4" applyFont="1" applyBorder="1" applyAlignment="1">
      <alignment horizontal="center" vertical="center"/>
    </xf>
    <xf numFmtId="0" fontId="3" fillId="0" borderId="38" xfId="4" applyFont="1" applyBorder="1" applyAlignment="1">
      <alignment horizontal="center" vertical="center"/>
    </xf>
    <xf numFmtId="0" fontId="3" fillId="0" borderId="23" xfId="4" applyFont="1" applyBorder="1" applyAlignment="1">
      <alignment horizontal="center" vertical="center"/>
    </xf>
    <xf numFmtId="0" fontId="3" fillId="0" borderId="16" xfId="4" applyFont="1" applyBorder="1" applyAlignment="1">
      <alignment horizontal="center" vertical="center"/>
    </xf>
    <xf numFmtId="0" fontId="3" fillId="0" borderId="39" xfId="4" applyFont="1" applyBorder="1" applyAlignment="1">
      <alignment horizontal="center" vertical="center"/>
    </xf>
    <xf numFmtId="0" fontId="3" fillId="0" borderId="0" xfId="6" applyFont="1" applyFill="1" applyBorder="1" applyAlignment="1">
      <alignment horizontal="center" vertical="center"/>
    </xf>
    <xf numFmtId="177" fontId="3" fillId="0" borderId="0" xfId="5" applyNumberFormat="1" applyFont="1" applyFill="1" applyBorder="1" applyAlignment="1">
      <alignment horizontal="center" vertical="center" wrapText="1"/>
    </xf>
    <xf numFmtId="0" fontId="20" fillId="0" borderId="0" xfId="6" applyFont="1" applyFill="1" applyBorder="1" applyAlignment="1">
      <alignment horizontal="center" vertical="center"/>
    </xf>
    <xf numFmtId="0" fontId="3" fillId="0" borderId="2" xfId="6" applyFont="1" applyFill="1" applyBorder="1" applyAlignment="1">
      <alignment horizontal="center" vertical="center"/>
    </xf>
    <xf numFmtId="177" fontId="3" fillId="0" borderId="2" xfId="5" applyNumberFormat="1" applyFont="1" applyFill="1" applyBorder="1" applyAlignment="1">
      <alignment horizontal="center" vertical="center" wrapText="1"/>
    </xf>
    <xf numFmtId="177" fontId="3" fillId="0" borderId="17" xfId="5" applyNumberFormat="1" applyFont="1" applyFill="1" applyBorder="1" applyAlignment="1">
      <alignment horizontal="center" vertical="center" wrapText="1"/>
    </xf>
    <xf numFmtId="177" fontId="3" fillId="0" borderId="28" xfId="5" applyNumberFormat="1" applyFont="1" applyFill="1" applyBorder="1" applyAlignment="1">
      <alignment horizontal="center" vertical="center" wrapText="1"/>
    </xf>
    <xf numFmtId="0" fontId="3" fillId="0" borderId="40" xfId="6" applyFont="1" applyFill="1" applyBorder="1" applyAlignment="1">
      <alignment horizontal="center" vertical="center"/>
    </xf>
    <xf numFmtId="0" fontId="3" fillId="0" borderId="41" xfId="6" applyFont="1" applyFill="1" applyBorder="1" applyAlignment="1">
      <alignment horizontal="center" vertical="center"/>
    </xf>
    <xf numFmtId="0" fontId="3" fillId="0" borderId="20" xfId="6" applyFont="1" applyFill="1" applyBorder="1" applyAlignment="1">
      <alignment horizontal="center" vertical="center"/>
    </xf>
    <xf numFmtId="0" fontId="3" fillId="0" borderId="21" xfId="6" applyFont="1" applyFill="1" applyBorder="1" applyAlignment="1">
      <alignment horizontal="center" vertical="center"/>
    </xf>
    <xf numFmtId="0" fontId="3" fillId="0" borderId="22" xfId="6" applyFont="1" applyFill="1" applyBorder="1" applyAlignment="1">
      <alignment horizontal="center" vertical="center"/>
    </xf>
    <xf numFmtId="0" fontId="3" fillId="0" borderId="25" xfId="6" applyFont="1" applyFill="1" applyBorder="1" applyAlignment="1">
      <alignment horizontal="center" vertical="center"/>
    </xf>
    <xf numFmtId="0" fontId="3" fillId="0" borderId="4" xfId="6" applyFont="1" applyFill="1" applyBorder="1" applyAlignment="1">
      <alignment horizontal="center" vertical="center"/>
    </xf>
    <xf numFmtId="177" fontId="9" fillId="0" borderId="17" xfId="0" applyNumberFormat="1" applyFont="1" applyFill="1" applyBorder="1" applyAlignment="1">
      <alignment horizontal="center" vertical="center" wrapText="1"/>
    </xf>
    <xf numFmtId="177" fontId="9" fillId="0" borderId="18" xfId="0" applyNumberFormat="1" applyFont="1" applyFill="1" applyBorder="1" applyAlignment="1">
      <alignment horizontal="center" vertical="center" wrapText="1"/>
    </xf>
    <xf numFmtId="177" fontId="9" fillId="0" borderId="28" xfId="0" applyNumberFormat="1" applyFont="1" applyFill="1" applyBorder="1" applyAlignment="1">
      <alignment horizontal="center" vertical="center" wrapText="1"/>
    </xf>
    <xf numFmtId="0" fontId="9" fillId="0" borderId="2" xfId="4" applyFont="1" applyBorder="1" applyAlignment="1">
      <alignment horizontal="center" vertical="center"/>
    </xf>
    <xf numFmtId="0" fontId="3" fillId="0" borderId="2" xfId="4" applyFont="1" applyBorder="1" applyAlignment="1">
      <alignment horizontal="center" vertical="center"/>
    </xf>
    <xf numFmtId="0" fontId="9" fillId="0" borderId="17" xfId="4" applyFont="1" applyBorder="1" applyAlignment="1">
      <alignment horizontal="center" vertical="center"/>
    </xf>
    <xf numFmtId="0" fontId="9" fillId="0" borderId="28" xfId="4" applyFont="1" applyBorder="1" applyAlignment="1">
      <alignment horizontal="center" vertical="center"/>
    </xf>
    <xf numFmtId="0" fontId="9" fillId="0" borderId="17" xfId="6" applyFont="1" applyBorder="1" applyAlignment="1">
      <alignment horizontal="center" vertical="center"/>
    </xf>
    <xf numFmtId="0" fontId="9" fillId="0" borderId="18" xfId="6" applyFont="1" applyBorder="1" applyAlignment="1">
      <alignment horizontal="center" vertical="center"/>
    </xf>
    <xf numFmtId="0" fontId="9" fillId="0" borderId="28" xfId="6" applyFont="1" applyBorder="1" applyAlignment="1">
      <alignment horizontal="center" vertical="center"/>
    </xf>
    <xf numFmtId="0" fontId="3" fillId="0" borderId="2" xfId="6" applyFont="1" applyBorder="1" applyAlignment="1">
      <alignment horizontal="center" vertical="center"/>
    </xf>
    <xf numFmtId="0" fontId="3" fillId="0" borderId="37" xfId="6" applyFont="1" applyBorder="1" applyAlignment="1">
      <alignment horizontal="center" vertical="center"/>
    </xf>
    <xf numFmtId="0" fontId="9" fillId="0" borderId="17" xfId="4" applyFont="1" applyBorder="1" applyAlignment="1">
      <alignment horizontal="center" vertical="center" wrapText="1"/>
    </xf>
    <xf numFmtId="0" fontId="9" fillId="0" borderId="18" xfId="4" applyFont="1" applyBorder="1" applyAlignment="1">
      <alignment horizontal="center" vertical="center" wrapText="1"/>
    </xf>
    <xf numFmtId="0" fontId="9" fillId="0" borderId="28" xfId="4" applyFont="1" applyBorder="1" applyAlignment="1">
      <alignment horizontal="center" vertical="center" wrapText="1"/>
    </xf>
    <xf numFmtId="0" fontId="3" fillId="0" borderId="14" xfId="6" applyFont="1" applyBorder="1" applyAlignment="1">
      <alignment horizontal="center" vertical="center"/>
    </xf>
    <xf numFmtId="0" fontId="3" fillId="0" borderId="15" xfId="6" applyFont="1" applyBorder="1" applyAlignment="1">
      <alignment horizontal="center" vertical="center"/>
    </xf>
    <xf numFmtId="0" fontId="3" fillId="0" borderId="26" xfId="6" applyFont="1" applyBorder="1" applyAlignment="1">
      <alignment horizontal="center" vertical="center"/>
    </xf>
    <xf numFmtId="0" fontId="3" fillId="0" borderId="36" xfId="6" applyFont="1" applyBorder="1" applyAlignment="1">
      <alignment horizontal="center" vertical="center"/>
    </xf>
    <xf numFmtId="0" fontId="5" fillId="0" borderId="6" xfId="6" applyFont="1" applyFill="1" applyBorder="1" applyAlignment="1">
      <alignment horizontal="left" vertical="center"/>
    </xf>
    <xf numFmtId="0" fontId="5" fillId="0" borderId="0" xfId="6" applyFont="1" applyFill="1" applyBorder="1" applyAlignment="1">
      <alignment horizontal="left" vertical="center"/>
    </xf>
    <xf numFmtId="0" fontId="13" fillId="0" borderId="0" xfId="6" applyFont="1" applyFill="1" applyBorder="1" applyAlignment="1">
      <alignment horizontal="center" vertical="center"/>
    </xf>
    <xf numFmtId="0" fontId="7" fillId="0" borderId="0" xfId="6" applyFont="1" applyFill="1" applyBorder="1" applyAlignment="1">
      <alignment horizontal="center" vertical="center"/>
    </xf>
    <xf numFmtId="0" fontId="15" fillId="0" borderId="10" xfId="6" applyFont="1" applyFill="1" applyBorder="1" applyAlignment="1">
      <alignment horizontal="center" vertical="center"/>
    </xf>
    <xf numFmtId="0" fontId="18" fillId="0" borderId="29" xfId="6" applyFont="1" applyFill="1" applyBorder="1" applyAlignment="1">
      <alignment horizontal="center" vertical="center"/>
    </xf>
    <xf numFmtId="0" fontId="18" fillId="0" borderId="26" xfId="6" applyFont="1" applyFill="1" applyBorder="1" applyAlignment="1">
      <alignment horizontal="center" vertical="center"/>
    </xf>
    <xf numFmtId="0" fontId="16" fillId="9" borderId="8" xfId="6" applyFont="1" applyFill="1" applyBorder="1" applyAlignment="1">
      <alignment horizontal="center" vertical="center"/>
    </xf>
    <xf numFmtId="0" fontId="0" fillId="0" borderId="8" xfId="0" applyBorder="1">
      <alignment vertical="center"/>
    </xf>
    <xf numFmtId="0" fontId="19" fillId="0" borderId="30" xfId="6" applyFont="1" applyFill="1" applyBorder="1" applyAlignment="1">
      <alignment horizontal="center" vertical="center"/>
    </xf>
    <xf numFmtId="0" fontId="19" fillId="0" borderId="31" xfId="6" applyFont="1" applyFill="1" applyBorder="1" applyAlignment="1">
      <alignment horizontal="center" vertical="center"/>
    </xf>
    <xf numFmtId="0" fontId="3" fillId="0" borderId="9" xfId="4" applyFont="1" applyFill="1" applyBorder="1" applyAlignment="1">
      <alignment horizontal="center" vertical="center" wrapText="1"/>
    </xf>
    <xf numFmtId="0" fontId="3" fillId="0" borderId="10" xfId="4" applyFont="1" applyFill="1" applyBorder="1" applyAlignment="1">
      <alignment horizontal="center" vertical="center" wrapText="1"/>
    </xf>
    <xf numFmtId="0" fontId="3" fillId="0" borderId="14" xfId="4" applyFont="1" applyBorder="1" applyAlignment="1">
      <alignment horizontal="center" vertical="center"/>
    </xf>
    <xf numFmtId="0" fontId="3" fillId="0" borderId="15" xfId="4" applyFont="1" applyBorder="1" applyAlignment="1">
      <alignment horizontal="center" vertical="center"/>
    </xf>
    <xf numFmtId="0" fontId="3" fillId="0" borderId="26" xfId="4" applyFont="1" applyBorder="1" applyAlignment="1">
      <alignment horizontal="center" vertical="center"/>
    </xf>
    <xf numFmtId="0" fontId="3" fillId="0" borderId="27" xfId="4" applyFont="1" applyBorder="1" applyAlignment="1">
      <alignment horizontal="center" vertical="center"/>
    </xf>
    <xf numFmtId="0" fontId="3" fillId="0" borderId="42" xfId="4" applyFont="1" applyBorder="1" applyAlignment="1">
      <alignment horizontal="center" vertical="center"/>
    </xf>
    <xf numFmtId="0" fontId="3" fillId="0" borderId="43" xfId="4" applyFont="1" applyBorder="1" applyAlignment="1">
      <alignment horizontal="center" vertical="center"/>
    </xf>
    <xf numFmtId="49" fontId="1" fillId="7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7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7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7" borderId="2" xfId="7" applyNumberFormat="1" applyFont="1" applyFill="1" applyBorder="1" applyAlignment="1" applyProtection="1">
      <alignment horizontal="center" vertical="center" wrapText="1"/>
      <protection locked="0"/>
    </xf>
    <xf numFmtId="49" fontId="1" fillId="7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7" borderId="2" xfId="0" applyFont="1" applyFill="1" applyBorder="1" applyAlignment="1">
      <alignment horizontal="center" vertical="center" wrapText="1"/>
    </xf>
    <xf numFmtId="0" fontId="3" fillId="7" borderId="2" xfId="7" applyFont="1" applyFill="1" applyBorder="1" applyAlignment="1" applyProtection="1">
      <alignment horizontal="center" vertical="center" wrapText="1"/>
      <protection locked="0"/>
    </xf>
    <xf numFmtId="0" fontId="3" fillId="7" borderId="2" xfId="2" applyFont="1" applyFill="1" applyBorder="1" applyAlignment="1" applyProtection="1">
      <alignment horizontal="center" vertical="center" wrapText="1" shrinkToFit="1"/>
      <protection locked="0"/>
    </xf>
    <xf numFmtId="176" fontId="7" fillId="0" borderId="2" xfId="7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" applyFont="1" applyFill="1" applyBorder="1" applyAlignment="1" applyProtection="1">
      <alignment horizontal="left" vertical="top" wrapText="1"/>
      <protection locked="0"/>
    </xf>
    <xf numFmtId="176" fontId="3" fillId="7" borderId="2" xfId="7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" applyFont="1" applyFill="1" applyBorder="1" applyAlignment="1" applyProtection="1">
      <alignment horizontal="left" vertical="center"/>
      <protection locked="0"/>
    </xf>
    <xf numFmtId="0" fontId="4" fillId="0" borderId="1" xfId="7" applyFont="1" applyFill="1" applyBorder="1" applyAlignment="1" applyProtection="1">
      <alignment horizontal="left" vertical="center" wrapText="1"/>
      <protection locked="0"/>
    </xf>
    <xf numFmtId="0" fontId="1" fillId="7" borderId="1" xfId="2" applyNumberFormat="1" applyFont="1" applyFill="1" applyBorder="1" applyAlignment="1" applyProtection="1">
      <alignment horizontal="center" vertical="center" wrapText="1"/>
      <protection locked="0"/>
    </xf>
  </cellXfs>
  <cellStyles count="10">
    <cellStyle name="BOM_Level_1" xfId="1"/>
    <cellStyle name="BOM_Level_Below3" xfId="2"/>
    <cellStyle name="常规" xfId="0" builtinId="0"/>
    <cellStyle name="常规 10" xfId="3"/>
    <cellStyle name="常规 2 2" xfId="4"/>
    <cellStyle name="常规 5" xfId="5"/>
    <cellStyle name="常规 5 2" xfId="6"/>
    <cellStyle name="样式 1" xfId="7"/>
    <cellStyle name="样式 1 10" xfId="8"/>
    <cellStyle name="样式 1 5 2" xfId="9"/>
  </cellStyles>
  <dxfs count="197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emf"/><Relationship Id="rId117" Type="http://schemas.openxmlformats.org/officeDocument/2006/relationships/image" Target="../media/image117.emf"/><Relationship Id="rId21" Type="http://schemas.openxmlformats.org/officeDocument/2006/relationships/image" Target="../media/image21.png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63" Type="http://schemas.openxmlformats.org/officeDocument/2006/relationships/image" Target="../media/image63.emf"/><Relationship Id="rId68" Type="http://schemas.openxmlformats.org/officeDocument/2006/relationships/image" Target="../media/image68.emf"/><Relationship Id="rId84" Type="http://schemas.openxmlformats.org/officeDocument/2006/relationships/image" Target="../media/image84.emf"/><Relationship Id="rId89" Type="http://schemas.openxmlformats.org/officeDocument/2006/relationships/image" Target="../media/image89.emf"/><Relationship Id="rId112" Type="http://schemas.openxmlformats.org/officeDocument/2006/relationships/image" Target="../media/image112.emf"/><Relationship Id="rId133" Type="http://schemas.openxmlformats.org/officeDocument/2006/relationships/image" Target="../media/image133.emf"/><Relationship Id="rId138" Type="http://schemas.openxmlformats.org/officeDocument/2006/relationships/image" Target="../media/image138.wmf"/><Relationship Id="rId154" Type="http://schemas.openxmlformats.org/officeDocument/2006/relationships/image" Target="../media/image154.png"/><Relationship Id="rId16" Type="http://schemas.openxmlformats.org/officeDocument/2006/relationships/image" Target="../media/image16.emf"/><Relationship Id="rId107" Type="http://schemas.openxmlformats.org/officeDocument/2006/relationships/image" Target="../media/image107.emf"/><Relationship Id="rId11" Type="http://schemas.openxmlformats.org/officeDocument/2006/relationships/image" Target="../media/image11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74" Type="http://schemas.openxmlformats.org/officeDocument/2006/relationships/image" Target="../media/image74.wmf"/><Relationship Id="rId79" Type="http://schemas.openxmlformats.org/officeDocument/2006/relationships/image" Target="../media/image79.emf"/><Relationship Id="rId102" Type="http://schemas.openxmlformats.org/officeDocument/2006/relationships/image" Target="../media/image102.emf"/><Relationship Id="rId123" Type="http://schemas.openxmlformats.org/officeDocument/2006/relationships/image" Target="../media/image123.png"/><Relationship Id="rId128" Type="http://schemas.openxmlformats.org/officeDocument/2006/relationships/image" Target="../media/image128.emf"/><Relationship Id="rId144" Type="http://schemas.openxmlformats.org/officeDocument/2006/relationships/image" Target="../media/image144.emf"/><Relationship Id="rId149" Type="http://schemas.openxmlformats.org/officeDocument/2006/relationships/image" Target="../media/image149.emf"/><Relationship Id="rId5" Type="http://schemas.openxmlformats.org/officeDocument/2006/relationships/image" Target="../media/image5.emf"/><Relationship Id="rId90" Type="http://schemas.openxmlformats.org/officeDocument/2006/relationships/image" Target="../media/image90.emf"/><Relationship Id="rId95" Type="http://schemas.openxmlformats.org/officeDocument/2006/relationships/image" Target="../media/image95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64" Type="http://schemas.openxmlformats.org/officeDocument/2006/relationships/image" Target="../media/image64.emf"/><Relationship Id="rId69" Type="http://schemas.openxmlformats.org/officeDocument/2006/relationships/image" Target="../media/image69.emf"/><Relationship Id="rId113" Type="http://schemas.openxmlformats.org/officeDocument/2006/relationships/image" Target="../media/image113.emf"/><Relationship Id="rId118" Type="http://schemas.openxmlformats.org/officeDocument/2006/relationships/image" Target="../media/image118.emf"/><Relationship Id="rId134" Type="http://schemas.openxmlformats.org/officeDocument/2006/relationships/image" Target="../media/image134.emf"/><Relationship Id="rId139" Type="http://schemas.openxmlformats.org/officeDocument/2006/relationships/image" Target="../media/image139.emf"/><Relationship Id="rId80" Type="http://schemas.openxmlformats.org/officeDocument/2006/relationships/image" Target="../media/image80.emf"/><Relationship Id="rId85" Type="http://schemas.openxmlformats.org/officeDocument/2006/relationships/image" Target="../media/image85.emf"/><Relationship Id="rId150" Type="http://schemas.openxmlformats.org/officeDocument/2006/relationships/image" Target="../media/image150.wmf"/><Relationship Id="rId155" Type="http://schemas.openxmlformats.org/officeDocument/2006/relationships/image" Target="../media/image155.jpeg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59" Type="http://schemas.openxmlformats.org/officeDocument/2006/relationships/image" Target="../media/image59.emf"/><Relationship Id="rId103" Type="http://schemas.openxmlformats.org/officeDocument/2006/relationships/image" Target="../media/image103.emf"/><Relationship Id="rId108" Type="http://schemas.openxmlformats.org/officeDocument/2006/relationships/image" Target="../media/image108.wmf"/><Relationship Id="rId124" Type="http://schemas.openxmlformats.org/officeDocument/2006/relationships/image" Target="../media/image124.emf"/><Relationship Id="rId129" Type="http://schemas.openxmlformats.org/officeDocument/2006/relationships/image" Target="../media/image129.emf"/><Relationship Id="rId20" Type="http://schemas.openxmlformats.org/officeDocument/2006/relationships/image" Target="../media/image20.png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70" Type="http://schemas.openxmlformats.org/officeDocument/2006/relationships/image" Target="../media/image70.emf"/><Relationship Id="rId75" Type="http://schemas.openxmlformats.org/officeDocument/2006/relationships/image" Target="../media/image75.emf"/><Relationship Id="rId83" Type="http://schemas.openxmlformats.org/officeDocument/2006/relationships/image" Target="../media/image83.emf"/><Relationship Id="rId88" Type="http://schemas.openxmlformats.org/officeDocument/2006/relationships/image" Target="../media/image88.emf"/><Relationship Id="rId91" Type="http://schemas.openxmlformats.org/officeDocument/2006/relationships/image" Target="../media/image91.emf"/><Relationship Id="rId96" Type="http://schemas.openxmlformats.org/officeDocument/2006/relationships/image" Target="../media/image96.emf"/><Relationship Id="rId111" Type="http://schemas.openxmlformats.org/officeDocument/2006/relationships/image" Target="../media/image111.emf"/><Relationship Id="rId132" Type="http://schemas.openxmlformats.org/officeDocument/2006/relationships/image" Target="../media/image132.emf"/><Relationship Id="rId140" Type="http://schemas.openxmlformats.org/officeDocument/2006/relationships/image" Target="../media/image140.emf"/><Relationship Id="rId145" Type="http://schemas.openxmlformats.org/officeDocument/2006/relationships/image" Target="../media/image145.emf"/><Relationship Id="rId153" Type="http://schemas.openxmlformats.org/officeDocument/2006/relationships/image" Target="../media/image153.png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6" Type="http://schemas.openxmlformats.org/officeDocument/2006/relationships/image" Target="../media/image106.emf"/><Relationship Id="rId114" Type="http://schemas.openxmlformats.org/officeDocument/2006/relationships/image" Target="../media/image114.emf"/><Relationship Id="rId119" Type="http://schemas.openxmlformats.org/officeDocument/2006/relationships/image" Target="../media/image119.emf"/><Relationship Id="rId127" Type="http://schemas.openxmlformats.org/officeDocument/2006/relationships/image" Target="../media/image127.emf"/><Relationship Id="rId10" Type="http://schemas.openxmlformats.org/officeDocument/2006/relationships/image" Target="../media/image10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73" Type="http://schemas.openxmlformats.org/officeDocument/2006/relationships/image" Target="../media/image73.wmf"/><Relationship Id="rId78" Type="http://schemas.openxmlformats.org/officeDocument/2006/relationships/image" Target="../media/image78.emf"/><Relationship Id="rId81" Type="http://schemas.openxmlformats.org/officeDocument/2006/relationships/image" Target="../media/image81.emf"/><Relationship Id="rId86" Type="http://schemas.openxmlformats.org/officeDocument/2006/relationships/image" Target="../media/image86.emf"/><Relationship Id="rId94" Type="http://schemas.openxmlformats.org/officeDocument/2006/relationships/image" Target="../media/image94.emf"/><Relationship Id="rId99" Type="http://schemas.openxmlformats.org/officeDocument/2006/relationships/image" Target="../media/image99.emf"/><Relationship Id="rId101" Type="http://schemas.openxmlformats.org/officeDocument/2006/relationships/image" Target="../media/image101.emf"/><Relationship Id="rId122" Type="http://schemas.openxmlformats.org/officeDocument/2006/relationships/image" Target="../media/image122.emf"/><Relationship Id="rId130" Type="http://schemas.openxmlformats.org/officeDocument/2006/relationships/image" Target="../media/image130.emf"/><Relationship Id="rId135" Type="http://schemas.openxmlformats.org/officeDocument/2006/relationships/image" Target="../media/image135.emf"/><Relationship Id="rId143" Type="http://schemas.openxmlformats.org/officeDocument/2006/relationships/image" Target="../media/image143.emf"/><Relationship Id="rId148" Type="http://schemas.openxmlformats.org/officeDocument/2006/relationships/image" Target="../media/image148.emf"/><Relationship Id="rId151" Type="http://schemas.openxmlformats.org/officeDocument/2006/relationships/image" Target="../media/image151.wmf"/><Relationship Id="rId156" Type="http://schemas.openxmlformats.org/officeDocument/2006/relationships/image" Target="../media/image156.w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9" Type="http://schemas.openxmlformats.org/officeDocument/2006/relationships/image" Target="../media/image39.emf"/><Relationship Id="rId109" Type="http://schemas.openxmlformats.org/officeDocument/2006/relationships/image" Target="../media/image109.emf"/><Relationship Id="rId34" Type="http://schemas.openxmlformats.org/officeDocument/2006/relationships/image" Target="../media/image34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6" Type="http://schemas.openxmlformats.org/officeDocument/2006/relationships/image" Target="../media/image76.emf"/><Relationship Id="rId97" Type="http://schemas.openxmlformats.org/officeDocument/2006/relationships/image" Target="../media/image97.png"/><Relationship Id="rId104" Type="http://schemas.openxmlformats.org/officeDocument/2006/relationships/image" Target="../media/image104.emf"/><Relationship Id="rId120" Type="http://schemas.openxmlformats.org/officeDocument/2006/relationships/image" Target="../media/image120.emf"/><Relationship Id="rId125" Type="http://schemas.openxmlformats.org/officeDocument/2006/relationships/image" Target="../media/image125.emf"/><Relationship Id="rId141" Type="http://schemas.openxmlformats.org/officeDocument/2006/relationships/image" Target="../media/image141.emf"/><Relationship Id="rId146" Type="http://schemas.openxmlformats.org/officeDocument/2006/relationships/image" Target="../media/image146.emf"/><Relationship Id="rId7" Type="http://schemas.openxmlformats.org/officeDocument/2006/relationships/image" Target="../media/image7.emf"/><Relationship Id="rId71" Type="http://schemas.openxmlformats.org/officeDocument/2006/relationships/image" Target="../media/image71.emf"/><Relationship Id="rId92" Type="http://schemas.openxmlformats.org/officeDocument/2006/relationships/image" Target="../media/image92.emf"/><Relationship Id="rId2" Type="http://schemas.openxmlformats.org/officeDocument/2006/relationships/image" Target="../media/image2.emf"/><Relationship Id="rId29" Type="http://schemas.openxmlformats.org/officeDocument/2006/relationships/image" Target="../media/image29.emf"/><Relationship Id="rId24" Type="http://schemas.openxmlformats.org/officeDocument/2006/relationships/image" Target="../media/image24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66" Type="http://schemas.openxmlformats.org/officeDocument/2006/relationships/image" Target="../media/image66.emf"/><Relationship Id="rId87" Type="http://schemas.openxmlformats.org/officeDocument/2006/relationships/image" Target="../media/image87.emf"/><Relationship Id="rId110" Type="http://schemas.openxmlformats.org/officeDocument/2006/relationships/image" Target="../media/image110.emf"/><Relationship Id="rId115" Type="http://schemas.openxmlformats.org/officeDocument/2006/relationships/image" Target="../media/image115.emf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157" Type="http://schemas.openxmlformats.org/officeDocument/2006/relationships/image" Target="../media/image157.png"/><Relationship Id="rId61" Type="http://schemas.openxmlformats.org/officeDocument/2006/relationships/image" Target="../media/image61.png"/><Relationship Id="rId82" Type="http://schemas.openxmlformats.org/officeDocument/2006/relationships/image" Target="../media/image82.emf"/><Relationship Id="rId152" Type="http://schemas.openxmlformats.org/officeDocument/2006/relationships/image" Target="../media/image152.png"/><Relationship Id="rId19" Type="http://schemas.openxmlformats.org/officeDocument/2006/relationships/image" Target="../media/image19.png"/><Relationship Id="rId14" Type="http://schemas.openxmlformats.org/officeDocument/2006/relationships/image" Target="../media/image14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56" Type="http://schemas.openxmlformats.org/officeDocument/2006/relationships/image" Target="../media/image56.emf"/><Relationship Id="rId77" Type="http://schemas.openxmlformats.org/officeDocument/2006/relationships/image" Target="../media/image77.emf"/><Relationship Id="rId100" Type="http://schemas.openxmlformats.org/officeDocument/2006/relationships/image" Target="../media/image100.emf"/><Relationship Id="rId105" Type="http://schemas.openxmlformats.org/officeDocument/2006/relationships/image" Target="../media/image105.emf"/><Relationship Id="rId126" Type="http://schemas.openxmlformats.org/officeDocument/2006/relationships/image" Target="../media/image126.emf"/><Relationship Id="rId147" Type="http://schemas.openxmlformats.org/officeDocument/2006/relationships/image" Target="../media/image147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72" Type="http://schemas.openxmlformats.org/officeDocument/2006/relationships/image" Target="../media/image72.wmf"/><Relationship Id="rId93" Type="http://schemas.openxmlformats.org/officeDocument/2006/relationships/image" Target="../media/image93.emf"/><Relationship Id="rId98" Type="http://schemas.openxmlformats.org/officeDocument/2006/relationships/image" Target="../media/image98.emf"/><Relationship Id="rId121" Type="http://schemas.openxmlformats.org/officeDocument/2006/relationships/image" Target="../media/image121.emf"/><Relationship Id="rId142" Type="http://schemas.openxmlformats.org/officeDocument/2006/relationships/image" Target="../media/image142.emf"/><Relationship Id="rId3" Type="http://schemas.openxmlformats.org/officeDocument/2006/relationships/image" Target="../media/image3.emf"/><Relationship Id="rId25" Type="http://schemas.openxmlformats.org/officeDocument/2006/relationships/image" Target="../media/image25.emf"/><Relationship Id="rId46" Type="http://schemas.openxmlformats.org/officeDocument/2006/relationships/image" Target="../media/image46.emf"/><Relationship Id="rId67" Type="http://schemas.openxmlformats.org/officeDocument/2006/relationships/image" Target="../media/image67.emf"/><Relationship Id="rId116" Type="http://schemas.openxmlformats.org/officeDocument/2006/relationships/image" Target="../media/image116.emf"/><Relationship Id="rId137" Type="http://schemas.openxmlformats.org/officeDocument/2006/relationships/image" Target="../media/image137.emf"/><Relationship Id="rId158" Type="http://schemas.openxmlformats.org/officeDocument/2006/relationships/image" Target="../media/image158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9.emf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84.emf"/><Relationship Id="rId21" Type="http://schemas.openxmlformats.org/officeDocument/2006/relationships/image" Target="../media/image179.emf"/><Relationship Id="rId34" Type="http://schemas.openxmlformats.org/officeDocument/2006/relationships/image" Target="../media/image192.emf"/><Relationship Id="rId42" Type="http://schemas.openxmlformats.org/officeDocument/2006/relationships/image" Target="../media/image198.emf"/><Relationship Id="rId47" Type="http://schemas.openxmlformats.org/officeDocument/2006/relationships/image" Target="../media/image203.emf"/><Relationship Id="rId50" Type="http://schemas.openxmlformats.org/officeDocument/2006/relationships/image" Target="../media/image206.emf"/><Relationship Id="rId55" Type="http://schemas.openxmlformats.org/officeDocument/2006/relationships/image" Target="../media/image211.emf"/><Relationship Id="rId63" Type="http://schemas.openxmlformats.org/officeDocument/2006/relationships/image" Target="../media/image219.emf"/><Relationship Id="rId68" Type="http://schemas.openxmlformats.org/officeDocument/2006/relationships/image" Target="../media/image224.emf"/><Relationship Id="rId76" Type="http://schemas.openxmlformats.org/officeDocument/2006/relationships/image" Target="../media/image232.emf"/><Relationship Id="rId84" Type="http://schemas.openxmlformats.org/officeDocument/2006/relationships/image" Target="../media/image240.emf"/><Relationship Id="rId89" Type="http://schemas.openxmlformats.org/officeDocument/2006/relationships/image" Target="../media/image245.emf"/><Relationship Id="rId97" Type="http://schemas.openxmlformats.org/officeDocument/2006/relationships/image" Target="../media/image253.emf"/><Relationship Id="rId7" Type="http://schemas.openxmlformats.org/officeDocument/2006/relationships/image" Target="../media/image165.emf"/><Relationship Id="rId71" Type="http://schemas.openxmlformats.org/officeDocument/2006/relationships/image" Target="../media/image227.emf"/><Relationship Id="rId92" Type="http://schemas.openxmlformats.org/officeDocument/2006/relationships/image" Target="../media/image248.emf"/><Relationship Id="rId2" Type="http://schemas.openxmlformats.org/officeDocument/2006/relationships/image" Target="../media/image159.emf"/><Relationship Id="rId16" Type="http://schemas.openxmlformats.org/officeDocument/2006/relationships/image" Target="../media/image174.emf"/><Relationship Id="rId29" Type="http://schemas.openxmlformats.org/officeDocument/2006/relationships/image" Target="../media/image187.emf"/><Relationship Id="rId11" Type="http://schemas.openxmlformats.org/officeDocument/2006/relationships/image" Target="../media/image169.emf"/><Relationship Id="rId24" Type="http://schemas.openxmlformats.org/officeDocument/2006/relationships/image" Target="../media/image182.emf"/><Relationship Id="rId32" Type="http://schemas.openxmlformats.org/officeDocument/2006/relationships/image" Target="../media/image190.emf"/><Relationship Id="rId37" Type="http://schemas.openxmlformats.org/officeDocument/2006/relationships/image" Target="../media/image195.emf"/><Relationship Id="rId40" Type="http://schemas.openxmlformats.org/officeDocument/2006/relationships/image" Target="../media/image196.emf"/><Relationship Id="rId45" Type="http://schemas.openxmlformats.org/officeDocument/2006/relationships/image" Target="../media/image201.emf"/><Relationship Id="rId53" Type="http://schemas.openxmlformats.org/officeDocument/2006/relationships/image" Target="../media/image209.emf"/><Relationship Id="rId58" Type="http://schemas.openxmlformats.org/officeDocument/2006/relationships/image" Target="../media/image214.emf"/><Relationship Id="rId66" Type="http://schemas.openxmlformats.org/officeDocument/2006/relationships/image" Target="../media/image222.emf"/><Relationship Id="rId74" Type="http://schemas.openxmlformats.org/officeDocument/2006/relationships/image" Target="../media/image230.emf"/><Relationship Id="rId79" Type="http://schemas.openxmlformats.org/officeDocument/2006/relationships/image" Target="../media/image235.emf"/><Relationship Id="rId87" Type="http://schemas.openxmlformats.org/officeDocument/2006/relationships/image" Target="../media/image243.emf"/><Relationship Id="rId5" Type="http://schemas.openxmlformats.org/officeDocument/2006/relationships/image" Target="../media/image163.emf"/><Relationship Id="rId61" Type="http://schemas.openxmlformats.org/officeDocument/2006/relationships/image" Target="../media/image217.emf"/><Relationship Id="rId82" Type="http://schemas.openxmlformats.org/officeDocument/2006/relationships/image" Target="../media/image238.emf"/><Relationship Id="rId90" Type="http://schemas.openxmlformats.org/officeDocument/2006/relationships/image" Target="../media/image246.emf"/><Relationship Id="rId95" Type="http://schemas.openxmlformats.org/officeDocument/2006/relationships/image" Target="../media/image251.emf"/><Relationship Id="rId19" Type="http://schemas.openxmlformats.org/officeDocument/2006/relationships/image" Target="../media/image177.emf"/><Relationship Id="rId14" Type="http://schemas.openxmlformats.org/officeDocument/2006/relationships/image" Target="../media/image172.emf"/><Relationship Id="rId22" Type="http://schemas.openxmlformats.org/officeDocument/2006/relationships/image" Target="../media/image180.emf"/><Relationship Id="rId27" Type="http://schemas.openxmlformats.org/officeDocument/2006/relationships/image" Target="../media/image185.emf"/><Relationship Id="rId30" Type="http://schemas.openxmlformats.org/officeDocument/2006/relationships/image" Target="../media/image188.emf"/><Relationship Id="rId35" Type="http://schemas.openxmlformats.org/officeDocument/2006/relationships/image" Target="../media/image193.emf"/><Relationship Id="rId43" Type="http://schemas.openxmlformats.org/officeDocument/2006/relationships/image" Target="../media/image199.emf"/><Relationship Id="rId48" Type="http://schemas.openxmlformats.org/officeDocument/2006/relationships/image" Target="../media/image204.emf"/><Relationship Id="rId56" Type="http://schemas.openxmlformats.org/officeDocument/2006/relationships/image" Target="../media/image212.emf"/><Relationship Id="rId64" Type="http://schemas.openxmlformats.org/officeDocument/2006/relationships/image" Target="../media/image220.emf"/><Relationship Id="rId69" Type="http://schemas.openxmlformats.org/officeDocument/2006/relationships/image" Target="../media/image225.emf"/><Relationship Id="rId77" Type="http://schemas.openxmlformats.org/officeDocument/2006/relationships/image" Target="../media/image233.emf"/><Relationship Id="rId100" Type="http://schemas.openxmlformats.org/officeDocument/2006/relationships/image" Target="../media/image10.emf"/><Relationship Id="rId8" Type="http://schemas.openxmlformats.org/officeDocument/2006/relationships/image" Target="../media/image166.emf"/><Relationship Id="rId51" Type="http://schemas.openxmlformats.org/officeDocument/2006/relationships/image" Target="../media/image207.emf"/><Relationship Id="rId72" Type="http://schemas.openxmlformats.org/officeDocument/2006/relationships/image" Target="../media/image228.emf"/><Relationship Id="rId80" Type="http://schemas.openxmlformats.org/officeDocument/2006/relationships/image" Target="../media/image236.emf"/><Relationship Id="rId85" Type="http://schemas.openxmlformats.org/officeDocument/2006/relationships/image" Target="../media/image241.emf"/><Relationship Id="rId93" Type="http://schemas.openxmlformats.org/officeDocument/2006/relationships/image" Target="../media/image249.emf"/><Relationship Id="rId98" Type="http://schemas.openxmlformats.org/officeDocument/2006/relationships/image" Target="../media/image254.emf"/><Relationship Id="rId3" Type="http://schemas.openxmlformats.org/officeDocument/2006/relationships/image" Target="../media/image161.emf"/><Relationship Id="rId12" Type="http://schemas.openxmlformats.org/officeDocument/2006/relationships/image" Target="../media/image170.emf"/><Relationship Id="rId17" Type="http://schemas.openxmlformats.org/officeDocument/2006/relationships/image" Target="../media/image175.emf"/><Relationship Id="rId25" Type="http://schemas.openxmlformats.org/officeDocument/2006/relationships/image" Target="../media/image183.emf"/><Relationship Id="rId33" Type="http://schemas.openxmlformats.org/officeDocument/2006/relationships/image" Target="../media/image191.emf"/><Relationship Id="rId38" Type="http://schemas.openxmlformats.org/officeDocument/2006/relationships/image" Target="../media/image1.emf"/><Relationship Id="rId46" Type="http://schemas.openxmlformats.org/officeDocument/2006/relationships/image" Target="../media/image202.emf"/><Relationship Id="rId59" Type="http://schemas.openxmlformats.org/officeDocument/2006/relationships/image" Target="../media/image215.emf"/><Relationship Id="rId67" Type="http://schemas.openxmlformats.org/officeDocument/2006/relationships/image" Target="../media/image223.emf"/><Relationship Id="rId20" Type="http://schemas.openxmlformats.org/officeDocument/2006/relationships/image" Target="../media/image178.emf"/><Relationship Id="rId41" Type="http://schemas.openxmlformats.org/officeDocument/2006/relationships/image" Target="../media/image197.emf"/><Relationship Id="rId54" Type="http://schemas.openxmlformats.org/officeDocument/2006/relationships/image" Target="../media/image210.emf"/><Relationship Id="rId62" Type="http://schemas.openxmlformats.org/officeDocument/2006/relationships/image" Target="../media/image218.emf"/><Relationship Id="rId70" Type="http://schemas.openxmlformats.org/officeDocument/2006/relationships/image" Target="../media/image226.emf"/><Relationship Id="rId75" Type="http://schemas.openxmlformats.org/officeDocument/2006/relationships/image" Target="../media/image231.emf"/><Relationship Id="rId83" Type="http://schemas.openxmlformats.org/officeDocument/2006/relationships/image" Target="../media/image239.emf"/><Relationship Id="rId88" Type="http://schemas.openxmlformats.org/officeDocument/2006/relationships/image" Target="../media/image244.emf"/><Relationship Id="rId91" Type="http://schemas.openxmlformats.org/officeDocument/2006/relationships/image" Target="../media/image247.emf"/><Relationship Id="rId96" Type="http://schemas.openxmlformats.org/officeDocument/2006/relationships/image" Target="../media/image252.emf"/><Relationship Id="rId1" Type="http://schemas.openxmlformats.org/officeDocument/2006/relationships/image" Target="../media/image160.emf"/><Relationship Id="rId6" Type="http://schemas.openxmlformats.org/officeDocument/2006/relationships/image" Target="../media/image164.emf"/><Relationship Id="rId15" Type="http://schemas.openxmlformats.org/officeDocument/2006/relationships/image" Target="../media/image173.emf"/><Relationship Id="rId23" Type="http://schemas.openxmlformats.org/officeDocument/2006/relationships/image" Target="../media/image181.emf"/><Relationship Id="rId28" Type="http://schemas.openxmlformats.org/officeDocument/2006/relationships/image" Target="../media/image186.emf"/><Relationship Id="rId36" Type="http://schemas.openxmlformats.org/officeDocument/2006/relationships/image" Target="../media/image194.emf"/><Relationship Id="rId49" Type="http://schemas.openxmlformats.org/officeDocument/2006/relationships/image" Target="../media/image205.emf"/><Relationship Id="rId57" Type="http://schemas.openxmlformats.org/officeDocument/2006/relationships/image" Target="../media/image213.emf"/><Relationship Id="rId10" Type="http://schemas.openxmlformats.org/officeDocument/2006/relationships/image" Target="../media/image168.wmf"/><Relationship Id="rId31" Type="http://schemas.openxmlformats.org/officeDocument/2006/relationships/image" Target="../media/image189.emf"/><Relationship Id="rId44" Type="http://schemas.openxmlformats.org/officeDocument/2006/relationships/image" Target="../media/image200.emf"/><Relationship Id="rId52" Type="http://schemas.openxmlformats.org/officeDocument/2006/relationships/image" Target="../media/image208.emf"/><Relationship Id="rId60" Type="http://schemas.openxmlformats.org/officeDocument/2006/relationships/image" Target="../media/image216.emf"/><Relationship Id="rId65" Type="http://schemas.openxmlformats.org/officeDocument/2006/relationships/image" Target="../media/image221.emf"/><Relationship Id="rId73" Type="http://schemas.openxmlformats.org/officeDocument/2006/relationships/image" Target="../media/image229.emf"/><Relationship Id="rId78" Type="http://schemas.openxmlformats.org/officeDocument/2006/relationships/image" Target="../media/image234.emf"/><Relationship Id="rId81" Type="http://schemas.openxmlformats.org/officeDocument/2006/relationships/image" Target="../media/image237.emf"/><Relationship Id="rId86" Type="http://schemas.openxmlformats.org/officeDocument/2006/relationships/image" Target="../media/image242.emf"/><Relationship Id="rId94" Type="http://schemas.openxmlformats.org/officeDocument/2006/relationships/image" Target="../media/image250.emf"/><Relationship Id="rId99" Type="http://schemas.openxmlformats.org/officeDocument/2006/relationships/image" Target="../media/image255.emf"/><Relationship Id="rId101" Type="http://schemas.openxmlformats.org/officeDocument/2006/relationships/image" Target="../media/image11.emf"/><Relationship Id="rId4" Type="http://schemas.openxmlformats.org/officeDocument/2006/relationships/image" Target="../media/image162.emf"/><Relationship Id="rId9" Type="http://schemas.openxmlformats.org/officeDocument/2006/relationships/image" Target="../media/image167.emf"/><Relationship Id="rId13" Type="http://schemas.openxmlformats.org/officeDocument/2006/relationships/image" Target="../media/image171.jpeg"/><Relationship Id="rId18" Type="http://schemas.openxmlformats.org/officeDocument/2006/relationships/image" Target="../media/image176.emf"/><Relationship Id="rId39" Type="http://schemas.openxmlformats.org/officeDocument/2006/relationships/image" Target="../media/image2.emf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83.emf"/><Relationship Id="rId21" Type="http://schemas.openxmlformats.org/officeDocument/2006/relationships/image" Target="../media/image178.emf"/><Relationship Id="rId34" Type="http://schemas.openxmlformats.org/officeDocument/2006/relationships/image" Target="../media/image191.emf"/><Relationship Id="rId42" Type="http://schemas.openxmlformats.org/officeDocument/2006/relationships/image" Target="../media/image197.emf"/><Relationship Id="rId47" Type="http://schemas.openxmlformats.org/officeDocument/2006/relationships/image" Target="../media/image202.emf"/><Relationship Id="rId50" Type="http://schemas.openxmlformats.org/officeDocument/2006/relationships/image" Target="../media/image205.emf"/><Relationship Id="rId55" Type="http://schemas.openxmlformats.org/officeDocument/2006/relationships/image" Target="../media/image210.emf"/><Relationship Id="rId63" Type="http://schemas.openxmlformats.org/officeDocument/2006/relationships/image" Target="../media/image218.emf"/><Relationship Id="rId68" Type="http://schemas.openxmlformats.org/officeDocument/2006/relationships/image" Target="../media/image223.emf"/><Relationship Id="rId76" Type="http://schemas.openxmlformats.org/officeDocument/2006/relationships/image" Target="../media/image231.emf"/><Relationship Id="rId84" Type="http://schemas.openxmlformats.org/officeDocument/2006/relationships/image" Target="../media/image239.emf"/><Relationship Id="rId89" Type="http://schemas.openxmlformats.org/officeDocument/2006/relationships/image" Target="../media/image244.emf"/><Relationship Id="rId97" Type="http://schemas.openxmlformats.org/officeDocument/2006/relationships/image" Target="../media/image252.emf"/><Relationship Id="rId7" Type="http://schemas.openxmlformats.org/officeDocument/2006/relationships/image" Target="../media/image166.emf"/><Relationship Id="rId71" Type="http://schemas.openxmlformats.org/officeDocument/2006/relationships/image" Target="../media/image226.emf"/><Relationship Id="rId92" Type="http://schemas.openxmlformats.org/officeDocument/2006/relationships/image" Target="../media/image247.emf"/><Relationship Id="rId2" Type="http://schemas.openxmlformats.org/officeDocument/2006/relationships/image" Target="../media/image161.emf"/><Relationship Id="rId16" Type="http://schemas.openxmlformats.org/officeDocument/2006/relationships/image" Target="../media/image173.emf"/><Relationship Id="rId29" Type="http://schemas.openxmlformats.org/officeDocument/2006/relationships/image" Target="../media/image186.emf"/><Relationship Id="rId11" Type="http://schemas.openxmlformats.org/officeDocument/2006/relationships/image" Target="../media/image257.png"/><Relationship Id="rId24" Type="http://schemas.openxmlformats.org/officeDocument/2006/relationships/image" Target="../media/image181.emf"/><Relationship Id="rId32" Type="http://schemas.openxmlformats.org/officeDocument/2006/relationships/image" Target="../media/image189.emf"/><Relationship Id="rId37" Type="http://schemas.openxmlformats.org/officeDocument/2006/relationships/image" Target="../media/image194.emf"/><Relationship Id="rId40" Type="http://schemas.openxmlformats.org/officeDocument/2006/relationships/image" Target="../media/image2.emf"/><Relationship Id="rId45" Type="http://schemas.openxmlformats.org/officeDocument/2006/relationships/image" Target="../media/image200.emf"/><Relationship Id="rId53" Type="http://schemas.openxmlformats.org/officeDocument/2006/relationships/image" Target="../media/image208.emf"/><Relationship Id="rId58" Type="http://schemas.openxmlformats.org/officeDocument/2006/relationships/image" Target="../media/image213.emf"/><Relationship Id="rId66" Type="http://schemas.openxmlformats.org/officeDocument/2006/relationships/image" Target="../media/image221.emf"/><Relationship Id="rId74" Type="http://schemas.openxmlformats.org/officeDocument/2006/relationships/image" Target="../media/image229.emf"/><Relationship Id="rId79" Type="http://schemas.openxmlformats.org/officeDocument/2006/relationships/image" Target="../media/image234.emf"/><Relationship Id="rId87" Type="http://schemas.openxmlformats.org/officeDocument/2006/relationships/image" Target="../media/image242.emf"/><Relationship Id="rId5" Type="http://schemas.openxmlformats.org/officeDocument/2006/relationships/image" Target="../media/image164.emf"/><Relationship Id="rId61" Type="http://schemas.openxmlformats.org/officeDocument/2006/relationships/image" Target="../media/image216.emf"/><Relationship Id="rId82" Type="http://schemas.openxmlformats.org/officeDocument/2006/relationships/image" Target="../media/image237.emf"/><Relationship Id="rId90" Type="http://schemas.openxmlformats.org/officeDocument/2006/relationships/image" Target="../media/image245.emf"/><Relationship Id="rId95" Type="http://schemas.openxmlformats.org/officeDocument/2006/relationships/image" Target="../media/image250.emf"/><Relationship Id="rId19" Type="http://schemas.openxmlformats.org/officeDocument/2006/relationships/image" Target="../media/image176.emf"/><Relationship Id="rId14" Type="http://schemas.openxmlformats.org/officeDocument/2006/relationships/image" Target="../media/image171.jpeg"/><Relationship Id="rId22" Type="http://schemas.openxmlformats.org/officeDocument/2006/relationships/image" Target="../media/image179.emf"/><Relationship Id="rId27" Type="http://schemas.openxmlformats.org/officeDocument/2006/relationships/image" Target="../media/image184.emf"/><Relationship Id="rId30" Type="http://schemas.openxmlformats.org/officeDocument/2006/relationships/image" Target="../media/image187.emf"/><Relationship Id="rId35" Type="http://schemas.openxmlformats.org/officeDocument/2006/relationships/image" Target="../media/image192.emf"/><Relationship Id="rId43" Type="http://schemas.openxmlformats.org/officeDocument/2006/relationships/image" Target="../media/image198.emf"/><Relationship Id="rId48" Type="http://schemas.openxmlformats.org/officeDocument/2006/relationships/image" Target="../media/image203.emf"/><Relationship Id="rId56" Type="http://schemas.openxmlformats.org/officeDocument/2006/relationships/image" Target="../media/image211.emf"/><Relationship Id="rId64" Type="http://schemas.openxmlformats.org/officeDocument/2006/relationships/image" Target="../media/image219.emf"/><Relationship Id="rId69" Type="http://schemas.openxmlformats.org/officeDocument/2006/relationships/image" Target="../media/image224.emf"/><Relationship Id="rId77" Type="http://schemas.openxmlformats.org/officeDocument/2006/relationships/image" Target="../media/image232.emf"/><Relationship Id="rId100" Type="http://schemas.openxmlformats.org/officeDocument/2006/relationships/image" Target="../media/image255.emf"/><Relationship Id="rId8" Type="http://schemas.openxmlformats.org/officeDocument/2006/relationships/image" Target="../media/image167.emf"/><Relationship Id="rId51" Type="http://schemas.openxmlformats.org/officeDocument/2006/relationships/image" Target="../media/image206.emf"/><Relationship Id="rId72" Type="http://schemas.openxmlformats.org/officeDocument/2006/relationships/image" Target="../media/image227.emf"/><Relationship Id="rId80" Type="http://schemas.openxmlformats.org/officeDocument/2006/relationships/image" Target="../media/image235.emf"/><Relationship Id="rId85" Type="http://schemas.openxmlformats.org/officeDocument/2006/relationships/image" Target="../media/image240.emf"/><Relationship Id="rId93" Type="http://schemas.openxmlformats.org/officeDocument/2006/relationships/image" Target="../media/image248.emf"/><Relationship Id="rId98" Type="http://schemas.openxmlformats.org/officeDocument/2006/relationships/image" Target="../media/image253.emf"/><Relationship Id="rId3" Type="http://schemas.openxmlformats.org/officeDocument/2006/relationships/image" Target="../media/image162.emf"/><Relationship Id="rId12" Type="http://schemas.openxmlformats.org/officeDocument/2006/relationships/image" Target="../media/image169.emf"/><Relationship Id="rId17" Type="http://schemas.openxmlformats.org/officeDocument/2006/relationships/image" Target="../media/image174.emf"/><Relationship Id="rId25" Type="http://schemas.openxmlformats.org/officeDocument/2006/relationships/image" Target="../media/image182.emf"/><Relationship Id="rId33" Type="http://schemas.openxmlformats.org/officeDocument/2006/relationships/image" Target="../media/image190.emf"/><Relationship Id="rId38" Type="http://schemas.openxmlformats.org/officeDocument/2006/relationships/image" Target="../media/image195.emf"/><Relationship Id="rId46" Type="http://schemas.openxmlformats.org/officeDocument/2006/relationships/image" Target="../media/image201.emf"/><Relationship Id="rId59" Type="http://schemas.openxmlformats.org/officeDocument/2006/relationships/image" Target="../media/image214.emf"/><Relationship Id="rId67" Type="http://schemas.openxmlformats.org/officeDocument/2006/relationships/image" Target="../media/image222.emf"/><Relationship Id="rId20" Type="http://schemas.openxmlformats.org/officeDocument/2006/relationships/image" Target="../media/image177.emf"/><Relationship Id="rId41" Type="http://schemas.openxmlformats.org/officeDocument/2006/relationships/image" Target="../media/image196.emf"/><Relationship Id="rId54" Type="http://schemas.openxmlformats.org/officeDocument/2006/relationships/image" Target="../media/image209.emf"/><Relationship Id="rId62" Type="http://schemas.openxmlformats.org/officeDocument/2006/relationships/image" Target="../media/image217.emf"/><Relationship Id="rId70" Type="http://schemas.openxmlformats.org/officeDocument/2006/relationships/image" Target="../media/image225.emf"/><Relationship Id="rId75" Type="http://schemas.openxmlformats.org/officeDocument/2006/relationships/image" Target="../media/image230.emf"/><Relationship Id="rId83" Type="http://schemas.openxmlformats.org/officeDocument/2006/relationships/image" Target="../media/image238.emf"/><Relationship Id="rId88" Type="http://schemas.openxmlformats.org/officeDocument/2006/relationships/image" Target="../media/image243.emf"/><Relationship Id="rId91" Type="http://schemas.openxmlformats.org/officeDocument/2006/relationships/image" Target="../media/image246.emf"/><Relationship Id="rId96" Type="http://schemas.openxmlformats.org/officeDocument/2006/relationships/image" Target="../media/image251.emf"/><Relationship Id="rId1" Type="http://schemas.openxmlformats.org/officeDocument/2006/relationships/image" Target="../media/image160.emf"/><Relationship Id="rId6" Type="http://schemas.openxmlformats.org/officeDocument/2006/relationships/image" Target="../media/image165.emf"/><Relationship Id="rId15" Type="http://schemas.openxmlformats.org/officeDocument/2006/relationships/image" Target="../media/image172.emf"/><Relationship Id="rId23" Type="http://schemas.openxmlformats.org/officeDocument/2006/relationships/image" Target="../media/image180.emf"/><Relationship Id="rId28" Type="http://schemas.openxmlformats.org/officeDocument/2006/relationships/image" Target="../media/image185.emf"/><Relationship Id="rId36" Type="http://schemas.openxmlformats.org/officeDocument/2006/relationships/image" Target="../media/image193.emf"/><Relationship Id="rId49" Type="http://schemas.openxmlformats.org/officeDocument/2006/relationships/image" Target="../media/image204.emf"/><Relationship Id="rId57" Type="http://schemas.openxmlformats.org/officeDocument/2006/relationships/image" Target="../media/image212.emf"/><Relationship Id="rId10" Type="http://schemas.openxmlformats.org/officeDocument/2006/relationships/image" Target="../media/image256.png"/><Relationship Id="rId31" Type="http://schemas.openxmlformats.org/officeDocument/2006/relationships/image" Target="../media/image188.emf"/><Relationship Id="rId44" Type="http://schemas.openxmlformats.org/officeDocument/2006/relationships/image" Target="../media/image199.emf"/><Relationship Id="rId52" Type="http://schemas.openxmlformats.org/officeDocument/2006/relationships/image" Target="../media/image207.emf"/><Relationship Id="rId60" Type="http://schemas.openxmlformats.org/officeDocument/2006/relationships/image" Target="../media/image215.emf"/><Relationship Id="rId65" Type="http://schemas.openxmlformats.org/officeDocument/2006/relationships/image" Target="../media/image220.emf"/><Relationship Id="rId73" Type="http://schemas.openxmlformats.org/officeDocument/2006/relationships/image" Target="../media/image228.emf"/><Relationship Id="rId78" Type="http://schemas.openxmlformats.org/officeDocument/2006/relationships/image" Target="../media/image233.emf"/><Relationship Id="rId81" Type="http://schemas.openxmlformats.org/officeDocument/2006/relationships/image" Target="../media/image236.emf"/><Relationship Id="rId86" Type="http://schemas.openxmlformats.org/officeDocument/2006/relationships/image" Target="../media/image241.emf"/><Relationship Id="rId94" Type="http://schemas.openxmlformats.org/officeDocument/2006/relationships/image" Target="../media/image249.emf"/><Relationship Id="rId99" Type="http://schemas.openxmlformats.org/officeDocument/2006/relationships/image" Target="../media/image254.emf"/><Relationship Id="rId101" Type="http://schemas.openxmlformats.org/officeDocument/2006/relationships/image" Target="../media/image258.emf"/><Relationship Id="rId4" Type="http://schemas.openxmlformats.org/officeDocument/2006/relationships/image" Target="../media/image163.emf"/><Relationship Id="rId9" Type="http://schemas.openxmlformats.org/officeDocument/2006/relationships/image" Target="../media/image168.wmf"/><Relationship Id="rId13" Type="http://schemas.openxmlformats.org/officeDocument/2006/relationships/image" Target="../media/image170.emf"/><Relationship Id="rId18" Type="http://schemas.openxmlformats.org/officeDocument/2006/relationships/image" Target="../media/image175.emf"/><Relationship Id="rId39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59055</xdr:colOff>
      <xdr:row>165</xdr:row>
      <xdr:rowOff>88900</xdr:rowOff>
    </xdr:from>
    <xdr:to>
      <xdr:col>16</xdr:col>
      <xdr:colOff>487681</xdr:colOff>
      <xdr:row>165</xdr:row>
      <xdr:rowOff>400628</xdr:rowOff>
    </xdr:to>
    <xdr:pic>
      <xdr:nvPicPr>
        <xdr:cNvPr id="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983855" y="87330915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132715</xdr:colOff>
      <xdr:row>213</xdr:row>
      <xdr:rowOff>136525</xdr:rowOff>
    </xdr:from>
    <xdr:to>
      <xdr:col>16</xdr:col>
      <xdr:colOff>404234</xdr:colOff>
      <xdr:row>213</xdr:row>
      <xdr:rowOff>388525</xdr:rowOff>
    </xdr:to>
    <xdr:pic>
      <xdr:nvPicPr>
        <xdr:cNvPr id="1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8057515" y="113254155"/>
          <a:ext cx="271145" cy="25146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133351</xdr:colOff>
      <xdr:row>41</xdr:row>
      <xdr:rowOff>47625</xdr:rowOff>
    </xdr:from>
    <xdr:to>
      <xdr:col>16</xdr:col>
      <xdr:colOff>485775</xdr:colOff>
      <xdr:row>41</xdr:row>
      <xdr:rowOff>461695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150" y="21337270"/>
          <a:ext cx="352425" cy="4140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38100</xdr:colOff>
      <xdr:row>164</xdr:row>
      <xdr:rowOff>95250</xdr:rowOff>
    </xdr:from>
    <xdr:to>
      <xdr:col>16</xdr:col>
      <xdr:colOff>468093</xdr:colOff>
      <xdr:row>164</xdr:row>
      <xdr:rowOff>447675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2900" y="86829900"/>
          <a:ext cx="429895" cy="3524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85726</xdr:colOff>
      <xdr:row>166</xdr:row>
      <xdr:rowOff>28575</xdr:rowOff>
    </xdr:from>
    <xdr:to>
      <xdr:col>16</xdr:col>
      <xdr:colOff>446981</xdr:colOff>
      <xdr:row>166</xdr:row>
      <xdr:rowOff>447115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0525" y="87777955"/>
          <a:ext cx="360680" cy="4184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95251</xdr:colOff>
      <xdr:row>198</xdr:row>
      <xdr:rowOff>73158</xdr:rowOff>
    </xdr:from>
    <xdr:to>
      <xdr:col>16</xdr:col>
      <xdr:colOff>424119</xdr:colOff>
      <xdr:row>198</xdr:row>
      <xdr:rowOff>447675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0050" y="105072815"/>
          <a:ext cx="328295" cy="3746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224</xdr:row>
      <xdr:rowOff>66675</xdr:rowOff>
    </xdr:from>
    <xdr:to>
      <xdr:col>16</xdr:col>
      <xdr:colOff>439307</xdr:colOff>
      <xdr:row>224</xdr:row>
      <xdr:rowOff>419101</xdr:rowOff>
    </xdr:to>
    <xdr:pic>
      <xdr:nvPicPr>
        <xdr:cNvPr id="24" name="图片 2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150" y="118765320"/>
          <a:ext cx="305435" cy="3524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112061</xdr:colOff>
      <xdr:row>20</xdr:row>
      <xdr:rowOff>76794</xdr:rowOff>
    </xdr:from>
    <xdr:to>
      <xdr:col>16</xdr:col>
      <xdr:colOff>438847</xdr:colOff>
      <xdr:row>20</xdr:row>
      <xdr:rowOff>459442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6560" y="10711180"/>
          <a:ext cx="327025" cy="3829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56030</xdr:colOff>
      <xdr:row>24</xdr:row>
      <xdr:rowOff>44823</xdr:rowOff>
    </xdr:from>
    <xdr:to>
      <xdr:col>16</xdr:col>
      <xdr:colOff>450459</xdr:colOff>
      <xdr:row>24</xdr:row>
      <xdr:rowOff>423580</xdr:rowOff>
    </xdr:to>
    <xdr:pic>
      <xdr:nvPicPr>
        <xdr:cNvPr id="26" name="图片 2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0680" y="12708890"/>
          <a:ext cx="394335" cy="3790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156883</xdr:colOff>
      <xdr:row>30</xdr:row>
      <xdr:rowOff>56032</xdr:rowOff>
    </xdr:from>
    <xdr:to>
      <xdr:col>16</xdr:col>
      <xdr:colOff>353506</xdr:colOff>
      <xdr:row>30</xdr:row>
      <xdr:rowOff>414618</xdr:rowOff>
    </xdr:to>
    <xdr:pic>
      <xdr:nvPicPr>
        <xdr:cNvPr id="27" name="图片 2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81645" y="15764510"/>
          <a:ext cx="196215" cy="3581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29</xdr:row>
      <xdr:rowOff>78095</xdr:rowOff>
    </xdr:from>
    <xdr:to>
      <xdr:col>16</xdr:col>
      <xdr:colOff>381000</xdr:colOff>
      <xdr:row>29</xdr:row>
      <xdr:rowOff>475128</xdr:rowOff>
    </xdr:to>
    <xdr:pic>
      <xdr:nvPicPr>
        <xdr:cNvPr id="28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15278735"/>
          <a:ext cx="247015" cy="39751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31918</xdr:colOff>
      <xdr:row>22</xdr:row>
      <xdr:rowOff>108886</xdr:rowOff>
    </xdr:from>
    <xdr:to>
      <xdr:col>16</xdr:col>
      <xdr:colOff>543199</xdr:colOff>
      <xdr:row>22</xdr:row>
      <xdr:rowOff>438979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046720" y="11667490"/>
          <a:ext cx="330200" cy="5111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42999</xdr:colOff>
      <xdr:row>21</xdr:row>
      <xdr:rowOff>97808</xdr:rowOff>
    </xdr:from>
    <xdr:to>
      <xdr:col>16</xdr:col>
      <xdr:colOff>505238</xdr:colOff>
      <xdr:row>21</xdr:row>
      <xdr:rowOff>396238</xdr:rowOff>
    </xdr:to>
    <xdr:pic>
      <xdr:nvPicPr>
        <xdr:cNvPr id="30" name="图片 2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049260" y="11158220"/>
          <a:ext cx="298450" cy="4616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82826</xdr:colOff>
      <xdr:row>23</xdr:row>
      <xdr:rowOff>107674</xdr:rowOff>
    </xdr:from>
    <xdr:to>
      <xdr:col>16</xdr:col>
      <xdr:colOff>439003</xdr:colOff>
      <xdr:row>23</xdr:row>
      <xdr:rowOff>389283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7350" y="12264390"/>
          <a:ext cx="356235" cy="2819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130865</xdr:colOff>
      <xdr:row>78</xdr:row>
      <xdr:rowOff>56322</xdr:rowOff>
    </xdr:from>
    <xdr:to>
      <xdr:col>16</xdr:col>
      <xdr:colOff>429038</xdr:colOff>
      <xdr:row>78</xdr:row>
      <xdr:rowOff>481257</xdr:rowOff>
    </xdr:to>
    <xdr:pic>
      <xdr:nvPicPr>
        <xdr:cNvPr id="32" name="图片 3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5610" y="40625395"/>
          <a:ext cx="297815" cy="4248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49695</xdr:colOff>
      <xdr:row>133</xdr:row>
      <xdr:rowOff>82826</xdr:rowOff>
    </xdr:from>
    <xdr:to>
      <xdr:col>16</xdr:col>
      <xdr:colOff>522179</xdr:colOff>
      <xdr:row>133</xdr:row>
      <xdr:rowOff>347871</xdr:rowOff>
    </xdr:to>
    <xdr:pic>
      <xdr:nvPicPr>
        <xdr:cNvPr id="35" name="图片 34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74330" y="69566790"/>
          <a:ext cx="472440" cy="2647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51289</xdr:colOff>
      <xdr:row>92</xdr:row>
      <xdr:rowOff>51288</xdr:rowOff>
    </xdr:from>
    <xdr:to>
      <xdr:col>16</xdr:col>
      <xdr:colOff>501147</xdr:colOff>
      <xdr:row>92</xdr:row>
      <xdr:rowOff>439614</xdr:rowOff>
    </xdr:to>
    <xdr:pic>
      <xdr:nvPicPr>
        <xdr:cNvPr id="36" name="图片 3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75600" y="47723425"/>
          <a:ext cx="450215" cy="3886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134470</xdr:colOff>
      <xdr:row>25</xdr:row>
      <xdr:rowOff>100853</xdr:rowOff>
    </xdr:from>
    <xdr:to>
      <xdr:col>16</xdr:col>
      <xdr:colOff>432220</xdr:colOff>
      <xdr:row>25</xdr:row>
      <xdr:rowOff>425823</xdr:rowOff>
    </xdr:to>
    <xdr:pic>
      <xdr:nvPicPr>
        <xdr:cNvPr id="42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13272135"/>
          <a:ext cx="297815" cy="3251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154</xdr:row>
      <xdr:rowOff>134470</xdr:rowOff>
    </xdr:from>
    <xdr:to>
      <xdr:col>16</xdr:col>
      <xdr:colOff>517009</xdr:colOff>
      <xdr:row>154</xdr:row>
      <xdr:rowOff>414617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957820" y="81287620"/>
          <a:ext cx="483870" cy="280035"/>
        </a:xfrm>
        <a:prstGeom prst="rect">
          <a:avLst/>
        </a:prstGeom>
      </xdr:spPr>
    </xdr:pic>
    <xdr:clientData/>
  </xdr:twoCellAnchor>
  <xdr:twoCellAnchor>
    <xdr:from>
      <xdr:col>16</xdr:col>
      <xdr:colOff>100854</xdr:colOff>
      <xdr:row>225</xdr:row>
      <xdr:rowOff>56028</xdr:rowOff>
    </xdr:from>
    <xdr:to>
      <xdr:col>16</xdr:col>
      <xdr:colOff>447747</xdr:colOff>
      <xdr:row>225</xdr:row>
      <xdr:rowOff>437028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8025130" y="119261890"/>
          <a:ext cx="347345" cy="381000"/>
        </a:xfrm>
        <a:prstGeom prst="rect">
          <a:avLst/>
        </a:prstGeom>
      </xdr:spPr>
    </xdr:pic>
    <xdr:clientData/>
  </xdr:twoCellAnchor>
  <xdr:twoCellAnchor>
    <xdr:from>
      <xdr:col>16</xdr:col>
      <xdr:colOff>67235</xdr:colOff>
      <xdr:row>134</xdr:row>
      <xdr:rowOff>67235</xdr:rowOff>
    </xdr:from>
    <xdr:to>
      <xdr:col>16</xdr:col>
      <xdr:colOff>347382</xdr:colOff>
      <xdr:row>134</xdr:row>
      <xdr:rowOff>382716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7991475" y="70058280"/>
          <a:ext cx="280670" cy="315595"/>
        </a:xfrm>
        <a:prstGeom prst="rect">
          <a:avLst/>
        </a:prstGeom>
      </xdr:spPr>
    </xdr:pic>
    <xdr:clientData/>
  </xdr:twoCellAnchor>
  <xdr:twoCellAnchor>
    <xdr:from>
      <xdr:col>16</xdr:col>
      <xdr:colOff>104775</xdr:colOff>
      <xdr:row>80</xdr:row>
      <xdr:rowOff>76200</xdr:rowOff>
    </xdr:from>
    <xdr:to>
      <xdr:col>16</xdr:col>
      <xdr:colOff>333375</xdr:colOff>
      <xdr:row>80</xdr:row>
      <xdr:rowOff>438150</xdr:rowOff>
    </xdr:to>
    <xdr:pic>
      <xdr:nvPicPr>
        <xdr:cNvPr id="47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8029575" y="41660445"/>
          <a:ext cx="2286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104775</xdr:colOff>
      <xdr:row>79</xdr:row>
      <xdr:rowOff>76200</xdr:rowOff>
    </xdr:from>
    <xdr:to>
      <xdr:col>16</xdr:col>
      <xdr:colOff>333375</xdr:colOff>
      <xdr:row>79</xdr:row>
      <xdr:rowOff>438150</xdr:rowOff>
    </xdr:to>
    <xdr:pic>
      <xdr:nvPicPr>
        <xdr:cNvPr id="48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8029575" y="41153080"/>
          <a:ext cx="2286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123266</xdr:colOff>
      <xdr:row>16</xdr:row>
      <xdr:rowOff>89648</xdr:rowOff>
    </xdr:from>
    <xdr:to>
      <xdr:col>16</xdr:col>
      <xdr:colOff>418982</xdr:colOff>
      <xdr:row>16</xdr:row>
      <xdr:rowOff>486335</xdr:rowOff>
    </xdr:to>
    <xdr:pic>
      <xdr:nvPicPr>
        <xdr:cNvPr id="50" name="图片 49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7990" y="8695055"/>
          <a:ext cx="295275" cy="3962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145678</xdr:colOff>
      <xdr:row>17</xdr:row>
      <xdr:rowOff>89648</xdr:rowOff>
    </xdr:from>
    <xdr:to>
      <xdr:col>16</xdr:col>
      <xdr:colOff>441394</xdr:colOff>
      <xdr:row>17</xdr:row>
      <xdr:rowOff>486335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0215" y="9202420"/>
          <a:ext cx="295910" cy="3962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168087</xdr:colOff>
      <xdr:row>26</xdr:row>
      <xdr:rowOff>44824</xdr:rowOff>
    </xdr:from>
    <xdr:to>
      <xdr:col>16</xdr:col>
      <xdr:colOff>465837</xdr:colOff>
      <xdr:row>26</xdr:row>
      <xdr:rowOff>369794</xdr:rowOff>
    </xdr:to>
    <xdr:pic>
      <xdr:nvPicPr>
        <xdr:cNvPr id="53" name="图片 52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92440" y="13723620"/>
          <a:ext cx="297815" cy="3251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95249</xdr:colOff>
      <xdr:row>65</xdr:row>
      <xdr:rowOff>54428</xdr:rowOff>
    </xdr:from>
    <xdr:to>
      <xdr:col>16</xdr:col>
      <xdr:colOff>392548</xdr:colOff>
      <xdr:row>65</xdr:row>
      <xdr:rowOff>462642</xdr:rowOff>
    </xdr:to>
    <xdr:pic>
      <xdr:nvPicPr>
        <xdr:cNvPr id="73" name="图片 72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9415" y="33520380"/>
          <a:ext cx="297815" cy="4083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81644</xdr:colOff>
      <xdr:row>66</xdr:row>
      <xdr:rowOff>13608</xdr:rowOff>
    </xdr:from>
    <xdr:to>
      <xdr:col>16</xdr:col>
      <xdr:colOff>428492</xdr:colOff>
      <xdr:row>66</xdr:row>
      <xdr:rowOff>489858</xdr:rowOff>
    </xdr:to>
    <xdr:pic>
      <xdr:nvPicPr>
        <xdr:cNvPr id="74" name="图片 73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6080" y="33987105"/>
          <a:ext cx="346710" cy="4762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163287</xdr:colOff>
      <xdr:row>67</xdr:row>
      <xdr:rowOff>115136</xdr:rowOff>
    </xdr:from>
    <xdr:to>
      <xdr:col>16</xdr:col>
      <xdr:colOff>416373</xdr:colOff>
      <xdr:row>67</xdr:row>
      <xdr:rowOff>462642</xdr:rowOff>
    </xdr:to>
    <xdr:pic>
      <xdr:nvPicPr>
        <xdr:cNvPr id="75" name="图片 74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87995" y="34596070"/>
          <a:ext cx="252730" cy="3473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149679</xdr:colOff>
      <xdr:row>68</xdr:row>
      <xdr:rowOff>13607</xdr:rowOff>
    </xdr:from>
    <xdr:to>
      <xdr:col>16</xdr:col>
      <xdr:colOff>449036</xdr:colOff>
      <xdr:row>68</xdr:row>
      <xdr:rowOff>424647</xdr:rowOff>
    </xdr:to>
    <xdr:pic>
      <xdr:nvPicPr>
        <xdr:cNvPr id="76" name="图片 75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4025" y="35001835"/>
          <a:ext cx="299720" cy="4108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28575</xdr:colOff>
      <xdr:row>72</xdr:row>
      <xdr:rowOff>66676</xdr:rowOff>
    </xdr:from>
    <xdr:to>
      <xdr:col>16</xdr:col>
      <xdr:colOff>517772</xdr:colOff>
      <xdr:row>72</xdr:row>
      <xdr:rowOff>447676</xdr:rowOff>
    </xdr:to>
    <xdr:pic>
      <xdr:nvPicPr>
        <xdr:cNvPr id="80" name="图片 7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3375" y="37084635"/>
          <a:ext cx="488950" cy="3810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89647</xdr:colOff>
      <xdr:row>99</xdr:row>
      <xdr:rowOff>145186</xdr:rowOff>
    </xdr:from>
    <xdr:to>
      <xdr:col>16</xdr:col>
      <xdr:colOff>496792</xdr:colOff>
      <xdr:row>99</xdr:row>
      <xdr:rowOff>448235</xdr:rowOff>
    </xdr:to>
    <xdr:pic>
      <xdr:nvPicPr>
        <xdr:cNvPr id="97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51368960"/>
          <a:ext cx="407035" cy="3028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134</xdr:row>
      <xdr:rowOff>0</xdr:rowOff>
    </xdr:from>
    <xdr:to>
      <xdr:col>16</xdr:col>
      <xdr:colOff>493059</xdr:colOff>
      <xdr:row>134</xdr:row>
      <xdr:rowOff>15688</xdr:rowOff>
    </xdr:to>
    <xdr:pic>
      <xdr:nvPicPr>
        <xdr:cNvPr id="98" name="图片 97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69991605"/>
          <a:ext cx="392430" cy="152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100852</xdr:colOff>
      <xdr:row>144</xdr:row>
      <xdr:rowOff>145676</xdr:rowOff>
    </xdr:from>
    <xdr:to>
      <xdr:col>16</xdr:col>
      <xdr:colOff>465897</xdr:colOff>
      <xdr:row>144</xdr:row>
      <xdr:rowOff>425824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73181210"/>
          <a:ext cx="365125" cy="2800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123263</xdr:colOff>
      <xdr:row>148</xdr:row>
      <xdr:rowOff>123263</xdr:rowOff>
    </xdr:from>
    <xdr:to>
      <xdr:col>16</xdr:col>
      <xdr:colOff>488308</xdr:colOff>
      <xdr:row>148</xdr:row>
      <xdr:rowOff>403411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7990" y="76710540"/>
          <a:ext cx="364490" cy="2800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44824</xdr:colOff>
      <xdr:row>136</xdr:row>
      <xdr:rowOff>100853</xdr:rowOff>
    </xdr:from>
    <xdr:to>
      <xdr:col>16</xdr:col>
      <xdr:colOff>504265</xdr:colOff>
      <xdr:row>136</xdr:row>
      <xdr:rowOff>418873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71106665"/>
          <a:ext cx="459740" cy="3181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44824</xdr:colOff>
      <xdr:row>135</xdr:row>
      <xdr:rowOff>22411</xdr:rowOff>
    </xdr:from>
    <xdr:to>
      <xdr:col>16</xdr:col>
      <xdr:colOff>449310</xdr:colOff>
      <xdr:row>135</xdr:row>
      <xdr:rowOff>493058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70521195"/>
          <a:ext cx="404495" cy="4705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226</xdr:row>
      <xdr:rowOff>78441</xdr:rowOff>
    </xdr:from>
    <xdr:to>
      <xdr:col>16</xdr:col>
      <xdr:colOff>484903</xdr:colOff>
      <xdr:row>226</xdr:row>
      <xdr:rowOff>381001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7820" y="119791480"/>
          <a:ext cx="451485" cy="3028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214</xdr:row>
      <xdr:rowOff>112058</xdr:rowOff>
    </xdr:from>
    <xdr:to>
      <xdr:col>16</xdr:col>
      <xdr:colOff>501918</xdr:colOff>
      <xdr:row>214</xdr:row>
      <xdr:rowOff>448235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113736755"/>
          <a:ext cx="401320" cy="3359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216</xdr:row>
      <xdr:rowOff>22412</xdr:rowOff>
    </xdr:from>
    <xdr:to>
      <xdr:col>16</xdr:col>
      <xdr:colOff>519020</xdr:colOff>
      <xdr:row>216</xdr:row>
      <xdr:rowOff>484910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114661950"/>
          <a:ext cx="474345" cy="4622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78443</xdr:colOff>
      <xdr:row>218</xdr:row>
      <xdr:rowOff>33617</xdr:rowOff>
    </xdr:from>
    <xdr:to>
      <xdr:col>16</xdr:col>
      <xdr:colOff>530271</xdr:colOff>
      <xdr:row>218</xdr:row>
      <xdr:rowOff>493059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05" y="115687475"/>
          <a:ext cx="452120" cy="4597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22412</xdr:colOff>
      <xdr:row>223</xdr:row>
      <xdr:rowOff>210980</xdr:rowOff>
    </xdr:from>
    <xdr:to>
      <xdr:col>17</xdr:col>
      <xdr:colOff>1272</xdr:colOff>
      <xdr:row>223</xdr:row>
      <xdr:rowOff>425824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47025" y="118402100"/>
          <a:ext cx="541020" cy="2146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56031</xdr:colOff>
      <xdr:row>227</xdr:row>
      <xdr:rowOff>0</xdr:rowOff>
    </xdr:from>
    <xdr:to>
      <xdr:col>16</xdr:col>
      <xdr:colOff>414619</xdr:colOff>
      <xdr:row>227</xdr:row>
      <xdr:rowOff>12949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0680" y="120354725"/>
          <a:ext cx="358140" cy="3860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27215</xdr:colOff>
      <xdr:row>227</xdr:row>
      <xdr:rowOff>40822</xdr:rowOff>
    </xdr:from>
    <xdr:to>
      <xdr:col>16</xdr:col>
      <xdr:colOff>439277</xdr:colOff>
      <xdr:row>227</xdr:row>
      <xdr:rowOff>476251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1470" y="120768745"/>
          <a:ext cx="412115" cy="39751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108138</xdr:colOff>
      <xdr:row>167</xdr:row>
      <xdr:rowOff>39782</xdr:rowOff>
    </xdr:from>
    <xdr:to>
      <xdr:col>16</xdr:col>
      <xdr:colOff>469393</xdr:colOff>
      <xdr:row>167</xdr:row>
      <xdr:rowOff>458322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2750" y="88296115"/>
          <a:ext cx="361315" cy="4184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106457</xdr:colOff>
      <xdr:row>199</xdr:row>
      <xdr:rowOff>84363</xdr:rowOff>
    </xdr:from>
    <xdr:to>
      <xdr:col>16</xdr:col>
      <xdr:colOff>435325</xdr:colOff>
      <xdr:row>199</xdr:row>
      <xdr:rowOff>458880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0845" y="105590975"/>
          <a:ext cx="328930" cy="3746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128868</xdr:colOff>
      <xdr:row>200</xdr:row>
      <xdr:rowOff>106776</xdr:rowOff>
    </xdr:from>
    <xdr:to>
      <xdr:col>16</xdr:col>
      <xdr:colOff>457736</xdr:colOff>
      <xdr:row>200</xdr:row>
      <xdr:rowOff>481293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3070" y="106121200"/>
          <a:ext cx="328930" cy="3740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119743</xdr:colOff>
      <xdr:row>39</xdr:row>
      <xdr:rowOff>74838</xdr:rowOff>
    </xdr:from>
    <xdr:to>
      <xdr:col>16</xdr:col>
      <xdr:colOff>472167</xdr:colOff>
      <xdr:row>39</xdr:row>
      <xdr:rowOff>488908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4180" y="20349210"/>
          <a:ext cx="352425" cy="4140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95250</xdr:colOff>
      <xdr:row>168</xdr:row>
      <xdr:rowOff>0</xdr:rowOff>
    </xdr:from>
    <xdr:to>
      <xdr:col>16</xdr:col>
      <xdr:colOff>456505</xdr:colOff>
      <xdr:row>168</xdr:row>
      <xdr:rowOff>418540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0050" y="88764110"/>
          <a:ext cx="360680" cy="4184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143997</xdr:colOff>
      <xdr:row>45</xdr:row>
      <xdr:rowOff>77898</xdr:rowOff>
    </xdr:from>
    <xdr:to>
      <xdr:col>16</xdr:col>
      <xdr:colOff>467847</xdr:colOff>
      <xdr:row>45</xdr:row>
      <xdr:rowOff>376836</xdr:rowOff>
    </xdr:to>
    <xdr:pic>
      <xdr:nvPicPr>
        <xdr:cNvPr id="155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8068310" y="23396575"/>
          <a:ext cx="323850" cy="29908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10160</xdr:colOff>
      <xdr:row>44</xdr:row>
      <xdr:rowOff>234315</xdr:rowOff>
    </xdr:from>
    <xdr:to>
      <xdr:col>16</xdr:col>
      <xdr:colOff>412750</xdr:colOff>
      <xdr:row>44</xdr:row>
      <xdr:rowOff>325755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34960" y="23046055"/>
          <a:ext cx="402590" cy="914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13608</xdr:colOff>
      <xdr:row>54</xdr:row>
      <xdr:rowOff>36723</xdr:rowOff>
    </xdr:from>
    <xdr:to>
      <xdr:col>16</xdr:col>
      <xdr:colOff>503464</xdr:colOff>
      <xdr:row>55</xdr:row>
      <xdr:rowOff>0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38135" y="27921585"/>
          <a:ext cx="489585" cy="4711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122464</xdr:colOff>
      <xdr:row>40</xdr:row>
      <xdr:rowOff>54428</xdr:rowOff>
    </xdr:from>
    <xdr:to>
      <xdr:col>16</xdr:col>
      <xdr:colOff>476248</xdr:colOff>
      <xdr:row>40</xdr:row>
      <xdr:rowOff>456322</xdr:rowOff>
    </xdr:to>
    <xdr:pic>
      <xdr:nvPicPr>
        <xdr:cNvPr id="15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8046720" y="20836255"/>
          <a:ext cx="353695" cy="4019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95250</xdr:colOff>
      <xdr:row>42</xdr:row>
      <xdr:rowOff>68035</xdr:rowOff>
    </xdr:from>
    <xdr:to>
      <xdr:col>16</xdr:col>
      <xdr:colOff>406685</xdr:colOff>
      <xdr:row>42</xdr:row>
      <xdr:rowOff>421821</xdr:rowOff>
    </xdr:to>
    <xdr:pic>
      <xdr:nvPicPr>
        <xdr:cNvPr id="159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8020050" y="21864955"/>
          <a:ext cx="311150" cy="35369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51036</xdr:colOff>
      <xdr:row>81</xdr:row>
      <xdr:rowOff>78442</xdr:rowOff>
    </xdr:from>
    <xdr:to>
      <xdr:col>16</xdr:col>
      <xdr:colOff>550216</xdr:colOff>
      <xdr:row>81</xdr:row>
      <xdr:rowOff>459442</xdr:rowOff>
    </xdr:to>
    <xdr:pic>
      <xdr:nvPicPr>
        <xdr:cNvPr id="160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7975600" y="42169715"/>
          <a:ext cx="499110" cy="3810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108402</xdr:colOff>
      <xdr:row>82</xdr:row>
      <xdr:rowOff>86689</xdr:rowOff>
    </xdr:from>
    <xdr:to>
      <xdr:col>16</xdr:col>
      <xdr:colOff>531624</xdr:colOff>
      <xdr:row>82</xdr:row>
      <xdr:rowOff>410513</xdr:rowOff>
    </xdr:to>
    <xdr:pic>
      <xdr:nvPicPr>
        <xdr:cNvPr id="161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032750" y="42685335"/>
          <a:ext cx="423545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85991</xdr:colOff>
      <xdr:row>83</xdr:row>
      <xdr:rowOff>88345</xdr:rowOff>
    </xdr:from>
    <xdr:to>
      <xdr:col>16</xdr:col>
      <xdr:colOff>464609</xdr:colOff>
      <xdr:row>83</xdr:row>
      <xdr:rowOff>460340</xdr:rowOff>
    </xdr:to>
    <xdr:pic>
      <xdr:nvPicPr>
        <xdr:cNvPr id="162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8010525" y="43194605"/>
          <a:ext cx="378460" cy="3714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74785</xdr:colOff>
      <xdr:row>84</xdr:row>
      <xdr:rowOff>142474</xdr:rowOff>
    </xdr:from>
    <xdr:to>
      <xdr:col>16</xdr:col>
      <xdr:colOff>465276</xdr:colOff>
      <xdr:row>84</xdr:row>
      <xdr:rowOff>344880</xdr:rowOff>
    </xdr:to>
    <xdr:pic>
      <xdr:nvPicPr>
        <xdr:cNvPr id="163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7999095" y="43755945"/>
          <a:ext cx="390525" cy="20256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85291</xdr:colOff>
      <xdr:row>85</xdr:row>
      <xdr:rowOff>126465</xdr:rowOff>
    </xdr:from>
    <xdr:to>
      <xdr:col>16</xdr:col>
      <xdr:colOff>537729</xdr:colOff>
      <xdr:row>85</xdr:row>
      <xdr:rowOff>459840</xdr:rowOff>
    </xdr:to>
    <xdr:pic>
      <xdr:nvPicPr>
        <xdr:cNvPr id="164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8009890" y="44247435"/>
          <a:ext cx="452120" cy="3333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107702</xdr:colOff>
      <xdr:row>86</xdr:row>
      <xdr:rowOff>68334</xdr:rowOff>
    </xdr:from>
    <xdr:to>
      <xdr:col>16</xdr:col>
      <xdr:colOff>453899</xdr:colOff>
      <xdr:row>86</xdr:row>
      <xdr:rowOff>390603</xdr:rowOff>
    </xdr:to>
    <xdr:pic>
      <xdr:nvPicPr>
        <xdr:cNvPr id="165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8032115" y="44696380"/>
          <a:ext cx="346075" cy="32258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61633</xdr:colOff>
      <xdr:row>87</xdr:row>
      <xdr:rowOff>113047</xdr:rowOff>
    </xdr:from>
    <xdr:to>
      <xdr:col>16</xdr:col>
      <xdr:colOff>486878</xdr:colOff>
      <xdr:row>87</xdr:row>
      <xdr:rowOff>430547</xdr:rowOff>
    </xdr:to>
    <xdr:pic>
      <xdr:nvPicPr>
        <xdr:cNvPr id="16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7986395" y="45248830"/>
          <a:ext cx="424815" cy="3175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86535</xdr:colOff>
      <xdr:row>88</xdr:row>
      <xdr:rowOff>115093</xdr:rowOff>
    </xdr:from>
    <xdr:to>
      <xdr:col>16</xdr:col>
      <xdr:colOff>540130</xdr:colOff>
      <xdr:row>88</xdr:row>
      <xdr:rowOff>453760</xdr:rowOff>
    </xdr:to>
    <xdr:pic>
      <xdr:nvPicPr>
        <xdr:cNvPr id="167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8011160" y="45758100"/>
          <a:ext cx="453390" cy="3384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140697</xdr:colOff>
      <xdr:row>89</xdr:row>
      <xdr:rowOff>105932</xdr:rowOff>
    </xdr:from>
    <xdr:to>
      <xdr:col>16</xdr:col>
      <xdr:colOff>436994</xdr:colOff>
      <xdr:row>89</xdr:row>
      <xdr:rowOff>391682</xdr:rowOff>
    </xdr:to>
    <xdr:pic>
      <xdr:nvPicPr>
        <xdr:cNvPr id="168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8065135" y="46255940"/>
          <a:ext cx="29654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42334</xdr:colOff>
      <xdr:row>90</xdr:row>
      <xdr:rowOff>126654</xdr:rowOff>
    </xdr:from>
    <xdr:to>
      <xdr:col>16</xdr:col>
      <xdr:colOff>491725</xdr:colOff>
      <xdr:row>90</xdr:row>
      <xdr:rowOff>412404</xdr:rowOff>
    </xdr:to>
    <xdr:pic>
      <xdr:nvPicPr>
        <xdr:cNvPr id="169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7966710" y="46784260"/>
          <a:ext cx="449580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67235</xdr:colOff>
      <xdr:row>91</xdr:row>
      <xdr:rowOff>118117</xdr:rowOff>
    </xdr:from>
    <xdr:to>
      <xdr:col>16</xdr:col>
      <xdr:colOff>470647</xdr:colOff>
      <xdr:row>91</xdr:row>
      <xdr:rowOff>374631</xdr:rowOff>
    </xdr:to>
    <xdr:pic>
      <xdr:nvPicPr>
        <xdr:cNvPr id="170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7991475" y="47283370"/>
          <a:ext cx="403860" cy="25590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88402</xdr:colOff>
      <xdr:row>92</xdr:row>
      <xdr:rowOff>78277</xdr:rowOff>
    </xdr:from>
    <xdr:to>
      <xdr:col>16</xdr:col>
      <xdr:colOff>470823</xdr:colOff>
      <xdr:row>92</xdr:row>
      <xdr:rowOff>425825</xdr:rowOff>
    </xdr:to>
    <xdr:pic>
      <xdr:nvPicPr>
        <xdr:cNvPr id="171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8013065" y="47750730"/>
          <a:ext cx="382270" cy="3473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75879</xdr:colOff>
      <xdr:row>222</xdr:row>
      <xdr:rowOff>108856</xdr:rowOff>
    </xdr:from>
    <xdr:to>
      <xdr:col>16</xdr:col>
      <xdr:colOff>542178</xdr:colOff>
      <xdr:row>222</xdr:row>
      <xdr:rowOff>408214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0365" y="117792500"/>
          <a:ext cx="466090" cy="29908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54430</xdr:colOff>
      <xdr:row>203</xdr:row>
      <xdr:rowOff>73488</xdr:rowOff>
    </xdr:from>
    <xdr:to>
      <xdr:col>16</xdr:col>
      <xdr:colOff>530680</xdr:colOff>
      <xdr:row>203</xdr:row>
      <xdr:rowOff>412295</xdr:rowOff>
    </xdr:to>
    <xdr:pic>
      <xdr:nvPicPr>
        <xdr:cNvPr id="179" name="图片 178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78775" y="107609640"/>
          <a:ext cx="476250" cy="33909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156</xdr:row>
      <xdr:rowOff>246529</xdr:rowOff>
    </xdr:from>
    <xdr:to>
      <xdr:col>17</xdr:col>
      <xdr:colOff>2031</xdr:colOff>
      <xdr:row>156</xdr:row>
      <xdr:rowOff>381000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7820" y="82922110"/>
          <a:ext cx="530860" cy="1346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112060</xdr:colOff>
      <xdr:row>157</xdr:row>
      <xdr:rowOff>145677</xdr:rowOff>
    </xdr:from>
    <xdr:to>
      <xdr:col>16</xdr:col>
      <xdr:colOff>444660</xdr:colOff>
      <xdr:row>157</xdr:row>
      <xdr:rowOff>448236</xdr:rowOff>
    </xdr:to>
    <xdr:pic>
      <xdr:nvPicPr>
        <xdr:cNvPr id="184" name="图片 183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8036560" y="83328510"/>
          <a:ext cx="332740" cy="302260"/>
        </a:xfrm>
        <a:prstGeom prst="rect">
          <a:avLst/>
        </a:prstGeom>
      </xdr:spPr>
    </xdr:pic>
    <xdr:clientData/>
  </xdr:twoCellAnchor>
  <xdr:twoCellAnchor>
    <xdr:from>
      <xdr:col>16</xdr:col>
      <xdr:colOff>182789</xdr:colOff>
      <xdr:row>67</xdr:row>
      <xdr:rowOff>109220</xdr:rowOff>
    </xdr:from>
    <xdr:to>
      <xdr:col>16</xdr:col>
      <xdr:colOff>430439</xdr:colOff>
      <xdr:row>67</xdr:row>
      <xdr:rowOff>412115</xdr:rowOff>
    </xdr:to>
    <xdr:pic>
      <xdr:nvPicPr>
        <xdr:cNvPr id="189" name="Picture 16079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8107045" y="34590355"/>
          <a:ext cx="247650" cy="302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55245</xdr:colOff>
      <xdr:row>43</xdr:row>
      <xdr:rowOff>222885</xdr:rowOff>
    </xdr:from>
    <xdr:to>
      <xdr:col>16</xdr:col>
      <xdr:colOff>485140</xdr:colOff>
      <xdr:row>43</xdr:row>
      <xdr:rowOff>368935</xdr:rowOff>
    </xdr:to>
    <xdr:pic>
      <xdr:nvPicPr>
        <xdr:cNvPr id="196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7980045" y="22527260"/>
          <a:ext cx="429895" cy="1460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78889</xdr:colOff>
      <xdr:row>176</xdr:row>
      <xdr:rowOff>179294</xdr:rowOff>
    </xdr:from>
    <xdr:to>
      <xdr:col>16</xdr:col>
      <xdr:colOff>541169</xdr:colOff>
      <xdr:row>176</xdr:row>
      <xdr:rowOff>336139</xdr:rowOff>
    </xdr:to>
    <xdr:pic>
      <xdr:nvPicPr>
        <xdr:cNvPr id="19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8003540" y="93002100"/>
          <a:ext cx="462280" cy="1568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66862</xdr:colOff>
      <xdr:row>177</xdr:row>
      <xdr:rowOff>203461</xdr:rowOff>
    </xdr:from>
    <xdr:to>
      <xdr:col>16</xdr:col>
      <xdr:colOff>529142</xdr:colOff>
      <xdr:row>177</xdr:row>
      <xdr:rowOff>360306</xdr:rowOff>
    </xdr:to>
    <xdr:pic>
      <xdr:nvPicPr>
        <xdr:cNvPr id="198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7991475" y="93533595"/>
          <a:ext cx="462280" cy="1568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67235</xdr:colOff>
      <xdr:row>178</xdr:row>
      <xdr:rowOff>146797</xdr:rowOff>
    </xdr:from>
    <xdr:to>
      <xdr:col>16</xdr:col>
      <xdr:colOff>529515</xdr:colOff>
      <xdr:row>178</xdr:row>
      <xdr:rowOff>303642</xdr:rowOff>
    </xdr:to>
    <xdr:pic>
      <xdr:nvPicPr>
        <xdr:cNvPr id="199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7991475" y="93984445"/>
          <a:ext cx="462280" cy="1568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105724</xdr:colOff>
      <xdr:row>8</xdr:row>
      <xdr:rowOff>47262</xdr:rowOff>
    </xdr:from>
    <xdr:to>
      <xdr:col>16</xdr:col>
      <xdr:colOff>459825</xdr:colOff>
      <xdr:row>9</xdr:row>
      <xdr:rowOff>0</xdr:rowOff>
    </xdr:to>
    <xdr:pic>
      <xdr:nvPicPr>
        <xdr:cNvPr id="182" name="图片 181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0210" y="4593590"/>
          <a:ext cx="354330" cy="4603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89647</xdr:colOff>
      <xdr:row>9</xdr:row>
      <xdr:rowOff>33620</xdr:rowOff>
    </xdr:from>
    <xdr:to>
      <xdr:col>16</xdr:col>
      <xdr:colOff>441488</xdr:colOff>
      <xdr:row>9</xdr:row>
      <xdr:rowOff>488674</xdr:rowOff>
    </xdr:to>
    <xdr:pic>
      <xdr:nvPicPr>
        <xdr:cNvPr id="192" name="图片 191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5086985"/>
          <a:ext cx="351790" cy="4552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112060</xdr:colOff>
      <xdr:row>10</xdr:row>
      <xdr:rowOff>55544</xdr:rowOff>
    </xdr:from>
    <xdr:to>
      <xdr:col>16</xdr:col>
      <xdr:colOff>459758</xdr:colOff>
      <xdr:row>11</xdr:row>
      <xdr:rowOff>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6560" y="5616575"/>
          <a:ext cx="347980" cy="4521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212912</xdr:colOff>
      <xdr:row>47</xdr:row>
      <xdr:rowOff>44824</xdr:rowOff>
    </xdr:from>
    <xdr:to>
      <xdr:col>16</xdr:col>
      <xdr:colOff>388774</xdr:colOff>
      <xdr:row>47</xdr:row>
      <xdr:rowOff>459441</xdr:rowOff>
    </xdr:to>
    <xdr:pic>
      <xdr:nvPicPr>
        <xdr:cNvPr id="200" name="图片 199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37525" y="24378285"/>
          <a:ext cx="175895" cy="4146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145678</xdr:colOff>
      <xdr:row>46</xdr:row>
      <xdr:rowOff>44822</xdr:rowOff>
    </xdr:from>
    <xdr:to>
      <xdr:col>16</xdr:col>
      <xdr:colOff>336176</xdr:colOff>
      <xdr:row>47</xdr:row>
      <xdr:rowOff>160</xdr:rowOff>
    </xdr:to>
    <xdr:pic>
      <xdr:nvPicPr>
        <xdr:cNvPr id="201" name="图片 200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0215" y="23870920"/>
          <a:ext cx="190500" cy="4629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112061</xdr:colOff>
      <xdr:row>63</xdr:row>
      <xdr:rowOff>112059</xdr:rowOff>
    </xdr:from>
    <xdr:to>
      <xdr:col>16</xdr:col>
      <xdr:colOff>435507</xdr:colOff>
      <xdr:row>63</xdr:row>
      <xdr:rowOff>454399</xdr:rowOff>
    </xdr:to>
    <xdr:pic>
      <xdr:nvPicPr>
        <xdr:cNvPr id="204" name="图片 203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6560" y="32563435"/>
          <a:ext cx="323215" cy="3422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33619</xdr:colOff>
      <xdr:row>70</xdr:row>
      <xdr:rowOff>156882</xdr:rowOff>
    </xdr:from>
    <xdr:to>
      <xdr:col>16</xdr:col>
      <xdr:colOff>555417</xdr:colOff>
      <xdr:row>70</xdr:row>
      <xdr:rowOff>414617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7820" y="36160075"/>
          <a:ext cx="521970" cy="2571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44823</xdr:colOff>
      <xdr:row>73</xdr:row>
      <xdr:rowOff>61045</xdr:rowOff>
    </xdr:from>
    <xdr:to>
      <xdr:col>16</xdr:col>
      <xdr:colOff>448235</xdr:colOff>
      <xdr:row>74</xdr:row>
      <xdr:rowOff>0</xdr:rowOff>
    </xdr:to>
    <xdr:pic>
      <xdr:nvPicPr>
        <xdr:cNvPr id="206" name="图片 205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37586285"/>
          <a:ext cx="403225" cy="4464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63234</xdr:colOff>
      <xdr:row>172</xdr:row>
      <xdr:rowOff>78443</xdr:rowOff>
    </xdr:from>
    <xdr:to>
      <xdr:col>16</xdr:col>
      <xdr:colOff>542212</xdr:colOff>
      <xdr:row>172</xdr:row>
      <xdr:rowOff>481854</xdr:rowOff>
    </xdr:to>
    <xdr:pic>
      <xdr:nvPicPr>
        <xdr:cNvPr id="209" name="图片 208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7665" y="90871675"/>
          <a:ext cx="478790" cy="4032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107577</xdr:colOff>
      <xdr:row>179</xdr:row>
      <xdr:rowOff>110940</xdr:rowOff>
    </xdr:from>
    <xdr:to>
      <xdr:col>16</xdr:col>
      <xdr:colOff>438733</xdr:colOff>
      <xdr:row>179</xdr:row>
      <xdr:rowOff>390526</xdr:rowOff>
    </xdr:to>
    <xdr:pic>
      <xdr:nvPicPr>
        <xdr:cNvPr id="210" name="图片 209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2115" y="94962980"/>
          <a:ext cx="330835" cy="2800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12700</xdr:colOff>
      <xdr:row>180</xdr:row>
      <xdr:rowOff>167640</xdr:rowOff>
    </xdr:from>
    <xdr:to>
      <xdr:col>16</xdr:col>
      <xdr:colOff>482600</xdr:colOff>
      <xdr:row>180</xdr:row>
      <xdr:rowOff>349250</xdr:rowOff>
    </xdr:to>
    <xdr:pic>
      <xdr:nvPicPr>
        <xdr:cNvPr id="211" name="图片 210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7937500" y="95527495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38100</xdr:colOff>
      <xdr:row>181</xdr:row>
      <xdr:rowOff>184150</xdr:rowOff>
    </xdr:from>
    <xdr:to>
      <xdr:col>16</xdr:col>
      <xdr:colOff>467995</xdr:colOff>
      <xdr:row>181</xdr:row>
      <xdr:rowOff>325120</xdr:rowOff>
    </xdr:to>
    <xdr:pic>
      <xdr:nvPicPr>
        <xdr:cNvPr id="212" name="图片 211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7962900" y="9605137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151765</xdr:colOff>
      <xdr:row>193</xdr:row>
      <xdr:rowOff>74295</xdr:rowOff>
    </xdr:from>
    <xdr:to>
      <xdr:col>16</xdr:col>
      <xdr:colOff>386080</xdr:colOff>
      <xdr:row>193</xdr:row>
      <xdr:rowOff>415290</xdr:rowOff>
    </xdr:to>
    <xdr:pic>
      <xdr:nvPicPr>
        <xdr:cNvPr id="213" name="图片 212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8076565" y="102029895"/>
          <a:ext cx="23431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140697</xdr:colOff>
      <xdr:row>191</xdr:row>
      <xdr:rowOff>105932</xdr:rowOff>
    </xdr:from>
    <xdr:to>
      <xdr:col>16</xdr:col>
      <xdr:colOff>436994</xdr:colOff>
      <xdr:row>191</xdr:row>
      <xdr:rowOff>391682</xdr:rowOff>
    </xdr:to>
    <xdr:pic>
      <xdr:nvPicPr>
        <xdr:cNvPr id="215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8065135" y="101046280"/>
          <a:ext cx="29654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54428</xdr:colOff>
      <xdr:row>190</xdr:row>
      <xdr:rowOff>68037</xdr:rowOff>
    </xdr:from>
    <xdr:to>
      <xdr:col>16</xdr:col>
      <xdr:colOff>491926</xdr:colOff>
      <xdr:row>190</xdr:row>
      <xdr:rowOff>449035</xdr:rowOff>
    </xdr:to>
    <xdr:pic>
      <xdr:nvPicPr>
        <xdr:cNvPr id="216" name="图片 21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78775" y="100501450"/>
          <a:ext cx="437515" cy="3810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95251</xdr:colOff>
      <xdr:row>192</xdr:row>
      <xdr:rowOff>27214</xdr:rowOff>
    </xdr:from>
    <xdr:to>
      <xdr:col>16</xdr:col>
      <xdr:colOff>489858</xdr:colOff>
      <xdr:row>192</xdr:row>
      <xdr:rowOff>488695</xdr:rowOff>
    </xdr:to>
    <xdr:pic>
      <xdr:nvPicPr>
        <xdr:cNvPr id="217" name="图片 21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0050" y="101474905"/>
          <a:ext cx="394335" cy="4616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44823</xdr:colOff>
      <xdr:row>182</xdr:row>
      <xdr:rowOff>52729</xdr:rowOff>
    </xdr:from>
    <xdr:to>
      <xdr:col>16</xdr:col>
      <xdr:colOff>462070</xdr:colOff>
      <xdr:row>182</xdr:row>
      <xdr:rowOff>481852</xdr:rowOff>
    </xdr:to>
    <xdr:pic>
      <xdr:nvPicPr>
        <xdr:cNvPr id="218" name="图片 217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96427290"/>
          <a:ext cx="417195" cy="4286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78441</xdr:colOff>
      <xdr:row>183</xdr:row>
      <xdr:rowOff>37908</xdr:rowOff>
    </xdr:from>
    <xdr:to>
      <xdr:col>16</xdr:col>
      <xdr:colOff>491410</xdr:colOff>
      <xdr:row>183</xdr:row>
      <xdr:rowOff>462632</xdr:rowOff>
    </xdr:to>
    <xdr:pic>
      <xdr:nvPicPr>
        <xdr:cNvPr id="219" name="图片 21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05" y="96919415"/>
          <a:ext cx="412750" cy="4248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123265</xdr:colOff>
      <xdr:row>184</xdr:row>
      <xdr:rowOff>164700</xdr:rowOff>
    </xdr:from>
    <xdr:to>
      <xdr:col>16</xdr:col>
      <xdr:colOff>493058</xdr:colOff>
      <xdr:row>184</xdr:row>
      <xdr:rowOff>336176</xdr:rowOff>
    </xdr:to>
    <xdr:pic>
      <xdr:nvPicPr>
        <xdr:cNvPr id="220" name="图片 219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7990" y="97553780"/>
          <a:ext cx="369570" cy="1714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112059</xdr:colOff>
      <xdr:row>185</xdr:row>
      <xdr:rowOff>94332</xdr:rowOff>
    </xdr:from>
    <xdr:to>
      <xdr:col>16</xdr:col>
      <xdr:colOff>448236</xdr:colOff>
      <xdr:row>185</xdr:row>
      <xdr:rowOff>463922</xdr:rowOff>
    </xdr:to>
    <xdr:pic>
      <xdr:nvPicPr>
        <xdr:cNvPr id="221" name="图片 220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6560" y="97990660"/>
          <a:ext cx="335915" cy="3695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89648</xdr:colOff>
      <xdr:row>186</xdr:row>
      <xdr:rowOff>30344</xdr:rowOff>
    </xdr:from>
    <xdr:to>
      <xdr:col>16</xdr:col>
      <xdr:colOff>423624</xdr:colOff>
      <xdr:row>186</xdr:row>
      <xdr:rowOff>403411</xdr:rowOff>
    </xdr:to>
    <xdr:pic>
      <xdr:nvPicPr>
        <xdr:cNvPr id="222" name="图片 221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98433890"/>
          <a:ext cx="334010" cy="3733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56030</xdr:colOff>
      <xdr:row>187</xdr:row>
      <xdr:rowOff>26016</xdr:rowOff>
    </xdr:from>
    <xdr:to>
      <xdr:col>16</xdr:col>
      <xdr:colOff>542665</xdr:colOff>
      <xdr:row>187</xdr:row>
      <xdr:rowOff>336177</xdr:rowOff>
    </xdr:to>
    <xdr:pic>
      <xdr:nvPicPr>
        <xdr:cNvPr id="223" name="图片 222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0680" y="98936810"/>
          <a:ext cx="486410" cy="3105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44824</xdr:colOff>
      <xdr:row>188</xdr:row>
      <xdr:rowOff>56029</xdr:rowOff>
    </xdr:from>
    <xdr:to>
      <xdr:col>16</xdr:col>
      <xdr:colOff>527550</xdr:colOff>
      <xdr:row>188</xdr:row>
      <xdr:rowOff>425823</xdr:rowOff>
    </xdr:to>
    <xdr:pic>
      <xdr:nvPicPr>
        <xdr:cNvPr id="224" name="图片 22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99474655"/>
          <a:ext cx="482600" cy="3695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78443</xdr:colOff>
      <xdr:row>189</xdr:row>
      <xdr:rowOff>203595</xdr:rowOff>
    </xdr:from>
    <xdr:to>
      <xdr:col>16</xdr:col>
      <xdr:colOff>451689</xdr:colOff>
      <xdr:row>189</xdr:row>
      <xdr:rowOff>380999</xdr:rowOff>
    </xdr:to>
    <xdr:pic>
      <xdr:nvPicPr>
        <xdr:cNvPr id="225" name="图片 22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05" y="100129340"/>
          <a:ext cx="373380" cy="1771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194</xdr:row>
      <xdr:rowOff>0</xdr:rowOff>
    </xdr:from>
    <xdr:to>
      <xdr:col>16</xdr:col>
      <xdr:colOff>400091</xdr:colOff>
      <xdr:row>194</xdr:row>
      <xdr:rowOff>448235</xdr:rowOff>
    </xdr:to>
    <xdr:pic>
      <xdr:nvPicPr>
        <xdr:cNvPr id="226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102462965"/>
          <a:ext cx="355600" cy="4476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196</xdr:row>
      <xdr:rowOff>100852</xdr:rowOff>
    </xdr:from>
    <xdr:to>
      <xdr:col>16</xdr:col>
      <xdr:colOff>467717</xdr:colOff>
      <xdr:row>196</xdr:row>
      <xdr:rowOff>448235</xdr:rowOff>
    </xdr:to>
    <xdr:pic>
      <xdr:nvPicPr>
        <xdr:cNvPr id="227" name="图片 22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104085390"/>
          <a:ext cx="422910" cy="3473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197</xdr:row>
      <xdr:rowOff>72633</xdr:rowOff>
    </xdr:from>
    <xdr:to>
      <xdr:col>16</xdr:col>
      <xdr:colOff>537882</xdr:colOff>
      <xdr:row>197</xdr:row>
      <xdr:rowOff>474009</xdr:rowOff>
    </xdr:to>
    <xdr:pic>
      <xdr:nvPicPr>
        <xdr:cNvPr id="228" name="图片 227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7820" y="104564815"/>
          <a:ext cx="504825" cy="4013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162</xdr:row>
      <xdr:rowOff>156882</xdr:rowOff>
    </xdr:from>
    <xdr:to>
      <xdr:col>16</xdr:col>
      <xdr:colOff>515759</xdr:colOff>
      <xdr:row>162</xdr:row>
      <xdr:rowOff>437029</xdr:rowOff>
    </xdr:to>
    <xdr:pic>
      <xdr:nvPicPr>
        <xdr:cNvPr id="230" name="图片 229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85876765"/>
          <a:ext cx="471170" cy="2800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184097</xdr:colOff>
      <xdr:row>207</xdr:row>
      <xdr:rowOff>72036</xdr:rowOff>
    </xdr:from>
    <xdr:to>
      <xdr:col>16</xdr:col>
      <xdr:colOff>469264</xdr:colOff>
      <xdr:row>207</xdr:row>
      <xdr:rowOff>425823</xdr:rowOff>
    </xdr:to>
    <xdr:pic>
      <xdr:nvPicPr>
        <xdr:cNvPr id="233" name="图片 232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08315" y="109637830"/>
          <a:ext cx="285115" cy="3536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68036</xdr:colOff>
      <xdr:row>150</xdr:row>
      <xdr:rowOff>54429</xdr:rowOff>
    </xdr:from>
    <xdr:to>
      <xdr:col>16</xdr:col>
      <xdr:colOff>485777</xdr:colOff>
      <xdr:row>150</xdr:row>
      <xdr:rowOff>421821</xdr:rowOff>
    </xdr:to>
    <xdr:pic>
      <xdr:nvPicPr>
        <xdr:cNvPr id="234" name="图片 233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92745" y="78670785"/>
          <a:ext cx="417830" cy="3676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81644</xdr:colOff>
      <xdr:row>152</xdr:row>
      <xdr:rowOff>68036</xdr:rowOff>
    </xdr:from>
    <xdr:to>
      <xdr:col>16</xdr:col>
      <xdr:colOff>514857</xdr:colOff>
      <xdr:row>152</xdr:row>
      <xdr:rowOff>449036</xdr:rowOff>
    </xdr:to>
    <xdr:pic>
      <xdr:nvPicPr>
        <xdr:cNvPr id="235" name="图片 234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6080" y="80206850"/>
          <a:ext cx="433070" cy="3810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40823</xdr:colOff>
      <xdr:row>147</xdr:row>
      <xdr:rowOff>54428</xdr:rowOff>
    </xdr:from>
    <xdr:to>
      <xdr:col>16</xdr:col>
      <xdr:colOff>514265</xdr:colOff>
      <xdr:row>147</xdr:row>
      <xdr:rowOff>421822</xdr:rowOff>
    </xdr:to>
    <xdr:pic>
      <xdr:nvPicPr>
        <xdr:cNvPr id="236" name="图片 235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5440" y="76133960"/>
          <a:ext cx="473075" cy="3676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54429</xdr:colOff>
      <xdr:row>143</xdr:row>
      <xdr:rowOff>163287</xdr:rowOff>
    </xdr:from>
    <xdr:to>
      <xdr:col>16</xdr:col>
      <xdr:colOff>530046</xdr:colOff>
      <xdr:row>143</xdr:row>
      <xdr:rowOff>381000</xdr:rowOff>
    </xdr:to>
    <xdr:pic>
      <xdr:nvPicPr>
        <xdr:cNvPr id="237" name="图片 236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78775" y="72691625"/>
          <a:ext cx="475615" cy="2178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81645</xdr:colOff>
      <xdr:row>145</xdr:row>
      <xdr:rowOff>124811</xdr:rowOff>
    </xdr:from>
    <xdr:to>
      <xdr:col>16</xdr:col>
      <xdr:colOff>553860</xdr:colOff>
      <xdr:row>145</xdr:row>
      <xdr:rowOff>449037</xdr:rowOff>
    </xdr:to>
    <xdr:pic>
      <xdr:nvPicPr>
        <xdr:cNvPr id="238" name="图片 237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6080" y="74682350"/>
          <a:ext cx="472440" cy="32448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81643</xdr:colOff>
      <xdr:row>146</xdr:row>
      <xdr:rowOff>136071</xdr:rowOff>
    </xdr:from>
    <xdr:to>
      <xdr:col>16</xdr:col>
      <xdr:colOff>537455</xdr:colOff>
      <xdr:row>146</xdr:row>
      <xdr:rowOff>449035</xdr:rowOff>
    </xdr:to>
    <xdr:pic>
      <xdr:nvPicPr>
        <xdr:cNvPr id="239" name="图片 238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6080" y="75708510"/>
          <a:ext cx="455930" cy="3130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101600</xdr:colOff>
      <xdr:row>158</xdr:row>
      <xdr:rowOff>79375</xdr:rowOff>
    </xdr:from>
    <xdr:to>
      <xdr:col>16</xdr:col>
      <xdr:colOff>423545</xdr:colOff>
      <xdr:row>158</xdr:row>
      <xdr:rowOff>410210</xdr:rowOff>
    </xdr:to>
    <xdr:pic>
      <xdr:nvPicPr>
        <xdr:cNvPr id="24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>
        <a:xfrm>
          <a:off x="8026400" y="83769835"/>
          <a:ext cx="321945" cy="33083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30480</xdr:colOff>
      <xdr:row>161</xdr:row>
      <xdr:rowOff>234315</xdr:rowOff>
    </xdr:from>
    <xdr:to>
      <xdr:col>16</xdr:col>
      <xdr:colOff>431165</xdr:colOff>
      <xdr:row>161</xdr:row>
      <xdr:rowOff>327025</xdr:rowOff>
    </xdr:to>
    <xdr:pic>
      <xdr:nvPicPr>
        <xdr:cNvPr id="242" name="图片 241"/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7955280" y="85446870"/>
          <a:ext cx="400685" cy="92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56029</xdr:colOff>
      <xdr:row>220</xdr:row>
      <xdr:rowOff>224258</xdr:rowOff>
    </xdr:from>
    <xdr:to>
      <xdr:col>16</xdr:col>
      <xdr:colOff>448235</xdr:colOff>
      <xdr:row>220</xdr:row>
      <xdr:rowOff>357642</xdr:rowOff>
    </xdr:to>
    <xdr:pic>
      <xdr:nvPicPr>
        <xdr:cNvPr id="253" name="图片 252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0680" y="116893340"/>
          <a:ext cx="391795" cy="1333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89649</xdr:colOff>
      <xdr:row>58</xdr:row>
      <xdr:rowOff>56099</xdr:rowOff>
    </xdr:from>
    <xdr:to>
      <xdr:col>16</xdr:col>
      <xdr:colOff>403413</xdr:colOff>
      <xdr:row>58</xdr:row>
      <xdr:rowOff>494179</xdr:rowOff>
    </xdr:to>
    <xdr:pic>
      <xdr:nvPicPr>
        <xdr:cNvPr id="254" name="图片 253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29970730"/>
          <a:ext cx="313690" cy="4381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57</xdr:row>
      <xdr:rowOff>22412</xdr:rowOff>
    </xdr:from>
    <xdr:to>
      <xdr:col>16</xdr:col>
      <xdr:colOff>437942</xdr:colOff>
      <xdr:row>57</xdr:row>
      <xdr:rowOff>493060</xdr:rowOff>
    </xdr:to>
    <xdr:pic>
      <xdr:nvPicPr>
        <xdr:cNvPr id="255" name="图片 254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29429710"/>
          <a:ext cx="337185" cy="4705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107577</xdr:colOff>
      <xdr:row>59</xdr:row>
      <xdr:rowOff>17929</xdr:rowOff>
    </xdr:from>
    <xdr:to>
      <xdr:col>16</xdr:col>
      <xdr:colOff>429417</xdr:colOff>
      <xdr:row>59</xdr:row>
      <xdr:rowOff>467285</xdr:rowOff>
    </xdr:to>
    <xdr:pic>
      <xdr:nvPicPr>
        <xdr:cNvPr id="257" name="图片 256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2115" y="30439995"/>
          <a:ext cx="321945" cy="4489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44826</xdr:colOff>
      <xdr:row>142</xdr:row>
      <xdr:rowOff>123635</xdr:rowOff>
    </xdr:from>
    <xdr:to>
      <xdr:col>16</xdr:col>
      <xdr:colOff>518358</xdr:colOff>
      <xdr:row>142</xdr:row>
      <xdr:rowOff>414619</xdr:rowOff>
    </xdr:to>
    <xdr:pic>
      <xdr:nvPicPr>
        <xdr:cNvPr id="262" name="图片 261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72144255"/>
          <a:ext cx="473710" cy="2908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85646</xdr:colOff>
      <xdr:row>174</xdr:row>
      <xdr:rowOff>56030</xdr:rowOff>
    </xdr:from>
    <xdr:to>
      <xdr:col>17</xdr:col>
      <xdr:colOff>4330</xdr:colOff>
      <xdr:row>174</xdr:row>
      <xdr:rowOff>459441</xdr:rowOff>
    </xdr:to>
    <xdr:pic>
      <xdr:nvPicPr>
        <xdr:cNvPr id="274" name="图片 273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9890" y="91864180"/>
          <a:ext cx="480695" cy="4032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56030</xdr:colOff>
      <xdr:row>175</xdr:row>
      <xdr:rowOff>11203</xdr:rowOff>
    </xdr:from>
    <xdr:to>
      <xdr:col>16</xdr:col>
      <xdr:colOff>520627</xdr:colOff>
      <xdr:row>175</xdr:row>
      <xdr:rowOff>403410</xdr:rowOff>
    </xdr:to>
    <xdr:pic>
      <xdr:nvPicPr>
        <xdr:cNvPr id="275" name="图片 274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0680" y="92326460"/>
          <a:ext cx="464185" cy="3924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78442</xdr:colOff>
      <xdr:row>173</xdr:row>
      <xdr:rowOff>63242</xdr:rowOff>
    </xdr:from>
    <xdr:to>
      <xdr:col>16</xdr:col>
      <xdr:colOff>494540</xdr:colOff>
      <xdr:row>173</xdr:row>
      <xdr:rowOff>414617</xdr:rowOff>
    </xdr:to>
    <xdr:pic>
      <xdr:nvPicPr>
        <xdr:cNvPr id="276" name="图片 275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05" y="91363800"/>
          <a:ext cx="415925" cy="3511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100852</xdr:colOff>
      <xdr:row>237</xdr:row>
      <xdr:rowOff>123263</xdr:rowOff>
    </xdr:from>
    <xdr:to>
      <xdr:col>16</xdr:col>
      <xdr:colOff>464927</xdr:colOff>
      <xdr:row>237</xdr:row>
      <xdr:rowOff>395006</xdr:rowOff>
    </xdr:to>
    <xdr:pic>
      <xdr:nvPicPr>
        <xdr:cNvPr id="277" name="图片 276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129407285"/>
          <a:ext cx="364490" cy="2717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56028</xdr:colOff>
      <xdr:row>236</xdr:row>
      <xdr:rowOff>134469</xdr:rowOff>
    </xdr:from>
    <xdr:to>
      <xdr:col>16</xdr:col>
      <xdr:colOff>447220</xdr:colOff>
      <xdr:row>236</xdr:row>
      <xdr:rowOff>425822</xdr:rowOff>
    </xdr:to>
    <xdr:pic>
      <xdr:nvPicPr>
        <xdr:cNvPr id="278" name="图片 277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0680" y="128910715"/>
          <a:ext cx="391160" cy="2914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118110</xdr:colOff>
      <xdr:row>153</xdr:row>
      <xdr:rowOff>98425</xdr:rowOff>
    </xdr:from>
    <xdr:to>
      <xdr:col>16</xdr:col>
      <xdr:colOff>447239</xdr:colOff>
      <xdr:row>153</xdr:row>
      <xdr:rowOff>394028</xdr:rowOff>
    </xdr:to>
    <xdr:pic>
      <xdr:nvPicPr>
        <xdr:cNvPr id="279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>
        <a:xfrm>
          <a:off x="8042910" y="80744695"/>
          <a:ext cx="328930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126365</xdr:colOff>
      <xdr:row>210</xdr:row>
      <xdr:rowOff>132117</xdr:rowOff>
    </xdr:from>
    <xdr:to>
      <xdr:col>16</xdr:col>
      <xdr:colOff>473075</xdr:colOff>
      <xdr:row>210</xdr:row>
      <xdr:rowOff>474382</xdr:rowOff>
    </xdr:to>
    <xdr:pic>
      <xdr:nvPicPr>
        <xdr:cNvPr id="280" name="图片 279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8051165" y="111220250"/>
          <a:ext cx="346710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145677</xdr:colOff>
      <xdr:row>163</xdr:row>
      <xdr:rowOff>56029</xdr:rowOff>
    </xdr:from>
    <xdr:to>
      <xdr:col>17</xdr:col>
      <xdr:colOff>0</xdr:colOff>
      <xdr:row>163</xdr:row>
      <xdr:rowOff>409815</xdr:rowOff>
    </xdr:to>
    <xdr:pic>
      <xdr:nvPicPr>
        <xdr:cNvPr id="190" name="图片 189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0215" y="86283165"/>
          <a:ext cx="416560" cy="3536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100852</xdr:colOff>
      <xdr:row>160</xdr:row>
      <xdr:rowOff>78441</xdr:rowOff>
    </xdr:from>
    <xdr:to>
      <xdr:col>16</xdr:col>
      <xdr:colOff>369794</xdr:colOff>
      <xdr:row>160</xdr:row>
      <xdr:rowOff>412469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84783295"/>
          <a:ext cx="269240" cy="33401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20320</xdr:colOff>
      <xdr:row>97</xdr:row>
      <xdr:rowOff>267970</xdr:rowOff>
    </xdr:from>
    <xdr:to>
      <xdr:col>17</xdr:col>
      <xdr:colOff>132715</xdr:colOff>
      <xdr:row>97</xdr:row>
      <xdr:rowOff>386715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45120" y="50477420"/>
          <a:ext cx="674370" cy="1187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57150</xdr:colOff>
      <xdr:row>63</xdr:row>
      <xdr:rowOff>0</xdr:rowOff>
    </xdr:from>
    <xdr:to>
      <xdr:col>16</xdr:col>
      <xdr:colOff>542925</xdr:colOff>
      <xdr:row>63</xdr:row>
      <xdr:rowOff>21684</xdr:rowOff>
    </xdr:to>
    <xdr:pic>
      <xdr:nvPicPr>
        <xdr:cNvPr id="249" name="图片 248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1950" y="32451675"/>
          <a:ext cx="485775" cy="2159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56028</xdr:colOff>
      <xdr:row>71</xdr:row>
      <xdr:rowOff>88526</xdr:rowOff>
    </xdr:from>
    <xdr:to>
      <xdr:col>16</xdr:col>
      <xdr:colOff>531389</xdr:colOff>
      <xdr:row>71</xdr:row>
      <xdr:rowOff>459442</xdr:rowOff>
    </xdr:to>
    <xdr:pic>
      <xdr:nvPicPr>
        <xdr:cNvPr id="250" name="图片 249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0680" y="36598860"/>
          <a:ext cx="474980" cy="3708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78443</xdr:colOff>
      <xdr:row>77</xdr:row>
      <xdr:rowOff>75951</xdr:rowOff>
    </xdr:from>
    <xdr:to>
      <xdr:col>16</xdr:col>
      <xdr:colOff>425823</xdr:colOff>
      <xdr:row>77</xdr:row>
      <xdr:rowOff>462242</xdr:rowOff>
    </xdr:to>
    <xdr:pic>
      <xdr:nvPicPr>
        <xdr:cNvPr id="286" name="图片 285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05" y="40137715"/>
          <a:ext cx="347345" cy="3860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103</xdr:row>
      <xdr:rowOff>49912</xdr:rowOff>
    </xdr:from>
    <xdr:to>
      <xdr:col>16</xdr:col>
      <xdr:colOff>425824</xdr:colOff>
      <xdr:row>103</xdr:row>
      <xdr:rowOff>439375</xdr:rowOff>
    </xdr:to>
    <xdr:pic>
      <xdr:nvPicPr>
        <xdr:cNvPr id="287" name="图片 286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54825265"/>
          <a:ext cx="325120" cy="3892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57150</xdr:colOff>
      <xdr:row>104</xdr:row>
      <xdr:rowOff>0</xdr:rowOff>
    </xdr:from>
    <xdr:to>
      <xdr:col>16</xdr:col>
      <xdr:colOff>542925</xdr:colOff>
      <xdr:row>104</xdr:row>
      <xdr:rowOff>21684</xdr:rowOff>
    </xdr:to>
    <xdr:pic>
      <xdr:nvPicPr>
        <xdr:cNvPr id="288" name="图片 287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1950" y="55283100"/>
          <a:ext cx="485775" cy="2159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168088</xdr:colOff>
      <xdr:row>104</xdr:row>
      <xdr:rowOff>57941</xdr:rowOff>
    </xdr:from>
    <xdr:to>
      <xdr:col>16</xdr:col>
      <xdr:colOff>405640</xdr:colOff>
      <xdr:row>104</xdr:row>
      <xdr:rowOff>437029</xdr:rowOff>
    </xdr:to>
    <xdr:pic>
      <xdr:nvPicPr>
        <xdr:cNvPr id="300" name="图片 299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92440" y="55340885"/>
          <a:ext cx="237490" cy="3790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125</xdr:row>
      <xdr:rowOff>33618</xdr:rowOff>
    </xdr:from>
    <xdr:to>
      <xdr:col>16</xdr:col>
      <xdr:colOff>291354</xdr:colOff>
      <xdr:row>125</xdr:row>
      <xdr:rowOff>492659</xdr:rowOff>
    </xdr:to>
    <xdr:pic>
      <xdr:nvPicPr>
        <xdr:cNvPr id="303" name="图片 302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65458340"/>
          <a:ext cx="156845" cy="4591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134471</xdr:colOff>
      <xdr:row>126</xdr:row>
      <xdr:rowOff>44824</xdr:rowOff>
    </xdr:from>
    <xdr:to>
      <xdr:col>16</xdr:col>
      <xdr:colOff>326018</xdr:colOff>
      <xdr:row>126</xdr:row>
      <xdr:rowOff>493059</xdr:rowOff>
    </xdr:to>
    <xdr:pic>
      <xdr:nvPicPr>
        <xdr:cNvPr id="304" name="图片 303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65977135"/>
          <a:ext cx="191770" cy="44831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136713</xdr:colOff>
      <xdr:row>127</xdr:row>
      <xdr:rowOff>81339</xdr:rowOff>
    </xdr:from>
    <xdr:to>
      <xdr:col>16</xdr:col>
      <xdr:colOff>403413</xdr:colOff>
      <xdr:row>127</xdr:row>
      <xdr:rowOff>426427</xdr:rowOff>
    </xdr:to>
    <xdr:pic>
      <xdr:nvPicPr>
        <xdr:cNvPr id="305" name="图片 304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61325" y="66521330"/>
          <a:ext cx="266700" cy="3448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114301</xdr:colOff>
      <xdr:row>128</xdr:row>
      <xdr:rowOff>49942</xdr:rowOff>
    </xdr:from>
    <xdr:to>
      <xdr:col>16</xdr:col>
      <xdr:colOff>400050</xdr:colOff>
      <xdr:row>128</xdr:row>
      <xdr:rowOff>419678</xdr:rowOff>
    </xdr:to>
    <xdr:pic>
      <xdr:nvPicPr>
        <xdr:cNvPr id="306" name="图片 305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9100" y="66996945"/>
          <a:ext cx="285750" cy="3695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130</xdr:row>
      <xdr:rowOff>88349</xdr:rowOff>
    </xdr:from>
    <xdr:to>
      <xdr:col>16</xdr:col>
      <xdr:colOff>503831</xdr:colOff>
      <xdr:row>130</xdr:row>
      <xdr:rowOff>466724</xdr:rowOff>
    </xdr:to>
    <xdr:pic>
      <xdr:nvPicPr>
        <xdr:cNvPr id="307" name="图片 306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150" y="68050410"/>
          <a:ext cx="370205" cy="3778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142876</xdr:colOff>
      <xdr:row>131</xdr:row>
      <xdr:rowOff>66675</xdr:rowOff>
    </xdr:from>
    <xdr:to>
      <xdr:col>16</xdr:col>
      <xdr:colOff>515927</xdr:colOff>
      <xdr:row>131</xdr:row>
      <xdr:rowOff>447674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67675" y="68536185"/>
          <a:ext cx="372745" cy="3803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0</xdr:colOff>
      <xdr:row>74</xdr:row>
      <xdr:rowOff>0</xdr:rowOff>
    </xdr:from>
    <xdr:to>
      <xdr:col>16</xdr:col>
      <xdr:colOff>455351</xdr:colOff>
      <xdr:row>74</xdr:row>
      <xdr:rowOff>480550</xdr:rowOff>
    </xdr:to>
    <xdr:pic>
      <xdr:nvPicPr>
        <xdr:cNvPr id="202" name="图片 201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24800" y="38032690"/>
          <a:ext cx="455295" cy="4800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108858</xdr:colOff>
      <xdr:row>228</xdr:row>
      <xdr:rowOff>0</xdr:rowOff>
    </xdr:from>
    <xdr:to>
      <xdr:col>16</xdr:col>
      <xdr:colOff>464400</xdr:colOff>
      <xdr:row>228</xdr:row>
      <xdr:rowOff>367393</xdr:rowOff>
    </xdr:to>
    <xdr:pic>
      <xdr:nvPicPr>
        <xdr:cNvPr id="207" name="图片 206" descr="C:\Users\Administrator\AppData\Roaming\feiq\RichOle\916827449.bmp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3385" y="121754900"/>
          <a:ext cx="355600" cy="3676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132522</xdr:colOff>
      <xdr:row>94</xdr:row>
      <xdr:rowOff>66261</xdr:rowOff>
    </xdr:from>
    <xdr:to>
      <xdr:col>16</xdr:col>
      <xdr:colOff>430695</xdr:colOff>
      <xdr:row>94</xdr:row>
      <xdr:rowOff>472108</xdr:rowOff>
    </xdr:to>
    <xdr:pic>
      <xdr:nvPicPr>
        <xdr:cNvPr id="231" name="图片 230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6880" y="48753395"/>
          <a:ext cx="298450" cy="4057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123265</xdr:colOff>
      <xdr:row>95</xdr:row>
      <xdr:rowOff>93278</xdr:rowOff>
    </xdr:from>
    <xdr:to>
      <xdr:col>16</xdr:col>
      <xdr:colOff>392206</xdr:colOff>
      <xdr:row>95</xdr:row>
      <xdr:rowOff>406210</xdr:rowOff>
    </xdr:to>
    <xdr:pic>
      <xdr:nvPicPr>
        <xdr:cNvPr id="232" name="图片 231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7990" y="49287430"/>
          <a:ext cx="268605" cy="3130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212912</xdr:colOff>
      <xdr:row>93</xdr:row>
      <xdr:rowOff>44822</xdr:rowOff>
    </xdr:from>
    <xdr:to>
      <xdr:col>16</xdr:col>
      <xdr:colOff>370189</xdr:colOff>
      <xdr:row>93</xdr:row>
      <xdr:rowOff>448235</xdr:rowOff>
    </xdr:to>
    <xdr:pic>
      <xdr:nvPicPr>
        <xdr:cNvPr id="243" name="图片 242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37525" y="48224440"/>
          <a:ext cx="156845" cy="4032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95252</xdr:colOff>
      <xdr:row>77</xdr:row>
      <xdr:rowOff>0</xdr:rowOff>
    </xdr:from>
    <xdr:to>
      <xdr:col>16</xdr:col>
      <xdr:colOff>450549</xdr:colOff>
      <xdr:row>77</xdr:row>
      <xdr:rowOff>421821</xdr:rowOff>
    </xdr:to>
    <xdr:pic>
      <xdr:nvPicPr>
        <xdr:cNvPr id="244" name="图片 243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0050" y="39581455"/>
          <a:ext cx="354965" cy="4222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122464</xdr:colOff>
      <xdr:row>76</xdr:row>
      <xdr:rowOff>26460</xdr:rowOff>
    </xdr:from>
    <xdr:to>
      <xdr:col>16</xdr:col>
      <xdr:colOff>489857</xdr:colOff>
      <xdr:row>77</xdr:row>
      <xdr:rowOff>436182</xdr:rowOff>
    </xdr:to>
    <xdr:pic>
      <xdr:nvPicPr>
        <xdr:cNvPr id="245" name="图片 244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6720" y="39073455"/>
          <a:ext cx="367665" cy="4362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136713</xdr:colOff>
      <xdr:row>127</xdr:row>
      <xdr:rowOff>81339</xdr:rowOff>
    </xdr:from>
    <xdr:to>
      <xdr:col>16</xdr:col>
      <xdr:colOff>403413</xdr:colOff>
      <xdr:row>127</xdr:row>
      <xdr:rowOff>426427</xdr:rowOff>
    </xdr:to>
    <xdr:pic>
      <xdr:nvPicPr>
        <xdr:cNvPr id="208" name="图片 207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61325" y="66521330"/>
          <a:ext cx="266700" cy="3448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112858</xdr:colOff>
      <xdr:row>127</xdr:row>
      <xdr:rowOff>61045</xdr:rowOff>
    </xdr:from>
    <xdr:to>
      <xdr:col>16</xdr:col>
      <xdr:colOff>516270</xdr:colOff>
      <xdr:row>128</xdr:row>
      <xdr:rowOff>0</xdr:rowOff>
    </xdr:to>
    <xdr:pic>
      <xdr:nvPicPr>
        <xdr:cNvPr id="247" name="图片 246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7195" y="66501010"/>
          <a:ext cx="403860" cy="4464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112858</xdr:colOff>
      <xdr:row>132</xdr:row>
      <xdr:rowOff>61045</xdr:rowOff>
    </xdr:from>
    <xdr:to>
      <xdr:col>16</xdr:col>
      <xdr:colOff>516270</xdr:colOff>
      <xdr:row>133</xdr:row>
      <xdr:rowOff>0</xdr:rowOff>
    </xdr:to>
    <xdr:pic>
      <xdr:nvPicPr>
        <xdr:cNvPr id="248" name="图片 247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7195" y="69037835"/>
          <a:ext cx="403860" cy="4464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78441</xdr:colOff>
      <xdr:row>228</xdr:row>
      <xdr:rowOff>28522</xdr:rowOff>
    </xdr:from>
    <xdr:to>
      <xdr:col>16</xdr:col>
      <xdr:colOff>552274</xdr:colOff>
      <xdr:row>228</xdr:row>
      <xdr:rowOff>470648</xdr:rowOff>
    </xdr:to>
    <xdr:pic>
      <xdr:nvPicPr>
        <xdr:cNvPr id="252" name="图片 251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05" y="122208925"/>
          <a:ext cx="473710" cy="4425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231321</xdr:colOff>
      <xdr:row>122</xdr:row>
      <xdr:rowOff>40821</xdr:rowOff>
    </xdr:from>
    <xdr:to>
      <xdr:col>16</xdr:col>
      <xdr:colOff>417831</xdr:colOff>
      <xdr:row>122</xdr:row>
      <xdr:rowOff>421821</xdr:rowOff>
    </xdr:to>
    <xdr:pic>
      <xdr:nvPicPr>
        <xdr:cNvPr id="256" name="图片 255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55940" y="63943865"/>
          <a:ext cx="186690" cy="3810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204107</xdr:colOff>
      <xdr:row>123</xdr:row>
      <xdr:rowOff>0</xdr:rowOff>
    </xdr:from>
    <xdr:to>
      <xdr:col>16</xdr:col>
      <xdr:colOff>417262</xdr:colOff>
      <xdr:row>123</xdr:row>
      <xdr:rowOff>435429</xdr:rowOff>
    </xdr:to>
    <xdr:pic>
      <xdr:nvPicPr>
        <xdr:cNvPr id="258" name="图片 257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28635" y="64410590"/>
          <a:ext cx="213360" cy="4349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81642</xdr:colOff>
      <xdr:row>141</xdr:row>
      <xdr:rowOff>97972</xdr:rowOff>
    </xdr:from>
    <xdr:to>
      <xdr:col>17</xdr:col>
      <xdr:colOff>0</xdr:colOff>
      <xdr:row>141</xdr:row>
      <xdr:rowOff>449036</xdr:rowOff>
    </xdr:to>
    <xdr:pic>
      <xdr:nvPicPr>
        <xdr:cNvPr id="251" name="图片 250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6080" y="71611490"/>
          <a:ext cx="480695" cy="3511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214</xdr:row>
      <xdr:rowOff>112058</xdr:rowOff>
    </xdr:from>
    <xdr:to>
      <xdr:col>16</xdr:col>
      <xdr:colOff>501918</xdr:colOff>
      <xdr:row>214</xdr:row>
      <xdr:rowOff>448235</xdr:rowOff>
    </xdr:to>
    <xdr:pic>
      <xdr:nvPicPr>
        <xdr:cNvPr id="260" name="图片 259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113736755"/>
          <a:ext cx="401320" cy="3359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108857</xdr:colOff>
      <xdr:row>216</xdr:row>
      <xdr:rowOff>64808</xdr:rowOff>
    </xdr:from>
    <xdr:to>
      <xdr:col>16</xdr:col>
      <xdr:colOff>505413</xdr:colOff>
      <xdr:row>216</xdr:row>
      <xdr:rowOff>489858</xdr:rowOff>
    </xdr:to>
    <xdr:pic>
      <xdr:nvPicPr>
        <xdr:cNvPr id="261" name="图片 260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3385" y="114704495"/>
          <a:ext cx="396240" cy="4248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78443</xdr:colOff>
      <xdr:row>218</xdr:row>
      <xdr:rowOff>33617</xdr:rowOff>
    </xdr:from>
    <xdr:to>
      <xdr:col>16</xdr:col>
      <xdr:colOff>530271</xdr:colOff>
      <xdr:row>218</xdr:row>
      <xdr:rowOff>493059</xdr:rowOff>
    </xdr:to>
    <xdr:pic>
      <xdr:nvPicPr>
        <xdr:cNvPr id="264" name="图片 263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05" y="115687475"/>
          <a:ext cx="452120" cy="4597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215</xdr:row>
      <xdr:rowOff>112058</xdr:rowOff>
    </xdr:from>
    <xdr:to>
      <xdr:col>16</xdr:col>
      <xdr:colOff>501918</xdr:colOff>
      <xdr:row>215</xdr:row>
      <xdr:rowOff>448235</xdr:rowOff>
    </xdr:to>
    <xdr:pic>
      <xdr:nvPicPr>
        <xdr:cNvPr id="266" name="图片 26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114244120"/>
          <a:ext cx="401320" cy="3359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108857</xdr:colOff>
      <xdr:row>217</xdr:row>
      <xdr:rowOff>64808</xdr:rowOff>
    </xdr:from>
    <xdr:to>
      <xdr:col>16</xdr:col>
      <xdr:colOff>505413</xdr:colOff>
      <xdr:row>217</xdr:row>
      <xdr:rowOff>489858</xdr:rowOff>
    </xdr:to>
    <xdr:pic>
      <xdr:nvPicPr>
        <xdr:cNvPr id="270" name="图片 26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3385" y="115211860"/>
          <a:ext cx="396240" cy="4248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78443</xdr:colOff>
      <xdr:row>219</xdr:row>
      <xdr:rowOff>33617</xdr:rowOff>
    </xdr:from>
    <xdr:to>
      <xdr:col>16</xdr:col>
      <xdr:colOff>530271</xdr:colOff>
      <xdr:row>219</xdr:row>
      <xdr:rowOff>493059</xdr:rowOff>
    </xdr:to>
    <xdr:pic>
      <xdr:nvPicPr>
        <xdr:cNvPr id="271" name="图片 270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05" y="116194840"/>
          <a:ext cx="452120" cy="4597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56029</xdr:colOff>
      <xdr:row>221</xdr:row>
      <xdr:rowOff>224258</xdr:rowOff>
    </xdr:from>
    <xdr:to>
      <xdr:col>16</xdr:col>
      <xdr:colOff>448235</xdr:colOff>
      <xdr:row>221</xdr:row>
      <xdr:rowOff>357642</xdr:rowOff>
    </xdr:to>
    <xdr:pic>
      <xdr:nvPicPr>
        <xdr:cNvPr id="272" name="图片 271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0680" y="117400705"/>
          <a:ext cx="391795" cy="1333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89647</xdr:colOff>
      <xdr:row>11</xdr:row>
      <xdr:rowOff>33620</xdr:rowOff>
    </xdr:from>
    <xdr:to>
      <xdr:col>16</xdr:col>
      <xdr:colOff>441488</xdr:colOff>
      <xdr:row>11</xdr:row>
      <xdr:rowOff>488674</xdr:rowOff>
    </xdr:to>
    <xdr:pic>
      <xdr:nvPicPr>
        <xdr:cNvPr id="273" name="图片 27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6101715"/>
          <a:ext cx="351790" cy="4552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89647</xdr:colOff>
      <xdr:row>12</xdr:row>
      <xdr:rowOff>33620</xdr:rowOff>
    </xdr:from>
    <xdr:to>
      <xdr:col>16</xdr:col>
      <xdr:colOff>441488</xdr:colOff>
      <xdr:row>12</xdr:row>
      <xdr:rowOff>488674</xdr:rowOff>
    </xdr:to>
    <xdr:pic>
      <xdr:nvPicPr>
        <xdr:cNvPr id="282" name="图片 281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6609080"/>
          <a:ext cx="351790" cy="4552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89647</xdr:colOff>
      <xdr:row>13</xdr:row>
      <xdr:rowOff>33620</xdr:rowOff>
    </xdr:from>
    <xdr:to>
      <xdr:col>16</xdr:col>
      <xdr:colOff>441488</xdr:colOff>
      <xdr:row>13</xdr:row>
      <xdr:rowOff>488674</xdr:rowOff>
    </xdr:to>
    <xdr:pic>
      <xdr:nvPicPr>
        <xdr:cNvPr id="283" name="图片 28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7116445"/>
          <a:ext cx="351790" cy="4552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89647</xdr:colOff>
      <xdr:row>31</xdr:row>
      <xdr:rowOff>22412</xdr:rowOff>
    </xdr:from>
    <xdr:to>
      <xdr:col>16</xdr:col>
      <xdr:colOff>481628</xdr:colOff>
      <xdr:row>38</xdr:row>
      <xdr:rowOff>459920</xdr:rowOff>
    </xdr:to>
    <xdr:pic>
      <xdr:nvPicPr>
        <xdr:cNvPr id="285" name="图片 284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16238220"/>
          <a:ext cx="391795" cy="4597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89647</xdr:colOff>
      <xdr:row>32</xdr:row>
      <xdr:rowOff>21611</xdr:rowOff>
    </xdr:from>
    <xdr:to>
      <xdr:col>16</xdr:col>
      <xdr:colOff>481628</xdr:colOff>
      <xdr:row>38</xdr:row>
      <xdr:rowOff>459920</xdr:rowOff>
    </xdr:to>
    <xdr:pic>
      <xdr:nvPicPr>
        <xdr:cNvPr id="302" name="图片 301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16744950"/>
          <a:ext cx="391795" cy="4597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116862</xdr:colOff>
      <xdr:row>33</xdr:row>
      <xdr:rowOff>7204</xdr:rowOff>
    </xdr:from>
    <xdr:to>
      <xdr:col>17</xdr:col>
      <xdr:colOff>0</xdr:colOff>
      <xdr:row>38</xdr:row>
      <xdr:rowOff>459920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1640" y="17237710"/>
          <a:ext cx="445135" cy="4597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116862</xdr:colOff>
      <xdr:row>34</xdr:row>
      <xdr:rowOff>33619</xdr:rowOff>
    </xdr:from>
    <xdr:to>
      <xdr:col>17</xdr:col>
      <xdr:colOff>0</xdr:colOff>
      <xdr:row>38</xdr:row>
      <xdr:rowOff>459920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1640" y="17771110"/>
          <a:ext cx="445135" cy="4603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89647</xdr:colOff>
      <xdr:row>35</xdr:row>
      <xdr:rowOff>5602</xdr:rowOff>
    </xdr:from>
    <xdr:to>
      <xdr:col>16</xdr:col>
      <xdr:colOff>481628</xdr:colOff>
      <xdr:row>38</xdr:row>
      <xdr:rowOff>459920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18250535"/>
          <a:ext cx="391795" cy="4603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116861</xdr:colOff>
      <xdr:row>36</xdr:row>
      <xdr:rowOff>18410</xdr:rowOff>
    </xdr:from>
    <xdr:to>
      <xdr:col>17</xdr:col>
      <xdr:colOff>0</xdr:colOff>
      <xdr:row>38</xdr:row>
      <xdr:rowOff>459920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1640" y="18770600"/>
          <a:ext cx="445135" cy="4603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48</xdr:row>
      <xdr:rowOff>44823</xdr:rowOff>
    </xdr:from>
    <xdr:to>
      <xdr:col>17</xdr:col>
      <xdr:colOff>0</xdr:colOff>
      <xdr:row>53</xdr:row>
      <xdr:rowOff>462541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24885650"/>
          <a:ext cx="427990" cy="4622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49</xdr:row>
      <xdr:rowOff>44823</xdr:rowOff>
    </xdr:from>
    <xdr:to>
      <xdr:col>17</xdr:col>
      <xdr:colOff>0</xdr:colOff>
      <xdr:row>53</xdr:row>
      <xdr:rowOff>458641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25393015"/>
          <a:ext cx="427990" cy="4629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50</xdr:row>
      <xdr:rowOff>44823</xdr:rowOff>
    </xdr:from>
    <xdr:to>
      <xdr:col>17</xdr:col>
      <xdr:colOff>0</xdr:colOff>
      <xdr:row>53</xdr:row>
      <xdr:rowOff>459119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25900380"/>
          <a:ext cx="427990" cy="4629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51</xdr:row>
      <xdr:rowOff>44823</xdr:rowOff>
    </xdr:from>
    <xdr:to>
      <xdr:col>17</xdr:col>
      <xdr:colOff>0</xdr:colOff>
      <xdr:row>53</xdr:row>
      <xdr:rowOff>459120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26407745"/>
          <a:ext cx="427990" cy="4629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108138</xdr:colOff>
      <xdr:row>169</xdr:row>
      <xdr:rowOff>39782</xdr:rowOff>
    </xdr:from>
    <xdr:to>
      <xdr:col>16</xdr:col>
      <xdr:colOff>469393</xdr:colOff>
      <xdr:row>169</xdr:row>
      <xdr:rowOff>458322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2750" y="89310845"/>
          <a:ext cx="361315" cy="4184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108138</xdr:colOff>
      <xdr:row>170</xdr:row>
      <xdr:rowOff>39782</xdr:rowOff>
    </xdr:from>
    <xdr:to>
      <xdr:col>16</xdr:col>
      <xdr:colOff>469393</xdr:colOff>
      <xdr:row>170</xdr:row>
      <xdr:rowOff>458322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2750" y="89818210"/>
          <a:ext cx="361315" cy="4184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108138</xdr:colOff>
      <xdr:row>171</xdr:row>
      <xdr:rowOff>39782</xdr:rowOff>
    </xdr:from>
    <xdr:to>
      <xdr:col>16</xdr:col>
      <xdr:colOff>469393</xdr:colOff>
      <xdr:row>171</xdr:row>
      <xdr:rowOff>458322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2750" y="90325575"/>
          <a:ext cx="361315" cy="4184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195</xdr:row>
      <xdr:rowOff>0</xdr:rowOff>
    </xdr:from>
    <xdr:to>
      <xdr:col>16</xdr:col>
      <xdr:colOff>400091</xdr:colOff>
      <xdr:row>195</xdr:row>
      <xdr:rowOff>448235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250" y="102970330"/>
          <a:ext cx="355600" cy="4476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13608</xdr:colOff>
      <xdr:row>55</xdr:row>
      <xdr:rowOff>36723</xdr:rowOff>
    </xdr:from>
    <xdr:to>
      <xdr:col>16</xdr:col>
      <xdr:colOff>503464</xdr:colOff>
      <xdr:row>56</xdr:row>
      <xdr:rowOff>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38135" y="28428950"/>
          <a:ext cx="489585" cy="4711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101600</xdr:colOff>
      <xdr:row>159</xdr:row>
      <xdr:rowOff>79375</xdr:rowOff>
    </xdr:from>
    <xdr:to>
      <xdr:col>16</xdr:col>
      <xdr:colOff>423545</xdr:colOff>
      <xdr:row>159</xdr:row>
      <xdr:rowOff>410210</xdr:rowOff>
    </xdr:to>
    <xdr:pic>
      <xdr:nvPicPr>
        <xdr:cNvPr id="32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>
        <a:xfrm>
          <a:off x="8026400" y="84277200"/>
          <a:ext cx="321945" cy="33083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106457</xdr:colOff>
      <xdr:row>201</xdr:row>
      <xdr:rowOff>84363</xdr:rowOff>
    </xdr:from>
    <xdr:to>
      <xdr:col>16</xdr:col>
      <xdr:colOff>435325</xdr:colOff>
      <xdr:row>201</xdr:row>
      <xdr:rowOff>458880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0845" y="106605705"/>
          <a:ext cx="328930" cy="3746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54430</xdr:colOff>
      <xdr:row>204</xdr:row>
      <xdr:rowOff>73488</xdr:rowOff>
    </xdr:from>
    <xdr:to>
      <xdr:col>16</xdr:col>
      <xdr:colOff>530680</xdr:colOff>
      <xdr:row>204</xdr:row>
      <xdr:rowOff>412295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78775" y="108117005"/>
          <a:ext cx="476250" cy="33909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100853</xdr:colOff>
      <xdr:row>208</xdr:row>
      <xdr:rowOff>201706</xdr:rowOff>
    </xdr:from>
    <xdr:to>
      <xdr:col>16</xdr:col>
      <xdr:colOff>468245</xdr:colOff>
      <xdr:row>208</xdr:row>
      <xdr:rowOff>427679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110274735"/>
          <a:ext cx="367665" cy="2260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100853</xdr:colOff>
      <xdr:row>209</xdr:row>
      <xdr:rowOff>173692</xdr:rowOff>
    </xdr:from>
    <xdr:to>
      <xdr:col>16</xdr:col>
      <xdr:colOff>468245</xdr:colOff>
      <xdr:row>210</xdr:row>
      <xdr:rowOff>225973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5130" y="110754160"/>
          <a:ext cx="367665" cy="2260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33617</xdr:colOff>
      <xdr:row>107</xdr:row>
      <xdr:rowOff>46128</xdr:rowOff>
    </xdr:from>
    <xdr:to>
      <xdr:col>16</xdr:col>
      <xdr:colOff>488968</xdr:colOff>
      <xdr:row>108</xdr:row>
      <xdr:rowOff>22413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7820" y="56850915"/>
          <a:ext cx="455930" cy="4838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33617</xdr:colOff>
      <xdr:row>107</xdr:row>
      <xdr:rowOff>46128</xdr:rowOff>
    </xdr:from>
    <xdr:to>
      <xdr:col>16</xdr:col>
      <xdr:colOff>488968</xdr:colOff>
      <xdr:row>108</xdr:row>
      <xdr:rowOff>22413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7820" y="56850915"/>
          <a:ext cx="455930" cy="4838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57150</xdr:colOff>
      <xdr:row>108</xdr:row>
      <xdr:rowOff>17898</xdr:rowOff>
    </xdr:from>
    <xdr:to>
      <xdr:col>16</xdr:col>
      <xdr:colOff>542925</xdr:colOff>
      <xdr:row>108</xdr:row>
      <xdr:rowOff>493059</xdr:rowOff>
    </xdr:to>
    <xdr:pic>
      <xdr:nvPicPr>
        <xdr:cNvPr id="329" name="图片 328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81950" y="57330340"/>
          <a:ext cx="485775" cy="4749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131670</xdr:colOff>
      <xdr:row>109</xdr:row>
      <xdr:rowOff>73476</xdr:rowOff>
    </xdr:from>
    <xdr:to>
      <xdr:col>16</xdr:col>
      <xdr:colOff>447676</xdr:colOff>
      <xdr:row>109</xdr:row>
      <xdr:rowOff>407257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6245" y="57892950"/>
          <a:ext cx="316230" cy="33401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45386</xdr:colOff>
      <xdr:row>111</xdr:row>
      <xdr:rowOff>33618</xdr:rowOff>
    </xdr:from>
    <xdr:to>
      <xdr:col>16</xdr:col>
      <xdr:colOff>472134</xdr:colOff>
      <xdr:row>111</xdr:row>
      <xdr:rowOff>484094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885" y="58867675"/>
          <a:ext cx="426720" cy="4508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112059</xdr:colOff>
      <xdr:row>114</xdr:row>
      <xdr:rowOff>67235</xdr:rowOff>
    </xdr:from>
    <xdr:to>
      <xdr:col>16</xdr:col>
      <xdr:colOff>457423</xdr:colOff>
      <xdr:row>114</xdr:row>
      <xdr:rowOff>369794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6560" y="60418345"/>
          <a:ext cx="345440" cy="3028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133351</xdr:colOff>
      <xdr:row>115</xdr:row>
      <xdr:rowOff>24173</xdr:rowOff>
    </xdr:from>
    <xdr:to>
      <xdr:col>16</xdr:col>
      <xdr:colOff>416495</xdr:colOff>
      <xdr:row>115</xdr:row>
      <xdr:rowOff>476251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150" y="60883165"/>
          <a:ext cx="282575" cy="4521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104775</xdr:colOff>
      <xdr:row>118</xdr:row>
      <xdr:rowOff>147321</xdr:rowOff>
    </xdr:from>
    <xdr:to>
      <xdr:col>16</xdr:col>
      <xdr:colOff>481330</xdr:colOff>
      <xdr:row>118</xdr:row>
      <xdr:rowOff>414656</xdr:rowOff>
    </xdr:to>
    <xdr:pic>
      <xdr:nvPicPr>
        <xdr:cNvPr id="337" name="图片 336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8029575" y="62528450"/>
          <a:ext cx="376555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33619</xdr:colOff>
      <xdr:row>121</xdr:row>
      <xdr:rowOff>78441</xdr:rowOff>
    </xdr:from>
    <xdr:to>
      <xdr:col>17</xdr:col>
      <xdr:colOff>1</xdr:colOff>
      <xdr:row>121</xdr:row>
      <xdr:rowOff>457720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7820" y="63473965"/>
          <a:ext cx="528955" cy="3790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145678</xdr:colOff>
      <xdr:row>106</xdr:row>
      <xdr:rowOff>26265</xdr:rowOff>
    </xdr:from>
    <xdr:to>
      <xdr:col>16</xdr:col>
      <xdr:colOff>392206</xdr:colOff>
      <xdr:row>106</xdr:row>
      <xdr:rowOff>477323</xdr:rowOff>
    </xdr:to>
    <xdr:pic>
      <xdr:nvPicPr>
        <xdr:cNvPr id="341" name="图片 340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0215" y="56323865"/>
          <a:ext cx="246380" cy="4508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27215</xdr:colOff>
      <xdr:row>100</xdr:row>
      <xdr:rowOff>0</xdr:rowOff>
    </xdr:from>
    <xdr:to>
      <xdr:col>17</xdr:col>
      <xdr:colOff>0</xdr:colOff>
      <xdr:row>100</xdr:row>
      <xdr:rowOff>289257</xdr:rowOff>
    </xdr:to>
    <xdr:pic>
      <xdr:nvPicPr>
        <xdr:cNvPr id="290" name="图片 289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1470" y="51820445"/>
          <a:ext cx="535305" cy="2895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72390</xdr:colOff>
      <xdr:row>101</xdr:row>
      <xdr:rowOff>165735</xdr:rowOff>
    </xdr:from>
    <xdr:to>
      <xdr:col>16</xdr:col>
      <xdr:colOff>415925</xdr:colOff>
      <xdr:row>101</xdr:row>
      <xdr:rowOff>415925</xdr:rowOff>
    </xdr:to>
    <xdr:pic>
      <xdr:nvPicPr>
        <xdr:cNvPr id="292" name="图片 291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97190" y="53926740"/>
          <a:ext cx="343535" cy="25019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89648</xdr:colOff>
      <xdr:row>100</xdr:row>
      <xdr:rowOff>11206</xdr:rowOff>
    </xdr:from>
    <xdr:to>
      <xdr:col>16</xdr:col>
      <xdr:colOff>470648</xdr:colOff>
      <xdr:row>100</xdr:row>
      <xdr:rowOff>454016</xdr:rowOff>
    </xdr:to>
    <xdr:pic>
      <xdr:nvPicPr>
        <xdr:cNvPr id="293" name="图片 292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53264435"/>
          <a:ext cx="381000" cy="4425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112059</xdr:colOff>
      <xdr:row>155</xdr:row>
      <xdr:rowOff>100853</xdr:rowOff>
    </xdr:from>
    <xdr:to>
      <xdr:col>16</xdr:col>
      <xdr:colOff>458769</xdr:colOff>
      <xdr:row>155</xdr:row>
      <xdr:rowOff>443118</xdr:rowOff>
    </xdr:to>
    <xdr:pic>
      <xdr:nvPicPr>
        <xdr:cNvPr id="295" name="图片 294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8036560" y="82268695"/>
          <a:ext cx="346710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173182</xdr:colOff>
      <xdr:row>100</xdr:row>
      <xdr:rowOff>0</xdr:rowOff>
    </xdr:from>
    <xdr:to>
      <xdr:col>16</xdr:col>
      <xdr:colOff>336069</xdr:colOff>
      <xdr:row>100</xdr:row>
      <xdr:rowOff>415637</xdr:rowOff>
    </xdr:to>
    <xdr:pic>
      <xdr:nvPicPr>
        <xdr:cNvPr id="297" name="图片 296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97520" y="52238910"/>
          <a:ext cx="163195" cy="41529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51954</xdr:colOff>
      <xdr:row>119</xdr:row>
      <xdr:rowOff>86591</xdr:rowOff>
    </xdr:from>
    <xdr:to>
      <xdr:col>16</xdr:col>
      <xdr:colOff>472209</xdr:colOff>
      <xdr:row>120</xdr:row>
      <xdr:rowOff>4533</xdr:rowOff>
    </xdr:to>
    <xdr:pic>
      <xdr:nvPicPr>
        <xdr:cNvPr id="298" name="图片 297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76235" y="62974855"/>
          <a:ext cx="420370" cy="4254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69273</xdr:colOff>
      <xdr:row>117</xdr:row>
      <xdr:rowOff>69274</xdr:rowOff>
    </xdr:from>
    <xdr:to>
      <xdr:col>17</xdr:col>
      <xdr:colOff>0</xdr:colOff>
      <xdr:row>117</xdr:row>
      <xdr:rowOff>432955</xdr:rowOff>
    </xdr:to>
    <xdr:pic>
      <xdr:nvPicPr>
        <xdr:cNvPr id="299" name="图片 298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94015" y="61942980"/>
          <a:ext cx="492760" cy="3632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392206</xdr:colOff>
      <xdr:row>61</xdr:row>
      <xdr:rowOff>179294</xdr:rowOff>
    </xdr:from>
    <xdr:to>
      <xdr:col>17</xdr:col>
      <xdr:colOff>4088</xdr:colOff>
      <xdr:row>61</xdr:row>
      <xdr:rowOff>291353</xdr:rowOff>
    </xdr:to>
    <xdr:pic>
      <xdr:nvPicPr>
        <xdr:cNvPr id="246" name="图片 245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16545" y="31616015"/>
          <a:ext cx="574040" cy="1117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134470</xdr:colOff>
      <xdr:row>112</xdr:row>
      <xdr:rowOff>499983</xdr:rowOff>
    </xdr:from>
    <xdr:to>
      <xdr:col>16</xdr:col>
      <xdr:colOff>392206</xdr:colOff>
      <xdr:row>113</xdr:row>
      <xdr:rowOff>467284</xdr:rowOff>
    </xdr:to>
    <xdr:pic>
      <xdr:nvPicPr>
        <xdr:cNvPr id="269" name="图片 268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59839225"/>
          <a:ext cx="257810" cy="4718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95249</xdr:colOff>
      <xdr:row>64</xdr:row>
      <xdr:rowOff>54428</xdr:rowOff>
    </xdr:from>
    <xdr:to>
      <xdr:col>16</xdr:col>
      <xdr:colOff>392548</xdr:colOff>
      <xdr:row>64</xdr:row>
      <xdr:rowOff>462642</xdr:rowOff>
    </xdr:to>
    <xdr:pic>
      <xdr:nvPicPr>
        <xdr:cNvPr id="281" name="图片 28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9415" y="33013015"/>
          <a:ext cx="297815" cy="4083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13607</xdr:colOff>
      <xdr:row>69</xdr:row>
      <xdr:rowOff>136072</xdr:rowOff>
    </xdr:from>
    <xdr:to>
      <xdr:col>16</xdr:col>
      <xdr:colOff>530678</xdr:colOff>
      <xdr:row>69</xdr:row>
      <xdr:rowOff>474355</xdr:rowOff>
    </xdr:to>
    <xdr:pic>
      <xdr:nvPicPr>
        <xdr:cNvPr id="284" name="图片 283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38135" y="35631755"/>
          <a:ext cx="516890" cy="3384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168088</xdr:colOff>
      <xdr:row>105</xdr:row>
      <xdr:rowOff>11206</xdr:rowOff>
    </xdr:from>
    <xdr:to>
      <xdr:col>16</xdr:col>
      <xdr:colOff>414616</xdr:colOff>
      <xdr:row>105</xdr:row>
      <xdr:rowOff>462264</xdr:rowOff>
    </xdr:to>
    <xdr:pic>
      <xdr:nvPicPr>
        <xdr:cNvPr id="296" name="图片 295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92440" y="55801260"/>
          <a:ext cx="246380" cy="4508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45386</xdr:colOff>
      <xdr:row>110</xdr:row>
      <xdr:rowOff>33618</xdr:rowOff>
    </xdr:from>
    <xdr:to>
      <xdr:col>16</xdr:col>
      <xdr:colOff>472134</xdr:colOff>
      <xdr:row>110</xdr:row>
      <xdr:rowOff>484094</xdr:rowOff>
    </xdr:to>
    <xdr:pic>
      <xdr:nvPicPr>
        <xdr:cNvPr id="301" name="图片 300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9885" y="58360310"/>
          <a:ext cx="426720" cy="4508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168087</xdr:colOff>
      <xdr:row>112</xdr:row>
      <xdr:rowOff>59100</xdr:rowOff>
    </xdr:from>
    <xdr:to>
      <xdr:col>16</xdr:col>
      <xdr:colOff>425823</xdr:colOff>
      <xdr:row>113</xdr:row>
      <xdr:rowOff>27633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92440" y="59398535"/>
          <a:ext cx="257810" cy="4730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69273</xdr:colOff>
      <xdr:row>116</xdr:row>
      <xdr:rowOff>69274</xdr:rowOff>
    </xdr:from>
    <xdr:to>
      <xdr:col>17</xdr:col>
      <xdr:colOff>0</xdr:colOff>
      <xdr:row>116</xdr:row>
      <xdr:rowOff>432955</xdr:rowOff>
    </xdr:to>
    <xdr:pic>
      <xdr:nvPicPr>
        <xdr:cNvPr id="335" name="图片 334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94015" y="61435615"/>
          <a:ext cx="492760" cy="3632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33020</xdr:colOff>
      <xdr:row>96</xdr:row>
      <xdr:rowOff>22860</xdr:rowOff>
    </xdr:from>
    <xdr:to>
      <xdr:col>16</xdr:col>
      <xdr:colOff>462280</xdr:colOff>
      <xdr:row>96</xdr:row>
      <xdr:rowOff>489585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7957820" y="49724945"/>
          <a:ext cx="42926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180975</xdr:colOff>
      <xdr:row>98</xdr:row>
      <xdr:rowOff>74295</xdr:rowOff>
    </xdr:from>
    <xdr:to>
      <xdr:col>16</xdr:col>
      <xdr:colOff>334645</xdr:colOff>
      <xdr:row>98</xdr:row>
      <xdr:rowOff>467360</xdr:rowOff>
    </xdr:to>
    <xdr:pic>
      <xdr:nvPicPr>
        <xdr:cNvPr id="6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05775" y="50791110"/>
          <a:ext cx="153670" cy="3930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10795</xdr:colOff>
      <xdr:row>102</xdr:row>
      <xdr:rowOff>122555</xdr:rowOff>
    </xdr:from>
    <xdr:to>
      <xdr:col>16</xdr:col>
      <xdr:colOff>499110</xdr:colOff>
      <xdr:row>102</xdr:row>
      <xdr:rowOff>227965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7935595" y="54390925"/>
          <a:ext cx="488315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96520</xdr:colOff>
      <xdr:row>60</xdr:row>
      <xdr:rowOff>40005</xdr:rowOff>
    </xdr:from>
    <xdr:to>
      <xdr:col>16</xdr:col>
      <xdr:colOff>429895</xdr:colOff>
      <xdr:row>60</xdr:row>
      <xdr:rowOff>434975</xdr:rowOff>
    </xdr:to>
    <xdr:pic>
      <xdr:nvPicPr>
        <xdr:cNvPr id="3" name="图片 2" descr="00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8021320" y="30969585"/>
          <a:ext cx="333375" cy="394970"/>
        </a:xfrm>
        <a:prstGeom prst="rect">
          <a:avLst/>
        </a:prstGeom>
      </xdr:spPr>
    </xdr:pic>
    <xdr:clientData/>
  </xdr:twoCellAnchor>
  <xdr:twoCellAnchor editAs="oneCell">
    <xdr:from>
      <xdr:col>15</xdr:col>
      <xdr:colOff>360045</xdr:colOff>
      <xdr:row>62</xdr:row>
      <xdr:rowOff>179294</xdr:rowOff>
    </xdr:from>
    <xdr:to>
      <xdr:col>17</xdr:col>
      <xdr:colOff>3810</xdr:colOff>
      <xdr:row>62</xdr:row>
      <xdr:rowOff>291054</xdr:rowOff>
    </xdr:to>
    <xdr:pic>
      <xdr:nvPicPr>
        <xdr:cNvPr id="15" name="图片 14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84795" y="32123380"/>
          <a:ext cx="605790" cy="1117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140970</xdr:colOff>
      <xdr:row>212</xdr:row>
      <xdr:rowOff>38100</xdr:rowOff>
    </xdr:from>
    <xdr:to>
      <xdr:col>16</xdr:col>
      <xdr:colOff>521335</xdr:colOff>
      <xdr:row>212</xdr:row>
      <xdr:rowOff>403225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8065770" y="112648365"/>
          <a:ext cx="380365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70757</xdr:colOff>
      <xdr:row>149</xdr:row>
      <xdr:rowOff>70757</xdr:rowOff>
    </xdr:from>
    <xdr:to>
      <xdr:col>16</xdr:col>
      <xdr:colOff>488498</xdr:colOff>
      <xdr:row>149</xdr:row>
      <xdr:rowOff>438149</xdr:rowOff>
    </xdr:to>
    <xdr:pic>
      <xdr:nvPicPr>
        <xdr:cNvPr id="259" name="图片 258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95285" y="78179930"/>
          <a:ext cx="417830" cy="3670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95250</xdr:colOff>
      <xdr:row>151</xdr:row>
      <xdr:rowOff>95250</xdr:rowOff>
    </xdr:from>
    <xdr:to>
      <xdr:col>16</xdr:col>
      <xdr:colOff>453571</xdr:colOff>
      <xdr:row>151</xdr:row>
      <xdr:rowOff>381000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8020050" y="79219425"/>
          <a:ext cx="358140" cy="285750"/>
        </a:xfrm>
        <a:prstGeom prst="rect">
          <a:avLst/>
        </a:prstGeom>
      </xdr:spPr>
    </xdr:pic>
    <xdr:clientData/>
  </xdr:twoCellAnchor>
  <xdr:twoCellAnchor>
    <xdr:from>
      <xdr:col>16</xdr:col>
      <xdr:colOff>105724</xdr:colOff>
      <xdr:row>14</xdr:row>
      <xdr:rowOff>47262</xdr:rowOff>
    </xdr:from>
    <xdr:to>
      <xdr:col>16</xdr:col>
      <xdr:colOff>459825</xdr:colOff>
      <xdr:row>15</xdr:row>
      <xdr:rowOff>0</xdr:rowOff>
    </xdr:to>
    <xdr:pic>
      <xdr:nvPicPr>
        <xdr:cNvPr id="336" name="图片 335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0210" y="7637780"/>
          <a:ext cx="354330" cy="4603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89647</xdr:colOff>
      <xdr:row>15</xdr:row>
      <xdr:rowOff>33620</xdr:rowOff>
    </xdr:from>
    <xdr:to>
      <xdr:col>16</xdr:col>
      <xdr:colOff>441488</xdr:colOff>
      <xdr:row>15</xdr:row>
      <xdr:rowOff>488674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8131175"/>
          <a:ext cx="351790" cy="4552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89647</xdr:colOff>
      <xdr:row>37</xdr:row>
      <xdr:rowOff>22412</xdr:rowOff>
    </xdr:from>
    <xdr:to>
      <xdr:col>16</xdr:col>
      <xdr:colOff>481628</xdr:colOff>
      <xdr:row>38</xdr:row>
      <xdr:rowOff>459920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19282410"/>
          <a:ext cx="391795" cy="4597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89647</xdr:colOff>
      <xdr:row>38</xdr:row>
      <xdr:rowOff>21611</xdr:rowOff>
    </xdr:from>
    <xdr:to>
      <xdr:col>16</xdr:col>
      <xdr:colOff>481628</xdr:colOff>
      <xdr:row>38</xdr:row>
      <xdr:rowOff>481531</xdr:rowOff>
    </xdr:to>
    <xdr:pic>
      <xdr:nvPicPr>
        <xdr:cNvPr id="342" name="图片 341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14335" y="19789140"/>
          <a:ext cx="391795" cy="4597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52</xdr:row>
      <xdr:rowOff>44823</xdr:rowOff>
    </xdr:from>
    <xdr:to>
      <xdr:col>17</xdr:col>
      <xdr:colOff>0</xdr:colOff>
      <xdr:row>53</xdr:row>
      <xdr:rowOff>459120</xdr:rowOff>
    </xdr:to>
    <xdr:pic>
      <xdr:nvPicPr>
        <xdr:cNvPr id="343" name="图片 342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26915110"/>
          <a:ext cx="427990" cy="4629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53</xdr:row>
      <xdr:rowOff>44823</xdr:rowOff>
    </xdr:from>
    <xdr:to>
      <xdr:col>17</xdr:col>
      <xdr:colOff>0</xdr:colOff>
      <xdr:row>54</xdr:row>
      <xdr:rowOff>478</xdr:rowOff>
    </xdr:to>
    <xdr:pic>
      <xdr:nvPicPr>
        <xdr:cNvPr id="344" name="图片 343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27422475"/>
          <a:ext cx="427990" cy="4629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125</xdr:row>
      <xdr:rowOff>33618</xdr:rowOff>
    </xdr:from>
    <xdr:to>
      <xdr:col>16</xdr:col>
      <xdr:colOff>291354</xdr:colOff>
      <xdr:row>125</xdr:row>
      <xdr:rowOff>492659</xdr:rowOff>
    </xdr:to>
    <xdr:pic>
      <xdr:nvPicPr>
        <xdr:cNvPr id="346" name="图片 345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65458340"/>
          <a:ext cx="156845" cy="4591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124</xdr:row>
      <xdr:rowOff>33618</xdr:rowOff>
    </xdr:from>
    <xdr:to>
      <xdr:col>16</xdr:col>
      <xdr:colOff>291354</xdr:colOff>
      <xdr:row>124</xdr:row>
      <xdr:rowOff>492659</xdr:rowOff>
    </xdr:to>
    <xdr:pic>
      <xdr:nvPicPr>
        <xdr:cNvPr id="347" name="图片 346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64950975"/>
          <a:ext cx="156845" cy="4591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124</xdr:row>
      <xdr:rowOff>33618</xdr:rowOff>
    </xdr:from>
    <xdr:to>
      <xdr:col>16</xdr:col>
      <xdr:colOff>291354</xdr:colOff>
      <xdr:row>124</xdr:row>
      <xdr:rowOff>492659</xdr:rowOff>
    </xdr:to>
    <xdr:pic>
      <xdr:nvPicPr>
        <xdr:cNvPr id="348" name="图片 347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64950975"/>
          <a:ext cx="156845" cy="4591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129</xdr:row>
      <xdr:rowOff>88349</xdr:rowOff>
    </xdr:from>
    <xdr:to>
      <xdr:col>16</xdr:col>
      <xdr:colOff>503831</xdr:colOff>
      <xdr:row>129</xdr:row>
      <xdr:rowOff>466724</xdr:rowOff>
    </xdr:to>
    <xdr:pic>
      <xdr:nvPicPr>
        <xdr:cNvPr id="349" name="图片 348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150" y="67543045"/>
          <a:ext cx="370205" cy="3778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81642</xdr:colOff>
      <xdr:row>205</xdr:row>
      <xdr:rowOff>149678</xdr:rowOff>
    </xdr:from>
    <xdr:to>
      <xdr:col>16</xdr:col>
      <xdr:colOff>449034</xdr:colOff>
      <xdr:row>205</xdr:row>
      <xdr:rowOff>375651</xdr:rowOff>
    </xdr:to>
    <xdr:pic>
      <xdr:nvPicPr>
        <xdr:cNvPr id="350" name="图片 349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6080" y="108700570"/>
          <a:ext cx="367665" cy="2260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95250</xdr:colOff>
      <xdr:row>206</xdr:row>
      <xdr:rowOff>148877</xdr:rowOff>
    </xdr:from>
    <xdr:to>
      <xdr:col>16</xdr:col>
      <xdr:colOff>462642</xdr:colOff>
      <xdr:row>207</xdr:row>
      <xdr:rowOff>225973</xdr:rowOff>
    </xdr:to>
    <xdr:pic>
      <xdr:nvPicPr>
        <xdr:cNvPr id="351" name="图片 350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0050" y="109207300"/>
          <a:ext cx="367030" cy="2260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145678</xdr:colOff>
      <xdr:row>18</xdr:row>
      <xdr:rowOff>89648</xdr:rowOff>
    </xdr:from>
    <xdr:to>
      <xdr:col>16</xdr:col>
      <xdr:colOff>441394</xdr:colOff>
      <xdr:row>18</xdr:row>
      <xdr:rowOff>486335</xdr:rowOff>
    </xdr:to>
    <xdr:pic>
      <xdr:nvPicPr>
        <xdr:cNvPr id="356" name="图片 355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0215" y="9709785"/>
          <a:ext cx="295910" cy="3962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145678</xdr:colOff>
      <xdr:row>19</xdr:row>
      <xdr:rowOff>89648</xdr:rowOff>
    </xdr:from>
    <xdr:to>
      <xdr:col>16</xdr:col>
      <xdr:colOff>441394</xdr:colOff>
      <xdr:row>19</xdr:row>
      <xdr:rowOff>486335</xdr:rowOff>
    </xdr:to>
    <xdr:pic>
      <xdr:nvPicPr>
        <xdr:cNvPr id="357" name="图片 35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0215" y="10217150"/>
          <a:ext cx="295910" cy="3962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134470</xdr:colOff>
      <xdr:row>27</xdr:row>
      <xdr:rowOff>100853</xdr:rowOff>
    </xdr:from>
    <xdr:to>
      <xdr:col>16</xdr:col>
      <xdr:colOff>432220</xdr:colOff>
      <xdr:row>27</xdr:row>
      <xdr:rowOff>425823</xdr:rowOff>
    </xdr:to>
    <xdr:pic>
      <xdr:nvPicPr>
        <xdr:cNvPr id="358" name="图片 357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58785" y="14286865"/>
          <a:ext cx="297815" cy="3251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168087</xdr:colOff>
      <xdr:row>28</xdr:row>
      <xdr:rowOff>44824</xdr:rowOff>
    </xdr:from>
    <xdr:to>
      <xdr:col>16</xdr:col>
      <xdr:colOff>465837</xdr:colOff>
      <xdr:row>28</xdr:row>
      <xdr:rowOff>369794</xdr:rowOff>
    </xdr:to>
    <xdr:pic>
      <xdr:nvPicPr>
        <xdr:cNvPr id="359" name="图片 35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92440" y="14738350"/>
          <a:ext cx="297815" cy="3251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163286</xdr:colOff>
      <xdr:row>233</xdr:row>
      <xdr:rowOff>68036</xdr:rowOff>
    </xdr:from>
    <xdr:to>
      <xdr:col>16</xdr:col>
      <xdr:colOff>408214</xdr:colOff>
      <xdr:row>233</xdr:row>
      <xdr:rowOff>381001</xdr:rowOff>
    </xdr:to>
    <xdr:pic>
      <xdr:nvPicPr>
        <xdr:cNvPr id="354" name="图片 353"/>
        <xdr:cNvPicPr preferRelativeResize="0"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8087995" y="127322580"/>
          <a:ext cx="244475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139700</xdr:colOff>
      <xdr:row>211</xdr:row>
      <xdr:rowOff>112395</xdr:rowOff>
    </xdr:from>
    <xdr:to>
      <xdr:col>16</xdr:col>
      <xdr:colOff>505460</xdr:colOff>
      <xdr:row>211</xdr:row>
      <xdr:rowOff>390525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8064500" y="112215295"/>
          <a:ext cx="36576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102870</xdr:colOff>
      <xdr:row>75</xdr:row>
      <xdr:rowOff>134620</xdr:rowOff>
    </xdr:from>
    <xdr:to>
      <xdr:col>16</xdr:col>
      <xdr:colOff>484505</xdr:colOff>
      <xdr:row>75</xdr:row>
      <xdr:rowOff>376555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 rot="5580000">
          <a:off x="8097520" y="38604825"/>
          <a:ext cx="24193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13607</xdr:colOff>
      <xdr:row>120</xdr:row>
      <xdr:rowOff>122466</xdr:rowOff>
    </xdr:from>
    <xdr:to>
      <xdr:col>16</xdr:col>
      <xdr:colOff>432702</xdr:colOff>
      <xdr:row>120</xdr:row>
      <xdr:rowOff>367394</xdr:rowOff>
    </xdr:to>
    <xdr:pic>
      <xdr:nvPicPr>
        <xdr:cNvPr id="1126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7973786" y="63082716"/>
          <a:ext cx="419095" cy="2449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1</xdr:rowOff>
    </xdr:from>
    <xdr:to>
      <xdr:col>4</xdr:col>
      <xdr:colOff>0</xdr:colOff>
      <xdr:row>8</xdr:row>
      <xdr:rowOff>598715</xdr:rowOff>
    </xdr:to>
    <xdr:pic>
      <xdr:nvPicPr>
        <xdr:cNvPr id="3" name="图片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2114550"/>
          <a:ext cx="2276475" cy="25069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40005</xdr:colOff>
      <xdr:row>64</xdr:row>
      <xdr:rowOff>178435</xdr:rowOff>
    </xdr:from>
    <xdr:to>
      <xdr:col>17</xdr:col>
      <xdr:colOff>0</xdr:colOff>
      <xdr:row>64</xdr:row>
      <xdr:rowOff>343535</xdr:rowOff>
    </xdr:to>
    <xdr:pic>
      <xdr:nvPicPr>
        <xdr:cNvPr id="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653230"/>
          <a:ext cx="521970" cy="16510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123826</xdr:colOff>
      <xdr:row>8</xdr:row>
      <xdr:rowOff>68357</xdr:rowOff>
    </xdr:from>
    <xdr:to>
      <xdr:col>16</xdr:col>
      <xdr:colOff>467801</xdr:colOff>
      <xdr:row>8</xdr:row>
      <xdr:rowOff>447675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1130300"/>
          <a:ext cx="343535" cy="3797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9</xdr:row>
      <xdr:rowOff>49307</xdr:rowOff>
    </xdr:from>
    <xdr:to>
      <xdr:col>16</xdr:col>
      <xdr:colOff>467801</xdr:colOff>
      <xdr:row>9</xdr:row>
      <xdr:rowOff>428625</xdr:rowOff>
    </xdr:to>
    <xdr:pic>
      <xdr:nvPicPr>
        <xdr:cNvPr id="69" name="图片 6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1618615"/>
          <a:ext cx="343535" cy="3797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10</xdr:row>
      <xdr:rowOff>87407</xdr:rowOff>
    </xdr:from>
    <xdr:to>
      <xdr:col>16</xdr:col>
      <xdr:colOff>448751</xdr:colOff>
      <xdr:row>10</xdr:row>
      <xdr:rowOff>466725</xdr:rowOff>
    </xdr:to>
    <xdr:pic>
      <xdr:nvPicPr>
        <xdr:cNvPr id="70" name="图片 69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2164080"/>
          <a:ext cx="343535" cy="3797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114300</xdr:colOff>
      <xdr:row>11</xdr:row>
      <xdr:rowOff>104776</xdr:rowOff>
    </xdr:from>
    <xdr:to>
      <xdr:col>16</xdr:col>
      <xdr:colOff>428625</xdr:colOff>
      <xdr:row>11</xdr:row>
      <xdr:rowOff>500535</xdr:rowOff>
    </xdr:to>
    <xdr:pic>
      <xdr:nvPicPr>
        <xdr:cNvPr id="72" name="图片 7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7125" y="2689225"/>
          <a:ext cx="314325" cy="3956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12</xdr:row>
      <xdr:rowOff>85726</xdr:rowOff>
    </xdr:from>
    <xdr:to>
      <xdr:col>16</xdr:col>
      <xdr:colOff>438150</xdr:colOff>
      <xdr:row>12</xdr:row>
      <xdr:rowOff>481485</xdr:rowOff>
    </xdr:to>
    <xdr:pic>
      <xdr:nvPicPr>
        <xdr:cNvPr id="77" name="图片 7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3177540"/>
          <a:ext cx="314325" cy="3956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133350</xdr:colOff>
      <xdr:row>13</xdr:row>
      <xdr:rowOff>66676</xdr:rowOff>
    </xdr:from>
    <xdr:to>
      <xdr:col>16</xdr:col>
      <xdr:colOff>447675</xdr:colOff>
      <xdr:row>13</xdr:row>
      <xdr:rowOff>462435</xdr:rowOff>
    </xdr:to>
    <xdr:pic>
      <xdr:nvPicPr>
        <xdr:cNvPr id="87" name="图片 8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96175" y="3665855"/>
          <a:ext cx="314325" cy="3956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54</xdr:row>
      <xdr:rowOff>66676</xdr:rowOff>
    </xdr:from>
    <xdr:to>
      <xdr:col>16</xdr:col>
      <xdr:colOff>457200</xdr:colOff>
      <xdr:row>54</xdr:row>
      <xdr:rowOff>460610</xdr:rowOff>
    </xdr:to>
    <xdr:pic>
      <xdr:nvPicPr>
        <xdr:cNvPr id="97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5700" y="24467820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55</xdr:row>
      <xdr:rowOff>57151</xdr:rowOff>
    </xdr:from>
    <xdr:to>
      <xdr:col>16</xdr:col>
      <xdr:colOff>457200</xdr:colOff>
      <xdr:row>55</xdr:row>
      <xdr:rowOff>451085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5700" y="24965660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56</xdr:row>
      <xdr:rowOff>66676</xdr:rowOff>
    </xdr:from>
    <xdr:to>
      <xdr:col>16</xdr:col>
      <xdr:colOff>466725</xdr:colOff>
      <xdr:row>56</xdr:row>
      <xdr:rowOff>460610</xdr:rowOff>
    </xdr:to>
    <xdr:pic>
      <xdr:nvPicPr>
        <xdr:cNvPr id="99" name="图片 9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5225" y="25482550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57</xdr:row>
      <xdr:rowOff>28576</xdr:rowOff>
    </xdr:from>
    <xdr:to>
      <xdr:col>16</xdr:col>
      <xdr:colOff>466725</xdr:colOff>
      <xdr:row>57</xdr:row>
      <xdr:rowOff>422510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5225" y="25951815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58</xdr:row>
      <xdr:rowOff>57151</xdr:rowOff>
    </xdr:from>
    <xdr:to>
      <xdr:col>16</xdr:col>
      <xdr:colOff>438150</xdr:colOff>
      <xdr:row>58</xdr:row>
      <xdr:rowOff>451085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26487755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59</xdr:row>
      <xdr:rowOff>19051</xdr:rowOff>
    </xdr:from>
    <xdr:to>
      <xdr:col>16</xdr:col>
      <xdr:colOff>466725</xdr:colOff>
      <xdr:row>59</xdr:row>
      <xdr:rowOff>412985</xdr:rowOff>
    </xdr:to>
    <xdr:pic>
      <xdr:nvPicPr>
        <xdr:cNvPr id="91" name="图片 9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5225" y="26957020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123827</xdr:colOff>
      <xdr:row>60</xdr:row>
      <xdr:rowOff>38100</xdr:rowOff>
    </xdr:from>
    <xdr:to>
      <xdr:col>16</xdr:col>
      <xdr:colOff>461211</xdr:colOff>
      <xdr:row>61</xdr:row>
      <xdr:rowOff>0</xdr:rowOff>
    </xdr:to>
    <xdr:pic>
      <xdr:nvPicPr>
        <xdr:cNvPr id="92" name="图片 9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27483435"/>
          <a:ext cx="337185" cy="4692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104777</xdr:colOff>
      <xdr:row>61</xdr:row>
      <xdr:rowOff>47625</xdr:rowOff>
    </xdr:from>
    <xdr:to>
      <xdr:col>16</xdr:col>
      <xdr:colOff>442161</xdr:colOff>
      <xdr:row>62</xdr:row>
      <xdr:rowOff>9526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28000325"/>
          <a:ext cx="337185" cy="4692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40005</xdr:colOff>
      <xdr:row>63</xdr:row>
      <xdr:rowOff>178435</xdr:rowOff>
    </xdr:from>
    <xdr:to>
      <xdr:col>17</xdr:col>
      <xdr:colOff>0</xdr:colOff>
      <xdr:row>63</xdr:row>
      <xdr:rowOff>343535</xdr:rowOff>
    </xdr:to>
    <xdr:pic>
      <xdr:nvPicPr>
        <xdr:cNvPr id="9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145865"/>
          <a:ext cx="521970" cy="1651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16</xdr:row>
      <xdr:rowOff>114935</xdr:rowOff>
    </xdr:from>
    <xdr:to>
      <xdr:col>16</xdr:col>
      <xdr:colOff>414564</xdr:colOff>
      <xdr:row>16</xdr:row>
      <xdr:rowOff>410210</xdr:rowOff>
    </xdr:to>
    <xdr:pic>
      <xdr:nvPicPr>
        <xdr:cNvPr id="10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515860" y="5236210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113665</xdr:colOff>
      <xdr:row>22</xdr:row>
      <xdr:rowOff>101600</xdr:rowOff>
    </xdr:from>
    <xdr:to>
      <xdr:col>16</xdr:col>
      <xdr:colOff>495935</xdr:colOff>
      <xdr:row>22</xdr:row>
      <xdr:rowOff>425450</xdr:rowOff>
    </xdr:to>
    <xdr:pic>
      <xdr:nvPicPr>
        <xdr:cNvPr id="10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76490" y="826706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177800</xdr:colOff>
      <xdr:row>18</xdr:row>
      <xdr:rowOff>84455</xdr:rowOff>
    </xdr:from>
    <xdr:to>
      <xdr:col>16</xdr:col>
      <xdr:colOff>371764</xdr:colOff>
      <xdr:row>18</xdr:row>
      <xdr:rowOff>389255</xdr:rowOff>
    </xdr:to>
    <xdr:pic>
      <xdr:nvPicPr>
        <xdr:cNvPr id="10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17042" t="17911" r="16685"/>
        <a:stretch>
          <a:fillRect/>
        </a:stretch>
      </xdr:blipFill>
      <xdr:spPr>
        <a:xfrm>
          <a:off x="7540625" y="6220460"/>
          <a:ext cx="193675" cy="3048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78105</xdr:colOff>
      <xdr:row>19</xdr:row>
      <xdr:rowOff>85090</xdr:rowOff>
    </xdr:from>
    <xdr:to>
      <xdr:col>16</xdr:col>
      <xdr:colOff>468631</xdr:colOff>
      <xdr:row>19</xdr:row>
      <xdr:rowOff>370840</xdr:rowOff>
    </xdr:to>
    <xdr:pic>
      <xdr:nvPicPr>
        <xdr:cNvPr id="105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r="-2500" b="26667"/>
        <a:stretch>
          <a:fillRect/>
        </a:stretch>
      </xdr:blipFill>
      <xdr:spPr>
        <a:xfrm>
          <a:off x="7440930" y="6728460"/>
          <a:ext cx="39052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144780</xdr:colOff>
      <xdr:row>17</xdr:row>
      <xdr:rowOff>127000</xdr:rowOff>
    </xdr:from>
    <xdr:to>
      <xdr:col>16</xdr:col>
      <xdr:colOff>386715</xdr:colOff>
      <xdr:row>17</xdr:row>
      <xdr:rowOff>450850</xdr:rowOff>
    </xdr:to>
    <xdr:pic>
      <xdr:nvPicPr>
        <xdr:cNvPr id="106" name="图片 105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507605" y="5755640"/>
          <a:ext cx="24193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141605</xdr:colOff>
      <xdr:row>14</xdr:row>
      <xdr:rowOff>100330</xdr:rowOff>
    </xdr:from>
    <xdr:to>
      <xdr:col>16</xdr:col>
      <xdr:colOff>429260</xdr:colOff>
      <xdr:row>14</xdr:row>
      <xdr:rowOff>426085</xdr:rowOff>
    </xdr:to>
    <xdr:pic>
      <xdr:nvPicPr>
        <xdr:cNvPr id="10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504430" y="4206875"/>
          <a:ext cx="287655" cy="3257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103505</xdr:colOff>
      <xdr:row>20</xdr:row>
      <xdr:rowOff>77470</xdr:rowOff>
    </xdr:from>
    <xdr:to>
      <xdr:col>16</xdr:col>
      <xdr:colOff>485775</xdr:colOff>
      <xdr:row>20</xdr:row>
      <xdr:rowOff>401320</xdr:rowOff>
    </xdr:to>
    <xdr:pic>
      <xdr:nvPicPr>
        <xdr:cNvPr id="10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66330" y="722820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15</xdr:row>
      <xdr:rowOff>114935</xdr:rowOff>
    </xdr:from>
    <xdr:to>
      <xdr:col>16</xdr:col>
      <xdr:colOff>414564</xdr:colOff>
      <xdr:row>15</xdr:row>
      <xdr:rowOff>410210</xdr:rowOff>
    </xdr:to>
    <xdr:pic>
      <xdr:nvPicPr>
        <xdr:cNvPr id="10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515860" y="4728845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93980</xdr:colOff>
      <xdr:row>21</xdr:row>
      <xdr:rowOff>115570</xdr:rowOff>
    </xdr:from>
    <xdr:to>
      <xdr:col>16</xdr:col>
      <xdr:colOff>476250</xdr:colOff>
      <xdr:row>21</xdr:row>
      <xdr:rowOff>439420</xdr:rowOff>
    </xdr:to>
    <xdr:pic>
      <xdr:nvPicPr>
        <xdr:cNvPr id="11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56805" y="7773670"/>
          <a:ext cx="382270" cy="3238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95251</xdr:colOff>
      <xdr:row>25</xdr:row>
      <xdr:rowOff>76200</xdr:rowOff>
    </xdr:from>
    <xdr:to>
      <xdr:col>16</xdr:col>
      <xdr:colOff>463314</xdr:colOff>
      <xdr:row>25</xdr:row>
      <xdr:rowOff>447676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8075" y="9763760"/>
          <a:ext cx="367665" cy="371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26</xdr:row>
      <xdr:rowOff>157560</xdr:rowOff>
    </xdr:from>
    <xdr:to>
      <xdr:col>16</xdr:col>
      <xdr:colOff>485775</xdr:colOff>
      <xdr:row>26</xdr:row>
      <xdr:rowOff>318478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10352405"/>
          <a:ext cx="447675" cy="1606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66675</xdr:colOff>
      <xdr:row>27</xdr:row>
      <xdr:rowOff>155575</xdr:rowOff>
    </xdr:from>
    <xdr:to>
      <xdr:col>16</xdr:col>
      <xdr:colOff>487045</xdr:colOff>
      <xdr:row>27</xdr:row>
      <xdr:rowOff>429260</xdr:rowOff>
    </xdr:to>
    <xdr:pic>
      <xdr:nvPicPr>
        <xdr:cNvPr id="115" name="图片 4" descr="微信图片_20191204142201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0605" r="14953" b="14752"/>
        <a:stretch>
          <a:fillRect/>
        </a:stretch>
      </xdr:blipFill>
      <xdr:spPr>
        <a:xfrm>
          <a:off x="7429500" y="10857865"/>
          <a:ext cx="42037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47626</xdr:colOff>
      <xdr:row>28</xdr:row>
      <xdr:rowOff>85726</xdr:rowOff>
    </xdr:from>
    <xdr:to>
      <xdr:col>17</xdr:col>
      <xdr:colOff>0</xdr:colOff>
      <xdr:row>28</xdr:row>
      <xdr:rowOff>428625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0450" y="11295380"/>
          <a:ext cx="514350" cy="3429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29</xdr:row>
      <xdr:rowOff>123825</xdr:rowOff>
    </xdr:from>
    <xdr:to>
      <xdr:col>17</xdr:col>
      <xdr:colOff>0</xdr:colOff>
      <xdr:row>29</xdr:row>
      <xdr:rowOff>390525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11840845"/>
          <a:ext cx="495300" cy="266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97759</xdr:colOff>
      <xdr:row>30</xdr:row>
      <xdr:rowOff>40561</xdr:rowOff>
    </xdr:from>
    <xdr:to>
      <xdr:col>16</xdr:col>
      <xdr:colOff>411702</xdr:colOff>
      <xdr:row>30</xdr:row>
      <xdr:rowOff>481367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9980" y="12264390"/>
          <a:ext cx="314325" cy="4413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98979</xdr:colOff>
      <xdr:row>31</xdr:row>
      <xdr:rowOff>7454</xdr:rowOff>
    </xdr:from>
    <xdr:to>
      <xdr:col>16</xdr:col>
      <xdr:colOff>435548</xdr:colOff>
      <xdr:row>31</xdr:row>
      <xdr:rowOff>474593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1250" y="12738735"/>
          <a:ext cx="336550" cy="4673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149087</xdr:colOff>
      <xdr:row>32</xdr:row>
      <xdr:rowOff>35200</xdr:rowOff>
    </xdr:from>
    <xdr:to>
      <xdr:col>16</xdr:col>
      <xdr:colOff>379388</xdr:colOff>
      <xdr:row>32</xdr:row>
      <xdr:rowOff>480391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1415" y="13274040"/>
          <a:ext cx="230505" cy="4451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118027</xdr:colOff>
      <xdr:row>32</xdr:row>
      <xdr:rowOff>501097</xdr:rowOff>
    </xdr:from>
    <xdr:to>
      <xdr:col>16</xdr:col>
      <xdr:colOff>374786</xdr:colOff>
      <xdr:row>33</xdr:row>
      <xdr:rowOff>492193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0300" y="13740130"/>
          <a:ext cx="257175" cy="498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34</xdr:row>
      <xdr:rowOff>9525</xdr:rowOff>
    </xdr:from>
    <xdr:to>
      <xdr:col>16</xdr:col>
      <xdr:colOff>365734</xdr:colOff>
      <xdr:row>35</xdr:row>
      <xdr:rowOff>9525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14263370"/>
          <a:ext cx="260350" cy="5073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35</xdr:row>
      <xdr:rowOff>43227</xdr:rowOff>
    </xdr:from>
    <xdr:to>
      <xdr:col>17</xdr:col>
      <xdr:colOff>0</xdr:colOff>
      <xdr:row>35</xdr:row>
      <xdr:rowOff>476251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14804390"/>
          <a:ext cx="495300" cy="4330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</xdr:colOff>
      <xdr:row>36</xdr:row>
      <xdr:rowOff>114300</xdr:rowOff>
    </xdr:from>
    <xdr:to>
      <xdr:col>17</xdr:col>
      <xdr:colOff>0</xdr:colOff>
      <xdr:row>36</xdr:row>
      <xdr:rowOff>419100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72350" y="15382875"/>
          <a:ext cx="552450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37</xdr:row>
      <xdr:rowOff>69058</xdr:rowOff>
    </xdr:from>
    <xdr:to>
      <xdr:col>16</xdr:col>
      <xdr:colOff>468245</xdr:colOff>
      <xdr:row>37</xdr:row>
      <xdr:rowOff>428625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15844520"/>
          <a:ext cx="401320" cy="3600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38</xdr:row>
      <xdr:rowOff>51954</xdr:rowOff>
    </xdr:from>
    <xdr:to>
      <xdr:col>16</xdr:col>
      <xdr:colOff>487347</xdr:colOff>
      <xdr:row>38</xdr:row>
      <xdr:rowOff>428625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16334740"/>
          <a:ext cx="420370" cy="37719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39</xdr:row>
      <xdr:rowOff>75277</xdr:rowOff>
    </xdr:from>
    <xdr:to>
      <xdr:col>17</xdr:col>
      <xdr:colOff>0</xdr:colOff>
      <xdr:row>39</xdr:row>
      <xdr:rowOff>447675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8075" y="16865600"/>
          <a:ext cx="466725" cy="3727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41</xdr:row>
      <xdr:rowOff>30764</xdr:rowOff>
    </xdr:from>
    <xdr:to>
      <xdr:col>16</xdr:col>
      <xdr:colOff>495300</xdr:colOff>
      <xdr:row>41</xdr:row>
      <xdr:rowOff>457200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17835880"/>
          <a:ext cx="476250" cy="4267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40</xdr:row>
      <xdr:rowOff>61398</xdr:rowOff>
    </xdr:from>
    <xdr:to>
      <xdr:col>16</xdr:col>
      <xdr:colOff>466725</xdr:colOff>
      <xdr:row>41</xdr:row>
      <xdr:rowOff>9525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1400" y="17358995"/>
          <a:ext cx="438150" cy="4559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96716</xdr:colOff>
      <xdr:row>42</xdr:row>
      <xdr:rowOff>69816</xdr:rowOff>
    </xdr:from>
    <xdr:to>
      <xdr:col>16</xdr:col>
      <xdr:colOff>383743</xdr:colOff>
      <xdr:row>42</xdr:row>
      <xdr:rowOff>439616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9345" y="18381980"/>
          <a:ext cx="287020" cy="3702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87925</xdr:colOff>
      <xdr:row>43</xdr:row>
      <xdr:rowOff>31199</xdr:rowOff>
    </xdr:from>
    <xdr:to>
      <xdr:col>16</xdr:col>
      <xdr:colOff>446942</xdr:colOff>
      <xdr:row>43</xdr:row>
      <xdr:rowOff>495299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0455" y="18851245"/>
          <a:ext cx="358775" cy="4635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87923</xdr:colOff>
      <xdr:row>44</xdr:row>
      <xdr:rowOff>171269</xdr:rowOff>
    </xdr:from>
    <xdr:to>
      <xdr:col>17</xdr:col>
      <xdr:colOff>0</xdr:colOff>
      <xdr:row>44</xdr:row>
      <xdr:rowOff>293076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0455" y="19498310"/>
          <a:ext cx="474345" cy="1219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165653</xdr:colOff>
      <xdr:row>48</xdr:row>
      <xdr:rowOff>33130</xdr:rowOff>
    </xdr:from>
    <xdr:to>
      <xdr:col>16</xdr:col>
      <xdr:colOff>389283</xdr:colOff>
      <xdr:row>48</xdr:row>
      <xdr:rowOff>472599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7925" y="21389975"/>
          <a:ext cx="224155" cy="4394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49</xdr:row>
      <xdr:rowOff>123825</xdr:rowOff>
    </xdr:from>
    <xdr:to>
      <xdr:col>17</xdr:col>
      <xdr:colOff>0</xdr:colOff>
      <xdr:row>49</xdr:row>
      <xdr:rowOff>419100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21988145"/>
          <a:ext cx="476250" cy="2952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133352</xdr:colOff>
      <xdr:row>46</xdr:row>
      <xdr:rowOff>447675</xdr:rowOff>
    </xdr:from>
    <xdr:to>
      <xdr:col>16</xdr:col>
      <xdr:colOff>392332</xdr:colOff>
      <xdr:row>48</xdr:row>
      <xdr:rowOff>47625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96175" y="20789900"/>
          <a:ext cx="258445" cy="6146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190502</xdr:colOff>
      <xdr:row>46</xdr:row>
      <xdr:rowOff>93351</xdr:rowOff>
    </xdr:from>
    <xdr:to>
      <xdr:col>16</xdr:col>
      <xdr:colOff>371476</xdr:colOff>
      <xdr:row>46</xdr:row>
      <xdr:rowOff>457199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3325" y="20435570"/>
          <a:ext cx="180975" cy="3632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116797</xdr:colOff>
      <xdr:row>45</xdr:row>
      <xdr:rowOff>132179</xdr:rowOff>
    </xdr:from>
    <xdr:to>
      <xdr:col>16</xdr:col>
      <xdr:colOff>505946</xdr:colOff>
      <xdr:row>46</xdr:row>
      <xdr:rowOff>304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9030" y="19966940"/>
          <a:ext cx="389255" cy="37528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24022</xdr:colOff>
      <xdr:row>50</xdr:row>
      <xdr:rowOff>125068</xdr:rowOff>
    </xdr:from>
    <xdr:to>
      <xdr:col>17</xdr:col>
      <xdr:colOff>0</xdr:colOff>
      <xdr:row>50</xdr:row>
      <xdr:rowOff>467967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6320" y="22496145"/>
          <a:ext cx="538480" cy="3429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51</xdr:row>
      <xdr:rowOff>104776</xdr:rowOff>
    </xdr:from>
    <xdr:to>
      <xdr:col>17</xdr:col>
      <xdr:colOff>0</xdr:colOff>
      <xdr:row>51</xdr:row>
      <xdr:rowOff>409575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0450" y="22983825"/>
          <a:ext cx="514350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53</xdr:row>
      <xdr:rowOff>88900</xdr:rowOff>
    </xdr:from>
    <xdr:to>
      <xdr:col>16</xdr:col>
      <xdr:colOff>487681</xdr:colOff>
      <xdr:row>53</xdr:row>
      <xdr:rowOff>400628</xdr:rowOff>
    </xdr:to>
    <xdr:pic>
      <xdr:nvPicPr>
        <xdr:cNvPr id="147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421880" y="23982680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132715</xdr:colOff>
      <xdr:row>52</xdr:row>
      <xdr:rowOff>136525</xdr:rowOff>
    </xdr:from>
    <xdr:to>
      <xdr:col>16</xdr:col>
      <xdr:colOff>404234</xdr:colOff>
      <xdr:row>52</xdr:row>
      <xdr:rowOff>388525</xdr:rowOff>
    </xdr:to>
    <xdr:pic>
      <xdr:nvPicPr>
        <xdr:cNvPr id="14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95540" y="23522940"/>
          <a:ext cx="271145" cy="25146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95251</xdr:colOff>
      <xdr:row>68</xdr:row>
      <xdr:rowOff>27195</xdr:rowOff>
    </xdr:from>
    <xdr:to>
      <xdr:col>16</xdr:col>
      <xdr:colOff>458246</xdr:colOff>
      <xdr:row>68</xdr:row>
      <xdr:rowOff>495300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8075" y="31530925"/>
          <a:ext cx="362585" cy="4686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69</xdr:row>
      <xdr:rowOff>8145</xdr:rowOff>
    </xdr:from>
    <xdr:to>
      <xdr:col>16</xdr:col>
      <xdr:colOff>458246</xdr:colOff>
      <xdr:row>69</xdr:row>
      <xdr:rowOff>476250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8075" y="32019240"/>
          <a:ext cx="362585" cy="4686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70</xdr:row>
      <xdr:rowOff>36720</xdr:rowOff>
    </xdr:from>
    <xdr:to>
      <xdr:col>16</xdr:col>
      <xdr:colOff>448721</xdr:colOff>
      <xdr:row>71</xdr:row>
      <xdr:rowOff>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32555180"/>
          <a:ext cx="362585" cy="4711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76201</xdr:colOff>
      <xdr:row>71</xdr:row>
      <xdr:rowOff>52307</xdr:rowOff>
    </xdr:from>
    <xdr:to>
      <xdr:col>16</xdr:col>
      <xdr:colOff>419724</xdr:colOff>
      <xdr:row>71</xdr:row>
      <xdr:rowOff>495301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39025" y="33078420"/>
          <a:ext cx="342900" cy="4432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72</xdr:row>
      <xdr:rowOff>33257</xdr:rowOff>
    </xdr:from>
    <xdr:to>
      <xdr:col>16</xdr:col>
      <xdr:colOff>467349</xdr:colOff>
      <xdr:row>72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33566735"/>
          <a:ext cx="342900" cy="4432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73</xdr:row>
      <xdr:rowOff>71357</xdr:rowOff>
    </xdr:from>
    <xdr:to>
      <xdr:col>16</xdr:col>
      <xdr:colOff>457824</xdr:colOff>
      <xdr:row>74</xdr:row>
      <xdr:rowOff>9526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7125" y="34112200"/>
          <a:ext cx="342900" cy="4457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74</xdr:row>
      <xdr:rowOff>23732</xdr:rowOff>
    </xdr:from>
    <xdr:to>
      <xdr:col>16</xdr:col>
      <xdr:colOff>448299</xdr:colOff>
      <xdr:row>74</xdr:row>
      <xdr:rowOff>466726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34571940"/>
          <a:ext cx="342900" cy="4432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75</xdr:row>
      <xdr:rowOff>4682</xdr:rowOff>
    </xdr:from>
    <xdr:to>
      <xdr:col>16</xdr:col>
      <xdr:colOff>495924</xdr:colOff>
      <xdr:row>75</xdr:row>
      <xdr:rowOff>447676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5225" y="35060255"/>
          <a:ext cx="342900" cy="4432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76</xdr:row>
      <xdr:rowOff>42782</xdr:rowOff>
    </xdr:from>
    <xdr:to>
      <xdr:col>16</xdr:col>
      <xdr:colOff>486399</xdr:colOff>
      <xdr:row>76</xdr:row>
      <xdr:rowOff>485776</xdr:rowOff>
    </xdr:to>
    <xdr:pic>
      <xdr:nvPicPr>
        <xdr:cNvPr id="159" name="图片 158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5700" y="35605720"/>
          <a:ext cx="342900" cy="4432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77</xdr:row>
      <xdr:rowOff>95250</xdr:rowOff>
    </xdr:from>
    <xdr:to>
      <xdr:col>16</xdr:col>
      <xdr:colOff>430938</xdr:colOff>
      <xdr:row>77</xdr:row>
      <xdr:rowOff>466725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5700" y="36165790"/>
          <a:ext cx="287655" cy="371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78</xdr:row>
      <xdr:rowOff>57150</xdr:rowOff>
    </xdr:from>
    <xdr:to>
      <xdr:col>16</xdr:col>
      <xdr:colOff>411888</xdr:colOff>
      <xdr:row>78</xdr:row>
      <xdr:rowOff>428625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36635055"/>
          <a:ext cx="287655" cy="371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83</xdr:row>
      <xdr:rowOff>57150</xdr:rowOff>
    </xdr:from>
    <xdr:to>
      <xdr:col>16</xdr:col>
      <xdr:colOff>465259</xdr:colOff>
      <xdr:row>83</xdr:row>
      <xdr:rowOff>457200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7125" y="39171880"/>
          <a:ext cx="350520" cy="4000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84</xdr:row>
      <xdr:rowOff>9525</xdr:rowOff>
    </xdr:from>
    <xdr:to>
      <xdr:col>17</xdr:col>
      <xdr:colOff>0</xdr:colOff>
      <xdr:row>84</xdr:row>
      <xdr:rowOff>457200</xdr:rowOff>
    </xdr:to>
    <xdr:pic>
      <xdr:nvPicPr>
        <xdr:cNvPr id="163" name="图片 162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39631620"/>
          <a:ext cx="457200" cy="4476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85</xdr:row>
      <xdr:rowOff>57150</xdr:rowOff>
    </xdr:from>
    <xdr:to>
      <xdr:col>16</xdr:col>
      <xdr:colOff>478959</xdr:colOff>
      <xdr:row>85</xdr:row>
      <xdr:rowOff>485775</xdr:rowOff>
    </xdr:to>
    <xdr:pic>
      <xdr:nvPicPr>
        <xdr:cNvPr id="164" name="图片 163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40186610"/>
          <a:ext cx="393065" cy="4286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86</xdr:row>
      <xdr:rowOff>48101</xdr:rowOff>
    </xdr:from>
    <xdr:to>
      <xdr:col>16</xdr:col>
      <xdr:colOff>462618</xdr:colOff>
      <xdr:row>86</xdr:row>
      <xdr:rowOff>438150</xdr:rowOff>
    </xdr:to>
    <xdr:pic>
      <xdr:nvPicPr>
        <xdr:cNvPr id="165" name="图片 164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40684450"/>
          <a:ext cx="357505" cy="3905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219077</xdr:colOff>
      <xdr:row>87</xdr:row>
      <xdr:rowOff>28575</xdr:rowOff>
    </xdr:from>
    <xdr:to>
      <xdr:col>16</xdr:col>
      <xdr:colOff>348781</xdr:colOff>
      <xdr:row>87</xdr:row>
      <xdr:rowOff>428625</xdr:rowOff>
    </xdr:to>
    <xdr:pic>
      <xdr:nvPicPr>
        <xdr:cNvPr id="166" name="图片 165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1900" y="41172765"/>
          <a:ext cx="129540" cy="4000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88</xdr:row>
      <xdr:rowOff>85726</xdr:rowOff>
    </xdr:from>
    <xdr:to>
      <xdr:col>16</xdr:col>
      <xdr:colOff>380838</xdr:colOff>
      <xdr:row>88</xdr:row>
      <xdr:rowOff>447676</xdr:rowOff>
    </xdr:to>
    <xdr:pic>
      <xdr:nvPicPr>
        <xdr:cNvPr id="167" name="图片 166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41737280"/>
          <a:ext cx="313690" cy="3619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89</xdr:row>
      <xdr:rowOff>66675</xdr:rowOff>
    </xdr:from>
    <xdr:to>
      <xdr:col>16</xdr:col>
      <xdr:colOff>494452</xdr:colOff>
      <xdr:row>89</xdr:row>
      <xdr:rowOff>428625</xdr:rowOff>
    </xdr:to>
    <xdr:pic>
      <xdr:nvPicPr>
        <xdr:cNvPr id="168" name="图片 167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42225595"/>
          <a:ext cx="455930" cy="3619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133351</xdr:colOff>
      <xdr:row>90</xdr:row>
      <xdr:rowOff>85725</xdr:rowOff>
    </xdr:from>
    <xdr:to>
      <xdr:col>16</xdr:col>
      <xdr:colOff>444048</xdr:colOff>
      <xdr:row>90</xdr:row>
      <xdr:rowOff>457200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96175" y="42752010"/>
          <a:ext cx="310515" cy="371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91</xdr:row>
      <xdr:rowOff>126927</xdr:rowOff>
    </xdr:from>
    <xdr:to>
      <xdr:col>16</xdr:col>
      <xdr:colOff>476500</xdr:colOff>
      <xdr:row>91</xdr:row>
      <xdr:rowOff>381000</xdr:rowOff>
    </xdr:to>
    <xdr:pic>
      <xdr:nvPicPr>
        <xdr:cNvPr id="170" name="图片 169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1400" y="43300015"/>
          <a:ext cx="447675" cy="2546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161926</xdr:colOff>
      <xdr:row>91</xdr:row>
      <xdr:rowOff>504437</xdr:rowOff>
    </xdr:from>
    <xdr:to>
      <xdr:col>16</xdr:col>
      <xdr:colOff>306179</xdr:colOff>
      <xdr:row>93</xdr:row>
      <xdr:rowOff>1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4750" y="43677840"/>
          <a:ext cx="144145" cy="5105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93</xdr:row>
      <xdr:rowOff>57151</xdr:rowOff>
    </xdr:from>
    <xdr:to>
      <xdr:col>16</xdr:col>
      <xdr:colOff>361950</xdr:colOff>
      <xdr:row>93</xdr:row>
      <xdr:rowOff>504039</xdr:rowOff>
    </xdr:to>
    <xdr:pic>
      <xdr:nvPicPr>
        <xdr:cNvPr id="172" name="图片 171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5700" y="44245530"/>
          <a:ext cx="219075" cy="4464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94</xdr:row>
      <xdr:rowOff>70402</xdr:rowOff>
    </xdr:from>
    <xdr:to>
      <xdr:col>17</xdr:col>
      <xdr:colOff>0</xdr:colOff>
      <xdr:row>94</xdr:row>
      <xdr:rowOff>476249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44765595"/>
          <a:ext cx="457200" cy="4057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95</xdr:row>
      <xdr:rowOff>90342</xdr:rowOff>
    </xdr:from>
    <xdr:to>
      <xdr:col>17</xdr:col>
      <xdr:colOff>0</xdr:colOff>
      <xdr:row>95</xdr:row>
      <xdr:rowOff>361949</xdr:rowOff>
    </xdr:to>
    <xdr:pic>
      <xdr:nvPicPr>
        <xdr:cNvPr id="174" name="图片 173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45293280"/>
          <a:ext cx="523875" cy="2711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57151</xdr:colOff>
      <xdr:row>96</xdr:row>
      <xdr:rowOff>219075</xdr:rowOff>
    </xdr:from>
    <xdr:to>
      <xdr:col>17</xdr:col>
      <xdr:colOff>0</xdr:colOff>
      <xdr:row>96</xdr:row>
      <xdr:rowOff>342900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9975" y="45929550"/>
          <a:ext cx="504825" cy="1238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97</xdr:row>
      <xdr:rowOff>104776</xdr:rowOff>
    </xdr:from>
    <xdr:to>
      <xdr:col>17</xdr:col>
      <xdr:colOff>2318</xdr:colOff>
      <xdr:row>97</xdr:row>
      <xdr:rowOff>428626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46322615"/>
          <a:ext cx="525780" cy="3238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98</xdr:row>
      <xdr:rowOff>139245</xdr:rowOff>
    </xdr:from>
    <xdr:to>
      <xdr:col>17</xdr:col>
      <xdr:colOff>0</xdr:colOff>
      <xdr:row>98</xdr:row>
      <xdr:rowOff>323850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39025" y="46864270"/>
          <a:ext cx="485775" cy="18478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99</xdr:row>
      <xdr:rowOff>76199</xdr:rowOff>
    </xdr:from>
    <xdr:to>
      <xdr:col>16</xdr:col>
      <xdr:colOff>430695</xdr:colOff>
      <xdr:row>99</xdr:row>
      <xdr:rowOff>476442</xdr:rowOff>
    </xdr:to>
    <xdr:pic>
      <xdr:nvPicPr>
        <xdr:cNvPr id="178" name="图片 177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5225" y="47308135"/>
          <a:ext cx="278130" cy="40068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223631</xdr:colOff>
      <xdr:row>100</xdr:row>
      <xdr:rowOff>66260</xdr:rowOff>
    </xdr:from>
    <xdr:to>
      <xdr:col>16</xdr:col>
      <xdr:colOff>323022</xdr:colOff>
      <xdr:row>100</xdr:row>
      <xdr:rowOff>426724</xdr:rowOff>
    </xdr:to>
    <xdr:pic>
      <xdr:nvPicPr>
        <xdr:cNvPr id="179" name="图片 178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6345" y="47805975"/>
          <a:ext cx="99060" cy="3606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101</xdr:row>
      <xdr:rowOff>104775</xdr:rowOff>
    </xdr:from>
    <xdr:to>
      <xdr:col>17</xdr:col>
      <xdr:colOff>0</xdr:colOff>
      <xdr:row>101</xdr:row>
      <xdr:rowOff>276225</xdr:rowOff>
    </xdr:to>
    <xdr:pic>
      <xdr:nvPicPr>
        <xdr:cNvPr id="180" name="图片 179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48352075"/>
          <a:ext cx="542925" cy="1714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102</xdr:row>
      <xdr:rowOff>54908</xdr:rowOff>
    </xdr:from>
    <xdr:to>
      <xdr:col>17</xdr:col>
      <xdr:colOff>0</xdr:colOff>
      <xdr:row>102</xdr:row>
      <xdr:rowOff>452015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48809275"/>
          <a:ext cx="438150" cy="3968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103</xdr:row>
      <xdr:rowOff>57150</xdr:rowOff>
    </xdr:from>
    <xdr:to>
      <xdr:col>16</xdr:col>
      <xdr:colOff>447675</xdr:colOff>
      <xdr:row>103</xdr:row>
      <xdr:rowOff>487263</xdr:rowOff>
    </xdr:to>
    <xdr:pic>
      <xdr:nvPicPr>
        <xdr:cNvPr id="182" name="图片 181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49319180"/>
          <a:ext cx="323850" cy="4298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104</xdr:row>
      <xdr:rowOff>85724</xdr:rowOff>
    </xdr:from>
    <xdr:to>
      <xdr:col>17</xdr:col>
      <xdr:colOff>0</xdr:colOff>
      <xdr:row>104</xdr:row>
      <xdr:rowOff>398443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49854485"/>
          <a:ext cx="476250" cy="3130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105</xdr:row>
      <xdr:rowOff>76199</xdr:rowOff>
    </xdr:from>
    <xdr:to>
      <xdr:col>17</xdr:col>
      <xdr:colOff>0</xdr:colOff>
      <xdr:row>105</xdr:row>
      <xdr:rowOff>390524</xdr:rowOff>
    </xdr:to>
    <xdr:pic>
      <xdr:nvPicPr>
        <xdr:cNvPr id="184" name="图片 183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39025" y="50352325"/>
          <a:ext cx="485775" cy="3143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106</xdr:row>
      <xdr:rowOff>85725</xdr:rowOff>
    </xdr:from>
    <xdr:to>
      <xdr:col>17</xdr:col>
      <xdr:colOff>0</xdr:colOff>
      <xdr:row>106</xdr:row>
      <xdr:rowOff>419101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50869850"/>
          <a:ext cx="495300" cy="3333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238126</xdr:colOff>
      <xdr:row>107</xdr:row>
      <xdr:rowOff>28575</xdr:rowOff>
    </xdr:from>
    <xdr:to>
      <xdr:col>16</xdr:col>
      <xdr:colOff>381559</xdr:colOff>
      <xdr:row>107</xdr:row>
      <xdr:rowOff>457200</xdr:rowOff>
    </xdr:to>
    <xdr:pic>
      <xdr:nvPicPr>
        <xdr:cNvPr id="186" name="图片 185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0950" y="51320065"/>
          <a:ext cx="142875" cy="4286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57150</xdr:colOff>
      <xdr:row>108</xdr:row>
      <xdr:rowOff>95249</xdr:rowOff>
    </xdr:from>
    <xdr:to>
      <xdr:col>17</xdr:col>
      <xdr:colOff>0</xdr:colOff>
      <xdr:row>108</xdr:row>
      <xdr:rowOff>466725</xdr:rowOff>
    </xdr:to>
    <xdr:pic>
      <xdr:nvPicPr>
        <xdr:cNvPr id="187" name="图片 186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9975" y="51893470"/>
          <a:ext cx="504825" cy="37211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109</xdr:row>
      <xdr:rowOff>85725</xdr:rowOff>
    </xdr:from>
    <xdr:to>
      <xdr:col>17</xdr:col>
      <xdr:colOff>0</xdr:colOff>
      <xdr:row>109</xdr:row>
      <xdr:rowOff>461225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52391945"/>
          <a:ext cx="523875" cy="37528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47625</xdr:colOff>
      <xdr:row>110</xdr:row>
      <xdr:rowOff>66507</xdr:rowOff>
    </xdr:from>
    <xdr:to>
      <xdr:col>16</xdr:col>
      <xdr:colOff>503765</xdr:colOff>
      <xdr:row>110</xdr:row>
      <xdr:rowOff>419101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0450" y="52879625"/>
          <a:ext cx="455930" cy="3530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111</xdr:row>
      <xdr:rowOff>23672</xdr:rowOff>
    </xdr:from>
    <xdr:to>
      <xdr:col>16</xdr:col>
      <xdr:colOff>488043</xdr:colOff>
      <xdr:row>111</xdr:row>
      <xdr:rowOff>371475</xdr:rowOff>
    </xdr:to>
    <xdr:pic>
      <xdr:nvPicPr>
        <xdr:cNvPr id="190" name="图片 189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53344445"/>
          <a:ext cx="449580" cy="3479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112</xdr:row>
      <xdr:rowOff>104774</xdr:rowOff>
    </xdr:from>
    <xdr:to>
      <xdr:col>17</xdr:col>
      <xdr:colOff>0</xdr:colOff>
      <xdr:row>112</xdr:row>
      <xdr:rowOff>476249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53932455"/>
          <a:ext cx="523875" cy="371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113</xdr:row>
      <xdr:rowOff>115062</xdr:rowOff>
    </xdr:from>
    <xdr:to>
      <xdr:col>16</xdr:col>
      <xdr:colOff>419101</xdr:colOff>
      <xdr:row>113</xdr:row>
      <xdr:rowOff>409573</xdr:rowOff>
    </xdr:to>
    <xdr:pic>
      <xdr:nvPicPr>
        <xdr:cNvPr id="192" name="图片 191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54450615"/>
          <a:ext cx="381000" cy="2940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114</xdr:row>
      <xdr:rowOff>230928</xdr:rowOff>
    </xdr:from>
    <xdr:to>
      <xdr:col>16</xdr:col>
      <xdr:colOff>486084</xdr:colOff>
      <xdr:row>114</xdr:row>
      <xdr:rowOff>361950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55073550"/>
          <a:ext cx="466725" cy="1314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115</xdr:row>
      <xdr:rowOff>88900</xdr:rowOff>
    </xdr:from>
    <xdr:to>
      <xdr:col>16</xdr:col>
      <xdr:colOff>487681</xdr:colOff>
      <xdr:row>115</xdr:row>
      <xdr:rowOff>400628</xdr:rowOff>
    </xdr:to>
    <xdr:pic>
      <xdr:nvPicPr>
        <xdr:cNvPr id="19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421880" y="55439310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114302</xdr:colOff>
      <xdr:row>116</xdr:row>
      <xdr:rowOff>57150</xdr:rowOff>
    </xdr:from>
    <xdr:to>
      <xdr:col>17</xdr:col>
      <xdr:colOff>0</xdr:colOff>
      <xdr:row>116</xdr:row>
      <xdr:rowOff>409575</xdr:rowOff>
    </xdr:to>
    <xdr:pic>
      <xdr:nvPicPr>
        <xdr:cNvPr id="196" name="图片 19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7125" y="55914925"/>
          <a:ext cx="447675" cy="3524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117</xdr:row>
      <xdr:rowOff>73982</xdr:rowOff>
    </xdr:from>
    <xdr:to>
      <xdr:col>17</xdr:col>
      <xdr:colOff>0</xdr:colOff>
      <xdr:row>117</xdr:row>
      <xdr:rowOff>314325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1400" y="56438800"/>
          <a:ext cx="533400" cy="2406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104925</xdr:colOff>
      <xdr:row>118</xdr:row>
      <xdr:rowOff>66675</xdr:rowOff>
    </xdr:from>
    <xdr:to>
      <xdr:col>16</xdr:col>
      <xdr:colOff>342901</xdr:colOff>
      <xdr:row>118</xdr:row>
      <xdr:rowOff>446445</xdr:rowOff>
    </xdr:to>
    <xdr:pic>
      <xdr:nvPicPr>
        <xdr:cNvPr id="198" name="图片 197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56939180"/>
          <a:ext cx="238125" cy="3797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100134</xdr:colOff>
      <xdr:row>119</xdr:row>
      <xdr:rowOff>114300</xdr:rowOff>
    </xdr:from>
    <xdr:to>
      <xdr:col>16</xdr:col>
      <xdr:colOff>408555</xdr:colOff>
      <xdr:row>119</xdr:row>
      <xdr:rowOff>419100</xdr:rowOff>
    </xdr:to>
    <xdr:pic>
      <xdr:nvPicPr>
        <xdr:cNvPr id="199" name="图片 19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462520" y="57494170"/>
          <a:ext cx="308610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120</xdr:row>
      <xdr:rowOff>88900</xdr:rowOff>
    </xdr:from>
    <xdr:to>
      <xdr:col>16</xdr:col>
      <xdr:colOff>487681</xdr:colOff>
      <xdr:row>120</xdr:row>
      <xdr:rowOff>400628</xdr:rowOff>
    </xdr:to>
    <xdr:pic>
      <xdr:nvPicPr>
        <xdr:cNvPr id="200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421880" y="57976135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38101</xdr:colOff>
      <xdr:row>121</xdr:row>
      <xdr:rowOff>85726</xdr:rowOff>
    </xdr:from>
    <xdr:to>
      <xdr:col>16</xdr:col>
      <xdr:colOff>443724</xdr:colOff>
      <xdr:row>121</xdr:row>
      <xdr:rowOff>352426</xdr:rowOff>
    </xdr:to>
    <xdr:pic>
      <xdr:nvPicPr>
        <xdr:cNvPr id="201" name="图片 200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58480325"/>
          <a:ext cx="405130" cy="266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122</xdr:row>
      <xdr:rowOff>66676</xdr:rowOff>
    </xdr:from>
    <xdr:to>
      <xdr:col>17</xdr:col>
      <xdr:colOff>0</xdr:colOff>
      <xdr:row>122</xdr:row>
      <xdr:rowOff>371475</xdr:rowOff>
    </xdr:to>
    <xdr:pic>
      <xdr:nvPicPr>
        <xdr:cNvPr id="202" name="图片 201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0450" y="58968640"/>
          <a:ext cx="514350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123</xdr:row>
      <xdr:rowOff>142876</xdr:rowOff>
    </xdr:from>
    <xdr:to>
      <xdr:col>17</xdr:col>
      <xdr:colOff>0</xdr:colOff>
      <xdr:row>123</xdr:row>
      <xdr:rowOff>447675</xdr:rowOff>
    </xdr:to>
    <xdr:pic>
      <xdr:nvPicPr>
        <xdr:cNvPr id="203" name="图片 202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59552205"/>
          <a:ext cx="542925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124</xdr:row>
      <xdr:rowOff>133351</xdr:rowOff>
    </xdr:from>
    <xdr:to>
      <xdr:col>17</xdr:col>
      <xdr:colOff>0</xdr:colOff>
      <xdr:row>124</xdr:row>
      <xdr:rowOff>438150</xdr:rowOff>
    </xdr:to>
    <xdr:pic>
      <xdr:nvPicPr>
        <xdr:cNvPr id="204" name="图片 203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1400" y="60050045"/>
          <a:ext cx="533400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9524</xdr:colOff>
      <xdr:row>125</xdr:row>
      <xdr:rowOff>57150</xdr:rowOff>
    </xdr:from>
    <xdr:to>
      <xdr:col>17</xdr:col>
      <xdr:colOff>0</xdr:colOff>
      <xdr:row>125</xdr:row>
      <xdr:rowOff>371476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71715" y="60481210"/>
          <a:ext cx="553085" cy="3143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38099</xdr:colOff>
      <xdr:row>126</xdr:row>
      <xdr:rowOff>133350</xdr:rowOff>
    </xdr:from>
    <xdr:to>
      <xdr:col>17</xdr:col>
      <xdr:colOff>0</xdr:colOff>
      <xdr:row>126</xdr:row>
      <xdr:rowOff>447676</xdr:rowOff>
    </xdr:to>
    <xdr:pic>
      <xdr:nvPicPr>
        <xdr:cNvPr id="206" name="图片 205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290" y="61064775"/>
          <a:ext cx="524510" cy="3143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28574</xdr:colOff>
      <xdr:row>127</xdr:row>
      <xdr:rowOff>104775</xdr:rowOff>
    </xdr:from>
    <xdr:to>
      <xdr:col>17</xdr:col>
      <xdr:colOff>0</xdr:colOff>
      <xdr:row>127</xdr:row>
      <xdr:rowOff>419101</xdr:rowOff>
    </xdr:to>
    <xdr:pic>
      <xdr:nvPicPr>
        <xdr:cNvPr id="207" name="图片 206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0765" y="61543565"/>
          <a:ext cx="534035" cy="3143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128</xdr:row>
      <xdr:rowOff>125251</xdr:rowOff>
    </xdr:from>
    <xdr:to>
      <xdr:col>17</xdr:col>
      <xdr:colOff>0</xdr:colOff>
      <xdr:row>128</xdr:row>
      <xdr:rowOff>438150</xdr:rowOff>
    </xdr:to>
    <xdr:pic>
      <xdr:nvPicPr>
        <xdr:cNvPr id="208" name="图片 207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62071250"/>
          <a:ext cx="523875" cy="3130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129</xdr:row>
      <xdr:rowOff>117096</xdr:rowOff>
    </xdr:from>
    <xdr:to>
      <xdr:col>16</xdr:col>
      <xdr:colOff>484717</xdr:colOff>
      <xdr:row>129</xdr:row>
      <xdr:rowOff>400050</xdr:rowOff>
    </xdr:to>
    <xdr:pic>
      <xdr:nvPicPr>
        <xdr:cNvPr id="211" name="图片 210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62570360"/>
          <a:ext cx="465455" cy="28321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135</xdr:row>
      <xdr:rowOff>63739</xdr:rowOff>
    </xdr:from>
    <xdr:to>
      <xdr:col>17</xdr:col>
      <xdr:colOff>0</xdr:colOff>
      <xdr:row>135</xdr:row>
      <xdr:rowOff>352425</xdr:rowOff>
    </xdr:to>
    <xdr:pic>
      <xdr:nvPicPr>
        <xdr:cNvPr id="212" name="图片 211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65561210"/>
          <a:ext cx="495300" cy="2889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136</xdr:row>
      <xdr:rowOff>133351</xdr:rowOff>
    </xdr:from>
    <xdr:to>
      <xdr:col>16</xdr:col>
      <xdr:colOff>380905</xdr:colOff>
      <xdr:row>136</xdr:row>
      <xdr:rowOff>476251</xdr:rowOff>
    </xdr:to>
    <xdr:pic>
      <xdr:nvPicPr>
        <xdr:cNvPr id="214" name="图片 213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66138425"/>
          <a:ext cx="361315" cy="3429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92528</xdr:colOff>
      <xdr:row>137</xdr:row>
      <xdr:rowOff>119212</xdr:rowOff>
    </xdr:from>
    <xdr:to>
      <xdr:col>16</xdr:col>
      <xdr:colOff>439149</xdr:colOff>
      <xdr:row>137</xdr:row>
      <xdr:rowOff>447676</xdr:rowOff>
    </xdr:to>
    <xdr:pic>
      <xdr:nvPicPr>
        <xdr:cNvPr id="215" name="图片 214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4900" y="66631185"/>
          <a:ext cx="346710" cy="3289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106477</xdr:colOff>
      <xdr:row>138</xdr:row>
      <xdr:rowOff>74116</xdr:rowOff>
    </xdr:from>
    <xdr:to>
      <xdr:col>16</xdr:col>
      <xdr:colOff>486629</xdr:colOff>
      <xdr:row>138</xdr:row>
      <xdr:rowOff>428626</xdr:rowOff>
    </xdr:to>
    <xdr:pic>
      <xdr:nvPicPr>
        <xdr:cNvPr id="216" name="图片 215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8870" y="67093465"/>
          <a:ext cx="380365" cy="3549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119115</xdr:colOff>
      <xdr:row>139</xdr:row>
      <xdr:rowOff>108097</xdr:rowOff>
    </xdr:from>
    <xdr:to>
      <xdr:col>16</xdr:col>
      <xdr:colOff>458029</xdr:colOff>
      <xdr:row>139</xdr:row>
      <xdr:rowOff>428625</xdr:rowOff>
    </xdr:to>
    <xdr:pic>
      <xdr:nvPicPr>
        <xdr:cNvPr id="217" name="图片 216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1570" y="67635120"/>
          <a:ext cx="339090" cy="3206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257174</xdr:colOff>
      <xdr:row>139</xdr:row>
      <xdr:rowOff>503125</xdr:rowOff>
    </xdr:from>
    <xdr:to>
      <xdr:col>16</xdr:col>
      <xdr:colOff>337371</xdr:colOff>
      <xdr:row>140</xdr:row>
      <xdr:rowOff>476250</xdr:rowOff>
    </xdr:to>
    <xdr:pic>
      <xdr:nvPicPr>
        <xdr:cNvPr id="218" name="图片 217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9365" y="68030090"/>
          <a:ext cx="80645" cy="4806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250582</xdr:colOff>
      <xdr:row>141</xdr:row>
      <xdr:rowOff>65405</xdr:rowOff>
    </xdr:from>
    <xdr:to>
      <xdr:col>16</xdr:col>
      <xdr:colOff>323672</xdr:colOff>
      <xdr:row>141</xdr:row>
      <xdr:rowOff>440517</xdr:rowOff>
    </xdr:to>
    <xdr:pic>
      <xdr:nvPicPr>
        <xdr:cNvPr id="219" name="图片 218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3015" y="68607305"/>
          <a:ext cx="73025" cy="3746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239437</xdr:colOff>
      <xdr:row>142</xdr:row>
      <xdr:rowOff>23053</xdr:rowOff>
    </xdr:from>
    <xdr:to>
      <xdr:col>16</xdr:col>
      <xdr:colOff>327898</xdr:colOff>
      <xdr:row>142</xdr:row>
      <xdr:rowOff>475877</xdr:rowOff>
    </xdr:to>
    <xdr:pic>
      <xdr:nvPicPr>
        <xdr:cNvPr id="220" name="图片 219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602220" y="69072125"/>
          <a:ext cx="88265" cy="4527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180976</xdr:colOff>
      <xdr:row>143</xdr:row>
      <xdr:rowOff>109559</xdr:rowOff>
    </xdr:from>
    <xdr:to>
      <xdr:col>16</xdr:col>
      <xdr:colOff>366260</xdr:colOff>
      <xdr:row>143</xdr:row>
      <xdr:rowOff>457875</xdr:rowOff>
    </xdr:to>
    <xdr:pic>
      <xdr:nvPicPr>
        <xdr:cNvPr id="221" name="图片 220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43800" y="69665850"/>
          <a:ext cx="184785" cy="3486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258336</xdr:colOff>
      <xdr:row>144</xdr:row>
      <xdr:rowOff>37905</xdr:rowOff>
    </xdr:from>
    <xdr:to>
      <xdr:col>16</xdr:col>
      <xdr:colOff>331321</xdr:colOff>
      <xdr:row>144</xdr:row>
      <xdr:rowOff>502327</xdr:rowOff>
    </xdr:to>
    <xdr:pic>
      <xdr:nvPicPr>
        <xdr:cNvPr id="222" name="图片 221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0635" y="70101460"/>
          <a:ext cx="73025" cy="4648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217419</xdr:colOff>
      <xdr:row>145</xdr:row>
      <xdr:rowOff>13895</xdr:rowOff>
    </xdr:from>
    <xdr:to>
      <xdr:col>16</xdr:col>
      <xdr:colOff>342288</xdr:colOff>
      <xdr:row>145</xdr:row>
      <xdr:rowOff>485462</xdr:rowOff>
    </xdr:to>
    <xdr:pic>
      <xdr:nvPicPr>
        <xdr:cNvPr id="223" name="图片 222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9995" y="70584695"/>
          <a:ext cx="125095" cy="4718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422827</xdr:colOff>
      <xdr:row>146</xdr:row>
      <xdr:rowOff>178777</xdr:rowOff>
    </xdr:from>
    <xdr:to>
      <xdr:col>17</xdr:col>
      <xdr:colOff>0</xdr:colOff>
      <xdr:row>146</xdr:row>
      <xdr:rowOff>232046</xdr:rowOff>
    </xdr:to>
    <xdr:pic>
      <xdr:nvPicPr>
        <xdr:cNvPr id="224" name="图片 223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7356475" y="71257160"/>
          <a:ext cx="568325" cy="533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11597</xdr:colOff>
      <xdr:row>147</xdr:row>
      <xdr:rowOff>183273</xdr:rowOff>
    </xdr:from>
    <xdr:to>
      <xdr:col>17</xdr:col>
      <xdr:colOff>36746</xdr:colOff>
      <xdr:row>147</xdr:row>
      <xdr:rowOff>240196</xdr:rowOff>
    </xdr:to>
    <xdr:pic>
      <xdr:nvPicPr>
        <xdr:cNvPr id="225" name="图片 224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74255" y="71768970"/>
          <a:ext cx="586740" cy="571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28161</xdr:colOff>
      <xdr:row>148</xdr:row>
      <xdr:rowOff>208535</xdr:rowOff>
    </xdr:from>
    <xdr:to>
      <xdr:col>17</xdr:col>
      <xdr:colOff>88364</xdr:colOff>
      <xdr:row>148</xdr:row>
      <xdr:rowOff>254254</xdr:rowOff>
    </xdr:to>
    <xdr:pic>
      <xdr:nvPicPr>
        <xdr:cNvPr id="226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0765" y="72301735"/>
          <a:ext cx="622300" cy="457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409162</xdr:colOff>
      <xdr:row>149</xdr:row>
      <xdr:rowOff>167536</xdr:rowOff>
    </xdr:from>
    <xdr:to>
      <xdr:col>17</xdr:col>
      <xdr:colOff>0</xdr:colOff>
      <xdr:row>149</xdr:row>
      <xdr:rowOff>228099</xdr:rowOff>
    </xdr:to>
    <xdr:pic>
      <xdr:nvPicPr>
        <xdr:cNvPr id="227" name="图片 226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43140" y="72767825"/>
          <a:ext cx="581660" cy="609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61292</xdr:colOff>
      <xdr:row>150</xdr:row>
      <xdr:rowOff>242495</xdr:rowOff>
    </xdr:from>
    <xdr:to>
      <xdr:col>16</xdr:col>
      <xdr:colOff>488673</xdr:colOff>
      <xdr:row>150</xdr:row>
      <xdr:rowOff>291358</xdr:rowOff>
    </xdr:to>
    <xdr:pic>
      <xdr:nvPicPr>
        <xdr:cNvPr id="228" name="图片 227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3785" y="73350120"/>
          <a:ext cx="427355" cy="488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224118</xdr:colOff>
      <xdr:row>24</xdr:row>
      <xdr:rowOff>100856</xdr:rowOff>
    </xdr:from>
    <xdr:to>
      <xdr:col>16</xdr:col>
      <xdr:colOff>420741</xdr:colOff>
      <xdr:row>24</xdr:row>
      <xdr:rowOff>459442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6345" y="9280525"/>
          <a:ext cx="196850" cy="3587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201707</xdr:colOff>
      <xdr:row>23</xdr:row>
      <xdr:rowOff>122919</xdr:rowOff>
    </xdr:from>
    <xdr:to>
      <xdr:col>16</xdr:col>
      <xdr:colOff>448235</xdr:colOff>
      <xdr:row>24</xdr:row>
      <xdr:rowOff>15688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4120" y="8795385"/>
          <a:ext cx="246380" cy="4000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40005</xdr:colOff>
      <xdr:row>64</xdr:row>
      <xdr:rowOff>178435</xdr:rowOff>
    </xdr:from>
    <xdr:to>
      <xdr:col>17</xdr:col>
      <xdr:colOff>0</xdr:colOff>
      <xdr:row>64</xdr:row>
      <xdr:rowOff>343535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653230"/>
          <a:ext cx="521970" cy="16510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114300</xdr:colOff>
      <xdr:row>11</xdr:row>
      <xdr:rowOff>104776</xdr:rowOff>
    </xdr:from>
    <xdr:to>
      <xdr:col>16</xdr:col>
      <xdr:colOff>428625</xdr:colOff>
      <xdr:row>11</xdr:row>
      <xdr:rowOff>500535</xdr:rowOff>
    </xdr:to>
    <xdr:pic>
      <xdr:nvPicPr>
        <xdr:cNvPr id="6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7125" y="2689225"/>
          <a:ext cx="314325" cy="3956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12</xdr:row>
      <xdr:rowOff>85726</xdr:rowOff>
    </xdr:from>
    <xdr:to>
      <xdr:col>16</xdr:col>
      <xdr:colOff>438150</xdr:colOff>
      <xdr:row>12</xdr:row>
      <xdr:rowOff>481485</xdr:rowOff>
    </xdr:to>
    <xdr:pic>
      <xdr:nvPicPr>
        <xdr:cNvPr id="7" name="图片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3177540"/>
          <a:ext cx="314325" cy="3956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133350</xdr:colOff>
      <xdr:row>13</xdr:row>
      <xdr:rowOff>66676</xdr:rowOff>
    </xdr:from>
    <xdr:to>
      <xdr:col>16</xdr:col>
      <xdr:colOff>447675</xdr:colOff>
      <xdr:row>13</xdr:row>
      <xdr:rowOff>462435</xdr:rowOff>
    </xdr:to>
    <xdr:pic>
      <xdr:nvPicPr>
        <xdr:cNvPr id="8" name="图片 7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96175" y="3665855"/>
          <a:ext cx="314325" cy="3956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54</xdr:row>
      <xdr:rowOff>66676</xdr:rowOff>
    </xdr:from>
    <xdr:to>
      <xdr:col>16</xdr:col>
      <xdr:colOff>457200</xdr:colOff>
      <xdr:row>54</xdr:row>
      <xdr:rowOff>460610</xdr:rowOff>
    </xdr:to>
    <xdr:pic>
      <xdr:nvPicPr>
        <xdr:cNvPr id="9" name="图片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5700" y="24467820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55</xdr:row>
      <xdr:rowOff>57151</xdr:rowOff>
    </xdr:from>
    <xdr:to>
      <xdr:col>16</xdr:col>
      <xdr:colOff>457200</xdr:colOff>
      <xdr:row>55</xdr:row>
      <xdr:rowOff>451085</xdr:rowOff>
    </xdr:to>
    <xdr:pic>
      <xdr:nvPicPr>
        <xdr:cNvPr id="10" name="图片 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5700" y="24965660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56</xdr:row>
      <xdr:rowOff>66676</xdr:rowOff>
    </xdr:from>
    <xdr:to>
      <xdr:col>16</xdr:col>
      <xdr:colOff>466725</xdr:colOff>
      <xdr:row>56</xdr:row>
      <xdr:rowOff>460610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5225" y="25482550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57</xdr:row>
      <xdr:rowOff>28576</xdr:rowOff>
    </xdr:from>
    <xdr:to>
      <xdr:col>16</xdr:col>
      <xdr:colOff>466725</xdr:colOff>
      <xdr:row>57</xdr:row>
      <xdr:rowOff>422510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5225" y="25951815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58</xdr:row>
      <xdr:rowOff>57151</xdr:rowOff>
    </xdr:from>
    <xdr:to>
      <xdr:col>16</xdr:col>
      <xdr:colOff>438150</xdr:colOff>
      <xdr:row>58</xdr:row>
      <xdr:rowOff>451085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26487755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59</xdr:row>
      <xdr:rowOff>19051</xdr:rowOff>
    </xdr:from>
    <xdr:to>
      <xdr:col>16</xdr:col>
      <xdr:colOff>466725</xdr:colOff>
      <xdr:row>59</xdr:row>
      <xdr:rowOff>412985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5225" y="26957020"/>
          <a:ext cx="314325" cy="393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123827</xdr:colOff>
      <xdr:row>60</xdr:row>
      <xdr:rowOff>38100</xdr:rowOff>
    </xdr:from>
    <xdr:to>
      <xdr:col>16</xdr:col>
      <xdr:colOff>461211</xdr:colOff>
      <xdr:row>61</xdr:row>
      <xdr:rowOff>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27483435"/>
          <a:ext cx="337185" cy="4692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104777</xdr:colOff>
      <xdr:row>61</xdr:row>
      <xdr:rowOff>47625</xdr:rowOff>
    </xdr:from>
    <xdr:to>
      <xdr:col>16</xdr:col>
      <xdr:colOff>442161</xdr:colOff>
      <xdr:row>62</xdr:row>
      <xdr:rowOff>9526</xdr:rowOff>
    </xdr:to>
    <xdr:pic>
      <xdr:nvPicPr>
        <xdr:cNvPr id="16" name="图片 1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28000325"/>
          <a:ext cx="337185" cy="4692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40005</xdr:colOff>
      <xdr:row>63</xdr:row>
      <xdr:rowOff>178435</xdr:rowOff>
    </xdr:from>
    <xdr:to>
      <xdr:col>17</xdr:col>
      <xdr:colOff>0</xdr:colOff>
      <xdr:row>63</xdr:row>
      <xdr:rowOff>343535</xdr:rowOff>
    </xdr:to>
    <xdr:pic>
      <xdr:nvPicPr>
        <xdr:cNvPr id="1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145865"/>
          <a:ext cx="521970" cy="1651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16</xdr:row>
      <xdr:rowOff>114935</xdr:rowOff>
    </xdr:from>
    <xdr:to>
      <xdr:col>16</xdr:col>
      <xdr:colOff>414564</xdr:colOff>
      <xdr:row>16</xdr:row>
      <xdr:rowOff>410210</xdr:rowOff>
    </xdr:to>
    <xdr:pic>
      <xdr:nvPicPr>
        <xdr:cNvPr id="1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515860" y="5236210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113665</xdr:colOff>
      <xdr:row>22</xdr:row>
      <xdr:rowOff>101600</xdr:rowOff>
    </xdr:from>
    <xdr:to>
      <xdr:col>16</xdr:col>
      <xdr:colOff>495935</xdr:colOff>
      <xdr:row>22</xdr:row>
      <xdr:rowOff>425450</xdr:rowOff>
    </xdr:to>
    <xdr:pic>
      <xdr:nvPicPr>
        <xdr:cNvPr id="19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476490" y="826706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177800</xdr:colOff>
      <xdr:row>18</xdr:row>
      <xdr:rowOff>84455</xdr:rowOff>
    </xdr:from>
    <xdr:to>
      <xdr:col>16</xdr:col>
      <xdr:colOff>371764</xdr:colOff>
      <xdr:row>18</xdr:row>
      <xdr:rowOff>389255</xdr:rowOff>
    </xdr:to>
    <xdr:pic>
      <xdr:nvPicPr>
        <xdr:cNvPr id="2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17042" t="17911" r="16685"/>
        <a:stretch>
          <a:fillRect/>
        </a:stretch>
      </xdr:blipFill>
      <xdr:spPr>
        <a:xfrm>
          <a:off x="7540625" y="6220460"/>
          <a:ext cx="193675" cy="3048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78105</xdr:colOff>
      <xdr:row>19</xdr:row>
      <xdr:rowOff>85090</xdr:rowOff>
    </xdr:from>
    <xdr:to>
      <xdr:col>16</xdr:col>
      <xdr:colOff>468631</xdr:colOff>
      <xdr:row>19</xdr:row>
      <xdr:rowOff>370840</xdr:rowOff>
    </xdr:to>
    <xdr:pic>
      <xdr:nvPicPr>
        <xdr:cNvPr id="2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r="-2500" b="26667"/>
        <a:stretch>
          <a:fillRect/>
        </a:stretch>
      </xdr:blipFill>
      <xdr:spPr>
        <a:xfrm>
          <a:off x="7440930" y="6728460"/>
          <a:ext cx="39052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144780</xdr:colOff>
      <xdr:row>17</xdr:row>
      <xdr:rowOff>127000</xdr:rowOff>
    </xdr:from>
    <xdr:to>
      <xdr:col>16</xdr:col>
      <xdr:colOff>386715</xdr:colOff>
      <xdr:row>17</xdr:row>
      <xdr:rowOff>450850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507605" y="5755640"/>
          <a:ext cx="24193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141605</xdr:colOff>
      <xdr:row>14</xdr:row>
      <xdr:rowOff>100330</xdr:rowOff>
    </xdr:from>
    <xdr:to>
      <xdr:col>16</xdr:col>
      <xdr:colOff>429260</xdr:colOff>
      <xdr:row>14</xdr:row>
      <xdr:rowOff>426085</xdr:rowOff>
    </xdr:to>
    <xdr:pic>
      <xdr:nvPicPr>
        <xdr:cNvPr id="2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504430" y="4206875"/>
          <a:ext cx="287655" cy="3257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103505</xdr:colOff>
      <xdr:row>20</xdr:row>
      <xdr:rowOff>77470</xdr:rowOff>
    </xdr:from>
    <xdr:to>
      <xdr:col>16</xdr:col>
      <xdr:colOff>485775</xdr:colOff>
      <xdr:row>20</xdr:row>
      <xdr:rowOff>401320</xdr:rowOff>
    </xdr:to>
    <xdr:pic>
      <xdr:nvPicPr>
        <xdr:cNvPr id="2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466330" y="722820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15</xdr:row>
      <xdr:rowOff>114935</xdr:rowOff>
    </xdr:from>
    <xdr:to>
      <xdr:col>16</xdr:col>
      <xdr:colOff>414564</xdr:colOff>
      <xdr:row>15</xdr:row>
      <xdr:rowOff>410210</xdr:rowOff>
    </xdr:to>
    <xdr:pic>
      <xdr:nvPicPr>
        <xdr:cNvPr id="2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515860" y="4728845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93980</xdr:colOff>
      <xdr:row>21</xdr:row>
      <xdr:rowOff>115570</xdr:rowOff>
    </xdr:from>
    <xdr:to>
      <xdr:col>16</xdr:col>
      <xdr:colOff>476250</xdr:colOff>
      <xdr:row>21</xdr:row>
      <xdr:rowOff>439420</xdr:rowOff>
    </xdr:to>
    <xdr:pic>
      <xdr:nvPicPr>
        <xdr:cNvPr id="2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456805" y="7773670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197485</xdr:colOff>
      <xdr:row>24</xdr:row>
      <xdr:rowOff>112395</xdr:rowOff>
    </xdr:from>
    <xdr:to>
      <xdr:col>16</xdr:col>
      <xdr:colOff>340360</xdr:colOff>
      <xdr:row>24</xdr:row>
      <xdr:rowOff>393042</xdr:rowOff>
    </xdr:to>
    <xdr:pic>
      <xdr:nvPicPr>
        <xdr:cNvPr id="27" name="Picture 108" descr="3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25627" t="10168" r="18106" b="7204"/>
        <a:stretch>
          <a:fillRect/>
        </a:stretch>
      </xdr:blipFill>
      <xdr:spPr>
        <a:xfrm>
          <a:off x="7560310" y="9292590"/>
          <a:ext cx="142875" cy="280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212090</xdr:colOff>
      <xdr:row>23</xdr:row>
      <xdr:rowOff>114935</xdr:rowOff>
    </xdr:from>
    <xdr:to>
      <xdr:col>16</xdr:col>
      <xdr:colOff>412115</xdr:colOff>
      <xdr:row>23</xdr:row>
      <xdr:rowOff>391160</xdr:rowOff>
    </xdr:to>
    <xdr:pic>
      <xdr:nvPicPr>
        <xdr:cNvPr id="28" name="Picture 109" descr="3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 l="28018" t="10330" r="7516" b="9505"/>
        <a:stretch>
          <a:fillRect/>
        </a:stretch>
      </xdr:blipFill>
      <xdr:spPr>
        <a:xfrm>
          <a:off x="7574915" y="8787765"/>
          <a:ext cx="20002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95251</xdr:colOff>
      <xdr:row>25</xdr:row>
      <xdr:rowOff>76200</xdr:rowOff>
    </xdr:from>
    <xdr:to>
      <xdr:col>16</xdr:col>
      <xdr:colOff>463314</xdr:colOff>
      <xdr:row>25</xdr:row>
      <xdr:rowOff>447676</xdr:rowOff>
    </xdr:to>
    <xdr:pic>
      <xdr:nvPicPr>
        <xdr:cNvPr id="29" name="图片 2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8075" y="9763760"/>
          <a:ext cx="367665" cy="371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26</xdr:row>
      <xdr:rowOff>157560</xdr:rowOff>
    </xdr:from>
    <xdr:to>
      <xdr:col>16</xdr:col>
      <xdr:colOff>485775</xdr:colOff>
      <xdr:row>26</xdr:row>
      <xdr:rowOff>318478</xdr:rowOff>
    </xdr:to>
    <xdr:pic>
      <xdr:nvPicPr>
        <xdr:cNvPr id="30" name="图片 2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10352405"/>
          <a:ext cx="447675" cy="1606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66675</xdr:colOff>
      <xdr:row>27</xdr:row>
      <xdr:rowOff>155575</xdr:rowOff>
    </xdr:from>
    <xdr:to>
      <xdr:col>16</xdr:col>
      <xdr:colOff>487045</xdr:colOff>
      <xdr:row>27</xdr:row>
      <xdr:rowOff>429260</xdr:rowOff>
    </xdr:to>
    <xdr:pic>
      <xdr:nvPicPr>
        <xdr:cNvPr id="31" name="图片 4" descr="微信图片_20191204142201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0605" r="14953" b="14752"/>
        <a:stretch>
          <a:fillRect/>
        </a:stretch>
      </xdr:blipFill>
      <xdr:spPr>
        <a:xfrm>
          <a:off x="7429500" y="10857865"/>
          <a:ext cx="42037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47626</xdr:colOff>
      <xdr:row>28</xdr:row>
      <xdr:rowOff>85726</xdr:rowOff>
    </xdr:from>
    <xdr:to>
      <xdr:col>17</xdr:col>
      <xdr:colOff>0</xdr:colOff>
      <xdr:row>28</xdr:row>
      <xdr:rowOff>428625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0450" y="11295380"/>
          <a:ext cx="514350" cy="3429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29</xdr:row>
      <xdr:rowOff>123825</xdr:rowOff>
    </xdr:from>
    <xdr:to>
      <xdr:col>17</xdr:col>
      <xdr:colOff>0</xdr:colOff>
      <xdr:row>29</xdr:row>
      <xdr:rowOff>390525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11840845"/>
          <a:ext cx="495300" cy="266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97759</xdr:colOff>
      <xdr:row>30</xdr:row>
      <xdr:rowOff>40561</xdr:rowOff>
    </xdr:from>
    <xdr:to>
      <xdr:col>16</xdr:col>
      <xdr:colOff>411702</xdr:colOff>
      <xdr:row>30</xdr:row>
      <xdr:rowOff>481367</xdr:rowOff>
    </xdr:to>
    <xdr:pic>
      <xdr:nvPicPr>
        <xdr:cNvPr id="34" name="图片 33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9980" y="12264390"/>
          <a:ext cx="314325" cy="4413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98979</xdr:colOff>
      <xdr:row>31</xdr:row>
      <xdr:rowOff>7454</xdr:rowOff>
    </xdr:from>
    <xdr:to>
      <xdr:col>16</xdr:col>
      <xdr:colOff>435548</xdr:colOff>
      <xdr:row>31</xdr:row>
      <xdr:rowOff>474593</xdr:rowOff>
    </xdr:to>
    <xdr:pic>
      <xdr:nvPicPr>
        <xdr:cNvPr id="35" name="图片 3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1250" y="12738735"/>
          <a:ext cx="336550" cy="4673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149087</xdr:colOff>
      <xdr:row>32</xdr:row>
      <xdr:rowOff>35200</xdr:rowOff>
    </xdr:from>
    <xdr:to>
      <xdr:col>16</xdr:col>
      <xdr:colOff>379388</xdr:colOff>
      <xdr:row>32</xdr:row>
      <xdr:rowOff>480391</xdr:rowOff>
    </xdr:to>
    <xdr:pic>
      <xdr:nvPicPr>
        <xdr:cNvPr id="36" name="图片 35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1415" y="13274040"/>
          <a:ext cx="230505" cy="4451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118027</xdr:colOff>
      <xdr:row>32</xdr:row>
      <xdr:rowOff>501097</xdr:rowOff>
    </xdr:from>
    <xdr:to>
      <xdr:col>16</xdr:col>
      <xdr:colOff>374786</xdr:colOff>
      <xdr:row>33</xdr:row>
      <xdr:rowOff>492193</xdr:rowOff>
    </xdr:to>
    <xdr:pic>
      <xdr:nvPicPr>
        <xdr:cNvPr id="37" name="图片 36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0300" y="13740130"/>
          <a:ext cx="257175" cy="498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34</xdr:row>
      <xdr:rowOff>9525</xdr:rowOff>
    </xdr:from>
    <xdr:to>
      <xdr:col>16</xdr:col>
      <xdr:colOff>365734</xdr:colOff>
      <xdr:row>35</xdr:row>
      <xdr:rowOff>9525</xdr:rowOff>
    </xdr:to>
    <xdr:pic>
      <xdr:nvPicPr>
        <xdr:cNvPr id="38" name="图片 37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14263370"/>
          <a:ext cx="260350" cy="5073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35</xdr:row>
      <xdr:rowOff>43227</xdr:rowOff>
    </xdr:from>
    <xdr:to>
      <xdr:col>17</xdr:col>
      <xdr:colOff>0</xdr:colOff>
      <xdr:row>35</xdr:row>
      <xdr:rowOff>476251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14804390"/>
          <a:ext cx="495300" cy="4330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</xdr:colOff>
      <xdr:row>36</xdr:row>
      <xdr:rowOff>114300</xdr:rowOff>
    </xdr:from>
    <xdr:to>
      <xdr:col>17</xdr:col>
      <xdr:colOff>0</xdr:colOff>
      <xdr:row>36</xdr:row>
      <xdr:rowOff>419100</xdr:rowOff>
    </xdr:to>
    <xdr:pic>
      <xdr:nvPicPr>
        <xdr:cNvPr id="40" name="图片 39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72350" y="15382875"/>
          <a:ext cx="552450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37</xdr:row>
      <xdr:rowOff>69058</xdr:rowOff>
    </xdr:from>
    <xdr:to>
      <xdr:col>16</xdr:col>
      <xdr:colOff>468245</xdr:colOff>
      <xdr:row>37</xdr:row>
      <xdr:rowOff>428625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15844520"/>
          <a:ext cx="401320" cy="3600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38</xdr:row>
      <xdr:rowOff>51954</xdr:rowOff>
    </xdr:from>
    <xdr:to>
      <xdr:col>16</xdr:col>
      <xdr:colOff>487347</xdr:colOff>
      <xdr:row>38</xdr:row>
      <xdr:rowOff>428625</xdr:rowOff>
    </xdr:to>
    <xdr:pic>
      <xdr:nvPicPr>
        <xdr:cNvPr id="42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16334740"/>
          <a:ext cx="420370" cy="37719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39</xdr:row>
      <xdr:rowOff>75277</xdr:rowOff>
    </xdr:from>
    <xdr:to>
      <xdr:col>17</xdr:col>
      <xdr:colOff>0</xdr:colOff>
      <xdr:row>39</xdr:row>
      <xdr:rowOff>447675</xdr:rowOff>
    </xdr:to>
    <xdr:pic>
      <xdr:nvPicPr>
        <xdr:cNvPr id="43" name="图片 4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8075" y="16865600"/>
          <a:ext cx="466725" cy="3727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41</xdr:row>
      <xdr:rowOff>30764</xdr:rowOff>
    </xdr:from>
    <xdr:to>
      <xdr:col>16</xdr:col>
      <xdr:colOff>495300</xdr:colOff>
      <xdr:row>41</xdr:row>
      <xdr:rowOff>457200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17835880"/>
          <a:ext cx="476250" cy="4267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40</xdr:row>
      <xdr:rowOff>61398</xdr:rowOff>
    </xdr:from>
    <xdr:to>
      <xdr:col>16</xdr:col>
      <xdr:colOff>466725</xdr:colOff>
      <xdr:row>41</xdr:row>
      <xdr:rowOff>9525</xdr:rowOff>
    </xdr:to>
    <xdr:pic>
      <xdr:nvPicPr>
        <xdr:cNvPr id="45" name="图片 44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1400" y="17358995"/>
          <a:ext cx="438150" cy="4559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96716</xdr:colOff>
      <xdr:row>42</xdr:row>
      <xdr:rowOff>69816</xdr:rowOff>
    </xdr:from>
    <xdr:to>
      <xdr:col>16</xdr:col>
      <xdr:colOff>383743</xdr:colOff>
      <xdr:row>42</xdr:row>
      <xdr:rowOff>439616</xdr:rowOff>
    </xdr:to>
    <xdr:pic>
      <xdr:nvPicPr>
        <xdr:cNvPr id="46" name="图片 45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9345" y="18381980"/>
          <a:ext cx="287020" cy="3702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87925</xdr:colOff>
      <xdr:row>43</xdr:row>
      <xdr:rowOff>31199</xdr:rowOff>
    </xdr:from>
    <xdr:to>
      <xdr:col>16</xdr:col>
      <xdr:colOff>446942</xdr:colOff>
      <xdr:row>43</xdr:row>
      <xdr:rowOff>495299</xdr:rowOff>
    </xdr:to>
    <xdr:pic>
      <xdr:nvPicPr>
        <xdr:cNvPr id="47" name="图片 46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0455" y="18851245"/>
          <a:ext cx="358775" cy="4635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87923</xdr:colOff>
      <xdr:row>44</xdr:row>
      <xdr:rowOff>171269</xdr:rowOff>
    </xdr:from>
    <xdr:to>
      <xdr:col>17</xdr:col>
      <xdr:colOff>0</xdr:colOff>
      <xdr:row>44</xdr:row>
      <xdr:rowOff>293076</xdr:rowOff>
    </xdr:to>
    <xdr:pic>
      <xdr:nvPicPr>
        <xdr:cNvPr id="48" name="图片 47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0455" y="19498310"/>
          <a:ext cx="474345" cy="1219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165653</xdr:colOff>
      <xdr:row>48</xdr:row>
      <xdr:rowOff>33130</xdr:rowOff>
    </xdr:from>
    <xdr:to>
      <xdr:col>16</xdr:col>
      <xdr:colOff>389283</xdr:colOff>
      <xdr:row>48</xdr:row>
      <xdr:rowOff>472599</xdr:rowOff>
    </xdr:to>
    <xdr:pic>
      <xdr:nvPicPr>
        <xdr:cNvPr id="49" name="图片 4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7925" y="21389975"/>
          <a:ext cx="224155" cy="4394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49</xdr:row>
      <xdr:rowOff>123825</xdr:rowOff>
    </xdr:from>
    <xdr:to>
      <xdr:col>17</xdr:col>
      <xdr:colOff>0</xdr:colOff>
      <xdr:row>49</xdr:row>
      <xdr:rowOff>419100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21988145"/>
          <a:ext cx="476250" cy="2952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133352</xdr:colOff>
      <xdr:row>46</xdr:row>
      <xdr:rowOff>447675</xdr:rowOff>
    </xdr:from>
    <xdr:to>
      <xdr:col>16</xdr:col>
      <xdr:colOff>392332</xdr:colOff>
      <xdr:row>48</xdr:row>
      <xdr:rowOff>47625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96175" y="20789900"/>
          <a:ext cx="258445" cy="6146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190502</xdr:colOff>
      <xdr:row>46</xdr:row>
      <xdr:rowOff>93351</xdr:rowOff>
    </xdr:from>
    <xdr:to>
      <xdr:col>16</xdr:col>
      <xdr:colOff>371476</xdr:colOff>
      <xdr:row>46</xdr:row>
      <xdr:rowOff>457199</xdr:rowOff>
    </xdr:to>
    <xdr:pic>
      <xdr:nvPicPr>
        <xdr:cNvPr id="52" name="图片 51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3325" y="20435570"/>
          <a:ext cx="180975" cy="3632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116797</xdr:colOff>
      <xdr:row>45</xdr:row>
      <xdr:rowOff>132179</xdr:rowOff>
    </xdr:from>
    <xdr:to>
      <xdr:col>16</xdr:col>
      <xdr:colOff>505946</xdr:colOff>
      <xdr:row>46</xdr:row>
      <xdr:rowOff>304</xdr:rowOff>
    </xdr:to>
    <xdr:pic>
      <xdr:nvPicPr>
        <xdr:cNvPr id="53" name="图片 52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9030" y="19966940"/>
          <a:ext cx="389255" cy="37528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24022</xdr:colOff>
      <xdr:row>50</xdr:row>
      <xdr:rowOff>125068</xdr:rowOff>
    </xdr:from>
    <xdr:to>
      <xdr:col>17</xdr:col>
      <xdr:colOff>0</xdr:colOff>
      <xdr:row>50</xdr:row>
      <xdr:rowOff>467967</xdr:rowOff>
    </xdr:to>
    <xdr:pic>
      <xdr:nvPicPr>
        <xdr:cNvPr id="54" name="图片 53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6320" y="22496145"/>
          <a:ext cx="538480" cy="3429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51</xdr:row>
      <xdr:rowOff>104776</xdr:rowOff>
    </xdr:from>
    <xdr:to>
      <xdr:col>17</xdr:col>
      <xdr:colOff>0</xdr:colOff>
      <xdr:row>51</xdr:row>
      <xdr:rowOff>409575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0450" y="22983825"/>
          <a:ext cx="514350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53</xdr:row>
      <xdr:rowOff>88900</xdr:rowOff>
    </xdr:from>
    <xdr:to>
      <xdr:col>16</xdr:col>
      <xdr:colOff>487681</xdr:colOff>
      <xdr:row>53</xdr:row>
      <xdr:rowOff>400628</xdr:rowOff>
    </xdr:to>
    <xdr:pic>
      <xdr:nvPicPr>
        <xdr:cNvPr id="5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21880" y="23982680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132715</xdr:colOff>
      <xdr:row>52</xdr:row>
      <xdr:rowOff>136525</xdr:rowOff>
    </xdr:from>
    <xdr:to>
      <xdr:col>16</xdr:col>
      <xdr:colOff>404234</xdr:colOff>
      <xdr:row>52</xdr:row>
      <xdr:rowOff>388525</xdr:rowOff>
    </xdr:to>
    <xdr:pic>
      <xdr:nvPicPr>
        <xdr:cNvPr id="5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7495540" y="23522940"/>
          <a:ext cx="271145" cy="25146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95251</xdr:colOff>
      <xdr:row>68</xdr:row>
      <xdr:rowOff>27195</xdr:rowOff>
    </xdr:from>
    <xdr:to>
      <xdr:col>16</xdr:col>
      <xdr:colOff>458246</xdr:colOff>
      <xdr:row>68</xdr:row>
      <xdr:rowOff>495300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8075" y="31530925"/>
          <a:ext cx="362585" cy="4686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69</xdr:row>
      <xdr:rowOff>8145</xdr:rowOff>
    </xdr:from>
    <xdr:to>
      <xdr:col>16</xdr:col>
      <xdr:colOff>458246</xdr:colOff>
      <xdr:row>69</xdr:row>
      <xdr:rowOff>476250</xdr:rowOff>
    </xdr:to>
    <xdr:pic>
      <xdr:nvPicPr>
        <xdr:cNvPr id="59" name="图片 58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8075" y="32019240"/>
          <a:ext cx="362585" cy="4686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70</xdr:row>
      <xdr:rowOff>36720</xdr:rowOff>
    </xdr:from>
    <xdr:to>
      <xdr:col>16</xdr:col>
      <xdr:colOff>448721</xdr:colOff>
      <xdr:row>71</xdr:row>
      <xdr:rowOff>0</xdr:rowOff>
    </xdr:to>
    <xdr:pic>
      <xdr:nvPicPr>
        <xdr:cNvPr id="60" name="图片 59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32555180"/>
          <a:ext cx="362585" cy="4711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76201</xdr:colOff>
      <xdr:row>71</xdr:row>
      <xdr:rowOff>52307</xdr:rowOff>
    </xdr:from>
    <xdr:to>
      <xdr:col>16</xdr:col>
      <xdr:colOff>419724</xdr:colOff>
      <xdr:row>71</xdr:row>
      <xdr:rowOff>495301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39025" y="33078420"/>
          <a:ext cx="342900" cy="4432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72</xdr:row>
      <xdr:rowOff>33257</xdr:rowOff>
    </xdr:from>
    <xdr:to>
      <xdr:col>16</xdr:col>
      <xdr:colOff>467349</xdr:colOff>
      <xdr:row>72</xdr:row>
      <xdr:rowOff>476251</xdr:rowOff>
    </xdr:to>
    <xdr:pic>
      <xdr:nvPicPr>
        <xdr:cNvPr id="62" name="图片 61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33566735"/>
          <a:ext cx="342900" cy="4432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73</xdr:row>
      <xdr:rowOff>71357</xdr:rowOff>
    </xdr:from>
    <xdr:to>
      <xdr:col>16</xdr:col>
      <xdr:colOff>457824</xdr:colOff>
      <xdr:row>74</xdr:row>
      <xdr:rowOff>9526</xdr:rowOff>
    </xdr:to>
    <xdr:pic>
      <xdr:nvPicPr>
        <xdr:cNvPr id="63" name="图片 6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7125" y="34112200"/>
          <a:ext cx="342900" cy="44577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74</xdr:row>
      <xdr:rowOff>23732</xdr:rowOff>
    </xdr:from>
    <xdr:to>
      <xdr:col>16</xdr:col>
      <xdr:colOff>448299</xdr:colOff>
      <xdr:row>74</xdr:row>
      <xdr:rowOff>466726</xdr:rowOff>
    </xdr:to>
    <xdr:pic>
      <xdr:nvPicPr>
        <xdr:cNvPr id="64" name="图片 63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34571940"/>
          <a:ext cx="342900" cy="4432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75</xdr:row>
      <xdr:rowOff>4682</xdr:rowOff>
    </xdr:from>
    <xdr:to>
      <xdr:col>16</xdr:col>
      <xdr:colOff>495924</xdr:colOff>
      <xdr:row>75</xdr:row>
      <xdr:rowOff>447676</xdr:rowOff>
    </xdr:to>
    <xdr:pic>
      <xdr:nvPicPr>
        <xdr:cNvPr id="65" name="图片 6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5225" y="35060255"/>
          <a:ext cx="342900" cy="4432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76</xdr:row>
      <xdr:rowOff>42782</xdr:rowOff>
    </xdr:from>
    <xdr:to>
      <xdr:col>16</xdr:col>
      <xdr:colOff>486399</xdr:colOff>
      <xdr:row>76</xdr:row>
      <xdr:rowOff>485776</xdr:rowOff>
    </xdr:to>
    <xdr:pic>
      <xdr:nvPicPr>
        <xdr:cNvPr id="66" name="图片 65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5700" y="35605720"/>
          <a:ext cx="342900" cy="4432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77</xdr:row>
      <xdr:rowOff>95250</xdr:rowOff>
    </xdr:from>
    <xdr:to>
      <xdr:col>16</xdr:col>
      <xdr:colOff>430938</xdr:colOff>
      <xdr:row>77</xdr:row>
      <xdr:rowOff>466725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5700" y="36165790"/>
          <a:ext cx="287655" cy="371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78</xdr:row>
      <xdr:rowOff>57150</xdr:rowOff>
    </xdr:from>
    <xdr:to>
      <xdr:col>16</xdr:col>
      <xdr:colOff>411888</xdr:colOff>
      <xdr:row>78</xdr:row>
      <xdr:rowOff>428625</xdr:rowOff>
    </xdr:to>
    <xdr:pic>
      <xdr:nvPicPr>
        <xdr:cNvPr id="68" name="图片 67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36635055"/>
          <a:ext cx="287655" cy="371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83</xdr:row>
      <xdr:rowOff>57150</xdr:rowOff>
    </xdr:from>
    <xdr:to>
      <xdr:col>16</xdr:col>
      <xdr:colOff>465259</xdr:colOff>
      <xdr:row>83</xdr:row>
      <xdr:rowOff>457200</xdr:rowOff>
    </xdr:to>
    <xdr:pic>
      <xdr:nvPicPr>
        <xdr:cNvPr id="69" name="图片 68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7125" y="39171880"/>
          <a:ext cx="350520" cy="4000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84</xdr:row>
      <xdr:rowOff>9525</xdr:rowOff>
    </xdr:from>
    <xdr:to>
      <xdr:col>17</xdr:col>
      <xdr:colOff>0</xdr:colOff>
      <xdr:row>84</xdr:row>
      <xdr:rowOff>457200</xdr:rowOff>
    </xdr:to>
    <xdr:pic>
      <xdr:nvPicPr>
        <xdr:cNvPr id="70" name="图片 69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39631620"/>
          <a:ext cx="457200" cy="4476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85</xdr:row>
      <xdr:rowOff>57150</xdr:rowOff>
    </xdr:from>
    <xdr:to>
      <xdr:col>16</xdr:col>
      <xdr:colOff>478959</xdr:colOff>
      <xdr:row>85</xdr:row>
      <xdr:rowOff>485775</xdr:rowOff>
    </xdr:to>
    <xdr:pic>
      <xdr:nvPicPr>
        <xdr:cNvPr id="71" name="图片 70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40186610"/>
          <a:ext cx="393065" cy="4286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86</xdr:row>
      <xdr:rowOff>48101</xdr:rowOff>
    </xdr:from>
    <xdr:to>
      <xdr:col>16</xdr:col>
      <xdr:colOff>462618</xdr:colOff>
      <xdr:row>86</xdr:row>
      <xdr:rowOff>438150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40684450"/>
          <a:ext cx="357505" cy="3905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219077</xdr:colOff>
      <xdr:row>87</xdr:row>
      <xdr:rowOff>28575</xdr:rowOff>
    </xdr:from>
    <xdr:to>
      <xdr:col>16</xdr:col>
      <xdr:colOff>348781</xdr:colOff>
      <xdr:row>87</xdr:row>
      <xdr:rowOff>428625</xdr:rowOff>
    </xdr:to>
    <xdr:pic>
      <xdr:nvPicPr>
        <xdr:cNvPr id="73" name="图片 72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1900" y="41172765"/>
          <a:ext cx="129540" cy="4000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88</xdr:row>
      <xdr:rowOff>85726</xdr:rowOff>
    </xdr:from>
    <xdr:to>
      <xdr:col>16</xdr:col>
      <xdr:colOff>380838</xdr:colOff>
      <xdr:row>88</xdr:row>
      <xdr:rowOff>447676</xdr:rowOff>
    </xdr:to>
    <xdr:pic>
      <xdr:nvPicPr>
        <xdr:cNvPr id="74" name="图片 73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41737280"/>
          <a:ext cx="313690" cy="3619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89</xdr:row>
      <xdr:rowOff>66675</xdr:rowOff>
    </xdr:from>
    <xdr:to>
      <xdr:col>16</xdr:col>
      <xdr:colOff>494452</xdr:colOff>
      <xdr:row>89</xdr:row>
      <xdr:rowOff>428625</xdr:rowOff>
    </xdr:to>
    <xdr:pic>
      <xdr:nvPicPr>
        <xdr:cNvPr id="75" name="图片 74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42225595"/>
          <a:ext cx="455930" cy="3619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133351</xdr:colOff>
      <xdr:row>90</xdr:row>
      <xdr:rowOff>85725</xdr:rowOff>
    </xdr:from>
    <xdr:to>
      <xdr:col>16</xdr:col>
      <xdr:colOff>444048</xdr:colOff>
      <xdr:row>90</xdr:row>
      <xdr:rowOff>457200</xdr:rowOff>
    </xdr:to>
    <xdr:pic>
      <xdr:nvPicPr>
        <xdr:cNvPr id="76" name="图片 75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96175" y="42752010"/>
          <a:ext cx="310515" cy="371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91</xdr:row>
      <xdr:rowOff>126927</xdr:rowOff>
    </xdr:from>
    <xdr:to>
      <xdr:col>16</xdr:col>
      <xdr:colOff>476500</xdr:colOff>
      <xdr:row>91</xdr:row>
      <xdr:rowOff>381000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1400" y="43300015"/>
          <a:ext cx="447675" cy="25463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161926</xdr:colOff>
      <xdr:row>91</xdr:row>
      <xdr:rowOff>504437</xdr:rowOff>
    </xdr:from>
    <xdr:to>
      <xdr:col>16</xdr:col>
      <xdr:colOff>306179</xdr:colOff>
      <xdr:row>93</xdr:row>
      <xdr:rowOff>1</xdr:rowOff>
    </xdr:to>
    <xdr:pic>
      <xdr:nvPicPr>
        <xdr:cNvPr id="78" name="图片 77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4750" y="43677840"/>
          <a:ext cx="144145" cy="5105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93</xdr:row>
      <xdr:rowOff>57151</xdr:rowOff>
    </xdr:from>
    <xdr:to>
      <xdr:col>16</xdr:col>
      <xdr:colOff>361950</xdr:colOff>
      <xdr:row>93</xdr:row>
      <xdr:rowOff>504039</xdr:rowOff>
    </xdr:to>
    <xdr:pic>
      <xdr:nvPicPr>
        <xdr:cNvPr id="79" name="图片 7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5700" y="44245530"/>
          <a:ext cx="219075" cy="4464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94</xdr:row>
      <xdr:rowOff>70402</xdr:rowOff>
    </xdr:from>
    <xdr:to>
      <xdr:col>17</xdr:col>
      <xdr:colOff>0</xdr:colOff>
      <xdr:row>94</xdr:row>
      <xdr:rowOff>476249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44765595"/>
          <a:ext cx="457200" cy="4057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95</xdr:row>
      <xdr:rowOff>90342</xdr:rowOff>
    </xdr:from>
    <xdr:to>
      <xdr:col>17</xdr:col>
      <xdr:colOff>0</xdr:colOff>
      <xdr:row>95</xdr:row>
      <xdr:rowOff>361949</xdr:rowOff>
    </xdr:to>
    <xdr:pic>
      <xdr:nvPicPr>
        <xdr:cNvPr id="81" name="图片 8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45293280"/>
          <a:ext cx="523875" cy="2711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57151</xdr:colOff>
      <xdr:row>96</xdr:row>
      <xdr:rowOff>219075</xdr:rowOff>
    </xdr:from>
    <xdr:to>
      <xdr:col>17</xdr:col>
      <xdr:colOff>0</xdr:colOff>
      <xdr:row>96</xdr:row>
      <xdr:rowOff>342900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9975" y="45929550"/>
          <a:ext cx="504825" cy="1238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97</xdr:row>
      <xdr:rowOff>104776</xdr:rowOff>
    </xdr:from>
    <xdr:to>
      <xdr:col>17</xdr:col>
      <xdr:colOff>2318</xdr:colOff>
      <xdr:row>97</xdr:row>
      <xdr:rowOff>428626</xdr:rowOff>
    </xdr:to>
    <xdr:pic>
      <xdr:nvPicPr>
        <xdr:cNvPr id="83" name="图片 82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46322615"/>
          <a:ext cx="525780" cy="3238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98</xdr:row>
      <xdr:rowOff>139245</xdr:rowOff>
    </xdr:from>
    <xdr:to>
      <xdr:col>17</xdr:col>
      <xdr:colOff>0</xdr:colOff>
      <xdr:row>98</xdr:row>
      <xdr:rowOff>323850</xdr:rowOff>
    </xdr:to>
    <xdr:pic>
      <xdr:nvPicPr>
        <xdr:cNvPr id="84" name="图片 83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39025" y="46864270"/>
          <a:ext cx="485775" cy="18478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99</xdr:row>
      <xdr:rowOff>76199</xdr:rowOff>
    </xdr:from>
    <xdr:to>
      <xdr:col>16</xdr:col>
      <xdr:colOff>430695</xdr:colOff>
      <xdr:row>99</xdr:row>
      <xdr:rowOff>476442</xdr:rowOff>
    </xdr:to>
    <xdr:pic>
      <xdr:nvPicPr>
        <xdr:cNvPr id="85" name="图片 84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5225" y="47308135"/>
          <a:ext cx="278130" cy="40068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223631</xdr:colOff>
      <xdr:row>100</xdr:row>
      <xdr:rowOff>66260</xdr:rowOff>
    </xdr:from>
    <xdr:to>
      <xdr:col>16</xdr:col>
      <xdr:colOff>323022</xdr:colOff>
      <xdr:row>100</xdr:row>
      <xdr:rowOff>426724</xdr:rowOff>
    </xdr:to>
    <xdr:pic>
      <xdr:nvPicPr>
        <xdr:cNvPr id="86" name="图片 85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6345" y="47805975"/>
          <a:ext cx="99060" cy="3606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101</xdr:row>
      <xdr:rowOff>104775</xdr:rowOff>
    </xdr:from>
    <xdr:to>
      <xdr:col>17</xdr:col>
      <xdr:colOff>0</xdr:colOff>
      <xdr:row>101</xdr:row>
      <xdr:rowOff>276225</xdr:rowOff>
    </xdr:to>
    <xdr:pic>
      <xdr:nvPicPr>
        <xdr:cNvPr id="87" name="图片 86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48352075"/>
          <a:ext cx="542925" cy="1714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102</xdr:row>
      <xdr:rowOff>54908</xdr:rowOff>
    </xdr:from>
    <xdr:to>
      <xdr:col>17</xdr:col>
      <xdr:colOff>0</xdr:colOff>
      <xdr:row>102</xdr:row>
      <xdr:rowOff>452015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48809275"/>
          <a:ext cx="438150" cy="3968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103</xdr:row>
      <xdr:rowOff>57150</xdr:rowOff>
    </xdr:from>
    <xdr:to>
      <xdr:col>16</xdr:col>
      <xdr:colOff>447675</xdr:colOff>
      <xdr:row>103</xdr:row>
      <xdr:rowOff>487263</xdr:rowOff>
    </xdr:to>
    <xdr:pic>
      <xdr:nvPicPr>
        <xdr:cNvPr id="89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6650" y="49319180"/>
          <a:ext cx="323850" cy="4298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104</xdr:row>
      <xdr:rowOff>85724</xdr:rowOff>
    </xdr:from>
    <xdr:to>
      <xdr:col>17</xdr:col>
      <xdr:colOff>0</xdr:colOff>
      <xdr:row>104</xdr:row>
      <xdr:rowOff>398443</xdr:rowOff>
    </xdr:to>
    <xdr:pic>
      <xdr:nvPicPr>
        <xdr:cNvPr id="90" name="图片 89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49854485"/>
          <a:ext cx="476250" cy="3130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105</xdr:row>
      <xdr:rowOff>76199</xdr:rowOff>
    </xdr:from>
    <xdr:to>
      <xdr:col>17</xdr:col>
      <xdr:colOff>0</xdr:colOff>
      <xdr:row>105</xdr:row>
      <xdr:rowOff>390524</xdr:rowOff>
    </xdr:to>
    <xdr:pic>
      <xdr:nvPicPr>
        <xdr:cNvPr id="91" name="图片 90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39025" y="50352325"/>
          <a:ext cx="485775" cy="3143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106</xdr:row>
      <xdr:rowOff>85725</xdr:rowOff>
    </xdr:from>
    <xdr:to>
      <xdr:col>17</xdr:col>
      <xdr:colOff>0</xdr:colOff>
      <xdr:row>106</xdr:row>
      <xdr:rowOff>419101</xdr:rowOff>
    </xdr:to>
    <xdr:pic>
      <xdr:nvPicPr>
        <xdr:cNvPr id="92" name="图片 91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50869850"/>
          <a:ext cx="495300" cy="3333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238126</xdr:colOff>
      <xdr:row>107</xdr:row>
      <xdr:rowOff>28575</xdr:rowOff>
    </xdr:from>
    <xdr:to>
      <xdr:col>16</xdr:col>
      <xdr:colOff>381559</xdr:colOff>
      <xdr:row>107</xdr:row>
      <xdr:rowOff>457200</xdr:rowOff>
    </xdr:to>
    <xdr:pic>
      <xdr:nvPicPr>
        <xdr:cNvPr id="93" name="图片 92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0950" y="51320065"/>
          <a:ext cx="142875" cy="4286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57150</xdr:colOff>
      <xdr:row>108</xdr:row>
      <xdr:rowOff>95249</xdr:rowOff>
    </xdr:from>
    <xdr:to>
      <xdr:col>17</xdr:col>
      <xdr:colOff>0</xdr:colOff>
      <xdr:row>108</xdr:row>
      <xdr:rowOff>466725</xdr:rowOff>
    </xdr:to>
    <xdr:pic>
      <xdr:nvPicPr>
        <xdr:cNvPr id="94" name="图片 93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9975" y="51893470"/>
          <a:ext cx="504825" cy="37211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109</xdr:row>
      <xdr:rowOff>85725</xdr:rowOff>
    </xdr:from>
    <xdr:to>
      <xdr:col>17</xdr:col>
      <xdr:colOff>0</xdr:colOff>
      <xdr:row>109</xdr:row>
      <xdr:rowOff>461225</xdr:rowOff>
    </xdr:to>
    <xdr:pic>
      <xdr:nvPicPr>
        <xdr:cNvPr id="95" name="图片 94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52391945"/>
          <a:ext cx="523875" cy="37528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47625</xdr:colOff>
      <xdr:row>110</xdr:row>
      <xdr:rowOff>66507</xdr:rowOff>
    </xdr:from>
    <xdr:to>
      <xdr:col>16</xdr:col>
      <xdr:colOff>503765</xdr:colOff>
      <xdr:row>110</xdr:row>
      <xdr:rowOff>419101</xdr:rowOff>
    </xdr:to>
    <xdr:pic>
      <xdr:nvPicPr>
        <xdr:cNvPr id="96" name="图片 95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0450" y="52879625"/>
          <a:ext cx="455930" cy="3530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111</xdr:row>
      <xdr:rowOff>23672</xdr:rowOff>
    </xdr:from>
    <xdr:to>
      <xdr:col>16</xdr:col>
      <xdr:colOff>488043</xdr:colOff>
      <xdr:row>111</xdr:row>
      <xdr:rowOff>371475</xdr:rowOff>
    </xdr:to>
    <xdr:pic>
      <xdr:nvPicPr>
        <xdr:cNvPr id="97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53344445"/>
          <a:ext cx="449580" cy="34798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112</xdr:row>
      <xdr:rowOff>104774</xdr:rowOff>
    </xdr:from>
    <xdr:to>
      <xdr:col>17</xdr:col>
      <xdr:colOff>0</xdr:colOff>
      <xdr:row>112</xdr:row>
      <xdr:rowOff>476249</xdr:rowOff>
    </xdr:to>
    <xdr:pic>
      <xdr:nvPicPr>
        <xdr:cNvPr id="98" name="图片 97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53932455"/>
          <a:ext cx="523875" cy="3714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113</xdr:row>
      <xdr:rowOff>115062</xdr:rowOff>
    </xdr:from>
    <xdr:to>
      <xdr:col>16</xdr:col>
      <xdr:colOff>419101</xdr:colOff>
      <xdr:row>113</xdr:row>
      <xdr:rowOff>409573</xdr:rowOff>
    </xdr:to>
    <xdr:pic>
      <xdr:nvPicPr>
        <xdr:cNvPr id="99" name="图片 98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54450615"/>
          <a:ext cx="381000" cy="2940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114</xdr:row>
      <xdr:rowOff>230928</xdr:rowOff>
    </xdr:from>
    <xdr:to>
      <xdr:col>16</xdr:col>
      <xdr:colOff>486084</xdr:colOff>
      <xdr:row>114</xdr:row>
      <xdr:rowOff>361950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55073550"/>
          <a:ext cx="466725" cy="13144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115</xdr:row>
      <xdr:rowOff>88900</xdr:rowOff>
    </xdr:from>
    <xdr:to>
      <xdr:col>16</xdr:col>
      <xdr:colOff>487681</xdr:colOff>
      <xdr:row>115</xdr:row>
      <xdr:rowOff>400628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21880" y="55439310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114302</xdr:colOff>
      <xdr:row>116</xdr:row>
      <xdr:rowOff>57150</xdr:rowOff>
    </xdr:from>
    <xdr:to>
      <xdr:col>17</xdr:col>
      <xdr:colOff>0</xdr:colOff>
      <xdr:row>116</xdr:row>
      <xdr:rowOff>409575</xdr:rowOff>
    </xdr:to>
    <xdr:pic>
      <xdr:nvPicPr>
        <xdr:cNvPr id="102" name="图片 101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7125" y="55914925"/>
          <a:ext cx="447675" cy="3524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117</xdr:row>
      <xdr:rowOff>73982</xdr:rowOff>
    </xdr:from>
    <xdr:to>
      <xdr:col>17</xdr:col>
      <xdr:colOff>0</xdr:colOff>
      <xdr:row>117</xdr:row>
      <xdr:rowOff>314325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1400" y="56438800"/>
          <a:ext cx="533400" cy="2406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104925</xdr:colOff>
      <xdr:row>118</xdr:row>
      <xdr:rowOff>66675</xdr:rowOff>
    </xdr:from>
    <xdr:to>
      <xdr:col>16</xdr:col>
      <xdr:colOff>342901</xdr:colOff>
      <xdr:row>118</xdr:row>
      <xdr:rowOff>446445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7600" y="56939180"/>
          <a:ext cx="238125" cy="3797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100134</xdr:colOff>
      <xdr:row>119</xdr:row>
      <xdr:rowOff>114300</xdr:rowOff>
    </xdr:from>
    <xdr:to>
      <xdr:col>16</xdr:col>
      <xdr:colOff>408555</xdr:colOff>
      <xdr:row>119</xdr:row>
      <xdr:rowOff>419100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462520" y="57494170"/>
          <a:ext cx="308610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120</xdr:row>
      <xdr:rowOff>88900</xdr:rowOff>
    </xdr:from>
    <xdr:to>
      <xdr:col>16</xdr:col>
      <xdr:colOff>487681</xdr:colOff>
      <xdr:row>120</xdr:row>
      <xdr:rowOff>400628</xdr:rowOff>
    </xdr:to>
    <xdr:pic>
      <xdr:nvPicPr>
        <xdr:cNvPr id="10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21880" y="57976135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38101</xdr:colOff>
      <xdr:row>121</xdr:row>
      <xdr:rowOff>85726</xdr:rowOff>
    </xdr:from>
    <xdr:to>
      <xdr:col>16</xdr:col>
      <xdr:colOff>443724</xdr:colOff>
      <xdr:row>121</xdr:row>
      <xdr:rowOff>352426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58480325"/>
          <a:ext cx="405130" cy="2667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122</xdr:row>
      <xdr:rowOff>66676</xdr:rowOff>
    </xdr:from>
    <xdr:to>
      <xdr:col>17</xdr:col>
      <xdr:colOff>0</xdr:colOff>
      <xdr:row>122</xdr:row>
      <xdr:rowOff>371475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0450" y="58968640"/>
          <a:ext cx="514350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123</xdr:row>
      <xdr:rowOff>142876</xdr:rowOff>
    </xdr:from>
    <xdr:to>
      <xdr:col>17</xdr:col>
      <xdr:colOff>0</xdr:colOff>
      <xdr:row>123</xdr:row>
      <xdr:rowOff>447675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59552205"/>
          <a:ext cx="542925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124</xdr:row>
      <xdr:rowOff>133351</xdr:rowOff>
    </xdr:from>
    <xdr:to>
      <xdr:col>17</xdr:col>
      <xdr:colOff>0</xdr:colOff>
      <xdr:row>124</xdr:row>
      <xdr:rowOff>438150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1400" y="60050045"/>
          <a:ext cx="533400" cy="3048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9524</xdr:colOff>
      <xdr:row>125</xdr:row>
      <xdr:rowOff>57150</xdr:rowOff>
    </xdr:from>
    <xdr:to>
      <xdr:col>17</xdr:col>
      <xdr:colOff>0</xdr:colOff>
      <xdr:row>125</xdr:row>
      <xdr:rowOff>371476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71715" y="60481210"/>
          <a:ext cx="553085" cy="3143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38099</xdr:colOff>
      <xdr:row>126</xdr:row>
      <xdr:rowOff>133350</xdr:rowOff>
    </xdr:from>
    <xdr:to>
      <xdr:col>17</xdr:col>
      <xdr:colOff>0</xdr:colOff>
      <xdr:row>126</xdr:row>
      <xdr:rowOff>447676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290" y="61064775"/>
          <a:ext cx="524510" cy="3143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28574</xdr:colOff>
      <xdr:row>127</xdr:row>
      <xdr:rowOff>104775</xdr:rowOff>
    </xdr:from>
    <xdr:to>
      <xdr:col>17</xdr:col>
      <xdr:colOff>0</xdr:colOff>
      <xdr:row>127</xdr:row>
      <xdr:rowOff>419101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0765" y="61543565"/>
          <a:ext cx="534035" cy="3143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128</xdr:row>
      <xdr:rowOff>125251</xdr:rowOff>
    </xdr:from>
    <xdr:to>
      <xdr:col>17</xdr:col>
      <xdr:colOff>0</xdr:colOff>
      <xdr:row>128</xdr:row>
      <xdr:rowOff>438150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0925" y="62071250"/>
          <a:ext cx="523875" cy="3130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129</xdr:row>
      <xdr:rowOff>117096</xdr:rowOff>
    </xdr:from>
    <xdr:to>
      <xdr:col>16</xdr:col>
      <xdr:colOff>484717</xdr:colOff>
      <xdr:row>129</xdr:row>
      <xdr:rowOff>400050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62570360"/>
          <a:ext cx="465455" cy="28321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135</xdr:row>
      <xdr:rowOff>63739</xdr:rowOff>
    </xdr:from>
    <xdr:to>
      <xdr:col>17</xdr:col>
      <xdr:colOff>0</xdr:colOff>
      <xdr:row>135</xdr:row>
      <xdr:rowOff>352425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9500" y="65561210"/>
          <a:ext cx="495300" cy="28892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136</xdr:row>
      <xdr:rowOff>133351</xdr:rowOff>
    </xdr:from>
    <xdr:to>
      <xdr:col>16</xdr:col>
      <xdr:colOff>380905</xdr:colOff>
      <xdr:row>136</xdr:row>
      <xdr:rowOff>476251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1875" y="66138425"/>
          <a:ext cx="361315" cy="34290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92528</xdr:colOff>
      <xdr:row>137</xdr:row>
      <xdr:rowOff>119212</xdr:rowOff>
    </xdr:from>
    <xdr:to>
      <xdr:col>16</xdr:col>
      <xdr:colOff>439149</xdr:colOff>
      <xdr:row>137</xdr:row>
      <xdr:rowOff>447676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4900" y="66631185"/>
          <a:ext cx="346710" cy="32893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106477</xdr:colOff>
      <xdr:row>138</xdr:row>
      <xdr:rowOff>74116</xdr:rowOff>
    </xdr:from>
    <xdr:to>
      <xdr:col>16</xdr:col>
      <xdr:colOff>486629</xdr:colOff>
      <xdr:row>138</xdr:row>
      <xdr:rowOff>428626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8870" y="67093465"/>
          <a:ext cx="380365" cy="35496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119115</xdr:colOff>
      <xdr:row>139</xdr:row>
      <xdr:rowOff>108097</xdr:rowOff>
    </xdr:from>
    <xdr:to>
      <xdr:col>16</xdr:col>
      <xdr:colOff>458029</xdr:colOff>
      <xdr:row>139</xdr:row>
      <xdr:rowOff>428625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1570" y="67635120"/>
          <a:ext cx="339090" cy="3206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257174</xdr:colOff>
      <xdr:row>139</xdr:row>
      <xdr:rowOff>503125</xdr:rowOff>
    </xdr:from>
    <xdr:to>
      <xdr:col>16</xdr:col>
      <xdr:colOff>337371</xdr:colOff>
      <xdr:row>140</xdr:row>
      <xdr:rowOff>476250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9365" y="68030090"/>
          <a:ext cx="80645" cy="4806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250582</xdr:colOff>
      <xdr:row>141</xdr:row>
      <xdr:rowOff>65405</xdr:rowOff>
    </xdr:from>
    <xdr:to>
      <xdr:col>16</xdr:col>
      <xdr:colOff>323672</xdr:colOff>
      <xdr:row>141</xdr:row>
      <xdr:rowOff>440517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3015" y="68607305"/>
          <a:ext cx="73025" cy="3746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239437</xdr:colOff>
      <xdr:row>142</xdr:row>
      <xdr:rowOff>23053</xdr:rowOff>
    </xdr:from>
    <xdr:to>
      <xdr:col>16</xdr:col>
      <xdr:colOff>327898</xdr:colOff>
      <xdr:row>142</xdr:row>
      <xdr:rowOff>475877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602220" y="69072125"/>
          <a:ext cx="88265" cy="45275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180976</xdr:colOff>
      <xdr:row>143</xdr:row>
      <xdr:rowOff>109559</xdr:rowOff>
    </xdr:from>
    <xdr:to>
      <xdr:col>16</xdr:col>
      <xdr:colOff>366260</xdr:colOff>
      <xdr:row>143</xdr:row>
      <xdr:rowOff>457875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43800" y="69665850"/>
          <a:ext cx="184785" cy="34861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258336</xdr:colOff>
      <xdr:row>144</xdr:row>
      <xdr:rowOff>37905</xdr:rowOff>
    </xdr:from>
    <xdr:to>
      <xdr:col>16</xdr:col>
      <xdr:colOff>331321</xdr:colOff>
      <xdr:row>144</xdr:row>
      <xdr:rowOff>502327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0635" y="70101460"/>
          <a:ext cx="73025" cy="4648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217419</xdr:colOff>
      <xdr:row>145</xdr:row>
      <xdr:rowOff>13895</xdr:rowOff>
    </xdr:from>
    <xdr:to>
      <xdr:col>16</xdr:col>
      <xdr:colOff>342288</xdr:colOff>
      <xdr:row>145</xdr:row>
      <xdr:rowOff>485462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9995" y="70584695"/>
          <a:ext cx="125095" cy="47180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422827</xdr:colOff>
      <xdr:row>146</xdr:row>
      <xdr:rowOff>178777</xdr:rowOff>
    </xdr:from>
    <xdr:to>
      <xdr:col>17</xdr:col>
      <xdr:colOff>0</xdr:colOff>
      <xdr:row>146</xdr:row>
      <xdr:rowOff>232046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7356475" y="71257160"/>
          <a:ext cx="568325" cy="5334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11597</xdr:colOff>
      <xdr:row>147</xdr:row>
      <xdr:rowOff>183273</xdr:rowOff>
    </xdr:from>
    <xdr:to>
      <xdr:col>17</xdr:col>
      <xdr:colOff>36746</xdr:colOff>
      <xdr:row>147</xdr:row>
      <xdr:rowOff>240196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74255" y="71768970"/>
          <a:ext cx="586740" cy="5715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28161</xdr:colOff>
      <xdr:row>148</xdr:row>
      <xdr:rowOff>208535</xdr:rowOff>
    </xdr:from>
    <xdr:to>
      <xdr:col>17</xdr:col>
      <xdr:colOff>88364</xdr:colOff>
      <xdr:row>148</xdr:row>
      <xdr:rowOff>254254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90765" y="72301735"/>
          <a:ext cx="622300" cy="4572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409162</xdr:colOff>
      <xdr:row>149</xdr:row>
      <xdr:rowOff>167536</xdr:rowOff>
    </xdr:from>
    <xdr:to>
      <xdr:col>17</xdr:col>
      <xdr:colOff>0</xdr:colOff>
      <xdr:row>149</xdr:row>
      <xdr:rowOff>228099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43140" y="72767825"/>
          <a:ext cx="581660" cy="60960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61292</xdr:colOff>
      <xdr:row>150</xdr:row>
      <xdr:rowOff>242495</xdr:rowOff>
    </xdr:from>
    <xdr:to>
      <xdr:col>16</xdr:col>
      <xdr:colOff>488673</xdr:colOff>
      <xdr:row>150</xdr:row>
      <xdr:rowOff>291358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3785" y="73350120"/>
          <a:ext cx="427355" cy="4889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91110</xdr:colOff>
      <xdr:row>8</xdr:row>
      <xdr:rowOff>16566</xdr:rowOff>
    </xdr:from>
    <xdr:to>
      <xdr:col>16</xdr:col>
      <xdr:colOff>482950</xdr:colOff>
      <xdr:row>8</xdr:row>
      <xdr:rowOff>438978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3630" y="1078865"/>
          <a:ext cx="391795" cy="4222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82827</xdr:colOff>
      <xdr:row>9</xdr:row>
      <xdr:rowOff>49697</xdr:rowOff>
    </xdr:from>
    <xdr:to>
      <xdr:col>16</xdr:col>
      <xdr:colOff>474667</xdr:colOff>
      <xdr:row>9</xdr:row>
      <xdr:rowOff>472109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5375" y="1619250"/>
          <a:ext cx="391795" cy="4222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115957</xdr:colOff>
      <xdr:row>10</xdr:row>
      <xdr:rowOff>33132</xdr:rowOff>
    </xdr:from>
    <xdr:to>
      <xdr:col>17</xdr:col>
      <xdr:colOff>0</xdr:colOff>
      <xdr:row>10</xdr:row>
      <xdr:rowOff>455544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8395" y="2110105"/>
          <a:ext cx="446405" cy="422275"/>
        </a:xfrm>
        <a:prstGeom prst="rect">
          <a:avLst/>
        </a:prstGeom>
        <a:noFill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1">
    <tabColor rgb="FFFFC000"/>
  </sheetPr>
  <dimension ref="A1:XDT299"/>
  <sheetViews>
    <sheetView tabSelected="1" view="pageBreakPreview" topLeftCell="A137" zoomScale="70" zoomScaleNormal="100" workbookViewId="0">
      <selection activeCell="N139" sqref="N138:N139"/>
    </sheetView>
  </sheetViews>
  <sheetFormatPr defaultColWidth="9" defaultRowHeight="17.25"/>
  <cols>
    <col min="1" max="1" width="4.5" style="12" customWidth="1"/>
    <col min="2" max="11" width="2.625" style="12" customWidth="1"/>
    <col min="12" max="12" width="19.625" style="169" customWidth="1"/>
    <col min="13" max="13" width="24.625" style="13" customWidth="1"/>
    <col min="14" max="14" width="18.375" style="13" customWidth="1"/>
    <col min="15" max="15" width="5.375" style="12" customWidth="1"/>
    <col min="16" max="16" width="5.25" style="12" customWidth="1"/>
    <col min="17" max="17" width="7.375" style="12" customWidth="1"/>
    <col min="18" max="18" width="6.125" style="15" customWidth="1"/>
    <col min="19" max="19" width="16.375" style="16" customWidth="1"/>
    <col min="20" max="20" width="5.75" style="16" customWidth="1"/>
    <col min="21" max="22" width="8.125" style="15" customWidth="1"/>
    <col min="23" max="23" width="10.25" style="15" customWidth="1"/>
    <col min="24" max="24" width="20.375" style="15" customWidth="1"/>
    <col min="25" max="25" width="11.875" style="170" customWidth="1"/>
    <col min="26" max="26" width="14.25" style="11" customWidth="1"/>
    <col min="27" max="27" width="13.25" style="171" customWidth="1"/>
    <col min="28" max="28" width="5.875" style="12" customWidth="1"/>
    <col min="29" max="32" width="5.75" style="12" customWidth="1"/>
    <col min="33" max="34" width="7.25" style="12" customWidth="1"/>
    <col min="35" max="35" width="10" style="12" customWidth="1"/>
    <col min="36" max="36" width="18.625" style="172" customWidth="1"/>
    <col min="37" max="16384" width="9" style="12"/>
  </cols>
  <sheetData>
    <row r="1" spans="1:36" ht="33.75" customHeight="1">
      <c r="A1" s="282" t="s">
        <v>547</v>
      </c>
      <c r="B1" s="282"/>
      <c r="C1" s="282"/>
      <c r="D1" s="282"/>
      <c r="E1" s="282"/>
      <c r="F1" s="282" t="s">
        <v>89</v>
      </c>
      <c r="G1" s="282"/>
      <c r="H1" s="282"/>
      <c r="I1" s="282"/>
      <c r="J1" s="282"/>
      <c r="K1" s="282"/>
      <c r="L1" s="279" t="s">
        <v>90</v>
      </c>
      <c r="M1" s="278"/>
      <c r="N1" s="262" t="s">
        <v>548</v>
      </c>
      <c r="O1" s="262"/>
      <c r="P1" s="262"/>
      <c r="Q1" s="262"/>
      <c r="R1" s="262"/>
      <c r="S1" s="262"/>
      <c r="T1" s="262"/>
      <c r="U1" s="262"/>
      <c r="V1" s="262"/>
      <c r="W1" s="262"/>
      <c r="X1" s="262"/>
      <c r="Y1" s="263"/>
      <c r="Z1" s="263"/>
      <c r="AA1" s="264"/>
      <c r="AB1" s="262"/>
      <c r="AC1" s="262"/>
      <c r="AD1" s="262"/>
      <c r="AE1" s="262"/>
      <c r="AF1" s="262"/>
      <c r="AG1" s="262"/>
      <c r="AH1" s="262"/>
      <c r="AI1" s="188" t="s">
        <v>1</v>
      </c>
      <c r="AJ1" s="173" t="s">
        <v>550</v>
      </c>
    </row>
    <row r="2" spans="1:36" ht="50.1" customHeight="1">
      <c r="A2" s="282" t="s">
        <v>91</v>
      </c>
      <c r="B2" s="282"/>
      <c r="C2" s="282"/>
      <c r="D2" s="282"/>
      <c r="E2" s="282"/>
      <c r="F2" s="282"/>
      <c r="G2" s="282"/>
      <c r="H2" s="282"/>
      <c r="I2" s="282"/>
      <c r="J2" s="282"/>
      <c r="K2" s="282"/>
      <c r="L2" s="283"/>
      <c r="M2" s="282"/>
      <c r="N2" s="262"/>
      <c r="O2" s="262"/>
      <c r="P2" s="262"/>
      <c r="Q2" s="262"/>
      <c r="R2" s="262"/>
      <c r="S2" s="262"/>
      <c r="T2" s="262"/>
      <c r="U2" s="262"/>
      <c r="V2" s="262"/>
      <c r="W2" s="262"/>
      <c r="X2" s="262"/>
      <c r="Y2" s="263"/>
      <c r="Z2" s="263"/>
      <c r="AA2" s="264"/>
      <c r="AB2" s="262"/>
      <c r="AC2" s="262"/>
      <c r="AD2" s="262"/>
      <c r="AE2" s="262"/>
      <c r="AF2" s="262"/>
      <c r="AG2" s="262"/>
      <c r="AH2" s="262"/>
      <c r="AI2" s="188" t="s">
        <v>92</v>
      </c>
      <c r="AJ2" s="193" t="s">
        <v>4</v>
      </c>
    </row>
    <row r="3" spans="1:36" ht="33.75" customHeight="1">
      <c r="A3" s="278" t="s">
        <v>93</v>
      </c>
      <c r="B3" s="278"/>
      <c r="C3" s="278"/>
      <c r="D3" s="278"/>
      <c r="E3" s="278"/>
      <c r="F3" s="278"/>
      <c r="G3" s="278"/>
      <c r="H3" s="278"/>
      <c r="I3" s="278"/>
      <c r="J3" s="278"/>
      <c r="K3" s="278"/>
      <c r="L3" s="279" t="s">
        <v>970</v>
      </c>
      <c r="M3" s="278"/>
      <c r="N3" s="262"/>
      <c r="O3" s="262"/>
      <c r="P3" s="262"/>
      <c r="Q3" s="262"/>
      <c r="R3" s="262"/>
      <c r="S3" s="262"/>
      <c r="T3" s="262"/>
      <c r="U3" s="262"/>
      <c r="V3" s="262"/>
      <c r="W3" s="262"/>
      <c r="X3" s="262"/>
      <c r="Y3" s="263"/>
      <c r="Z3" s="263"/>
      <c r="AA3" s="264"/>
      <c r="AB3" s="262"/>
      <c r="AC3" s="262"/>
      <c r="AD3" s="262"/>
      <c r="AE3" s="262"/>
      <c r="AF3" s="262"/>
      <c r="AG3" s="262"/>
      <c r="AH3" s="262"/>
      <c r="AI3" s="188" t="s">
        <v>94</v>
      </c>
      <c r="AJ3" s="195" t="s">
        <v>551</v>
      </c>
    </row>
    <row r="4" spans="1:36" ht="33.75" customHeight="1">
      <c r="A4" s="278" t="s">
        <v>969</v>
      </c>
      <c r="B4" s="278"/>
      <c r="C4" s="278"/>
      <c r="D4" s="278"/>
      <c r="E4" s="278"/>
      <c r="F4" s="278"/>
      <c r="G4" s="278"/>
      <c r="H4" s="278"/>
      <c r="I4" s="278"/>
      <c r="J4" s="278"/>
      <c r="K4" s="278"/>
      <c r="L4" s="279"/>
      <c r="M4" s="278"/>
      <c r="N4" s="262"/>
      <c r="O4" s="262"/>
      <c r="P4" s="262"/>
      <c r="Q4" s="262"/>
      <c r="R4" s="262"/>
      <c r="S4" s="262"/>
      <c r="T4" s="262"/>
      <c r="U4" s="262"/>
      <c r="V4" s="262"/>
      <c r="W4" s="262"/>
      <c r="X4" s="262"/>
      <c r="Y4" s="263"/>
      <c r="Z4" s="263"/>
      <c r="AA4" s="264"/>
      <c r="AB4" s="262"/>
      <c r="AC4" s="262"/>
      <c r="AD4" s="262"/>
      <c r="AE4" s="262"/>
      <c r="AF4" s="262"/>
      <c r="AG4" s="262"/>
      <c r="AH4" s="262"/>
      <c r="AI4" s="188" t="s">
        <v>31</v>
      </c>
      <c r="AJ4" s="173" t="s">
        <v>16</v>
      </c>
    </row>
    <row r="5" spans="1:36" ht="33.75" customHeight="1">
      <c r="A5" s="265" t="s">
        <v>968</v>
      </c>
      <c r="B5" s="265"/>
      <c r="C5" s="265"/>
      <c r="D5" s="265"/>
      <c r="E5" s="265"/>
      <c r="F5" s="265"/>
      <c r="G5" s="265"/>
      <c r="H5" s="265"/>
      <c r="I5" s="265"/>
      <c r="J5" s="265"/>
      <c r="K5" s="265"/>
      <c r="L5" s="266"/>
      <c r="M5" s="265"/>
      <c r="N5" s="262"/>
      <c r="O5" s="262"/>
      <c r="P5" s="262"/>
      <c r="Q5" s="262"/>
      <c r="R5" s="262"/>
      <c r="S5" s="262"/>
      <c r="T5" s="262"/>
      <c r="U5" s="262"/>
      <c r="V5" s="262"/>
      <c r="W5" s="262"/>
      <c r="X5" s="262"/>
      <c r="Y5" s="263"/>
      <c r="Z5" s="263"/>
      <c r="AA5" s="264"/>
      <c r="AB5" s="262"/>
      <c r="AC5" s="262"/>
      <c r="AD5" s="262"/>
      <c r="AE5" s="262"/>
      <c r="AF5" s="262"/>
      <c r="AG5" s="262"/>
      <c r="AH5" s="262"/>
      <c r="AI5" s="190" t="s">
        <v>97</v>
      </c>
      <c r="AJ5" s="196">
        <v>37.462299999999999</v>
      </c>
    </row>
    <row r="6" spans="1:36" ht="123" customHeight="1">
      <c r="A6" s="265"/>
      <c r="B6" s="265"/>
      <c r="C6" s="265"/>
      <c r="D6" s="265"/>
      <c r="E6" s="265"/>
      <c r="F6" s="265"/>
      <c r="G6" s="265"/>
      <c r="H6" s="265"/>
      <c r="I6" s="265"/>
      <c r="J6" s="265"/>
      <c r="K6" s="265"/>
      <c r="L6" s="266"/>
      <c r="M6" s="265"/>
      <c r="N6" s="262"/>
      <c r="O6" s="262"/>
      <c r="P6" s="262"/>
      <c r="Q6" s="262"/>
      <c r="R6" s="262"/>
      <c r="S6" s="262"/>
      <c r="T6" s="262"/>
      <c r="U6" s="262"/>
      <c r="V6" s="262"/>
      <c r="W6" s="262"/>
      <c r="X6" s="262"/>
      <c r="Y6" s="263"/>
      <c r="Z6" s="263"/>
      <c r="AA6" s="264"/>
      <c r="AB6" s="262"/>
      <c r="AC6" s="262"/>
      <c r="AD6" s="262"/>
      <c r="AE6" s="262"/>
      <c r="AF6" s="262"/>
      <c r="AG6" s="262"/>
      <c r="AH6" s="262"/>
      <c r="AI6" s="190" t="s">
        <v>98</v>
      </c>
      <c r="AJ6" s="194"/>
    </row>
    <row r="7" spans="1:36" ht="24.95" customHeight="1">
      <c r="A7" s="281" t="s">
        <v>0</v>
      </c>
      <c r="B7" s="280" t="s">
        <v>99</v>
      </c>
      <c r="C7" s="280"/>
      <c r="D7" s="280"/>
      <c r="E7" s="280"/>
      <c r="F7" s="280"/>
      <c r="G7" s="280"/>
      <c r="H7" s="280"/>
      <c r="I7" s="280"/>
      <c r="J7" s="280"/>
      <c r="K7" s="280"/>
      <c r="L7" s="273" t="s">
        <v>1</v>
      </c>
      <c r="M7" s="270" t="s">
        <v>92</v>
      </c>
      <c r="N7" s="277" t="s">
        <v>100</v>
      </c>
      <c r="O7" s="270" t="s">
        <v>101</v>
      </c>
      <c r="P7" s="270" t="s">
        <v>102</v>
      </c>
      <c r="Q7" s="270" t="s">
        <v>25</v>
      </c>
      <c r="R7" s="273" t="s">
        <v>103</v>
      </c>
      <c r="S7" s="273" t="s">
        <v>104</v>
      </c>
      <c r="T7" s="273" t="s">
        <v>105</v>
      </c>
      <c r="U7" s="276" t="s">
        <v>106</v>
      </c>
      <c r="V7" s="269" t="s">
        <v>107</v>
      </c>
      <c r="W7" s="269" t="s">
        <v>108</v>
      </c>
      <c r="X7" s="269" t="s">
        <v>109</v>
      </c>
      <c r="Y7" s="269" t="s">
        <v>110</v>
      </c>
      <c r="Z7" s="270" t="s">
        <v>111</v>
      </c>
      <c r="AA7" s="271" t="s">
        <v>112</v>
      </c>
      <c r="AB7" s="270" t="s">
        <v>113</v>
      </c>
      <c r="AC7" s="267" t="s">
        <v>114</v>
      </c>
      <c r="AD7" s="267" t="s">
        <v>115</v>
      </c>
      <c r="AE7" s="267" t="s">
        <v>116</v>
      </c>
      <c r="AF7" s="267" t="s">
        <v>117</v>
      </c>
      <c r="AG7" s="268" t="s">
        <v>118</v>
      </c>
      <c r="AH7" s="268" t="s">
        <v>98</v>
      </c>
      <c r="AI7" s="275" t="s">
        <v>32</v>
      </c>
      <c r="AJ7" s="274" t="s">
        <v>119</v>
      </c>
    </row>
    <row r="8" spans="1:36" s="3" customFormat="1" ht="24.95" customHeight="1">
      <c r="A8" s="281"/>
      <c r="B8" s="26">
        <v>0</v>
      </c>
      <c r="C8" s="26">
        <v>1</v>
      </c>
      <c r="D8" s="26">
        <v>2</v>
      </c>
      <c r="E8" s="26">
        <v>3</v>
      </c>
      <c r="F8" s="26">
        <v>4</v>
      </c>
      <c r="G8" s="26">
        <v>5</v>
      </c>
      <c r="H8" s="26">
        <v>6</v>
      </c>
      <c r="I8" s="26">
        <v>7</v>
      </c>
      <c r="J8" s="26">
        <v>8</v>
      </c>
      <c r="K8" s="27">
        <v>9</v>
      </c>
      <c r="L8" s="273"/>
      <c r="M8" s="270"/>
      <c r="N8" s="277"/>
      <c r="O8" s="270"/>
      <c r="P8" s="270"/>
      <c r="Q8" s="270"/>
      <c r="R8" s="273"/>
      <c r="S8" s="273"/>
      <c r="T8" s="273"/>
      <c r="U8" s="276"/>
      <c r="V8" s="269"/>
      <c r="W8" s="269"/>
      <c r="X8" s="269"/>
      <c r="Y8" s="269"/>
      <c r="Z8" s="270"/>
      <c r="AA8" s="272"/>
      <c r="AB8" s="270"/>
      <c r="AC8" s="267"/>
      <c r="AD8" s="267"/>
      <c r="AE8" s="267"/>
      <c r="AF8" s="267"/>
      <c r="AG8" s="268"/>
      <c r="AH8" s="268"/>
      <c r="AI8" s="275"/>
      <c r="AJ8" s="274"/>
    </row>
    <row r="9" spans="1:36" s="3" customFormat="1" ht="39.950000000000003" hidden="1" customHeight="1">
      <c r="A9" s="37">
        <f t="shared" ref="A9:A40" si="0">ROW(9:9)-8</f>
        <v>1</v>
      </c>
      <c r="B9" s="22">
        <v>0</v>
      </c>
      <c r="C9" s="22"/>
      <c r="D9" s="22"/>
      <c r="E9" s="22"/>
      <c r="F9" s="22"/>
      <c r="G9" s="22"/>
      <c r="H9" s="22"/>
      <c r="I9" s="22"/>
      <c r="J9" s="22"/>
      <c r="K9" s="37"/>
      <c r="L9" s="20" t="s">
        <v>3</v>
      </c>
      <c r="M9" s="41" t="s">
        <v>4</v>
      </c>
      <c r="N9" s="72" t="s">
        <v>95</v>
      </c>
      <c r="O9" s="37" t="s">
        <v>42</v>
      </c>
      <c r="P9" s="22" t="s">
        <v>120</v>
      </c>
      <c r="Q9" s="31"/>
      <c r="R9" s="49" t="s">
        <v>42</v>
      </c>
      <c r="S9" s="38" t="s">
        <v>121</v>
      </c>
      <c r="T9" s="49" t="s">
        <v>42</v>
      </c>
      <c r="U9" s="49" t="s">
        <v>122</v>
      </c>
      <c r="V9" s="49" t="s">
        <v>84</v>
      </c>
      <c r="W9" s="50" t="s">
        <v>123</v>
      </c>
      <c r="X9" s="50" t="s">
        <v>124</v>
      </c>
      <c r="Y9" s="49" t="s">
        <v>33</v>
      </c>
      <c r="Z9" s="49" t="s">
        <v>125</v>
      </c>
      <c r="AA9" s="180" t="e">
        <f>AA17+AA30+AA31+AA32+AA58+AA157+AA158+AA163+AA164+AA165+AA166*#REF!+AA167+AA211*#REF!+#REF!+AA214+AA215+AA217+AA219+AA221+AA223+AA224+AA225*#REF!+AA226*#REF!+AA227*#REF!+#REF!+#REF!*#REF!+AA230*#REF!+AA229+#REF!+#REF!+#REF!</f>
        <v>#REF!</v>
      </c>
      <c r="AB9" s="49" t="s">
        <v>33</v>
      </c>
      <c r="AC9" s="21"/>
      <c r="AD9" s="21"/>
      <c r="AE9" s="21"/>
      <c r="AF9" s="21"/>
      <c r="AG9" s="22"/>
      <c r="AH9" s="22"/>
      <c r="AI9" s="163"/>
      <c r="AJ9" s="194">
        <v>0</v>
      </c>
    </row>
    <row r="10" spans="1:36" s="3" customFormat="1" ht="39.950000000000003" hidden="1" customHeight="1">
      <c r="A10" s="37">
        <f t="shared" si="0"/>
        <v>2</v>
      </c>
      <c r="B10" s="22">
        <v>0</v>
      </c>
      <c r="C10" s="22"/>
      <c r="D10" s="22"/>
      <c r="E10" s="22"/>
      <c r="F10" s="22"/>
      <c r="G10" s="22"/>
      <c r="H10" s="22"/>
      <c r="I10" s="22"/>
      <c r="J10" s="22"/>
      <c r="K10" s="37"/>
      <c r="L10" s="20" t="s">
        <v>5</v>
      </c>
      <c r="M10" s="41" t="s">
        <v>4</v>
      </c>
      <c r="N10" s="73" t="s">
        <v>551</v>
      </c>
      <c r="O10" s="37" t="s">
        <v>42</v>
      </c>
      <c r="P10" s="22" t="s">
        <v>120</v>
      </c>
      <c r="Q10" s="31"/>
      <c r="R10" s="49" t="s">
        <v>42</v>
      </c>
      <c r="S10" s="38" t="s">
        <v>121</v>
      </c>
      <c r="T10" s="49" t="s">
        <v>42</v>
      </c>
      <c r="U10" s="49" t="s">
        <v>122</v>
      </c>
      <c r="V10" s="49" t="s">
        <v>84</v>
      </c>
      <c r="W10" s="50" t="s">
        <v>123</v>
      </c>
      <c r="X10" s="50" t="s">
        <v>124</v>
      </c>
      <c r="Y10" s="49" t="s">
        <v>33</v>
      </c>
      <c r="Z10" s="49" t="s">
        <v>125</v>
      </c>
      <c r="AA10" s="180" t="e">
        <f>AA55+AA159+AA161+AA162*#REF!+AA163+AA164+AA165+AA166*#REF!+AA168+AA208+AA209+AA211*#REF!+#REF!+AA214+AA215+AA217+AA219+AA221+AA223+AA224+AA225*#REF!+AA226*#REF!+AA227*#REF!+#REF!+#REF!*#REF!+AA229+AA17+AA30+AA31+AA33+AA59+AA157+AA158+#REF!+#REF!+#REF!+AA230*#REF!</f>
        <v>#REF!</v>
      </c>
      <c r="AB10" s="49" t="s">
        <v>33</v>
      </c>
      <c r="AC10" s="21"/>
      <c r="AD10" s="21"/>
      <c r="AE10" s="21"/>
      <c r="AF10" s="21"/>
      <c r="AG10" s="22"/>
      <c r="AH10" s="22"/>
      <c r="AI10" s="163"/>
      <c r="AJ10" s="194">
        <v>0</v>
      </c>
    </row>
    <row r="11" spans="1:36" s="3" customFormat="1" ht="39.950000000000003" hidden="1" customHeight="1">
      <c r="A11" s="37">
        <f t="shared" si="0"/>
        <v>3</v>
      </c>
      <c r="B11" s="22">
        <v>0</v>
      </c>
      <c r="C11" s="22"/>
      <c r="D11" s="22"/>
      <c r="E11" s="22"/>
      <c r="F11" s="22"/>
      <c r="G11" s="22"/>
      <c r="H11" s="22"/>
      <c r="I11" s="22"/>
      <c r="J11" s="22"/>
      <c r="K11" s="37"/>
      <c r="L11" s="20" t="s">
        <v>6</v>
      </c>
      <c r="M11" s="41" t="s">
        <v>4</v>
      </c>
      <c r="N11" s="73" t="s">
        <v>552</v>
      </c>
      <c r="O11" s="37" t="s">
        <v>42</v>
      </c>
      <c r="P11" s="22" t="s">
        <v>120</v>
      </c>
      <c r="Q11" s="31"/>
      <c r="R11" s="49" t="s">
        <v>42</v>
      </c>
      <c r="S11" s="38" t="s">
        <v>121</v>
      </c>
      <c r="T11" s="49" t="s">
        <v>42</v>
      </c>
      <c r="U11" s="49" t="s">
        <v>122</v>
      </c>
      <c r="V11" s="49" t="s">
        <v>84</v>
      </c>
      <c r="W11" s="50" t="s">
        <v>123</v>
      </c>
      <c r="X11" s="50" t="s">
        <v>124</v>
      </c>
      <c r="Y11" s="49" t="s">
        <v>33</v>
      </c>
      <c r="Z11" s="49" t="s">
        <v>125</v>
      </c>
      <c r="AA11" s="180" t="e">
        <f>AA10</f>
        <v>#REF!</v>
      </c>
      <c r="AB11" s="49" t="s">
        <v>33</v>
      </c>
      <c r="AC11" s="21"/>
      <c r="AD11" s="21"/>
      <c r="AE11" s="21"/>
      <c r="AF11" s="21"/>
      <c r="AG11" s="22"/>
      <c r="AH11" s="22"/>
      <c r="AI11" s="163"/>
      <c r="AJ11" s="194">
        <v>0</v>
      </c>
    </row>
    <row r="12" spans="1:36" s="3" customFormat="1" ht="39.950000000000003" hidden="1" customHeight="1">
      <c r="A12" s="37">
        <f t="shared" si="0"/>
        <v>4</v>
      </c>
      <c r="B12" s="22">
        <v>0</v>
      </c>
      <c r="C12" s="22"/>
      <c r="D12" s="22"/>
      <c r="E12" s="22"/>
      <c r="F12" s="22"/>
      <c r="G12" s="22"/>
      <c r="H12" s="22"/>
      <c r="I12" s="22"/>
      <c r="J12" s="22"/>
      <c r="K12" s="37"/>
      <c r="L12" s="20" t="s">
        <v>7</v>
      </c>
      <c r="M12" s="41" t="s">
        <v>4</v>
      </c>
      <c r="N12" s="72" t="s">
        <v>96</v>
      </c>
      <c r="O12" s="37" t="s">
        <v>42</v>
      </c>
      <c r="P12" s="22" t="s">
        <v>120</v>
      </c>
      <c r="Q12" s="31"/>
      <c r="R12" s="49" t="s">
        <v>42</v>
      </c>
      <c r="S12" s="38" t="s">
        <v>121</v>
      </c>
      <c r="T12" s="49" t="s">
        <v>42</v>
      </c>
      <c r="U12" s="49" t="s">
        <v>122</v>
      </c>
      <c r="V12" s="49" t="s">
        <v>84</v>
      </c>
      <c r="W12" s="50" t="s">
        <v>123</v>
      </c>
      <c r="X12" s="50" t="s">
        <v>124</v>
      </c>
      <c r="Y12" s="49" t="s">
        <v>33</v>
      </c>
      <c r="Z12" s="49" t="s">
        <v>125</v>
      </c>
      <c r="AA12" s="180" t="e">
        <f>AA9</f>
        <v>#REF!</v>
      </c>
      <c r="AB12" s="49" t="s">
        <v>33</v>
      </c>
      <c r="AC12" s="21"/>
      <c r="AD12" s="21"/>
      <c r="AE12" s="21"/>
      <c r="AF12" s="21"/>
      <c r="AG12" s="22"/>
      <c r="AH12" s="22"/>
      <c r="AI12" s="163"/>
      <c r="AJ12" s="191">
        <v>0</v>
      </c>
    </row>
    <row r="13" spans="1:36" s="3" customFormat="1" ht="39.950000000000003" hidden="1" customHeight="1">
      <c r="A13" s="37">
        <f t="shared" si="0"/>
        <v>5</v>
      </c>
      <c r="B13" s="22">
        <v>0</v>
      </c>
      <c r="C13" s="22"/>
      <c r="D13" s="22"/>
      <c r="E13" s="22"/>
      <c r="F13" s="22"/>
      <c r="G13" s="22"/>
      <c r="H13" s="22"/>
      <c r="I13" s="22"/>
      <c r="J13" s="22"/>
      <c r="K13" s="37"/>
      <c r="L13" s="20" t="s">
        <v>8</v>
      </c>
      <c r="M13" s="41" t="s">
        <v>4</v>
      </c>
      <c r="N13" s="73" t="s">
        <v>553</v>
      </c>
      <c r="O13" s="37" t="s">
        <v>42</v>
      </c>
      <c r="P13" s="22" t="s">
        <v>120</v>
      </c>
      <c r="Q13" s="31"/>
      <c r="R13" s="49" t="s">
        <v>42</v>
      </c>
      <c r="S13" s="38" t="s">
        <v>121</v>
      </c>
      <c r="T13" s="49" t="s">
        <v>42</v>
      </c>
      <c r="U13" s="49" t="s">
        <v>122</v>
      </c>
      <c r="V13" s="49" t="s">
        <v>84</v>
      </c>
      <c r="W13" s="50" t="s">
        <v>123</v>
      </c>
      <c r="X13" s="50" t="s">
        <v>124</v>
      </c>
      <c r="Y13" s="49" t="s">
        <v>33</v>
      </c>
      <c r="Z13" s="49" t="s">
        <v>125</v>
      </c>
      <c r="AA13" s="180" t="e">
        <f>AA10</f>
        <v>#REF!</v>
      </c>
      <c r="AB13" s="49" t="s">
        <v>33</v>
      </c>
      <c r="AC13" s="21"/>
      <c r="AD13" s="21"/>
      <c r="AE13" s="21"/>
      <c r="AF13" s="21"/>
      <c r="AG13" s="22"/>
      <c r="AH13" s="22"/>
      <c r="AI13" s="163"/>
      <c r="AJ13" s="191">
        <v>0</v>
      </c>
    </row>
    <row r="14" spans="1:36" s="3" customFormat="1" ht="39.950000000000003" hidden="1" customHeight="1">
      <c r="A14" s="37">
        <f t="shared" si="0"/>
        <v>6</v>
      </c>
      <c r="B14" s="22">
        <v>0</v>
      </c>
      <c r="C14" s="22"/>
      <c r="D14" s="22"/>
      <c r="E14" s="22"/>
      <c r="F14" s="22"/>
      <c r="G14" s="22"/>
      <c r="H14" s="22"/>
      <c r="I14" s="22"/>
      <c r="J14" s="22"/>
      <c r="K14" s="37"/>
      <c r="L14" s="20" t="s">
        <v>9</v>
      </c>
      <c r="M14" s="41" t="s">
        <v>4</v>
      </c>
      <c r="N14" s="73" t="s">
        <v>554</v>
      </c>
      <c r="O14" s="37" t="s">
        <v>42</v>
      </c>
      <c r="P14" s="22" t="s">
        <v>120</v>
      </c>
      <c r="Q14" s="31"/>
      <c r="R14" s="49" t="s">
        <v>42</v>
      </c>
      <c r="S14" s="38" t="s">
        <v>121</v>
      </c>
      <c r="T14" s="49" t="s">
        <v>42</v>
      </c>
      <c r="U14" s="49" t="s">
        <v>122</v>
      </c>
      <c r="V14" s="49" t="s">
        <v>84</v>
      </c>
      <c r="W14" s="50" t="s">
        <v>123</v>
      </c>
      <c r="X14" s="50" t="s">
        <v>124</v>
      </c>
      <c r="Y14" s="49" t="s">
        <v>33</v>
      </c>
      <c r="Z14" s="49" t="s">
        <v>125</v>
      </c>
      <c r="AA14" s="180" t="e">
        <f>AA10</f>
        <v>#REF!</v>
      </c>
      <c r="AB14" s="49" t="s">
        <v>33</v>
      </c>
      <c r="AC14" s="21"/>
      <c r="AD14" s="21"/>
      <c r="AE14" s="21"/>
      <c r="AF14" s="21"/>
      <c r="AG14" s="22"/>
      <c r="AH14" s="22"/>
      <c r="AI14" s="163"/>
      <c r="AJ14" s="191">
        <v>0</v>
      </c>
    </row>
    <row r="15" spans="1:36" s="3" customFormat="1" ht="39.950000000000003" hidden="1" customHeight="1">
      <c r="A15" s="37">
        <f t="shared" si="0"/>
        <v>7</v>
      </c>
      <c r="B15" s="22">
        <v>0</v>
      </c>
      <c r="C15" s="22"/>
      <c r="D15" s="22"/>
      <c r="E15" s="22"/>
      <c r="F15" s="22"/>
      <c r="G15" s="22"/>
      <c r="H15" s="22"/>
      <c r="I15" s="22"/>
      <c r="J15" s="22"/>
      <c r="K15" s="37"/>
      <c r="L15" s="173" t="s">
        <v>549</v>
      </c>
      <c r="M15" s="41" t="s">
        <v>4</v>
      </c>
      <c r="N15" s="72" t="s">
        <v>95</v>
      </c>
      <c r="O15" s="37" t="s">
        <v>42</v>
      </c>
      <c r="P15" s="22" t="s">
        <v>120</v>
      </c>
      <c r="Q15" s="31"/>
      <c r="R15" s="49" t="s">
        <v>42</v>
      </c>
      <c r="S15" s="38" t="s">
        <v>121</v>
      </c>
      <c r="T15" s="49" t="s">
        <v>42</v>
      </c>
      <c r="U15" s="49" t="s">
        <v>122</v>
      </c>
      <c r="V15" s="49" t="s">
        <v>84</v>
      </c>
      <c r="W15" s="50" t="s">
        <v>123</v>
      </c>
      <c r="X15" s="50" t="s">
        <v>124</v>
      </c>
      <c r="Y15" s="49" t="s">
        <v>33</v>
      </c>
      <c r="Z15" s="49" t="s">
        <v>125</v>
      </c>
      <c r="AA15" s="180" t="e">
        <f>AA25+AA36+AA37+AA38+AA64+AA163+AA164+AA169+AA170+AA171+AA172*#REF!+AA173+AA217*#REF!+AA218+AA220+AA221+AA223+AA225+AA227+AA228+#REF!+#REF!*#REF!+AA229*#REF!+#REF!*#REF!+#REF!+AA231*#REF!+AA235*#REF!+AA232+#REF!+#REF!+AA233</f>
        <v>#REF!</v>
      </c>
      <c r="AB15" s="49" t="s">
        <v>33</v>
      </c>
      <c r="AC15" s="21"/>
      <c r="AD15" s="21"/>
      <c r="AE15" s="21"/>
      <c r="AF15" s="21"/>
      <c r="AG15" s="22"/>
      <c r="AH15" s="22"/>
      <c r="AI15" s="163"/>
      <c r="AJ15" s="191">
        <v>0</v>
      </c>
    </row>
    <row r="16" spans="1:36" s="3" customFormat="1" ht="39.950000000000003" customHeight="1">
      <c r="A16" s="37">
        <f t="shared" si="0"/>
        <v>8</v>
      </c>
      <c r="B16" s="248">
        <v>0</v>
      </c>
      <c r="C16" s="248"/>
      <c r="D16" s="248"/>
      <c r="E16" s="248"/>
      <c r="F16" s="248"/>
      <c r="G16" s="248"/>
      <c r="H16" s="248"/>
      <c r="I16" s="248"/>
      <c r="J16" s="248"/>
      <c r="K16" s="37"/>
      <c r="L16" s="173" t="s">
        <v>550</v>
      </c>
      <c r="M16" s="256" t="s">
        <v>4</v>
      </c>
      <c r="N16" s="73" t="s">
        <v>551</v>
      </c>
      <c r="O16" s="37" t="s">
        <v>42</v>
      </c>
      <c r="P16" s="248" t="s">
        <v>120</v>
      </c>
      <c r="Q16" s="246"/>
      <c r="R16" s="254" t="s">
        <v>42</v>
      </c>
      <c r="S16" s="242" t="s">
        <v>121</v>
      </c>
      <c r="T16" s="254" t="s">
        <v>42</v>
      </c>
      <c r="U16" s="254" t="s">
        <v>122</v>
      </c>
      <c r="V16" s="254" t="s">
        <v>84</v>
      </c>
      <c r="W16" s="252" t="s">
        <v>123</v>
      </c>
      <c r="X16" s="252" t="s">
        <v>124</v>
      </c>
      <c r="Y16" s="254" t="s">
        <v>33</v>
      </c>
      <c r="Z16" s="254" t="s">
        <v>125</v>
      </c>
      <c r="AA16" s="259" t="e">
        <f>AA61+AA165+AA167+AA168*#REF!+AA169+AA170+AA171+AA172*#REF!+AA174+AA214+AA215+AA217*#REF!+AA218+AA220+AA221+AA223+AA225+AA227+AA228+#REF!+#REF!*#REF!+AA229*#REF!+#REF!*#REF!+#REF!+AA231*#REF!+AA232+AA25+AA36+AA37+AA39+AA65+AA163+AA164+#REF!+#REF!+AA233+AA235*#REF!</f>
        <v>#REF!</v>
      </c>
      <c r="AB16" s="254" t="s">
        <v>33</v>
      </c>
      <c r="AC16" s="251"/>
      <c r="AD16" s="251"/>
      <c r="AE16" s="251"/>
      <c r="AF16" s="251"/>
      <c r="AG16" s="248"/>
      <c r="AH16" s="248"/>
      <c r="AI16" s="249"/>
      <c r="AJ16" s="247">
        <v>1</v>
      </c>
    </row>
    <row r="17" spans="1:36" ht="39.950000000000003" customHeight="1">
      <c r="A17" s="37">
        <f t="shared" si="0"/>
        <v>9</v>
      </c>
      <c r="B17" s="248"/>
      <c r="C17" s="251">
        <v>1</v>
      </c>
      <c r="D17" s="251"/>
      <c r="E17" s="251"/>
      <c r="F17" s="251"/>
      <c r="G17" s="251"/>
      <c r="H17" s="251"/>
      <c r="I17" s="251"/>
      <c r="J17" s="246"/>
      <c r="K17" s="246"/>
      <c r="L17" s="242" t="s">
        <v>126</v>
      </c>
      <c r="M17" s="29" t="s">
        <v>127</v>
      </c>
      <c r="N17" s="72" t="s">
        <v>128</v>
      </c>
      <c r="O17" s="37" t="s">
        <v>42</v>
      </c>
      <c r="P17" s="248" t="s">
        <v>120</v>
      </c>
      <c r="Q17" s="242"/>
      <c r="R17" s="254" t="s">
        <v>42</v>
      </c>
      <c r="S17" s="242" t="s">
        <v>121</v>
      </c>
      <c r="T17" s="254" t="s">
        <v>42</v>
      </c>
      <c r="U17" s="254" t="s">
        <v>122</v>
      </c>
      <c r="V17" s="254" t="s">
        <v>84</v>
      </c>
      <c r="W17" s="252" t="s">
        <v>129</v>
      </c>
      <c r="X17" s="252" t="s">
        <v>124</v>
      </c>
      <c r="Y17" s="252" t="s">
        <v>33</v>
      </c>
      <c r="Z17" s="246" t="s">
        <v>33</v>
      </c>
      <c r="AA17" s="181">
        <v>1.673</v>
      </c>
      <c r="AB17" s="254" t="s">
        <v>33</v>
      </c>
      <c r="AC17" s="242"/>
      <c r="AD17" s="242"/>
      <c r="AE17" s="242"/>
      <c r="AF17" s="242"/>
      <c r="AG17" s="242"/>
      <c r="AH17" s="242"/>
      <c r="AI17" s="243"/>
      <c r="AJ17" s="247">
        <v>1</v>
      </c>
    </row>
    <row r="18" spans="1:36" ht="39.950000000000003" hidden="1" customHeight="1">
      <c r="A18" s="37">
        <f t="shared" si="0"/>
        <v>10</v>
      </c>
      <c r="B18" s="22"/>
      <c r="C18" s="21">
        <v>1</v>
      </c>
      <c r="D18" s="21"/>
      <c r="E18" s="21"/>
      <c r="F18" s="21"/>
      <c r="G18" s="21"/>
      <c r="H18" s="21"/>
      <c r="I18" s="21"/>
      <c r="J18" s="31"/>
      <c r="K18" s="31"/>
      <c r="L18" s="38" t="s">
        <v>130</v>
      </c>
      <c r="M18" s="29" t="s">
        <v>127</v>
      </c>
      <c r="N18" s="72" t="s">
        <v>131</v>
      </c>
      <c r="O18" s="37" t="s">
        <v>42</v>
      </c>
      <c r="P18" s="22" t="s">
        <v>120</v>
      </c>
      <c r="Q18" s="38"/>
      <c r="R18" s="49" t="s">
        <v>42</v>
      </c>
      <c r="S18" s="38" t="s">
        <v>121</v>
      </c>
      <c r="T18" s="49" t="s">
        <v>42</v>
      </c>
      <c r="U18" s="49" t="s">
        <v>122</v>
      </c>
      <c r="V18" s="49" t="s">
        <v>84</v>
      </c>
      <c r="W18" s="50" t="s">
        <v>129</v>
      </c>
      <c r="X18" s="50" t="s">
        <v>124</v>
      </c>
      <c r="Y18" s="50" t="s">
        <v>33</v>
      </c>
      <c r="Z18" s="31" t="s">
        <v>33</v>
      </c>
      <c r="AA18" s="181">
        <v>1.673</v>
      </c>
      <c r="AB18" s="49" t="s">
        <v>33</v>
      </c>
      <c r="AC18" s="38"/>
      <c r="AD18" s="38"/>
      <c r="AE18" s="38"/>
      <c r="AF18" s="38"/>
      <c r="AG18" s="38"/>
      <c r="AH18" s="38"/>
      <c r="AI18" s="192"/>
      <c r="AJ18" s="191">
        <v>0</v>
      </c>
    </row>
    <row r="19" spans="1:36" ht="39.950000000000003" hidden="1" customHeight="1">
      <c r="A19" s="37">
        <f t="shared" si="0"/>
        <v>11</v>
      </c>
      <c r="B19" s="22"/>
      <c r="C19" s="21">
        <v>1</v>
      </c>
      <c r="D19" s="21"/>
      <c r="E19" s="21"/>
      <c r="F19" s="21"/>
      <c r="G19" s="21"/>
      <c r="H19" s="21"/>
      <c r="I19" s="21"/>
      <c r="J19" s="31"/>
      <c r="K19" s="31"/>
      <c r="L19" s="38" t="s">
        <v>132</v>
      </c>
      <c r="M19" s="29" t="s">
        <v>127</v>
      </c>
      <c r="N19" s="72" t="s">
        <v>95</v>
      </c>
      <c r="O19" s="37" t="s">
        <v>42</v>
      </c>
      <c r="P19" s="22" t="s">
        <v>120</v>
      </c>
      <c r="Q19" s="38"/>
      <c r="R19" s="49" t="s">
        <v>42</v>
      </c>
      <c r="S19" s="38" t="s">
        <v>121</v>
      </c>
      <c r="T19" s="49" t="s">
        <v>42</v>
      </c>
      <c r="U19" s="49" t="s">
        <v>122</v>
      </c>
      <c r="V19" s="49" t="s">
        <v>84</v>
      </c>
      <c r="W19" s="50" t="s">
        <v>129</v>
      </c>
      <c r="X19" s="50" t="s">
        <v>124</v>
      </c>
      <c r="Y19" s="50" t="s">
        <v>33</v>
      </c>
      <c r="Z19" s="31" t="s">
        <v>33</v>
      </c>
      <c r="AA19" s="182">
        <v>1.673</v>
      </c>
      <c r="AB19" s="49"/>
      <c r="AC19" s="38"/>
      <c r="AD19" s="38"/>
      <c r="AE19" s="38"/>
      <c r="AF19" s="38"/>
      <c r="AG19" s="38"/>
      <c r="AH19" s="38"/>
      <c r="AI19" s="192"/>
      <c r="AJ19" s="191">
        <v>0</v>
      </c>
    </row>
    <row r="20" spans="1:36" ht="39.950000000000003" hidden="1" customHeight="1">
      <c r="A20" s="37">
        <f t="shared" si="0"/>
        <v>12</v>
      </c>
      <c r="B20" s="22"/>
      <c r="C20" s="21">
        <v>1</v>
      </c>
      <c r="D20" s="21"/>
      <c r="E20" s="21"/>
      <c r="F20" s="21"/>
      <c r="G20" s="21"/>
      <c r="H20" s="21"/>
      <c r="I20" s="21"/>
      <c r="J20" s="31"/>
      <c r="K20" s="31"/>
      <c r="L20" s="38" t="s">
        <v>133</v>
      </c>
      <c r="M20" s="29" t="s">
        <v>127</v>
      </c>
      <c r="N20" s="72" t="s">
        <v>96</v>
      </c>
      <c r="O20" s="37" t="s">
        <v>42</v>
      </c>
      <c r="P20" s="22" t="s">
        <v>120</v>
      </c>
      <c r="Q20" s="38"/>
      <c r="R20" s="49" t="s">
        <v>42</v>
      </c>
      <c r="S20" s="38" t="s">
        <v>121</v>
      </c>
      <c r="T20" s="49" t="s">
        <v>42</v>
      </c>
      <c r="U20" s="49" t="s">
        <v>122</v>
      </c>
      <c r="V20" s="49" t="s">
        <v>84</v>
      </c>
      <c r="W20" s="50" t="s">
        <v>129</v>
      </c>
      <c r="X20" s="50" t="s">
        <v>124</v>
      </c>
      <c r="Y20" s="50" t="s">
        <v>33</v>
      </c>
      <c r="Z20" s="31" t="s">
        <v>33</v>
      </c>
      <c r="AA20" s="182">
        <v>1.673</v>
      </c>
      <c r="AB20" s="49"/>
      <c r="AC20" s="38"/>
      <c r="AD20" s="38"/>
      <c r="AE20" s="38"/>
      <c r="AF20" s="38"/>
      <c r="AG20" s="38"/>
      <c r="AH20" s="38"/>
      <c r="AI20" s="192"/>
      <c r="AJ20" s="191">
        <v>0</v>
      </c>
    </row>
    <row r="21" spans="1:36" ht="39.950000000000003" customHeight="1">
      <c r="A21" s="37">
        <f t="shared" si="0"/>
        <v>13</v>
      </c>
      <c r="B21" s="248"/>
      <c r="C21" s="251"/>
      <c r="D21" s="251">
        <v>2</v>
      </c>
      <c r="E21" s="251"/>
      <c r="F21" s="251"/>
      <c r="G21" s="251"/>
      <c r="H21" s="251"/>
      <c r="I21" s="251"/>
      <c r="J21" s="246"/>
      <c r="K21" s="246"/>
      <c r="L21" s="242" t="s">
        <v>134</v>
      </c>
      <c r="M21" s="29" t="s">
        <v>135</v>
      </c>
      <c r="N21" s="36" t="s">
        <v>136</v>
      </c>
      <c r="O21" s="37" t="s">
        <v>42</v>
      </c>
      <c r="P21" s="248" t="s">
        <v>120</v>
      </c>
      <c r="Q21" s="242"/>
      <c r="R21" s="254" t="s">
        <v>42</v>
      </c>
      <c r="S21" s="242" t="s">
        <v>121</v>
      </c>
      <c r="T21" s="254" t="s">
        <v>42</v>
      </c>
      <c r="U21" s="254" t="s">
        <v>122</v>
      </c>
      <c r="V21" s="254" t="s">
        <v>84</v>
      </c>
      <c r="W21" s="252" t="s">
        <v>129</v>
      </c>
      <c r="X21" s="252" t="s">
        <v>124</v>
      </c>
      <c r="Y21" s="252" t="s">
        <v>33</v>
      </c>
      <c r="Z21" s="246" t="s">
        <v>137</v>
      </c>
      <c r="AA21" s="181">
        <f>AA22+AA25</f>
        <v>0.87290000000000001</v>
      </c>
      <c r="AB21" s="254" t="s">
        <v>33</v>
      </c>
      <c r="AC21" s="242"/>
      <c r="AD21" s="242"/>
      <c r="AE21" s="242"/>
      <c r="AF21" s="242"/>
      <c r="AG21" s="242"/>
      <c r="AH21" s="242"/>
      <c r="AI21" s="243"/>
      <c r="AJ21" s="247">
        <v>1</v>
      </c>
    </row>
    <row r="22" spans="1:36" ht="39.950000000000003" customHeight="1">
      <c r="A22" s="37">
        <f t="shared" si="0"/>
        <v>14</v>
      </c>
      <c r="B22" s="248"/>
      <c r="C22" s="251"/>
      <c r="D22" s="251"/>
      <c r="E22" s="251">
        <v>3</v>
      </c>
      <c r="F22" s="251"/>
      <c r="G22" s="251"/>
      <c r="H22" s="251"/>
      <c r="I22" s="251"/>
      <c r="J22" s="246"/>
      <c r="K22" s="246"/>
      <c r="L22" s="242" t="s">
        <v>138</v>
      </c>
      <c r="M22" s="29" t="s">
        <v>139</v>
      </c>
      <c r="N22" s="36" t="s">
        <v>136</v>
      </c>
      <c r="O22" s="37" t="s">
        <v>42</v>
      </c>
      <c r="P22" s="248" t="s">
        <v>120</v>
      </c>
      <c r="Q22" s="242"/>
      <c r="R22" s="254" t="s">
        <v>42</v>
      </c>
      <c r="S22" s="242" t="s">
        <v>121</v>
      </c>
      <c r="T22" s="254" t="s">
        <v>42</v>
      </c>
      <c r="U22" s="254" t="s">
        <v>122</v>
      </c>
      <c r="V22" s="254" t="s">
        <v>84</v>
      </c>
      <c r="W22" s="252" t="s">
        <v>129</v>
      </c>
      <c r="X22" s="252" t="s">
        <v>124</v>
      </c>
      <c r="Y22" s="252" t="s">
        <v>33</v>
      </c>
      <c r="Z22" s="242" t="s">
        <v>33</v>
      </c>
      <c r="AA22" s="183">
        <v>0.71989999999999998</v>
      </c>
      <c r="AB22" s="254" t="s">
        <v>33</v>
      </c>
      <c r="AC22" s="242"/>
      <c r="AD22" s="242"/>
      <c r="AE22" s="242"/>
      <c r="AF22" s="242"/>
      <c r="AG22" s="242"/>
      <c r="AH22" s="242"/>
      <c r="AI22" s="243"/>
      <c r="AJ22" s="247">
        <v>1</v>
      </c>
    </row>
    <row r="23" spans="1:36" ht="39.950000000000003" customHeight="1">
      <c r="A23" s="37">
        <f t="shared" si="0"/>
        <v>15</v>
      </c>
      <c r="B23" s="248"/>
      <c r="C23" s="251"/>
      <c r="D23" s="251"/>
      <c r="E23" s="251"/>
      <c r="F23" s="251">
        <v>4</v>
      </c>
      <c r="G23" s="251"/>
      <c r="H23" s="251"/>
      <c r="I23" s="251"/>
      <c r="J23" s="246"/>
      <c r="K23" s="246"/>
      <c r="L23" s="242" t="s">
        <v>140</v>
      </c>
      <c r="M23" s="29" t="s">
        <v>141</v>
      </c>
      <c r="N23" s="36" t="s">
        <v>136</v>
      </c>
      <c r="O23" s="37" t="s">
        <v>42</v>
      </c>
      <c r="P23" s="248" t="s">
        <v>120</v>
      </c>
      <c r="Q23" s="242"/>
      <c r="R23" s="254" t="s">
        <v>42</v>
      </c>
      <c r="S23" s="242" t="s">
        <v>121</v>
      </c>
      <c r="T23" s="254" t="s">
        <v>42</v>
      </c>
      <c r="U23" s="254" t="s">
        <v>122</v>
      </c>
      <c r="V23" s="254" t="s">
        <v>84</v>
      </c>
      <c r="W23" s="242" t="s">
        <v>142</v>
      </c>
      <c r="X23" s="242" t="s">
        <v>143</v>
      </c>
      <c r="Y23" s="242" t="s">
        <v>144</v>
      </c>
      <c r="Z23" s="242" t="s">
        <v>33</v>
      </c>
      <c r="AA23" s="181">
        <v>0.67359999999999998</v>
      </c>
      <c r="AB23" s="254" t="s">
        <v>33</v>
      </c>
      <c r="AC23" s="242"/>
      <c r="AD23" s="242"/>
      <c r="AE23" s="242"/>
      <c r="AF23" s="242"/>
      <c r="AG23" s="242"/>
      <c r="AH23" s="242"/>
      <c r="AI23" s="243"/>
      <c r="AJ23" s="247">
        <v>1</v>
      </c>
    </row>
    <row r="24" spans="1:36" ht="39.950000000000003" customHeight="1">
      <c r="A24" s="37">
        <f t="shared" si="0"/>
        <v>16</v>
      </c>
      <c r="B24" s="248"/>
      <c r="C24" s="251"/>
      <c r="D24" s="251"/>
      <c r="E24" s="251"/>
      <c r="F24" s="251">
        <v>4</v>
      </c>
      <c r="G24" s="251"/>
      <c r="H24" s="251"/>
      <c r="I24" s="251"/>
      <c r="J24" s="246"/>
      <c r="K24" s="246"/>
      <c r="L24" s="242" t="s">
        <v>145</v>
      </c>
      <c r="M24" s="29" t="s">
        <v>146</v>
      </c>
      <c r="N24" s="36" t="s">
        <v>136</v>
      </c>
      <c r="O24" s="37" t="s">
        <v>42</v>
      </c>
      <c r="P24" s="248" t="s">
        <v>120</v>
      </c>
      <c r="Q24" s="242"/>
      <c r="R24" s="254" t="s">
        <v>42</v>
      </c>
      <c r="S24" s="242" t="s">
        <v>121</v>
      </c>
      <c r="T24" s="254" t="s">
        <v>42</v>
      </c>
      <c r="U24" s="254" t="s">
        <v>122</v>
      </c>
      <c r="V24" s="254" t="s">
        <v>84</v>
      </c>
      <c r="W24" s="242" t="s">
        <v>147</v>
      </c>
      <c r="X24" s="242" t="s">
        <v>148</v>
      </c>
      <c r="Y24" s="37" t="s">
        <v>144</v>
      </c>
      <c r="Z24" s="242" t="s">
        <v>33</v>
      </c>
      <c r="AA24" s="181">
        <v>4.6300000000000001E-2</v>
      </c>
      <c r="AB24" s="254" t="s">
        <v>33</v>
      </c>
      <c r="AC24" s="242"/>
      <c r="AD24" s="242"/>
      <c r="AE24" s="242"/>
      <c r="AF24" s="242"/>
      <c r="AG24" s="242"/>
      <c r="AH24" s="242"/>
      <c r="AI24" s="243"/>
      <c r="AJ24" s="247">
        <v>1</v>
      </c>
    </row>
    <row r="25" spans="1:36" ht="39.950000000000003" customHeight="1">
      <c r="A25" s="37">
        <f t="shared" si="0"/>
        <v>17</v>
      </c>
      <c r="B25" s="248"/>
      <c r="C25" s="251"/>
      <c r="D25" s="251"/>
      <c r="E25" s="251">
        <v>3</v>
      </c>
      <c r="F25" s="251"/>
      <c r="G25" s="251"/>
      <c r="H25" s="251"/>
      <c r="I25" s="251"/>
      <c r="J25" s="246"/>
      <c r="K25" s="246"/>
      <c r="L25" s="242" t="s">
        <v>149</v>
      </c>
      <c r="M25" s="29" t="s">
        <v>150</v>
      </c>
      <c r="N25" s="36" t="s">
        <v>136</v>
      </c>
      <c r="O25" s="37" t="s">
        <v>42</v>
      </c>
      <c r="P25" s="248" t="s">
        <v>120</v>
      </c>
      <c r="Q25" s="242"/>
      <c r="R25" s="254" t="s">
        <v>42</v>
      </c>
      <c r="S25" s="242" t="s">
        <v>121</v>
      </c>
      <c r="T25" s="254" t="s">
        <v>33</v>
      </c>
      <c r="U25" s="254" t="s">
        <v>122</v>
      </c>
      <c r="V25" s="254" t="s">
        <v>84</v>
      </c>
      <c r="W25" s="242" t="s">
        <v>151</v>
      </c>
      <c r="X25" s="242" t="s">
        <v>152</v>
      </c>
      <c r="Y25" s="242" t="s">
        <v>153</v>
      </c>
      <c r="Z25" s="37" t="s">
        <v>154</v>
      </c>
      <c r="AA25" s="181">
        <v>0.153</v>
      </c>
      <c r="AB25" s="254" t="s">
        <v>33</v>
      </c>
      <c r="AC25" s="242"/>
      <c r="AD25" s="242"/>
      <c r="AE25" s="242"/>
      <c r="AF25" s="242"/>
      <c r="AG25" s="242"/>
      <c r="AH25" s="242"/>
      <c r="AI25" s="243"/>
      <c r="AJ25" s="247">
        <v>1</v>
      </c>
    </row>
    <row r="26" spans="1:36" ht="39.950000000000003" customHeight="1">
      <c r="A26" s="37">
        <f t="shared" si="0"/>
        <v>18</v>
      </c>
      <c r="B26" s="248"/>
      <c r="C26" s="251"/>
      <c r="D26" s="251">
        <v>2</v>
      </c>
      <c r="E26" s="251"/>
      <c r="F26" s="251"/>
      <c r="G26" s="251"/>
      <c r="H26" s="251"/>
      <c r="I26" s="251"/>
      <c r="J26" s="246"/>
      <c r="K26" s="246"/>
      <c r="L26" s="242" t="s">
        <v>155</v>
      </c>
      <c r="M26" s="29" t="s">
        <v>156</v>
      </c>
      <c r="N26" s="72" t="s">
        <v>128</v>
      </c>
      <c r="O26" s="37" t="s">
        <v>42</v>
      </c>
      <c r="P26" s="248" t="s">
        <v>120</v>
      </c>
      <c r="Q26" s="242"/>
      <c r="R26" s="254" t="s">
        <v>42</v>
      </c>
      <c r="S26" s="242" t="s">
        <v>121</v>
      </c>
      <c r="T26" s="254" t="s">
        <v>33</v>
      </c>
      <c r="U26" s="254" t="s">
        <v>122</v>
      </c>
      <c r="V26" s="254" t="s">
        <v>84</v>
      </c>
      <c r="W26" s="242" t="s">
        <v>157</v>
      </c>
      <c r="X26" s="252" t="s">
        <v>124</v>
      </c>
      <c r="Y26" s="242" t="s">
        <v>33</v>
      </c>
      <c r="Z26" s="242" t="s">
        <v>33</v>
      </c>
      <c r="AA26" s="184">
        <v>0.8</v>
      </c>
      <c r="AB26" s="254" t="s">
        <v>33</v>
      </c>
      <c r="AC26" s="242"/>
      <c r="AD26" s="242"/>
      <c r="AE26" s="242"/>
      <c r="AF26" s="242"/>
      <c r="AG26" s="242"/>
      <c r="AH26" s="242"/>
      <c r="AI26" s="243"/>
      <c r="AJ26" s="247">
        <v>1</v>
      </c>
    </row>
    <row r="27" spans="1:36" ht="39.950000000000003" hidden="1" customHeight="1">
      <c r="A27" s="37">
        <f t="shared" si="0"/>
        <v>19</v>
      </c>
      <c r="B27" s="22"/>
      <c r="C27" s="21"/>
      <c r="D27" s="21">
        <v>2</v>
      </c>
      <c r="E27" s="21"/>
      <c r="F27" s="21"/>
      <c r="G27" s="21"/>
      <c r="H27" s="21"/>
      <c r="I27" s="21"/>
      <c r="J27" s="31"/>
      <c r="K27" s="31"/>
      <c r="L27" s="38" t="s">
        <v>158</v>
      </c>
      <c r="M27" s="29" t="s">
        <v>156</v>
      </c>
      <c r="N27" s="72" t="s">
        <v>131</v>
      </c>
      <c r="O27" s="37" t="s">
        <v>42</v>
      </c>
      <c r="P27" s="22" t="s">
        <v>120</v>
      </c>
      <c r="Q27" s="38"/>
      <c r="R27" s="49" t="s">
        <v>42</v>
      </c>
      <c r="S27" s="38" t="s">
        <v>121</v>
      </c>
      <c r="T27" s="49" t="s">
        <v>33</v>
      </c>
      <c r="U27" s="49" t="s">
        <v>122</v>
      </c>
      <c r="V27" s="49" t="s">
        <v>84</v>
      </c>
      <c r="W27" s="38" t="s">
        <v>157</v>
      </c>
      <c r="X27" s="50" t="s">
        <v>124</v>
      </c>
      <c r="Y27" s="38" t="s">
        <v>33</v>
      </c>
      <c r="Z27" s="38" t="s">
        <v>33</v>
      </c>
      <c r="AA27" s="184">
        <v>0.8</v>
      </c>
      <c r="AB27" s="49" t="s">
        <v>33</v>
      </c>
      <c r="AC27" s="38"/>
      <c r="AD27" s="38"/>
      <c r="AE27" s="38"/>
      <c r="AF27" s="38"/>
      <c r="AG27" s="38"/>
      <c r="AH27" s="38"/>
      <c r="AI27" s="192"/>
      <c r="AJ27" s="191">
        <v>0</v>
      </c>
    </row>
    <row r="28" spans="1:36" ht="39.950000000000003" hidden="1" customHeight="1">
      <c r="A28" s="37">
        <f t="shared" si="0"/>
        <v>20</v>
      </c>
      <c r="B28" s="22"/>
      <c r="C28" s="21"/>
      <c r="D28" s="21">
        <v>2</v>
      </c>
      <c r="E28" s="21"/>
      <c r="F28" s="21"/>
      <c r="G28" s="21"/>
      <c r="H28" s="21"/>
      <c r="I28" s="21"/>
      <c r="J28" s="31"/>
      <c r="K28" s="31"/>
      <c r="L28" s="38" t="s">
        <v>159</v>
      </c>
      <c r="M28" s="29" t="s">
        <v>156</v>
      </c>
      <c r="N28" s="72" t="s">
        <v>95</v>
      </c>
      <c r="O28" s="37" t="s">
        <v>42</v>
      </c>
      <c r="P28" s="22" t="s">
        <v>120</v>
      </c>
      <c r="Q28" s="38"/>
      <c r="R28" s="49" t="s">
        <v>42</v>
      </c>
      <c r="S28" s="38" t="s">
        <v>121</v>
      </c>
      <c r="T28" s="49" t="s">
        <v>33</v>
      </c>
      <c r="U28" s="49" t="s">
        <v>122</v>
      </c>
      <c r="V28" s="49" t="s">
        <v>84</v>
      </c>
      <c r="W28" s="38" t="s">
        <v>157</v>
      </c>
      <c r="X28" s="50" t="s">
        <v>124</v>
      </c>
      <c r="Y28" s="38" t="s">
        <v>33</v>
      </c>
      <c r="Z28" s="38" t="s">
        <v>33</v>
      </c>
      <c r="AA28" s="185">
        <v>0.8</v>
      </c>
      <c r="AB28" s="49" t="s">
        <v>33</v>
      </c>
      <c r="AC28" s="38"/>
      <c r="AD28" s="38"/>
      <c r="AE28" s="38"/>
      <c r="AF28" s="38"/>
      <c r="AG28" s="38"/>
      <c r="AH28" s="38"/>
      <c r="AI28" s="192"/>
      <c r="AJ28" s="191">
        <v>0</v>
      </c>
    </row>
    <row r="29" spans="1:36" ht="39.950000000000003" hidden="1" customHeight="1">
      <c r="A29" s="37">
        <f t="shared" si="0"/>
        <v>21</v>
      </c>
      <c r="B29" s="22"/>
      <c r="C29" s="21"/>
      <c r="D29" s="21">
        <v>2</v>
      </c>
      <c r="E29" s="21"/>
      <c r="F29" s="21"/>
      <c r="G29" s="21"/>
      <c r="H29" s="21"/>
      <c r="I29" s="21"/>
      <c r="J29" s="31"/>
      <c r="K29" s="31"/>
      <c r="L29" s="38" t="s">
        <v>160</v>
      </c>
      <c r="M29" s="29" t="s">
        <v>156</v>
      </c>
      <c r="N29" s="72" t="s">
        <v>96</v>
      </c>
      <c r="O29" s="37" t="s">
        <v>42</v>
      </c>
      <c r="P29" s="22" t="s">
        <v>120</v>
      </c>
      <c r="Q29" s="38"/>
      <c r="R29" s="49" t="s">
        <v>42</v>
      </c>
      <c r="S29" s="38" t="s">
        <v>121</v>
      </c>
      <c r="T29" s="49" t="s">
        <v>33</v>
      </c>
      <c r="U29" s="49" t="s">
        <v>122</v>
      </c>
      <c r="V29" s="49" t="s">
        <v>84</v>
      </c>
      <c r="W29" s="38" t="s">
        <v>157</v>
      </c>
      <c r="X29" s="50" t="s">
        <v>124</v>
      </c>
      <c r="Y29" s="38" t="s">
        <v>33</v>
      </c>
      <c r="Z29" s="38" t="s">
        <v>33</v>
      </c>
      <c r="AA29" s="185">
        <v>0.8</v>
      </c>
      <c r="AB29" s="49" t="s">
        <v>33</v>
      </c>
      <c r="AC29" s="38"/>
      <c r="AD29" s="38"/>
      <c r="AE29" s="38"/>
      <c r="AF29" s="38"/>
      <c r="AG29" s="38"/>
      <c r="AH29" s="38"/>
      <c r="AI29" s="192"/>
      <c r="AJ29" s="191">
        <v>0</v>
      </c>
    </row>
    <row r="30" spans="1:36" s="3" customFormat="1" ht="39.950000000000003" customHeight="1">
      <c r="A30" s="37">
        <f t="shared" si="0"/>
        <v>22</v>
      </c>
      <c r="B30" s="33"/>
      <c r="C30" s="251">
        <v>1</v>
      </c>
      <c r="D30" s="251"/>
      <c r="E30" s="251"/>
      <c r="F30" s="251"/>
      <c r="G30" s="251"/>
      <c r="H30" s="251"/>
      <c r="I30" s="251"/>
      <c r="J30" s="33"/>
      <c r="K30" s="33"/>
      <c r="L30" s="162" t="s">
        <v>161</v>
      </c>
      <c r="M30" s="29" t="s">
        <v>162</v>
      </c>
      <c r="N30" s="36" t="s">
        <v>163</v>
      </c>
      <c r="O30" s="37" t="s">
        <v>42</v>
      </c>
      <c r="P30" s="248" t="s">
        <v>120</v>
      </c>
      <c r="Q30" s="37"/>
      <c r="R30" s="254" t="s">
        <v>42</v>
      </c>
      <c r="S30" s="242" t="s">
        <v>121</v>
      </c>
      <c r="T30" s="254" t="s">
        <v>33</v>
      </c>
      <c r="U30" s="254" t="s">
        <v>84</v>
      </c>
      <c r="V30" s="254" t="s">
        <v>122</v>
      </c>
      <c r="W30" s="24" t="s">
        <v>164</v>
      </c>
      <c r="X30" s="242" t="s">
        <v>165</v>
      </c>
      <c r="Y30" s="242" t="s">
        <v>33</v>
      </c>
      <c r="Z30" s="242" t="s">
        <v>166</v>
      </c>
      <c r="AA30" s="184">
        <v>1.6E-2</v>
      </c>
      <c r="AB30" s="254" t="s">
        <v>33</v>
      </c>
      <c r="AC30" s="37"/>
      <c r="AD30" s="37"/>
      <c r="AE30" s="37"/>
      <c r="AF30" s="37"/>
      <c r="AG30" s="75"/>
      <c r="AH30" s="75"/>
      <c r="AI30" s="249"/>
      <c r="AJ30" s="247">
        <v>1</v>
      </c>
    </row>
    <row r="31" spans="1:36" s="3" customFormat="1" ht="39.950000000000003" customHeight="1">
      <c r="A31" s="37">
        <f t="shared" si="0"/>
        <v>23</v>
      </c>
      <c r="B31" s="33"/>
      <c r="C31" s="251">
        <v>1</v>
      </c>
      <c r="D31" s="251"/>
      <c r="E31" s="251"/>
      <c r="F31" s="251"/>
      <c r="G31" s="251"/>
      <c r="H31" s="251"/>
      <c r="I31" s="251"/>
      <c r="J31" s="33"/>
      <c r="K31" s="33"/>
      <c r="L31" s="162" t="s">
        <v>167</v>
      </c>
      <c r="M31" s="29" t="s">
        <v>168</v>
      </c>
      <c r="N31" s="36" t="s">
        <v>163</v>
      </c>
      <c r="O31" s="37" t="s">
        <v>42</v>
      </c>
      <c r="P31" s="248" t="s">
        <v>120</v>
      </c>
      <c r="Q31" s="37"/>
      <c r="R31" s="254" t="s">
        <v>42</v>
      </c>
      <c r="S31" s="242" t="s">
        <v>121</v>
      </c>
      <c r="T31" s="254" t="s">
        <v>33</v>
      </c>
      <c r="U31" s="254" t="s">
        <v>84</v>
      </c>
      <c r="V31" s="254" t="s">
        <v>122</v>
      </c>
      <c r="W31" s="24" t="s">
        <v>164</v>
      </c>
      <c r="X31" s="242" t="s">
        <v>165</v>
      </c>
      <c r="Y31" s="242" t="s">
        <v>33</v>
      </c>
      <c r="Z31" s="242" t="s">
        <v>166</v>
      </c>
      <c r="AA31" s="184">
        <v>1.4999999999999999E-2</v>
      </c>
      <c r="AB31" s="254" t="s">
        <v>33</v>
      </c>
      <c r="AC31" s="37"/>
      <c r="AD31" s="37"/>
      <c r="AE31" s="37"/>
      <c r="AF31" s="37"/>
      <c r="AG31" s="75"/>
      <c r="AH31" s="75"/>
      <c r="AI31" s="249"/>
      <c r="AJ31" s="247">
        <v>1</v>
      </c>
    </row>
    <row r="32" spans="1:36" s="3" customFormat="1" ht="39.950000000000003" hidden="1" customHeight="1">
      <c r="A32" s="37">
        <f t="shared" si="0"/>
        <v>24</v>
      </c>
      <c r="B32" s="33"/>
      <c r="C32" s="21">
        <v>1</v>
      </c>
      <c r="D32" s="21"/>
      <c r="E32" s="21"/>
      <c r="F32" s="21"/>
      <c r="G32" s="21"/>
      <c r="H32" s="21"/>
      <c r="I32" s="21"/>
      <c r="J32" s="33"/>
      <c r="K32" s="33"/>
      <c r="L32" s="38" t="s">
        <v>169</v>
      </c>
      <c r="M32" s="174" t="s">
        <v>170</v>
      </c>
      <c r="N32" s="72" t="s">
        <v>95</v>
      </c>
      <c r="O32" s="37" t="s">
        <v>42</v>
      </c>
      <c r="P32" s="22" t="s">
        <v>120</v>
      </c>
      <c r="Q32" s="37"/>
      <c r="R32" s="49" t="s">
        <v>42</v>
      </c>
      <c r="S32" s="38" t="s">
        <v>121</v>
      </c>
      <c r="T32" s="49" t="s">
        <v>33</v>
      </c>
      <c r="U32" s="49" t="s">
        <v>122</v>
      </c>
      <c r="V32" s="49" t="s">
        <v>84</v>
      </c>
      <c r="W32" s="24" t="s">
        <v>129</v>
      </c>
      <c r="X32" s="21" t="s">
        <v>124</v>
      </c>
      <c r="Y32" s="38" t="s">
        <v>33</v>
      </c>
      <c r="Z32" s="37" t="s">
        <v>33</v>
      </c>
      <c r="AA32" s="186" t="e">
        <f>AA40+AA49+AA57*#REF!</f>
        <v>#REF!</v>
      </c>
      <c r="AB32" s="49" t="s">
        <v>33</v>
      </c>
      <c r="AC32" s="37"/>
      <c r="AD32" s="37"/>
      <c r="AE32" s="37"/>
      <c r="AF32" s="37"/>
      <c r="AG32" s="75"/>
      <c r="AH32" s="75"/>
      <c r="AI32" s="163"/>
      <c r="AJ32" s="194">
        <v>0</v>
      </c>
    </row>
    <row r="33" spans="1:36" s="3" customFormat="1" ht="39.950000000000003" hidden="1" customHeight="1">
      <c r="A33" s="37">
        <f t="shared" si="0"/>
        <v>25</v>
      </c>
      <c r="B33" s="33"/>
      <c r="C33" s="21">
        <v>1</v>
      </c>
      <c r="D33" s="21"/>
      <c r="E33" s="21"/>
      <c r="F33" s="21"/>
      <c r="G33" s="21"/>
      <c r="H33" s="21"/>
      <c r="I33" s="21"/>
      <c r="J33" s="33"/>
      <c r="K33" s="33"/>
      <c r="L33" s="38" t="s">
        <v>555</v>
      </c>
      <c r="M33" s="174" t="s">
        <v>170</v>
      </c>
      <c r="N33" s="175" t="s">
        <v>556</v>
      </c>
      <c r="O33" s="37" t="s">
        <v>42</v>
      </c>
      <c r="P33" s="22" t="s">
        <v>120</v>
      </c>
      <c r="Q33" s="37"/>
      <c r="R33" s="49" t="s">
        <v>42</v>
      </c>
      <c r="S33" s="38" t="s">
        <v>121</v>
      </c>
      <c r="T33" s="49"/>
      <c r="U33" s="49" t="s">
        <v>122</v>
      </c>
      <c r="V33" s="49" t="s">
        <v>84</v>
      </c>
      <c r="W33" s="24" t="s">
        <v>129</v>
      </c>
      <c r="X33" s="21" t="s">
        <v>124</v>
      </c>
      <c r="Y33" s="38" t="s">
        <v>33</v>
      </c>
      <c r="Z33" s="37" t="s">
        <v>33</v>
      </c>
      <c r="AA33" s="186">
        <v>1.4339999999999999</v>
      </c>
      <c r="AB33" s="49" t="s">
        <v>33</v>
      </c>
      <c r="AC33" s="37"/>
      <c r="AD33" s="37"/>
      <c r="AE33" s="37"/>
      <c r="AF33" s="37"/>
      <c r="AG33" s="75"/>
      <c r="AH33" s="75"/>
      <c r="AI33" s="163"/>
      <c r="AJ33" s="194">
        <v>0</v>
      </c>
    </row>
    <row r="34" spans="1:36" s="3" customFormat="1" ht="39.950000000000003" hidden="1" customHeight="1">
      <c r="A34" s="37">
        <f t="shared" si="0"/>
        <v>26</v>
      </c>
      <c r="B34" s="33"/>
      <c r="C34" s="21">
        <v>1</v>
      </c>
      <c r="D34" s="21"/>
      <c r="E34" s="21"/>
      <c r="F34" s="21"/>
      <c r="G34" s="21"/>
      <c r="H34" s="21"/>
      <c r="I34" s="21"/>
      <c r="J34" s="33"/>
      <c r="K34" s="33"/>
      <c r="L34" s="38" t="s">
        <v>557</v>
      </c>
      <c r="M34" s="174" t="s">
        <v>171</v>
      </c>
      <c r="N34" s="175" t="s">
        <v>558</v>
      </c>
      <c r="O34" s="37" t="s">
        <v>42</v>
      </c>
      <c r="P34" s="22" t="s">
        <v>120</v>
      </c>
      <c r="Q34" s="37"/>
      <c r="R34" s="49" t="s">
        <v>42</v>
      </c>
      <c r="S34" s="38" t="s">
        <v>121</v>
      </c>
      <c r="T34" s="49"/>
      <c r="U34" s="49" t="s">
        <v>122</v>
      </c>
      <c r="V34" s="49" t="s">
        <v>84</v>
      </c>
      <c r="W34" s="24" t="s">
        <v>129</v>
      </c>
      <c r="X34" s="21" t="s">
        <v>124</v>
      </c>
      <c r="Y34" s="38" t="s">
        <v>33</v>
      </c>
      <c r="Z34" s="37" t="s">
        <v>33</v>
      </c>
      <c r="AA34" s="186" t="e">
        <f>AA41+AA51+AA55+AA57*#REF!</f>
        <v>#REF!</v>
      </c>
      <c r="AB34" s="49" t="s">
        <v>33</v>
      </c>
      <c r="AC34" s="37"/>
      <c r="AD34" s="37"/>
      <c r="AE34" s="37"/>
      <c r="AF34" s="37"/>
      <c r="AG34" s="75"/>
      <c r="AH34" s="75"/>
      <c r="AI34" s="163"/>
      <c r="AJ34" s="194">
        <v>0</v>
      </c>
    </row>
    <row r="35" spans="1:36" s="3" customFormat="1" ht="39.950000000000003" hidden="1" customHeight="1">
      <c r="A35" s="37">
        <f t="shared" si="0"/>
        <v>27</v>
      </c>
      <c r="B35" s="33"/>
      <c r="C35" s="21">
        <v>1</v>
      </c>
      <c r="D35" s="21"/>
      <c r="E35" s="21"/>
      <c r="F35" s="21"/>
      <c r="G35" s="21"/>
      <c r="H35" s="21"/>
      <c r="I35" s="21"/>
      <c r="J35" s="33"/>
      <c r="K35" s="33"/>
      <c r="L35" s="38" t="s">
        <v>172</v>
      </c>
      <c r="M35" s="174" t="s">
        <v>170</v>
      </c>
      <c r="N35" s="72" t="s">
        <v>96</v>
      </c>
      <c r="O35" s="37" t="s">
        <v>42</v>
      </c>
      <c r="P35" s="22" t="s">
        <v>120</v>
      </c>
      <c r="Q35" s="37"/>
      <c r="R35" s="49" t="s">
        <v>42</v>
      </c>
      <c r="S35" s="38" t="s">
        <v>121</v>
      </c>
      <c r="T35" s="49"/>
      <c r="U35" s="49" t="s">
        <v>122</v>
      </c>
      <c r="V35" s="49" t="s">
        <v>84</v>
      </c>
      <c r="W35" s="24" t="s">
        <v>129</v>
      </c>
      <c r="X35" s="21" t="s">
        <v>124</v>
      </c>
      <c r="Y35" s="38" t="s">
        <v>33</v>
      </c>
      <c r="Z35" s="37" t="s">
        <v>33</v>
      </c>
      <c r="AA35" s="186">
        <v>1.373</v>
      </c>
      <c r="AB35" s="49" t="s">
        <v>33</v>
      </c>
      <c r="AC35" s="37"/>
      <c r="AD35" s="37"/>
      <c r="AE35" s="37"/>
      <c r="AF35" s="37"/>
      <c r="AG35" s="75"/>
      <c r="AH35" s="75"/>
      <c r="AI35" s="163"/>
      <c r="AJ35" s="191">
        <v>0</v>
      </c>
    </row>
    <row r="36" spans="1:36" s="3" customFormat="1" ht="39.950000000000003" hidden="1" customHeight="1">
      <c r="A36" s="37">
        <f t="shared" si="0"/>
        <v>28</v>
      </c>
      <c r="B36" s="33"/>
      <c r="C36" s="21">
        <v>1</v>
      </c>
      <c r="D36" s="21"/>
      <c r="E36" s="21"/>
      <c r="F36" s="21"/>
      <c r="G36" s="21"/>
      <c r="H36" s="21"/>
      <c r="I36" s="21"/>
      <c r="J36" s="33"/>
      <c r="K36" s="33"/>
      <c r="L36" s="38" t="s">
        <v>559</v>
      </c>
      <c r="M36" s="174" t="s">
        <v>170</v>
      </c>
      <c r="N36" s="175" t="s">
        <v>560</v>
      </c>
      <c r="O36" s="37" t="s">
        <v>42</v>
      </c>
      <c r="P36" s="22" t="s">
        <v>120</v>
      </c>
      <c r="Q36" s="37"/>
      <c r="R36" s="49" t="s">
        <v>42</v>
      </c>
      <c r="S36" s="38" t="s">
        <v>121</v>
      </c>
      <c r="T36" s="49"/>
      <c r="U36" s="49" t="s">
        <v>122</v>
      </c>
      <c r="V36" s="49" t="s">
        <v>84</v>
      </c>
      <c r="W36" s="24" t="s">
        <v>129</v>
      </c>
      <c r="X36" s="21" t="s">
        <v>124</v>
      </c>
      <c r="Y36" s="38" t="s">
        <v>33</v>
      </c>
      <c r="Z36" s="37" t="s">
        <v>33</v>
      </c>
      <c r="AA36" s="186">
        <v>1.4339999999999999</v>
      </c>
      <c r="AB36" s="49" t="s">
        <v>33</v>
      </c>
      <c r="AC36" s="37"/>
      <c r="AD36" s="37"/>
      <c r="AE36" s="37"/>
      <c r="AF36" s="37"/>
      <c r="AG36" s="75"/>
      <c r="AH36" s="75"/>
      <c r="AI36" s="163"/>
      <c r="AJ36" s="191">
        <v>0</v>
      </c>
    </row>
    <row r="37" spans="1:36" s="3" customFormat="1" ht="39.950000000000003" hidden="1" customHeight="1">
      <c r="A37" s="37">
        <f t="shared" si="0"/>
        <v>29</v>
      </c>
      <c r="B37" s="33"/>
      <c r="C37" s="21">
        <v>1</v>
      </c>
      <c r="D37" s="21"/>
      <c r="E37" s="21"/>
      <c r="F37" s="21"/>
      <c r="G37" s="21"/>
      <c r="H37" s="21"/>
      <c r="I37" s="21"/>
      <c r="J37" s="33"/>
      <c r="K37" s="33"/>
      <c r="L37" s="38" t="s">
        <v>561</v>
      </c>
      <c r="M37" s="174" t="s">
        <v>170</v>
      </c>
      <c r="N37" s="175" t="s">
        <v>562</v>
      </c>
      <c r="O37" s="37" t="s">
        <v>42</v>
      </c>
      <c r="P37" s="22" t="s">
        <v>120</v>
      </c>
      <c r="Q37" s="37"/>
      <c r="R37" s="49" t="s">
        <v>42</v>
      </c>
      <c r="S37" s="38" t="s">
        <v>121</v>
      </c>
      <c r="T37" s="49"/>
      <c r="U37" s="49" t="s">
        <v>122</v>
      </c>
      <c r="V37" s="49" t="s">
        <v>84</v>
      </c>
      <c r="W37" s="24" t="s">
        <v>129</v>
      </c>
      <c r="X37" s="21" t="s">
        <v>124</v>
      </c>
      <c r="Y37" s="38" t="s">
        <v>33</v>
      </c>
      <c r="Z37" s="37" t="s">
        <v>33</v>
      </c>
      <c r="AA37" s="186">
        <v>1.4339999999999999</v>
      </c>
      <c r="AB37" s="49" t="s">
        <v>33</v>
      </c>
      <c r="AC37" s="37"/>
      <c r="AD37" s="37"/>
      <c r="AE37" s="37"/>
      <c r="AF37" s="37"/>
      <c r="AG37" s="75"/>
      <c r="AH37" s="75"/>
      <c r="AI37" s="163"/>
      <c r="AJ37" s="191">
        <v>0</v>
      </c>
    </row>
    <row r="38" spans="1:36" s="3" customFormat="1" ht="39.950000000000003" hidden="1" customHeight="1">
      <c r="A38" s="37">
        <f t="shared" si="0"/>
        <v>30</v>
      </c>
      <c r="B38" s="33"/>
      <c r="C38" s="21">
        <v>1</v>
      </c>
      <c r="D38" s="21"/>
      <c r="E38" s="21"/>
      <c r="F38" s="21"/>
      <c r="G38" s="21"/>
      <c r="H38" s="21"/>
      <c r="I38" s="21"/>
      <c r="J38" s="33"/>
      <c r="K38" s="33"/>
      <c r="L38" s="38" t="s">
        <v>173</v>
      </c>
      <c r="M38" s="174" t="s">
        <v>170</v>
      </c>
      <c r="N38" s="72" t="s">
        <v>95</v>
      </c>
      <c r="O38" s="37" t="s">
        <v>42</v>
      </c>
      <c r="P38" s="22" t="s">
        <v>120</v>
      </c>
      <c r="Q38" s="37"/>
      <c r="R38" s="49" t="s">
        <v>42</v>
      </c>
      <c r="S38" s="38" t="s">
        <v>121</v>
      </c>
      <c r="T38" s="49" t="s">
        <v>33</v>
      </c>
      <c r="U38" s="49" t="s">
        <v>122</v>
      </c>
      <c r="V38" s="49" t="s">
        <v>84</v>
      </c>
      <c r="W38" s="24" t="s">
        <v>129</v>
      </c>
      <c r="X38" s="21" t="s">
        <v>124</v>
      </c>
      <c r="Y38" s="38" t="s">
        <v>33</v>
      </c>
      <c r="Z38" s="37" t="s">
        <v>33</v>
      </c>
      <c r="AA38" s="186" t="e">
        <f>AA46+AA55+AA63*#REF!</f>
        <v>#REF!</v>
      </c>
      <c r="AB38" s="49" t="s">
        <v>33</v>
      </c>
      <c r="AC38" s="37"/>
      <c r="AD38" s="37"/>
      <c r="AE38" s="37"/>
      <c r="AF38" s="37"/>
      <c r="AG38" s="75"/>
      <c r="AH38" s="75"/>
      <c r="AI38" s="163"/>
      <c r="AJ38" s="191">
        <v>0</v>
      </c>
    </row>
    <row r="39" spans="1:36" s="3" customFormat="1" ht="39.950000000000003" customHeight="1">
      <c r="A39" s="37">
        <f t="shared" si="0"/>
        <v>31</v>
      </c>
      <c r="B39" s="33"/>
      <c r="C39" s="251">
        <v>1</v>
      </c>
      <c r="D39" s="251"/>
      <c r="E39" s="251"/>
      <c r="F39" s="251"/>
      <c r="G39" s="251"/>
      <c r="H39" s="251"/>
      <c r="I39" s="251"/>
      <c r="J39" s="33"/>
      <c r="K39" s="33"/>
      <c r="L39" s="242" t="s">
        <v>563</v>
      </c>
      <c r="M39" s="174" t="s">
        <v>170</v>
      </c>
      <c r="N39" s="175" t="s">
        <v>556</v>
      </c>
      <c r="O39" s="37" t="s">
        <v>42</v>
      </c>
      <c r="P39" s="248" t="s">
        <v>120</v>
      </c>
      <c r="Q39" s="37"/>
      <c r="R39" s="254" t="s">
        <v>42</v>
      </c>
      <c r="S39" s="242" t="s">
        <v>121</v>
      </c>
      <c r="T39" s="254"/>
      <c r="U39" s="254" t="s">
        <v>122</v>
      </c>
      <c r="V39" s="254" t="s">
        <v>84</v>
      </c>
      <c r="W39" s="24" t="s">
        <v>129</v>
      </c>
      <c r="X39" s="251" t="s">
        <v>124</v>
      </c>
      <c r="Y39" s="242" t="s">
        <v>33</v>
      </c>
      <c r="Z39" s="37" t="s">
        <v>33</v>
      </c>
      <c r="AA39" s="186">
        <v>1.4339999999999999</v>
      </c>
      <c r="AB39" s="254" t="s">
        <v>33</v>
      </c>
      <c r="AC39" s="37"/>
      <c r="AD39" s="37"/>
      <c r="AE39" s="37"/>
      <c r="AF39" s="37"/>
      <c r="AG39" s="75"/>
      <c r="AH39" s="75"/>
      <c r="AI39" s="249"/>
      <c r="AJ39" s="247">
        <v>1</v>
      </c>
    </row>
    <row r="40" spans="1:36" s="3" customFormat="1" ht="39.950000000000003" customHeight="1">
      <c r="A40" s="37">
        <f t="shared" si="0"/>
        <v>32</v>
      </c>
      <c r="B40" s="33"/>
      <c r="C40" s="251"/>
      <c r="D40" s="251">
        <v>2</v>
      </c>
      <c r="E40" s="251"/>
      <c r="F40" s="251"/>
      <c r="G40" s="251"/>
      <c r="H40" s="251"/>
      <c r="I40" s="251"/>
      <c r="J40" s="33"/>
      <c r="K40" s="33"/>
      <c r="L40" s="242" t="s">
        <v>174</v>
      </c>
      <c r="M40" s="29" t="s">
        <v>175</v>
      </c>
      <c r="N40" s="39" t="s">
        <v>176</v>
      </c>
      <c r="O40" s="37" t="s">
        <v>42</v>
      </c>
      <c r="P40" s="248" t="s">
        <v>120</v>
      </c>
      <c r="Q40" s="37"/>
      <c r="R40" s="254" t="s">
        <v>42</v>
      </c>
      <c r="S40" s="242" t="s">
        <v>121</v>
      </c>
      <c r="T40" s="254"/>
      <c r="U40" s="254" t="s">
        <v>122</v>
      </c>
      <c r="V40" s="254" t="s">
        <v>84</v>
      </c>
      <c r="W40" s="24" t="s">
        <v>129</v>
      </c>
      <c r="X40" s="251" t="s">
        <v>124</v>
      </c>
      <c r="Y40" s="242" t="s">
        <v>33</v>
      </c>
      <c r="Z40" s="242" t="s">
        <v>177</v>
      </c>
      <c r="AA40" s="182" t="e">
        <f>AA42++AA44*#REF!+AA45*#REF!*AA46*#REF!+AA47+AA48</f>
        <v>#REF!</v>
      </c>
      <c r="AB40" s="254" t="s">
        <v>33</v>
      </c>
      <c r="AC40" s="37"/>
      <c r="AD40" s="37"/>
      <c r="AE40" s="37"/>
      <c r="AF40" s="37"/>
      <c r="AG40" s="75"/>
      <c r="AH40" s="75"/>
      <c r="AI40" s="249"/>
      <c r="AJ40" s="194">
        <v>1</v>
      </c>
    </row>
    <row r="41" spans="1:36" s="3" customFormat="1" ht="39.950000000000003" hidden="1" customHeight="1">
      <c r="A41" s="37">
        <f t="shared" ref="A41:A72" si="1">ROW(41:41)-8</f>
        <v>33</v>
      </c>
      <c r="B41" s="33"/>
      <c r="C41" s="21"/>
      <c r="D41" s="21">
        <v>2</v>
      </c>
      <c r="E41" s="21"/>
      <c r="F41" s="21"/>
      <c r="G41" s="21"/>
      <c r="H41" s="21"/>
      <c r="I41" s="21"/>
      <c r="J41" s="33"/>
      <c r="K41" s="33"/>
      <c r="L41" s="38" t="s">
        <v>178</v>
      </c>
      <c r="M41" s="29" t="s">
        <v>179</v>
      </c>
      <c r="N41" s="39" t="s">
        <v>180</v>
      </c>
      <c r="O41" s="37" t="s">
        <v>42</v>
      </c>
      <c r="P41" s="22" t="s">
        <v>120</v>
      </c>
      <c r="Q41" s="37"/>
      <c r="R41" s="49" t="s">
        <v>42</v>
      </c>
      <c r="S41" s="38" t="s">
        <v>121</v>
      </c>
      <c r="T41" s="49"/>
      <c r="U41" s="49" t="s">
        <v>122</v>
      </c>
      <c r="V41" s="49" t="s">
        <v>84</v>
      </c>
      <c r="W41" s="24" t="s">
        <v>129</v>
      </c>
      <c r="X41" s="21" t="s">
        <v>124</v>
      </c>
      <c r="Y41" s="38" t="s">
        <v>33</v>
      </c>
      <c r="Z41" s="38" t="s">
        <v>177</v>
      </c>
      <c r="AA41" s="182" t="e">
        <f>AA43+AA44*#REF!+AA45*#REF!*AA46*#REF!+AA47+AA48</f>
        <v>#REF!</v>
      </c>
      <c r="AB41" s="49" t="s">
        <v>33</v>
      </c>
      <c r="AC41" s="37"/>
      <c r="AD41" s="37"/>
      <c r="AE41" s="37"/>
      <c r="AF41" s="37"/>
      <c r="AG41" s="75"/>
      <c r="AH41" s="75"/>
      <c r="AI41" s="163"/>
      <c r="AJ41" s="194">
        <v>0</v>
      </c>
    </row>
    <row r="42" spans="1:36" ht="39.950000000000003" customHeight="1">
      <c r="A42" s="37">
        <f t="shared" si="1"/>
        <v>34</v>
      </c>
      <c r="B42" s="33"/>
      <c r="C42" s="251"/>
      <c r="D42" s="251"/>
      <c r="E42" s="251">
        <v>3</v>
      </c>
      <c r="F42" s="251"/>
      <c r="G42" s="251"/>
      <c r="H42" s="251"/>
      <c r="I42" s="251"/>
      <c r="J42" s="37"/>
      <c r="K42" s="37"/>
      <c r="L42" s="242" t="s">
        <v>181</v>
      </c>
      <c r="M42" s="29" t="s">
        <v>182</v>
      </c>
      <c r="N42" s="39" t="s">
        <v>176</v>
      </c>
      <c r="O42" s="37" t="s">
        <v>42</v>
      </c>
      <c r="P42" s="248" t="s">
        <v>120</v>
      </c>
      <c r="Q42" s="33"/>
      <c r="R42" s="254" t="s">
        <v>42</v>
      </c>
      <c r="S42" s="242" t="s">
        <v>121</v>
      </c>
      <c r="T42" s="254" t="s">
        <v>33</v>
      </c>
      <c r="U42" s="254" t="s">
        <v>122</v>
      </c>
      <c r="V42" s="254" t="s">
        <v>84</v>
      </c>
      <c r="W42" s="24" t="s">
        <v>151</v>
      </c>
      <c r="X42" s="251" t="s">
        <v>183</v>
      </c>
      <c r="Y42" s="251" t="s">
        <v>184</v>
      </c>
      <c r="Z42" s="242" t="s">
        <v>177</v>
      </c>
      <c r="AA42" s="185">
        <v>0.83160000000000001</v>
      </c>
      <c r="AB42" s="254" t="s">
        <v>33</v>
      </c>
      <c r="AC42" s="75"/>
      <c r="AD42" s="75"/>
      <c r="AE42" s="75"/>
      <c r="AF42" s="75"/>
      <c r="AG42" s="75"/>
      <c r="AH42" s="75"/>
      <c r="AI42" s="249"/>
      <c r="AJ42" s="194">
        <v>1</v>
      </c>
    </row>
    <row r="43" spans="1:36" ht="39.950000000000003" hidden="1" customHeight="1">
      <c r="A43" s="37">
        <f t="shared" si="1"/>
        <v>35</v>
      </c>
      <c r="B43" s="33"/>
      <c r="C43" s="21"/>
      <c r="D43" s="21"/>
      <c r="E43" s="21">
        <v>3</v>
      </c>
      <c r="F43" s="21"/>
      <c r="G43" s="21"/>
      <c r="H43" s="21"/>
      <c r="I43" s="21"/>
      <c r="J43" s="37"/>
      <c r="K43" s="37"/>
      <c r="L43" s="38" t="s">
        <v>185</v>
      </c>
      <c r="M43" s="29" t="s">
        <v>186</v>
      </c>
      <c r="N43" s="39" t="s">
        <v>180</v>
      </c>
      <c r="O43" s="37" t="s">
        <v>42</v>
      </c>
      <c r="P43" s="22" t="s">
        <v>120</v>
      </c>
      <c r="Q43" s="33"/>
      <c r="R43" s="49" t="s">
        <v>42</v>
      </c>
      <c r="S43" s="38" t="s">
        <v>121</v>
      </c>
      <c r="T43" s="49" t="s">
        <v>33</v>
      </c>
      <c r="U43" s="49" t="s">
        <v>122</v>
      </c>
      <c r="V43" s="49" t="s">
        <v>84</v>
      </c>
      <c r="W43" s="24" t="s">
        <v>151</v>
      </c>
      <c r="X43" s="21" t="s">
        <v>183</v>
      </c>
      <c r="Y43" s="21" t="s">
        <v>184</v>
      </c>
      <c r="Z43" s="38" t="s">
        <v>177</v>
      </c>
      <c r="AA43" s="187">
        <v>0.79279999999999995</v>
      </c>
      <c r="AB43" s="49" t="s">
        <v>33</v>
      </c>
      <c r="AC43" s="75"/>
      <c r="AD43" s="75"/>
      <c r="AE43" s="75"/>
      <c r="AF43" s="75"/>
      <c r="AG43" s="75"/>
      <c r="AH43" s="75"/>
      <c r="AI43" s="163"/>
      <c r="AJ43" s="194">
        <v>0</v>
      </c>
    </row>
    <row r="44" spans="1:36" ht="39.950000000000003" customHeight="1">
      <c r="A44" s="37">
        <f t="shared" si="1"/>
        <v>36</v>
      </c>
      <c r="B44" s="33"/>
      <c r="C44" s="251"/>
      <c r="D44" s="251"/>
      <c r="E44" s="251">
        <v>3</v>
      </c>
      <c r="F44" s="251"/>
      <c r="G44" s="251"/>
      <c r="H44" s="251"/>
      <c r="I44" s="251"/>
      <c r="J44" s="37"/>
      <c r="K44" s="37"/>
      <c r="L44" s="176" t="s">
        <v>187</v>
      </c>
      <c r="M44" s="177" t="s">
        <v>188</v>
      </c>
      <c r="N44" s="39" t="s">
        <v>189</v>
      </c>
      <c r="O44" s="37" t="s">
        <v>42</v>
      </c>
      <c r="P44" s="248" t="s">
        <v>120</v>
      </c>
      <c r="Q44" s="33"/>
      <c r="R44" s="254" t="s">
        <v>42</v>
      </c>
      <c r="S44" s="242" t="s">
        <v>121</v>
      </c>
      <c r="T44" s="254" t="s">
        <v>33</v>
      </c>
      <c r="U44" s="254" t="s">
        <v>84</v>
      </c>
      <c r="V44" s="254" t="s">
        <v>122</v>
      </c>
      <c r="W44" s="24" t="s">
        <v>190</v>
      </c>
      <c r="X44" s="251" t="s">
        <v>191</v>
      </c>
      <c r="Y44" s="248" t="s">
        <v>192</v>
      </c>
      <c r="Z44" s="37" t="s">
        <v>33</v>
      </c>
      <c r="AA44" s="182">
        <v>8.0000000000000002E-3</v>
      </c>
      <c r="AB44" s="254" t="s">
        <v>33</v>
      </c>
      <c r="AC44" s="75"/>
      <c r="AD44" s="75"/>
      <c r="AE44" s="75"/>
      <c r="AF44" s="75"/>
      <c r="AG44" s="75"/>
      <c r="AH44" s="75"/>
      <c r="AI44" s="249"/>
      <c r="AJ44" s="247">
        <v>4</v>
      </c>
    </row>
    <row r="45" spans="1:36" ht="39.950000000000003" customHeight="1">
      <c r="A45" s="37">
        <f t="shared" si="1"/>
        <v>37</v>
      </c>
      <c r="B45" s="248"/>
      <c r="C45" s="251"/>
      <c r="D45" s="251"/>
      <c r="E45" s="251">
        <v>3</v>
      </c>
      <c r="F45" s="251"/>
      <c r="G45" s="251"/>
      <c r="H45" s="251"/>
      <c r="I45" s="251"/>
      <c r="J45" s="246"/>
      <c r="K45" s="37"/>
      <c r="L45" s="242" t="s">
        <v>193</v>
      </c>
      <c r="M45" s="29" t="s">
        <v>194</v>
      </c>
      <c r="N45" s="39" t="s">
        <v>136</v>
      </c>
      <c r="O45" s="37" t="s">
        <v>42</v>
      </c>
      <c r="P45" s="248" t="s">
        <v>120</v>
      </c>
      <c r="Q45" s="33"/>
      <c r="R45" s="254" t="s">
        <v>42</v>
      </c>
      <c r="S45" s="242" t="s">
        <v>121</v>
      </c>
      <c r="T45" s="254" t="s">
        <v>33</v>
      </c>
      <c r="U45" s="254" t="s">
        <v>122</v>
      </c>
      <c r="V45" s="254" t="s">
        <v>84</v>
      </c>
      <c r="W45" s="24" t="s">
        <v>195</v>
      </c>
      <c r="X45" s="251" t="s">
        <v>196</v>
      </c>
      <c r="Y45" s="248" t="s">
        <v>33</v>
      </c>
      <c r="Z45" s="248" t="s">
        <v>33</v>
      </c>
      <c r="AA45" s="182">
        <v>7.4999999999999997E-3</v>
      </c>
      <c r="AB45" s="254" t="s">
        <v>33</v>
      </c>
      <c r="AC45" s="248"/>
      <c r="AD45" s="248"/>
      <c r="AE45" s="248"/>
      <c r="AF45" s="248"/>
      <c r="AG45" s="75"/>
      <c r="AH45" s="75"/>
      <c r="AI45" s="249"/>
      <c r="AJ45" s="247">
        <v>2</v>
      </c>
    </row>
    <row r="46" spans="1:36" ht="39.950000000000003" customHeight="1">
      <c r="A46" s="37">
        <f t="shared" si="1"/>
        <v>38</v>
      </c>
      <c r="B46" s="248"/>
      <c r="C46" s="251"/>
      <c r="D46" s="251"/>
      <c r="E46" s="251">
        <v>3</v>
      </c>
      <c r="F46" s="251"/>
      <c r="G46" s="251"/>
      <c r="H46" s="251"/>
      <c r="I46" s="251"/>
      <c r="J46" s="246"/>
      <c r="K46" s="37"/>
      <c r="L46" s="242" t="s">
        <v>197</v>
      </c>
      <c r="M46" s="29" t="s">
        <v>198</v>
      </c>
      <c r="N46" s="39" t="s">
        <v>136</v>
      </c>
      <c r="O46" s="37" t="s">
        <v>42</v>
      </c>
      <c r="P46" s="248" t="s">
        <v>120</v>
      </c>
      <c r="Q46" s="33"/>
      <c r="R46" s="254" t="s">
        <v>42</v>
      </c>
      <c r="S46" s="242" t="s">
        <v>121</v>
      </c>
      <c r="T46" s="254" t="s">
        <v>33</v>
      </c>
      <c r="U46" s="254" t="s">
        <v>122</v>
      </c>
      <c r="V46" s="254" t="s">
        <v>84</v>
      </c>
      <c r="W46" s="24" t="s">
        <v>195</v>
      </c>
      <c r="X46" s="251" t="s">
        <v>199</v>
      </c>
      <c r="Y46" s="248" t="s">
        <v>33</v>
      </c>
      <c r="Z46" s="248" t="s">
        <v>33</v>
      </c>
      <c r="AA46" s="182">
        <v>1.8E-3</v>
      </c>
      <c r="AB46" s="254" t="s">
        <v>33</v>
      </c>
      <c r="AC46" s="248"/>
      <c r="AD46" s="248"/>
      <c r="AE46" s="248"/>
      <c r="AF46" s="248"/>
      <c r="AG46" s="75"/>
      <c r="AH46" s="75"/>
      <c r="AI46" s="249"/>
      <c r="AJ46" s="247">
        <v>2</v>
      </c>
    </row>
    <row r="47" spans="1:36" ht="39.950000000000003" customHeight="1">
      <c r="A47" s="37">
        <f t="shared" si="1"/>
        <v>39</v>
      </c>
      <c r="B47" s="248"/>
      <c r="C47" s="251"/>
      <c r="D47" s="251"/>
      <c r="E47" s="251">
        <v>3</v>
      </c>
      <c r="F47" s="251"/>
      <c r="G47" s="251"/>
      <c r="H47" s="251"/>
      <c r="I47" s="251"/>
      <c r="J47" s="246"/>
      <c r="K47" s="37"/>
      <c r="L47" s="242" t="s">
        <v>200</v>
      </c>
      <c r="M47" s="29" t="s">
        <v>201</v>
      </c>
      <c r="N47" s="39" t="s">
        <v>136</v>
      </c>
      <c r="O47" s="37" t="s">
        <v>42</v>
      </c>
      <c r="P47" s="248" t="s">
        <v>120</v>
      </c>
      <c r="Q47" s="33"/>
      <c r="R47" s="254" t="s">
        <v>42</v>
      </c>
      <c r="S47" s="242" t="s">
        <v>121</v>
      </c>
      <c r="T47" s="254" t="s">
        <v>33</v>
      </c>
      <c r="U47" s="254" t="s">
        <v>122</v>
      </c>
      <c r="V47" s="254" t="s">
        <v>84</v>
      </c>
      <c r="W47" s="24" t="s">
        <v>157</v>
      </c>
      <c r="X47" s="24" t="s">
        <v>564</v>
      </c>
      <c r="Y47" s="242" t="s">
        <v>203</v>
      </c>
      <c r="Z47" s="248" t="s">
        <v>33</v>
      </c>
      <c r="AA47" s="182">
        <v>0.1</v>
      </c>
      <c r="AB47" s="254" t="s">
        <v>33</v>
      </c>
      <c r="AC47" s="248"/>
      <c r="AD47" s="248"/>
      <c r="AE47" s="248"/>
      <c r="AF47" s="248"/>
      <c r="AG47" s="75"/>
      <c r="AH47" s="75"/>
      <c r="AI47" s="249"/>
      <c r="AJ47" s="247">
        <v>1</v>
      </c>
    </row>
    <row r="48" spans="1:36" ht="39.950000000000003" hidden="1" customHeight="1">
      <c r="A48" s="37">
        <f t="shared" si="1"/>
        <v>40</v>
      </c>
      <c r="B48" s="22"/>
      <c r="C48" s="21"/>
      <c r="D48" s="21"/>
      <c r="E48" s="21">
        <v>3</v>
      </c>
      <c r="F48" s="21"/>
      <c r="G48" s="21"/>
      <c r="H48" s="21"/>
      <c r="I48" s="21"/>
      <c r="J48" s="31"/>
      <c r="K48" s="37"/>
      <c r="L48" s="38" t="s">
        <v>204</v>
      </c>
      <c r="M48" s="29" t="s">
        <v>205</v>
      </c>
      <c r="N48" s="39" t="s">
        <v>136</v>
      </c>
      <c r="O48" s="37" t="s">
        <v>42</v>
      </c>
      <c r="P48" s="22" t="s">
        <v>120</v>
      </c>
      <c r="Q48" s="33"/>
      <c r="R48" s="49" t="s">
        <v>42</v>
      </c>
      <c r="S48" s="38" t="s">
        <v>121</v>
      </c>
      <c r="T48" s="49" t="s">
        <v>33</v>
      </c>
      <c r="U48" s="49" t="s">
        <v>122</v>
      </c>
      <c r="V48" s="49" t="s">
        <v>84</v>
      </c>
      <c r="W48" s="24" t="s">
        <v>157</v>
      </c>
      <c r="X48" s="24" t="s">
        <v>565</v>
      </c>
      <c r="Y48" s="38" t="s">
        <v>203</v>
      </c>
      <c r="Z48" s="22" t="s">
        <v>33</v>
      </c>
      <c r="AA48" s="182">
        <v>0.1</v>
      </c>
      <c r="AB48" s="49" t="s">
        <v>33</v>
      </c>
      <c r="AC48" s="22"/>
      <c r="AD48" s="22"/>
      <c r="AE48" s="22"/>
      <c r="AF48" s="22"/>
      <c r="AG48" s="75"/>
      <c r="AH48" s="75"/>
      <c r="AI48" s="163"/>
      <c r="AJ48" s="191">
        <v>0</v>
      </c>
    </row>
    <row r="49" spans="1:36" ht="39.950000000000003" hidden="1" customHeight="1">
      <c r="A49" s="37">
        <f t="shared" si="1"/>
        <v>41</v>
      </c>
      <c r="B49" s="22"/>
      <c r="C49" s="21"/>
      <c r="D49" s="21">
        <v>2</v>
      </c>
      <c r="E49" s="21"/>
      <c r="F49" s="21"/>
      <c r="G49" s="21"/>
      <c r="H49" s="21"/>
      <c r="I49" s="21"/>
      <c r="J49" s="31"/>
      <c r="K49" s="31"/>
      <c r="L49" s="38" t="s">
        <v>206</v>
      </c>
      <c r="M49" s="29" t="s">
        <v>207</v>
      </c>
      <c r="N49" s="72" t="s">
        <v>95</v>
      </c>
      <c r="O49" s="37" t="s">
        <v>42</v>
      </c>
      <c r="P49" s="22" t="s">
        <v>120</v>
      </c>
      <c r="Q49" s="33"/>
      <c r="R49" s="49" t="s">
        <v>42</v>
      </c>
      <c r="S49" s="38" t="s">
        <v>121</v>
      </c>
      <c r="T49" s="49" t="s">
        <v>33</v>
      </c>
      <c r="U49" s="49" t="s">
        <v>122</v>
      </c>
      <c r="V49" s="49" t="s">
        <v>84</v>
      </c>
      <c r="W49" s="24" t="s">
        <v>129</v>
      </c>
      <c r="X49" s="21" t="s">
        <v>124</v>
      </c>
      <c r="Y49" s="22" t="s">
        <v>33</v>
      </c>
      <c r="Z49" s="22" t="s">
        <v>33</v>
      </c>
      <c r="AA49" s="75">
        <v>0.3</v>
      </c>
      <c r="AB49" s="49" t="s">
        <v>33</v>
      </c>
      <c r="AC49" s="31"/>
      <c r="AD49" s="31"/>
      <c r="AE49" s="31"/>
      <c r="AF49" s="31"/>
      <c r="AG49" s="75"/>
      <c r="AH49" s="75"/>
      <c r="AI49" s="163"/>
      <c r="AJ49" s="191">
        <v>0</v>
      </c>
    </row>
    <row r="50" spans="1:36" ht="39.950000000000003" hidden="1" customHeight="1">
      <c r="A50" s="37">
        <f t="shared" si="1"/>
        <v>42</v>
      </c>
      <c r="B50" s="22"/>
      <c r="C50" s="21"/>
      <c r="D50" s="21">
        <v>2</v>
      </c>
      <c r="E50" s="21"/>
      <c r="F50" s="21"/>
      <c r="G50" s="21"/>
      <c r="H50" s="21"/>
      <c r="I50" s="21"/>
      <c r="J50" s="31"/>
      <c r="K50" s="31"/>
      <c r="L50" s="38" t="s">
        <v>208</v>
      </c>
      <c r="M50" s="29" t="s">
        <v>207</v>
      </c>
      <c r="N50" s="72" t="s">
        <v>128</v>
      </c>
      <c r="O50" s="37" t="s">
        <v>42</v>
      </c>
      <c r="P50" s="22" t="s">
        <v>120</v>
      </c>
      <c r="Q50" s="33"/>
      <c r="R50" s="49" t="s">
        <v>42</v>
      </c>
      <c r="S50" s="38" t="s">
        <v>121</v>
      </c>
      <c r="T50" s="49" t="s">
        <v>33</v>
      </c>
      <c r="U50" s="49" t="s">
        <v>122</v>
      </c>
      <c r="V50" s="49" t="s">
        <v>84</v>
      </c>
      <c r="W50" s="24" t="s">
        <v>129</v>
      </c>
      <c r="X50" s="21" t="s">
        <v>124</v>
      </c>
      <c r="Y50" s="22" t="s">
        <v>33</v>
      </c>
      <c r="Z50" s="22" t="s">
        <v>33</v>
      </c>
      <c r="AA50" s="75">
        <v>0.3</v>
      </c>
      <c r="AB50" s="49" t="s">
        <v>33</v>
      </c>
      <c r="AC50" s="31"/>
      <c r="AD50" s="31"/>
      <c r="AE50" s="31"/>
      <c r="AF50" s="31"/>
      <c r="AG50" s="75"/>
      <c r="AH50" s="75"/>
      <c r="AI50" s="163"/>
      <c r="AJ50" s="191">
        <v>0</v>
      </c>
    </row>
    <row r="51" spans="1:36" ht="39.950000000000003" hidden="1" customHeight="1">
      <c r="A51" s="37">
        <f t="shared" si="1"/>
        <v>43</v>
      </c>
      <c r="B51" s="22"/>
      <c r="C51" s="21"/>
      <c r="D51" s="21">
        <v>2</v>
      </c>
      <c r="E51" s="21"/>
      <c r="F51" s="21"/>
      <c r="G51" s="21"/>
      <c r="H51" s="21"/>
      <c r="I51" s="21"/>
      <c r="J51" s="31"/>
      <c r="K51" s="31"/>
      <c r="L51" s="38" t="s">
        <v>209</v>
      </c>
      <c r="M51" s="29" t="s">
        <v>207</v>
      </c>
      <c r="N51" s="36" t="s">
        <v>96</v>
      </c>
      <c r="O51" s="37" t="s">
        <v>42</v>
      </c>
      <c r="P51" s="22" t="s">
        <v>120</v>
      </c>
      <c r="Q51" s="33"/>
      <c r="R51" s="49" t="s">
        <v>42</v>
      </c>
      <c r="S51" s="38" t="s">
        <v>121</v>
      </c>
      <c r="T51" s="49" t="s">
        <v>33</v>
      </c>
      <c r="U51" s="49" t="s">
        <v>122</v>
      </c>
      <c r="V51" s="49" t="s">
        <v>84</v>
      </c>
      <c r="W51" s="24" t="s">
        <v>129</v>
      </c>
      <c r="X51" s="21" t="s">
        <v>124</v>
      </c>
      <c r="Y51" s="22" t="s">
        <v>33</v>
      </c>
      <c r="Z51" s="22" t="s">
        <v>33</v>
      </c>
      <c r="AA51" s="75">
        <v>0.3</v>
      </c>
      <c r="AB51" s="49" t="s">
        <v>33</v>
      </c>
      <c r="AC51" s="31"/>
      <c r="AD51" s="31"/>
      <c r="AE51" s="31"/>
      <c r="AF51" s="31"/>
      <c r="AG51" s="75"/>
      <c r="AH51" s="75"/>
      <c r="AI51" s="163"/>
      <c r="AJ51" s="191">
        <v>0</v>
      </c>
    </row>
    <row r="52" spans="1:36" ht="39.950000000000003" hidden="1" customHeight="1">
      <c r="A52" s="37">
        <f t="shared" si="1"/>
        <v>44</v>
      </c>
      <c r="B52" s="22"/>
      <c r="C52" s="21"/>
      <c r="D52" s="21">
        <v>2</v>
      </c>
      <c r="E52" s="21"/>
      <c r="F52" s="21"/>
      <c r="G52" s="21"/>
      <c r="H52" s="21"/>
      <c r="I52" s="21"/>
      <c r="J52" s="31"/>
      <c r="K52" s="31"/>
      <c r="L52" s="38" t="s">
        <v>210</v>
      </c>
      <c r="M52" s="29" t="s">
        <v>207</v>
      </c>
      <c r="N52" s="36" t="s">
        <v>211</v>
      </c>
      <c r="O52" s="37" t="s">
        <v>42</v>
      </c>
      <c r="P52" s="22" t="s">
        <v>120</v>
      </c>
      <c r="Q52" s="33"/>
      <c r="R52" s="49" t="s">
        <v>42</v>
      </c>
      <c r="S52" s="38" t="s">
        <v>121</v>
      </c>
      <c r="T52" s="49" t="s">
        <v>33</v>
      </c>
      <c r="U52" s="49" t="s">
        <v>122</v>
      </c>
      <c r="V52" s="49" t="s">
        <v>84</v>
      </c>
      <c r="W52" s="24" t="s">
        <v>129</v>
      </c>
      <c r="X52" s="21" t="s">
        <v>124</v>
      </c>
      <c r="Y52" s="22" t="s">
        <v>33</v>
      </c>
      <c r="Z52" s="22" t="s">
        <v>33</v>
      </c>
      <c r="AA52" s="75">
        <v>0.3</v>
      </c>
      <c r="AB52" s="49" t="s">
        <v>33</v>
      </c>
      <c r="AC52" s="31"/>
      <c r="AD52" s="31"/>
      <c r="AE52" s="31"/>
      <c r="AF52" s="31"/>
      <c r="AG52" s="75"/>
      <c r="AH52" s="75"/>
      <c r="AI52" s="163"/>
      <c r="AJ52" s="191">
        <v>0</v>
      </c>
    </row>
    <row r="53" spans="1:36" ht="39.950000000000003" hidden="1" customHeight="1">
      <c r="A53" s="37">
        <f t="shared" si="1"/>
        <v>45</v>
      </c>
      <c r="B53" s="22"/>
      <c r="C53" s="21"/>
      <c r="D53" s="21">
        <v>2</v>
      </c>
      <c r="E53" s="21"/>
      <c r="F53" s="21"/>
      <c r="G53" s="21"/>
      <c r="H53" s="21"/>
      <c r="I53" s="21"/>
      <c r="J53" s="31"/>
      <c r="K53" s="31"/>
      <c r="L53" s="38" t="s">
        <v>212</v>
      </c>
      <c r="M53" s="29" t="s">
        <v>207</v>
      </c>
      <c r="N53" s="72" t="s">
        <v>95</v>
      </c>
      <c r="O53" s="37" t="s">
        <v>42</v>
      </c>
      <c r="P53" s="22" t="s">
        <v>120</v>
      </c>
      <c r="Q53" s="33"/>
      <c r="R53" s="49" t="s">
        <v>42</v>
      </c>
      <c r="S53" s="38" t="s">
        <v>121</v>
      </c>
      <c r="T53" s="49" t="s">
        <v>33</v>
      </c>
      <c r="U53" s="49" t="s">
        <v>122</v>
      </c>
      <c r="V53" s="49" t="s">
        <v>84</v>
      </c>
      <c r="W53" s="24" t="s">
        <v>129</v>
      </c>
      <c r="X53" s="21" t="s">
        <v>124</v>
      </c>
      <c r="Y53" s="22" t="s">
        <v>33</v>
      </c>
      <c r="Z53" s="22" t="s">
        <v>33</v>
      </c>
      <c r="AA53" s="75">
        <v>0.3</v>
      </c>
      <c r="AB53" s="49" t="s">
        <v>33</v>
      </c>
      <c r="AC53" s="31"/>
      <c r="AD53" s="31"/>
      <c r="AE53" s="31"/>
      <c r="AF53" s="31"/>
      <c r="AG53" s="75"/>
      <c r="AH53" s="75"/>
      <c r="AI53" s="163"/>
      <c r="AJ53" s="191">
        <v>0</v>
      </c>
    </row>
    <row r="54" spans="1:36" ht="39.950000000000003" customHeight="1">
      <c r="A54" s="37">
        <f t="shared" si="1"/>
        <v>46</v>
      </c>
      <c r="B54" s="248"/>
      <c r="C54" s="251"/>
      <c r="D54" s="251">
        <v>2</v>
      </c>
      <c r="E54" s="251"/>
      <c r="F54" s="251"/>
      <c r="G54" s="251"/>
      <c r="H54" s="251"/>
      <c r="I54" s="251"/>
      <c r="J54" s="246"/>
      <c r="K54" s="246"/>
      <c r="L54" s="242" t="s">
        <v>566</v>
      </c>
      <c r="M54" s="29" t="s">
        <v>207</v>
      </c>
      <c r="N54" s="72" t="s">
        <v>128</v>
      </c>
      <c r="O54" s="37" t="s">
        <v>42</v>
      </c>
      <c r="P54" s="248" t="s">
        <v>120</v>
      </c>
      <c r="Q54" s="33"/>
      <c r="R54" s="254" t="s">
        <v>42</v>
      </c>
      <c r="S54" s="242" t="s">
        <v>121</v>
      </c>
      <c r="T54" s="254" t="s">
        <v>33</v>
      </c>
      <c r="U54" s="254" t="s">
        <v>122</v>
      </c>
      <c r="V54" s="254" t="s">
        <v>84</v>
      </c>
      <c r="W54" s="24" t="s">
        <v>129</v>
      </c>
      <c r="X54" s="251" t="s">
        <v>124</v>
      </c>
      <c r="Y54" s="248" t="s">
        <v>33</v>
      </c>
      <c r="Z54" s="248" t="s">
        <v>33</v>
      </c>
      <c r="AA54" s="75">
        <v>0.3</v>
      </c>
      <c r="AB54" s="254" t="s">
        <v>33</v>
      </c>
      <c r="AC54" s="246"/>
      <c r="AD54" s="246"/>
      <c r="AE54" s="246"/>
      <c r="AF54" s="246"/>
      <c r="AG54" s="75"/>
      <c r="AH54" s="75"/>
      <c r="AI54" s="249"/>
      <c r="AJ54" s="247">
        <v>1</v>
      </c>
    </row>
    <row r="55" spans="1:36" ht="39.950000000000003" customHeight="1">
      <c r="A55" s="37">
        <f t="shared" si="1"/>
        <v>47</v>
      </c>
      <c r="B55" s="248"/>
      <c r="C55" s="251"/>
      <c r="D55" s="251">
        <v>2</v>
      </c>
      <c r="E55" s="251"/>
      <c r="F55" s="251"/>
      <c r="G55" s="251"/>
      <c r="H55" s="251"/>
      <c r="I55" s="251"/>
      <c r="J55" s="246"/>
      <c r="K55" s="246"/>
      <c r="L55" s="242" t="s">
        <v>213</v>
      </c>
      <c r="M55" s="29" t="s">
        <v>214</v>
      </c>
      <c r="N55" s="178" t="s">
        <v>215</v>
      </c>
      <c r="O55" s="37" t="s">
        <v>42</v>
      </c>
      <c r="P55" s="248" t="s">
        <v>120</v>
      </c>
      <c r="Q55" s="242"/>
      <c r="R55" s="254" t="s">
        <v>42</v>
      </c>
      <c r="S55" s="242" t="s">
        <v>121</v>
      </c>
      <c r="T55" s="248" t="s">
        <v>33</v>
      </c>
      <c r="U55" s="254" t="s">
        <v>122</v>
      </c>
      <c r="V55" s="254" t="s">
        <v>84</v>
      </c>
      <c r="W55" s="24" t="s">
        <v>129</v>
      </c>
      <c r="X55" s="251" t="s">
        <v>124</v>
      </c>
      <c r="Y55" s="248" t="s">
        <v>33</v>
      </c>
      <c r="Z55" s="248" t="s">
        <v>33</v>
      </c>
      <c r="AA55" s="186">
        <v>0.1</v>
      </c>
      <c r="AB55" s="254" t="s">
        <v>33</v>
      </c>
      <c r="AC55" s="246"/>
      <c r="AD55" s="246"/>
      <c r="AE55" s="246"/>
      <c r="AF55" s="246"/>
      <c r="AG55" s="75"/>
      <c r="AH55" s="75"/>
      <c r="AI55" s="249"/>
      <c r="AJ55" s="247">
        <v>1</v>
      </c>
    </row>
    <row r="56" spans="1:36" ht="39.950000000000003" hidden="1" customHeight="1">
      <c r="A56" s="37">
        <f t="shared" si="1"/>
        <v>48</v>
      </c>
      <c r="B56" s="22"/>
      <c r="C56" s="21"/>
      <c r="D56" s="21">
        <v>2</v>
      </c>
      <c r="E56" s="21"/>
      <c r="F56" s="21"/>
      <c r="G56" s="21"/>
      <c r="H56" s="21"/>
      <c r="I56" s="21"/>
      <c r="J56" s="31"/>
      <c r="K56" s="31"/>
      <c r="L56" s="38" t="s">
        <v>216</v>
      </c>
      <c r="M56" s="29" t="s">
        <v>217</v>
      </c>
      <c r="N56" s="178" t="s">
        <v>218</v>
      </c>
      <c r="O56" s="37" t="s">
        <v>42</v>
      </c>
      <c r="P56" s="22" t="s">
        <v>120</v>
      </c>
      <c r="Q56" s="38"/>
      <c r="R56" s="49" t="s">
        <v>42</v>
      </c>
      <c r="S56" s="38" t="s">
        <v>121</v>
      </c>
      <c r="T56" s="22" t="s">
        <v>33</v>
      </c>
      <c r="U56" s="49" t="s">
        <v>122</v>
      </c>
      <c r="V56" s="49" t="s">
        <v>84</v>
      </c>
      <c r="W56" s="24" t="s">
        <v>129</v>
      </c>
      <c r="X56" s="21" t="s">
        <v>124</v>
      </c>
      <c r="Y56" s="22" t="s">
        <v>33</v>
      </c>
      <c r="Z56" s="22" t="s">
        <v>33</v>
      </c>
      <c r="AA56" s="186">
        <v>0.1</v>
      </c>
      <c r="AB56" s="49" t="s">
        <v>33</v>
      </c>
      <c r="AC56" s="31"/>
      <c r="AD56" s="31"/>
      <c r="AE56" s="31"/>
      <c r="AF56" s="31"/>
      <c r="AG56" s="75"/>
      <c r="AH56" s="75"/>
      <c r="AI56" s="163"/>
      <c r="AJ56" s="191">
        <v>0</v>
      </c>
    </row>
    <row r="57" spans="1:36" ht="39.950000000000003" customHeight="1">
      <c r="A57" s="37">
        <f t="shared" si="1"/>
        <v>49</v>
      </c>
      <c r="B57" s="248"/>
      <c r="C57" s="251"/>
      <c r="D57" s="251">
        <v>2</v>
      </c>
      <c r="E57" s="251"/>
      <c r="F57" s="251"/>
      <c r="G57" s="251"/>
      <c r="H57" s="251"/>
      <c r="I57" s="251"/>
      <c r="J57" s="246"/>
      <c r="K57" s="246"/>
      <c r="L57" s="242" t="s">
        <v>219</v>
      </c>
      <c r="M57" s="29" t="s">
        <v>220</v>
      </c>
      <c r="N57" s="40" t="s">
        <v>221</v>
      </c>
      <c r="O57" s="37" t="s">
        <v>42</v>
      </c>
      <c r="P57" s="248" t="s">
        <v>120</v>
      </c>
      <c r="Q57" s="242" t="s">
        <v>33</v>
      </c>
      <c r="R57" s="254" t="s">
        <v>42</v>
      </c>
      <c r="S57" s="242" t="s">
        <v>121</v>
      </c>
      <c r="T57" s="254" t="s">
        <v>33</v>
      </c>
      <c r="U57" s="254" t="s">
        <v>84</v>
      </c>
      <c r="V57" s="254" t="s">
        <v>122</v>
      </c>
      <c r="W57" s="248" t="s">
        <v>33</v>
      </c>
      <c r="X57" s="248" t="s">
        <v>33</v>
      </c>
      <c r="Y57" s="248" t="s">
        <v>33</v>
      </c>
      <c r="Z57" s="248" t="s">
        <v>33</v>
      </c>
      <c r="AA57" s="181">
        <v>5.0000000000000001E-4</v>
      </c>
      <c r="AB57" s="254" t="s">
        <v>33</v>
      </c>
      <c r="AC57" s="246"/>
      <c r="AD57" s="246"/>
      <c r="AE57" s="246"/>
      <c r="AF57" s="246"/>
      <c r="AG57" s="75"/>
      <c r="AH57" s="75"/>
      <c r="AI57" s="249"/>
      <c r="AJ57" s="197">
        <v>18</v>
      </c>
    </row>
    <row r="58" spans="1:36" ht="39.950000000000003" hidden="1" customHeight="1">
      <c r="A58" s="37">
        <f t="shared" si="1"/>
        <v>50</v>
      </c>
      <c r="B58" s="22"/>
      <c r="C58" s="21">
        <v>1</v>
      </c>
      <c r="D58" s="21"/>
      <c r="E58" s="21"/>
      <c r="F58" s="21"/>
      <c r="G58" s="21"/>
      <c r="H58" s="21"/>
      <c r="I58" s="21"/>
      <c r="J58" s="31"/>
      <c r="K58" s="31"/>
      <c r="L58" s="38" t="s">
        <v>567</v>
      </c>
      <c r="M58" s="29" t="s">
        <v>568</v>
      </c>
      <c r="N58" s="40" t="s">
        <v>222</v>
      </c>
      <c r="O58" s="37" t="s">
        <v>42</v>
      </c>
      <c r="P58" s="22" t="s">
        <v>120</v>
      </c>
      <c r="Q58" s="38"/>
      <c r="R58" s="49" t="s">
        <v>42</v>
      </c>
      <c r="S58" s="38" t="s">
        <v>121</v>
      </c>
      <c r="T58" s="49" t="s">
        <v>42</v>
      </c>
      <c r="U58" s="49" t="s">
        <v>122</v>
      </c>
      <c r="V58" s="49" t="s">
        <v>84</v>
      </c>
      <c r="W58" s="24" t="s">
        <v>129</v>
      </c>
      <c r="X58" s="38" t="s">
        <v>124</v>
      </c>
      <c r="Y58" s="22" t="s">
        <v>33</v>
      </c>
      <c r="Z58" s="22" t="s">
        <v>33</v>
      </c>
      <c r="AA58" s="181" t="e">
        <f>AA60+AA142+#REF!+AA156*#REF!</f>
        <v>#REF!</v>
      </c>
      <c r="AB58" s="49" t="s">
        <v>33</v>
      </c>
      <c r="AC58" s="31"/>
      <c r="AD58" s="31"/>
      <c r="AE58" s="31"/>
      <c r="AF58" s="31"/>
      <c r="AG58" s="75"/>
      <c r="AH58" s="75"/>
      <c r="AI58" s="163"/>
      <c r="AJ58" s="197">
        <v>0</v>
      </c>
    </row>
    <row r="59" spans="1:36" ht="39.950000000000003" customHeight="1">
      <c r="A59" s="37">
        <f t="shared" si="1"/>
        <v>51</v>
      </c>
      <c r="B59" s="248"/>
      <c r="C59" s="251">
        <v>1</v>
      </c>
      <c r="D59" s="251"/>
      <c r="E59" s="251"/>
      <c r="F59" s="251"/>
      <c r="G59" s="251"/>
      <c r="H59" s="251"/>
      <c r="I59" s="251"/>
      <c r="J59" s="246"/>
      <c r="K59" s="246"/>
      <c r="L59" s="242" t="s">
        <v>569</v>
      </c>
      <c r="M59" s="29" t="s">
        <v>568</v>
      </c>
      <c r="N59" s="40" t="s">
        <v>223</v>
      </c>
      <c r="O59" s="37" t="s">
        <v>42</v>
      </c>
      <c r="P59" s="248" t="s">
        <v>120</v>
      </c>
      <c r="Q59" s="242"/>
      <c r="R59" s="254" t="s">
        <v>42</v>
      </c>
      <c r="S59" s="242" t="s">
        <v>121</v>
      </c>
      <c r="T59" s="254" t="s">
        <v>42</v>
      </c>
      <c r="U59" s="254" t="s">
        <v>122</v>
      </c>
      <c r="V59" s="254" t="s">
        <v>84</v>
      </c>
      <c r="W59" s="24" t="s">
        <v>129</v>
      </c>
      <c r="X59" s="242" t="s">
        <v>124</v>
      </c>
      <c r="Y59" s="248" t="s">
        <v>33</v>
      </c>
      <c r="Z59" s="248" t="s">
        <v>33</v>
      </c>
      <c r="AA59" s="181" t="e">
        <f>AA61+AA142+#REF!+AA156*#REF!</f>
        <v>#REF!</v>
      </c>
      <c r="AB59" s="254" t="s">
        <v>33</v>
      </c>
      <c r="AC59" s="246"/>
      <c r="AD59" s="246"/>
      <c r="AE59" s="246"/>
      <c r="AF59" s="246"/>
      <c r="AG59" s="75"/>
      <c r="AH59" s="75"/>
      <c r="AI59" s="249"/>
      <c r="AJ59" s="197">
        <v>1</v>
      </c>
    </row>
    <row r="60" spans="1:36" ht="39.950000000000003" hidden="1" customHeight="1">
      <c r="A60" s="37">
        <f t="shared" si="1"/>
        <v>52</v>
      </c>
      <c r="B60" s="22"/>
      <c r="C60" s="21"/>
      <c r="D60" s="21">
        <v>2</v>
      </c>
      <c r="E60" s="24"/>
      <c r="F60" s="24"/>
      <c r="G60" s="21"/>
      <c r="H60" s="21"/>
      <c r="I60" s="21"/>
      <c r="J60" s="31"/>
      <c r="K60" s="31"/>
      <c r="L60" s="38" t="s">
        <v>570</v>
      </c>
      <c r="M60" s="29" t="s">
        <v>49</v>
      </c>
      <c r="N60" s="40" t="s">
        <v>222</v>
      </c>
      <c r="O60" s="37" t="s">
        <v>42</v>
      </c>
      <c r="P60" s="22" t="s">
        <v>120</v>
      </c>
      <c r="Q60" s="38"/>
      <c r="R60" s="49" t="s">
        <v>42</v>
      </c>
      <c r="S60" s="38" t="s">
        <v>121</v>
      </c>
      <c r="T60" s="49" t="s">
        <v>42</v>
      </c>
      <c r="U60" s="49" t="s">
        <v>122</v>
      </c>
      <c r="V60" s="49" t="s">
        <v>84</v>
      </c>
      <c r="W60" s="24" t="s">
        <v>129</v>
      </c>
      <c r="X60" s="38" t="s">
        <v>124</v>
      </c>
      <c r="Y60" s="22" t="s">
        <v>33</v>
      </c>
      <c r="Z60" s="22" t="s">
        <v>33</v>
      </c>
      <c r="AA60" s="181" t="e">
        <f>AA64+AA77+AA105+AA123+AA134+AA135+AA136+AA137+AA101*#REF!+AA102+AA103*#REF!+AA104+AA62</f>
        <v>#REF!</v>
      </c>
      <c r="AB60" s="49" t="s">
        <v>33</v>
      </c>
      <c r="AC60" s="31"/>
      <c r="AD60" s="31"/>
      <c r="AE60" s="31"/>
      <c r="AF60" s="31"/>
      <c r="AG60" s="75"/>
      <c r="AH60" s="75"/>
      <c r="AI60" s="163"/>
      <c r="AJ60" s="197">
        <v>0</v>
      </c>
    </row>
    <row r="61" spans="1:36" ht="39.950000000000003" customHeight="1">
      <c r="A61" s="37">
        <f t="shared" si="1"/>
        <v>53</v>
      </c>
      <c r="B61" s="248"/>
      <c r="C61" s="251"/>
      <c r="D61" s="251">
        <v>2</v>
      </c>
      <c r="E61" s="24"/>
      <c r="F61" s="24"/>
      <c r="G61" s="251"/>
      <c r="H61" s="251"/>
      <c r="I61" s="251"/>
      <c r="J61" s="246"/>
      <c r="K61" s="246"/>
      <c r="L61" s="242" t="s">
        <v>571</v>
      </c>
      <c r="M61" s="29" t="s">
        <v>49</v>
      </c>
      <c r="N61" s="40" t="s">
        <v>223</v>
      </c>
      <c r="O61" s="37" t="s">
        <v>42</v>
      </c>
      <c r="P61" s="248" t="s">
        <v>120</v>
      </c>
      <c r="Q61" s="242"/>
      <c r="R61" s="254" t="s">
        <v>42</v>
      </c>
      <c r="S61" s="242" t="s">
        <v>121</v>
      </c>
      <c r="T61" s="254" t="s">
        <v>42</v>
      </c>
      <c r="U61" s="254" t="s">
        <v>122</v>
      </c>
      <c r="V61" s="254" t="s">
        <v>84</v>
      </c>
      <c r="W61" s="24" t="s">
        <v>129</v>
      </c>
      <c r="X61" s="242" t="s">
        <v>124</v>
      </c>
      <c r="Y61" s="248" t="s">
        <v>33</v>
      </c>
      <c r="Z61" s="248" t="s">
        <v>33</v>
      </c>
      <c r="AA61" s="181">
        <v>6.9660000000000002</v>
      </c>
      <c r="AB61" s="254" t="s">
        <v>33</v>
      </c>
      <c r="AC61" s="246"/>
      <c r="AD61" s="246"/>
      <c r="AE61" s="246"/>
      <c r="AF61" s="246"/>
      <c r="AG61" s="75"/>
      <c r="AH61" s="75"/>
      <c r="AI61" s="249"/>
      <c r="AJ61" s="197">
        <v>1</v>
      </c>
    </row>
    <row r="62" spans="1:36" ht="39.950000000000003" customHeight="1">
      <c r="A62" s="37">
        <f t="shared" si="1"/>
        <v>54</v>
      </c>
      <c r="B62" s="248"/>
      <c r="C62" s="251"/>
      <c r="D62" s="251"/>
      <c r="E62" s="24">
        <v>3</v>
      </c>
      <c r="F62" s="24"/>
      <c r="G62" s="251"/>
      <c r="H62" s="251"/>
      <c r="I62" s="251"/>
      <c r="J62" s="246"/>
      <c r="K62" s="246"/>
      <c r="L62" s="242" t="s">
        <v>65</v>
      </c>
      <c r="M62" s="29" t="s">
        <v>66</v>
      </c>
      <c r="N62" s="40" t="s">
        <v>224</v>
      </c>
      <c r="O62" s="37" t="s">
        <v>42</v>
      </c>
      <c r="P62" s="248" t="s">
        <v>120</v>
      </c>
      <c r="Q62" s="242"/>
      <c r="R62" s="254" t="s">
        <v>42</v>
      </c>
      <c r="S62" s="242" t="s">
        <v>121</v>
      </c>
      <c r="T62" s="254" t="s">
        <v>42</v>
      </c>
      <c r="U62" s="254" t="s">
        <v>122</v>
      </c>
      <c r="V62" s="254" t="s">
        <v>84</v>
      </c>
      <c r="W62" s="24" t="s">
        <v>129</v>
      </c>
      <c r="X62" s="242" t="s">
        <v>225</v>
      </c>
      <c r="Y62" s="248" t="s">
        <v>33</v>
      </c>
      <c r="Z62" s="248" t="s">
        <v>33</v>
      </c>
      <c r="AA62" s="182">
        <v>0.35</v>
      </c>
      <c r="AB62" s="254"/>
      <c r="AC62" s="246"/>
      <c r="AD62" s="246"/>
      <c r="AE62" s="246"/>
      <c r="AF62" s="246"/>
      <c r="AG62" s="75"/>
      <c r="AH62" s="75"/>
      <c r="AI62" s="249"/>
      <c r="AJ62" s="197">
        <v>1</v>
      </c>
    </row>
    <row r="63" spans="1:36" s="165" customFormat="1" ht="39.950000000000003" customHeight="1">
      <c r="A63" s="37">
        <f t="shared" si="1"/>
        <v>55</v>
      </c>
      <c r="B63" s="248"/>
      <c r="C63" s="251"/>
      <c r="D63" s="251"/>
      <c r="E63" s="24">
        <v>3</v>
      </c>
      <c r="F63" s="24"/>
      <c r="G63" s="251"/>
      <c r="H63" s="251"/>
      <c r="I63" s="251"/>
      <c r="J63" s="246"/>
      <c r="K63" s="246"/>
      <c r="L63" s="242" t="s">
        <v>53</v>
      </c>
      <c r="M63" s="29" t="s">
        <v>54</v>
      </c>
      <c r="N63" s="40" t="s">
        <v>224</v>
      </c>
      <c r="O63" s="37" t="s">
        <v>42</v>
      </c>
      <c r="P63" s="248" t="s">
        <v>120</v>
      </c>
      <c r="Q63" s="242"/>
      <c r="R63" s="254" t="s">
        <v>42</v>
      </c>
      <c r="S63" s="242" t="s">
        <v>121</v>
      </c>
      <c r="T63" s="254" t="s">
        <v>42</v>
      </c>
      <c r="U63" s="254" t="s">
        <v>122</v>
      </c>
      <c r="V63" s="254" t="s">
        <v>84</v>
      </c>
      <c r="W63" s="24" t="s">
        <v>129</v>
      </c>
      <c r="X63" s="242" t="s">
        <v>225</v>
      </c>
      <c r="Y63" s="248" t="s">
        <v>33</v>
      </c>
      <c r="Z63" s="248" t="s">
        <v>33</v>
      </c>
      <c r="AA63" s="182">
        <v>0.35</v>
      </c>
      <c r="AB63" s="254"/>
      <c r="AC63" s="246"/>
      <c r="AD63" s="246"/>
      <c r="AE63" s="246"/>
      <c r="AF63" s="246"/>
      <c r="AG63" s="75"/>
      <c r="AH63" s="75"/>
      <c r="AI63" s="249"/>
      <c r="AJ63" s="197">
        <v>1</v>
      </c>
    </row>
    <row r="64" spans="1:36" ht="39.950000000000003" customHeight="1">
      <c r="A64" s="37">
        <f t="shared" si="1"/>
        <v>56</v>
      </c>
      <c r="B64" s="248"/>
      <c r="C64" s="251"/>
      <c r="D64" s="251"/>
      <c r="E64" s="24">
        <v>3</v>
      </c>
      <c r="F64" s="24"/>
      <c r="G64" s="251"/>
      <c r="H64" s="251"/>
      <c r="I64" s="251"/>
      <c r="J64" s="246"/>
      <c r="K64" s="246"/>
      <c r="L64" s="242" t="s">
        <v>572</v>
      </c>
      <c r="M64" s="29" t="s">
        <v>226</v>
      </c>
      <c r="N64" s="40" t="s">
        <v>224</v>
      </c>
      <c r="O64" s="37" t="s">
        <v>42</v>
      </c>
      <c r="P64" s="248" t="s">
        <v>120</v>
      </c>
      <c r="Q64" s="51"/>
      <c r="R64" s="254" t="s">
        <v>42</v>
      </c>
      <c r="S64" s="242" t="s">
        <v>121</v>
      </c>
      <c r="T64" s="254" t="s">
        <v>42</v>
      </c>
      <c r="U64" s="254" t="s">
        <v>122</v>
      </c>
      <c r="V64" s="254" t="s">
        <v>84</v>
      </c>
      <c r="W64" s="24" t="s">
        <v>129</v>
      </c>
      <c r="X64" s="242" t="s">
        <v>124</v>
      </c>
      <c r="Y64" s="248" t="s">
        <v>33</v>
      </c>
      <c r="Z64" s="246" t="s">
        <v>227</v>
      </c>
      <c r="AA64" s="181">
        <f>AA66+AA69+AA71</f>
        <v>0.89329999999999998</v>
      </c>
      <c r="AB64" s="254" t="s">
        <v>33</v>
      </c>
      <c r="AC64" s="246"/>
      <c r="AD64" s="246"/>
      <c r="AE64" s="246"/>
      <c r="AF64" s="246"/>
      <c r="AG64" s="75"/>
      <c r="AH64" s="75"/>
      <c r="AI64" s="249"/>
      <c r="AJ64" s="197">
        <v>1</v>
      </c>
    </row>
    <row r="65" spans="1:43" ht="39.950000000000003" customHeight="1">
      <c r="A65" s="37">
        <f t="shared" si="1"/>
        <v>57</v>
      </c>
      <c r="B65" s="248"/>
      <c r="C65" s="251"/>
      <c r="D65" s="251"/>
      <c r="E65" s="24"/>
      <c r="F65" s="24">
        <v>4</v>
      </c>
      <c r="G65" s="251"/>
      <c r="H65" s="251"/>
      <c r="I65" s="251"/>
      <c r="J65" s="246"/>
      <c r="K65" s="246"/>
      <c r="L65" s="242" t="s">
        <v>55</v>
      </c>
      <c r="M65" s="29" t="s">
        <v>56</v>
      </c>
      <c r="N65" s="40" t="s">
        <v>224</v>
      </c>
      <c r="O65" s="37" t="s">
        <v>42</v>
      </c>
      <c r="P65" s="248" t="s">
        <v>120</v>
      </c>
      <c r="Q65" s="51"/>
      <c r="R65" s="254" t="s">
        <v>42</v>
      </c>
      <c r="S65" s="242" t="s">
        <v>121</v>
      </c>
      <c r="T65" s="254" t="s">
        <v>42</v>
      </c>
      <c r="U65" s="254" t="s">
        <v>122</v>
      </c>
      <c r="V65" s="254" t="s">
        <v>84</v>
      </c>
      <c r="W65" s="24" t="s">
        <v>129</v>
      </c>
      <c r="X65" s="242" t="s">
        <v>124</v>
      </c>
      <c r="Y65" s="248" t="s">
        <v>33</v>
      </c>
      <c r="Z65" s="246" t="s">
        <v>228</v>
      </c>
      <c r="AA65" s="182">
        <v>0.33900000000000002</v>
      </c>
      <c r="AB65" s="254"/>
      <c r="AC65" s="246"/>
      <c r="AD65" s="246"/>
      <c r="AE65" s="246"/>
      <c r="AF65" s="246"/>
      <c r="AG65" s="75"/>
      <c r="AH65" s="75"/>
      <c r="AI65" s="249"/>
      <c r="AJ65" s="197">
        <v>1</v>
      </c>
    </row>
    <row r="66" spans="1:43" ht="39.950000000000003" customHeight="1">
      <c r="A66" s="37">
        <f t="shared" si="1"/>
        <v>58</v>
      </c>
      <c r="B66" s="248"/>
      <c r="C66" s="251"/>
      <c r="D66" s="251"/>
      <c r="E66" s="24"/>
      <c r="F66" s="24"/>
      <c r="G66" s="251">
        <v>5</v>
      </c>
      <c r="H66" s="251"/>
      <c r="I66" s="251"/>
      <c r="J66" s="246"/>
      <c r="K66" s="246"/>
      <c r="L66" s="251" t="s">
        <v>229</v>
      </c>
      <c r="M66" s="29" t="s">
        <v>230</v>
      </c>
      <c r="N66" s="40" t="s">
        <v>224</v>
      </c>
      <c r="O66" s="37" t="s">
        <v>42</v>
      </c>
      <c r="P66" s="248" t="s">
        <v>120</v>
      </c>
      <c r="Q66" s="51"/>
      <c r="R66" s="254" t="s">
        <v>42</v>
      </c>
      <c r="S66" s="242" t="s">
        <v>121</v>
      </c>
      <c r="T66" s="254" t="s">
        <v>42</v>
      </c>
      <c r="U66" s="254" t="s">
        <v>122</v>
      </c>
      <c r="V66" s="254" t="s">
        <v>84</v>
      </c>
      <c r="W66" s="24" t="s">
        <v>129</v>
      </c>
      <c r="X66" s="242" t="s">
        <v>124</v>
      </c>
      <c r="Y66" s="248" t="s">
        <v>33</v>
      </c>
      <c r="Z66" s="246" t="s">
        <v>228</v>
      </c>
      <c r="AA66" s="181">
        <v>0.33900000000000002</v>
      </c>
      <c r="AB66" s="254" t="s">
        <v>33</v>
      </c>
      <c r="AC66" s="246"/>
      <c r="AD66" s="246"/>
      <c r="AE66" s="246"/>
      <c r="AF66" s="246"/>
      <c r="AG66" s="75"/>
      <c r="AH66" s="75"/>
      <c r="AI66" s="249"/>
      <c r="AJ66" s="197">
        <v>1</v>
      </c>
    </row>
    <row r="67" spans="1:43" ht="39.950000000000003" customHeight="1">
      <c r="A67" s="37">
        <f t="shared" si="1"/>
        <v>59</v>
      </c>
      <c r="B67" s="248"/>
      <c r="C67" s="251"/>
      <c r="D67" s="251"/>
      <c r="E67" s="24"/>
      <c r="F67" s="24"/>
      <c r="G67" s="251"/>
      <c r="H67" s="251">
        <v>6</v>
      </c>
      <c r="I67" s="251"/>
      <c r="J67" s="246"/>
      <c r="K67" s="246"/>
      <c r="L67" s="251" t="s">
        <v>231</v>
      </c>
      <c r="M67" s="29" t="s">
        <v>232</v>
      </c>
      <c r="N67" s="40" t="s">
        <v>224</v>
      </c>
      <c r="O67" s="37" t="s">
        <v>42</v>
      </c>
      <c r="P67" s="248" t="s">
        <v>120</v>
      </c>
      <c r="Q67" s="51"/>
      <c r="R67" s="254" t="s">
        <v>42</v>
      </c>
      <c r="S67" s="242" t="s">
        <v>121</v>
      </c>
      <c r="T67" s="254" t="s">
        <v>42</v>
      </c>
      <c r="U67" s="254" t="s">
        <v>122</v>
      </c>
      <c r="V67" s="254" t="s">
        <v>84</v>
      </c>
      <c r="W67" s="248" t="s">
        <v>233</v>
      </c>
      <c r="X67" s="251" t="s">
        <v>234</v>
      </c>
      <c r="Y67" s="209" t="s">
        <v>235</v>
      </c>
      <c r="Z67" s="246" t="s">
        <v>228</v>
      </c>
      <c r="AA67" s="181">
        <v>0.33829999999999999</v>
      </c>
      <c r="AB67" s="254" t="s">
        <v>33</v>
      </c>
      <c r="AC67" s="246"/>
      <c r="AD67" s="246"/>
      <c r="AE67" s="246"/>
      <c r="AF67" s="246"/>
      <c r="AG67" s="75"/>
      <c r="AH67" s="75"/>
      <c r="AI67" s="249"/>
      <c r="AJ67" s="197">
        <v>1</v>
      </c>
    </row>
    <row r="68" spans="1:43" ht="39.950000000000003" customHeight="1">
      <c r="A68" s="37">
        <f t="shared" si="1"/>
        <v>60</v>
      </c>
      <c r="B68" s="248"/>
      <c r="C68" s="251"/>
      <c r="D68" s="251"/>
      <c r="E68" s="24"/>
      <c r="F68" s="24"/>
      <c r="G68" s="251"/>
      <c r="H68" s="251">
        <v>6</v>
      </c>
      <c r="I68" s="251"/>
      <c r="J68" s="246"/>
      <c r="K68" s="246"/>
      <c r="L68" s="242" t="s">
        <v>236</v>
      </c>
      <c r="M68" s="29" t="s">
        <v>237</v>
      </c>
      <c r="N68" s="40" t="s">
        <v>238</v>
      </c>
      <c r="O68" s="24"/>
      <c r="P68" s="248" t="s">
        <v>120</v>
      </c>
      <c r="Q68" s="51"/>
      <c r="R68" s="254" t="s">
        <v>42</v>
      </c>
      <c r="S68" s="242" t="s">
        <v>121</v>
      </c>
      <c r="T68" s="254" t="s">
        <v>33</v>
      </c>
      <c r="U68" s="254" t="s">
        <v>84</v>
      </c>
      <c r="V68" s="254" t="s">
        <v>122</v>
      </c>
      <c r="W68" s="248" t="s">
        <v>233</v>
      </c>
      <c r="X68" s="251" t="s">
        <v>239</v>
      </c>
      <c r="Y68" s="57" t="s">
        <v>33</v>
      </c>
      <c r="Z68" s="59" t="s">
        <v>240</v>
      </c>
      <c r="AA68" s="181">
        <v>1E-3</v>
      </c>
      <c r="AB68" s="254" t="s">
        <v>33</v>
      </c>
      <c r="AC68" s="246"/>
      <c r="AD68" s="246"/>
      <c r="AE68" s="246"/>
      <c r="AF68" s="246"/>
      <c r="AG68" s="75"/>
      <c r="AH68" s="75"/>
      <c r="AI68" s="249"/>
      <c r="AJ68" s="197">
        <v>1</v>
      </c>
    </row>
    <row r="69" spans="1:43" ht="39.950000000000003" customHeight="1">
      <c r="A69" s="37">
        <f t="shared" si="1"/>
        <v>61</v>
      </c>
      <c r="B69" s="248"/>
      <c r="C69" s="251"/>
      <c r="D69" s="251"/>
      <c r="E69" s="24"/>
      <c r="F69" s="24">
        <v>4</v>
      </c>
      <c r="G69" s="251"/>
      <c r="H69" s="251"/>
      <c r="I69" s="251"/>
      <c r="J69" s="246"/>
      <c r="K69" s="246"/>
      <c r="L69" s="251" t="s">
        <v>241</v>
      </c>
      <c r="M69" s="29" t="s">
        <v>242</v>
      </c>
      <c r="N69" s="40" t="s">
        <v>243</v>
      </c>
      <c r="O69" s="37" t="s">
        <v>42</v>
      </c>
      <c r="P69" s="248" t="s">
        <v>120</v>
      </c>
      <c r="Q69" s="51"/>
      <c r="R69" s="254" t="s">
        <v>42</v>
      </c>
      <c r="S69" s="242" t="s">
        <v>121</v>
      </c>
      <c r="T69" s="254" t="s">
        <v>42</v>
      </c>
      <c r="U69" s="254" t="s">
        <v>122</v>
      </c>
      <c r="V69" s="254" t="s">
        <v>84</v>
      </c>
      <c r="W69" s="248" t="s">
        <v>244</v>
      </c>
      <c r="X69" s="242" t="s">
        <v>124</v>
      </c>
      <c r="Y69" s="248" t="s">
        <v>33</v>
      </c>
      <c r="Z69" s="246" t="s">
        <v>245</v>
      </c>
      <c r="AA69" s="181">
        <v>0.221</v>
      </c>
      <c r="AB69" s="254" t="s">
        <v>33</v>
      </c>
      <c r="AC69" s="246"/>
      <c r="AD69" s="246"/>
      <c r="AE69" s="246"/>
      <c r="AF69" s="246"/>
      <c r="AG69" s="75"/>
      <c r="AH69" s="75"/>
      <c r="AI69" s="249"/>
      <c r="AJ69" s="197">
        <v>1</v>
      </c>
    </row>
    <row r="70" spans="1:43" ht="39.950000000000003" customHeight="1">
      <c r="A70" s="37">
        <f t="shared" si="1"/>
        <v>62</v>
      </c>
      <c r="B70" s="248"/>
      <c r="C70" s="251"/>
      <c r="D70" s="251"/>
      <c r="E70" s="24"/>
      <c r="F70" s="24">
        <v>4</v>
      </c>
      <c r="G70" s="251"/>
      <c r="H70" s="251"/>
      <c r="I70" s="251"/>
      <c r="J70" s="246"/>
      <c r="K70" s="246"/>
      <c r="L70" s="251" t="s">
        <v>70</v>
      </c>
      <c r="M70" s="29" t="s">
        <v>57</v>
      </c>
      <c r="N70" s="40" t="s">
        <v>224</v>
      </c>
      <c r="O70" s="37" t="s">
        <v>42</v>
      </c>
      <c r="P70" s="248" t="s">
        <v>120</v>
      </c>
      <c r="Q70" s="51"/>
      <c r="R70" s="254" t="s">
        <v>42</v>
      </c>
      <c r="S70" s="242" t="s">
        <v>121</v>
      </c>
      <c r="T70" s="254" t="s">
        <v>42</v>
      </c>
      <c r="U70" s="254" t="s">
        <v>122</v>
      </c>
      <c r="V70" s="254" t="s">
        <v>84</v>
      </c>
      <c r="W70" s="24" t="s">
        <v>129</v>
      </c>
      <c r="X70" s="242" t="s">
        <v>124</v>
      </c>
      <c r="Y70" s="248" t="s">
        <v>33</v>
      </c>
      <c r="Z70" s="246" t="s">
        <v>246</v>
      </c>
      <c r="AA70" s="182">
        <f>AA71</f>
        <v>0.33329999999999999</v>
      </c>
      <c r="AB70" s="254" t="s">
        <v>247</v>
      </c>
      <c r="AC70" s="246"/>
      <c r="AD70" s="246"/>
      <c r="AE70" s="246"/>
      <c r="AF70" s="246"/>
      <c r="AG70" s="75"/>
      <c r="AH70" s="75"/>
      <c r="AI70" s="249"/>
      <c r="AJ70" s="197">
        <v>1</v>
      </c>
    </row>
    <row r="71" spans="1:43" ht="39.950000000000003" customHeight="1">
      <c r="A71" s="37">
        <f t="shared" si="1"/>
        <v>63</v>
      </c>
      <c r="B71" s="248"/>
      <c r="C71" s="251"/>
      <c r="D71" s="251"/>
      <c r="E71" s="24"/>
      <c r="F71" s="24"/>
      <c r="G71" s="251">
        <v>5</v>
      </c>
      <c r="H71" s="251"/>
      <c r="I71" s="251"/>
      <c r="J71" s="246"/>
      <c r="K71" s="246"/>
      <c r="L71" s="242" t="s">
        <v>573</v>
      </c>
      <c r="M71" s="29" t="s">
        <v>248</v>
      </c>
      <c r="N71" s="40" t="s">
        <v>224</v>
      </c>
      <c r="O71" s="37" t="s">
        <v>42</v>
      </c>
      <c r="P71" s="248" t="s">
        <v>120</v>
      </c>
      <c r="Q71" s="51"/>
      <c r="R71" s="254" t="s">
        <v>42</v>
      </c>
      <c r="S71" s="242" t="s">
        <v>121</v>
      </c>
      <c r="T71" s="254" t="s">
        <v>42</v>
      </c>
      <c r="U71" s="254" t="s">
        <v>122</v>
      </c>
      <c r="V71" s="254" t="s">
        <v>84</v>
      </c>
      <c r="W71" s="24" t="s">
        <v>129</v>
      </c>
      <c r="X71" s="242" t="s">
        <v>124</v>
      </c>
      <c r="Y71" s="248" t="s">
        <v>33</v>
      </c>
      <c r="Z71" s="246" t="s">
        <v>246</v>
      </c>
      <c r="AA71" s="181">
        <f>AA72+AA73+AA74+AA75</f>
        <v>0.33329999999999999</v>
      </c>
      <c r="AB71" s="254" t="s">
        <v>247</v>
      </c>
      <c r="AC71" s="246"/>
      <c r="AD71" s="246"/>
      <c r="AE71" s="246"/>
      <c r="AF71" s="246"/>
      <c r="AG71" s="75"/>
      <c r="AH71" s="75"/>
      <c r="AI71" s="249"/>
      <c r="AJ71" s="197">
        <v>1</v>
      </c>
    </row>
    <row r="72" spans="1:43" ht="39.950000000000003" customHeight="1">
      <c r="A72" s="37">
        <f t="shared" si="1"/>
        <v>64</v>
      </c>
      <c r="B72" s="248"/>
      <c r="C72" s="251"/>
      <c r="D72" s="251"/>
      <c r="E72" s="24"/>
      <c r="F72" s="24"/>
      <c r="G72" s="251"/>
      <c r="H72" s="251">
        <v>6</v>
      </c>
      <c r="I72" s="251"/>
      <c r="J72" s="246"/>
      <c r="K72" s="246"/>
      <c r="L72" s="242" t="s">
        <v>574</v>
      </c>
      <c r="M72" s="29" t="s">
        <v>249</v>
      </c>
      <c r="N72" s="40" t="s">
        <v>224</v>
      </c>
      <c r="O72" s="37" t="s">
        <v>42</v>
      </c>
      <c r="P72" s="248" t="s">
        <v>120</v>
      </c>
      <c r="Q72" s="51"/>
      <c r="R72" s="254" t="s">
        <v>42</v>
      </c>
      <c r="S72" s="242" t="s">
        <v>121</v>
      </c>
      <c r="T72" s="254" t="s">
        <v>42</v>
      </c>
      <c r="U72" s="254" t="s">
        <v>122</v>
      </c>
      <c r="V72" s="254" t="s">
        <v>84</v>
      </c>
      <c r="W72" s="248" t="s">
        <v>233</v>
      </c>
      <c r="X72" s="251" t="s">
        <v>279</v>
      </c>
      <c r="Y72" s="242" t="s">
        <v>235</v>
      </c>
      <c r="Z72" s="246" t="s">
        <v>246</v>
      </c>
      <c r="AA72" s="181">
        <v>0.30549999999999999</v>
      </c>
      <c r="AB72" s="254" t="s">
        <v>33</v>
      </c>
      <c r="AC72" s="246"/>
      <c r="AD72" s="246"/>
      <c r="AE72" s="246"/>
      <c r="AF72" s="246"/>
      <c r="AG72" s="75"/>
      <c r="AH72" s="75"/>
      <c r="AI72" s="249"/>
      <c r="AJ72" s="197">
        <v>1</v>
      </c>
    </row>
    <row r="73" spans="1:43" ht="39.950000000000003" customHeight="1">
      <c r="A73" s="37">
        <f t="shared" ref="A73:A104" si="2">ROW(73:73)-8</f>
        <v>65</v>
      </c>
      <c r="B73" s="248"/>
      <c r="C73" s="251"/>
      <c r="D73" s="251"/>
      <c r="E73" s="24"/>
      <c r="F73" s="24"/>
      <c r="G73" s="251"/>
      <c r="H73" s="251">
        <v>6</v>
      </c>
      <c r="I73" s="251"/>
      <c r="J73" s="246"/>
      <c r="K73" s="246"/>
      <c r="L73" s="251" t="s">
        <v>251</v>
      </c>
      <c r="M73" s="29" t="s">
        <v>252</v>
      </c>
      <c r="N73" s="40" t="s">
        <v>253</v>
      </c>
      <c r="O73" s="37" t="s">
        <v>42</v>
      </c>
      <c r="P73" s="248" t="s">
        <v>120</v>
      </c>
      <c r="Q73" s="51"/>
      <c r="R73" s="254" t="s">
        <v>42</v>
      </c>
      <c r="S73" s="242" t="s">
        <v>121</v>
      </c>
      <c r="T73" s="254" t="s">
        <v>33</v>
      </c>
      <c r="U73" s="254" t="s">
        <v>84</v>
      </c>
      <c r="V73" s="254" t="s">
        <v>122</v>
      </c>
      <c r="W73" s="248" t="s">
        <v>221</v>
      </c>
      <c r="X73" s="251" t="s">
        <v>254</v>
      </c>
      <c r="Y73" s="248" t="s">
        <v>33</v>
      </c>
      <c r="Z73" s="246" t="s">
        <v>255</v>
      </c>
      <c r="AA73" s="181">
        <v>0.01</v>
      </c>
      <c r="AB73" s="254" t="s">
        <v>33</v>
      </c>
      <c r="AC73" s="246"/>
      <c r="AD73" s="246"/>
      <c r="AE73" s="246"/>
      <c r="AF73" s="246"/>
      <c r="AG73" s="75"/>
      <c r="AH73" s="75"/>
      <c r="AI73" s="249"/>
      <c r="AJ73" s="197">
        <v>1</v>
      </c>
    </row>
    <row r="74" spans="1:43" ht="39.950000000000003" customHeight="1">
      <c r="A74" s="37">
        <f t="shared" si="2"/>
        <v>66</v>
      </c>
      <c r="B74" s="248"/>
      <c r="C74" s="251"/>
      <c r="D74" s="251"/>
      <c r="E74" s="24"/>
      <c r="F74" s="24"/>
      <c r="G74" s="251"/>
      <c r="H74" s="251">
        <v>6</v>
      </c>
      <c r="I74" s="251"/>
      <c r="J74" s="246"/>
      <c r="K74" s="246"/>
      <c r="L74" s="251" t="s">
        <v>321</v>
      </c>
      <c r="M74" s="29" t="s">
        <v>322</v>
      </c>
      <c r="N74" s="248" t="s">
        <v>221</v>
      </c>
      <c r="O74" s="37" t="s">
        <v>42</v>
      </c>
      <c r="P74" s="248" t="s">
        <v>120</v>
      </c>
      <c r="Q74" s="51"/>
      <c r="R74" s="254" t="s">
        <v>42</v>
      </c>
      <c r="S74" s="242" t="s">
        <v>121</v>
      </c>
      <c r="T74" s="254" t="s">
        <v>33</v>
      </c>
      <c r="U74" s="254" t="s">
        <v>84</v>
      </c>
      <c r="V74" s="254" t="s">
        <v>122</v>
      </c>
      <c r="W74" s="248" t="s">
        <v>221</v>
      </c>
      <c r="X74" s="251" t="s">
        <v>323</v>
      </c>
      <c r="Y74" s="248" t="s">
        <v>33</v>
      </c>
      <c r="Z74" s="246" t="s">
        <v>324</v>
      </c>
      <c r="AA74" s="181">
        <v>7.0000000000000001E-3</v>
      </c>
      <c r="AB74" s="254" t="s">
        <v>33</v>
      </c>
      <c r="AC74" s="246"/>
      <c r="AD74" s="246"/>
      <c r="AE74" s="246"/>
      <c r="AF74" s="246"/>
      <c r="AG74" s="75"/>
      <c r="AH74" s="75"/>
      <c r="AI74" s="249"/>
      <c r="AJ74" s="197">
        <v>1</v>
      </c>
    </row>
    <row r="75" spans="1:43" ht="39.950000000000003" customHeight="1">
      <c r="A75" s="37">
        <f t="shared" si="2"/>
        <v>67</v>
      </c>
      <c r="B75" s="248"/>
      <c r="C75" s="251"/>
      <c r="D75" s="251"/>
      <c r="E75" s="24"/>
      <c r="F75" s="24"/>
      <c r="G75" s="251"/>
      <c r="H75" s="251">
        <v>6</v>
      </c>
      <c r="I75" s="251"/>
      <c r="J75" s="246"/>
      <c r="K75" s="246"/>
      <c r="L75" s="251" t="s">
        <v>256</v>
      </c>
      <c r="M75" s="29" t="s">
        <v>257</v>
      </c>
      <c r="N75" s="40" t="s">
        <v>224</v>
      </c>
      <c r="O75" s="37" t="s">
        <v>42</v>
      </c>
      <c r="P75" s="248" t="s">
        <v>120</v>
      </c>
      <c r="Q75" s="51"/>
      <c r="R75" s="254" t="s">
        <v>42</v>
      </c>
      <c r="S75" s="242" t="s">
        <v>121</v>
      </c>
      <c r="T75" s="254" t="s">
        <v>42</v>
      </c>
      <c r="U75" s="254" t="s">
        <v>122</v>
      </c>
      <c r="V75" s="254" t="s">
        <v>84</v>
      </c>
      <c r="W75" s="248" t="s">
        <v>258</v>
      </c>
      <c r="X75" s="251" t="s">
        <v>148</v>
      </c>
      <c r="Y75" s="37" t="s">
        <v>144</v>
      </c>
      <c r="Z75" s="246" t="s">
        <v>259</v>
      </c>
      <c r="AA75" s="181">
        <v>1.0800000000000001E-2</v>
      </c>
      <c r="AB75" s="254" t="s">
        <v>33</v>
      </c>
      <c r="AC75" s="246"/>
      <c r="AD75" s="246"/>
      <c r="AE75" s="246"/>
      <c r="AF75" s="246"/>
      <c r="AG75" s="75"/>
      <c r="AH75" s="75"/>
      <c r="AI75" s="249"/>
      <c r="AJ75" s="197">
        <v>1</v>
      </c>
    </row>
    <row r="76" spans="1:43" ht="39.950000000000003" customHeight="1">
      <c r="A76" s="37">
        <f t="shared" si="2"/>
        <v>68</v>
      </c>
      <c r="B76" s="248"/>
      <c r="C76" s="251"/>
      <c r="D76" s="251"/>
      <c r="E76" s="24"/>
      <c r="F76" s="24"/>
      <c r="G76" s="251"/>
      <c r="H76" s="251">
        <v>6</v>
      </c>
      <c r="I76" s="251"/>
      <c r="J76" s="246"/>
      <c r="K76" s="246"/>
      <c r="L76" s="251" t="s">
        <v>87</v>
      </c>
      <c r="M76" s="29" t="s">
        <v>88</v>
      </c>
      <c r="N76" s="40" t="s">
        <v>224</v>
      </c>
      <c r="O76" s="37" t="s">
        <v>42</v>
      </c>
      <c r="P76" s="248" t="s">
        <v>120</v>
      </c>
      <c r="Q76" s="51"/>
      <c r="R76" s="254" t="s">
        <v>42</v>
      </c>
      <c r="S76" s="242" t="s">
        <v>121</v>
      </c>
      <c r="T76" s="254" t="s">
        <v>42</v>
      </c>
      <c r="U76" s="254" t="s">
        <v>122</v>
      </c>
      <c r="V76" s="254" t="s">
        <v>84</v>
      </c>
      <c r="W76" s="248" t="s">
        <v>258</v>
      </c>
      <c r="X76" s="251" t="s">
        <v>148</v>
      </c>
      <c r="Y76" s="37" t="s">
        <v>144</v>
      </c>
      <c r="Z76" s="210" t="s">
        <v>260</v>
      </c>
      <c r="AA76" s="182">
        <v>8.0000000000000002E-3</v>
      </c>
      <c r="AB76" s="254"/>
      <c r="AC76" s="246"/>
      <c r="AD76" s="246"/>
      <c r="AE76" s="246"/>
      <c r="AF76" s="246"/>
      <c r="AG76" s="75"/>
      <c r="AH76" s="75"/>
      <c r="AI76" s="249"/>
      <c r="AJ76" s="251">
        <v>1</v>
      </c>
      <c r="AK76" s="251">
        <v>1</v>
      </c>
      <c r="AL76" s="251">
        <v>1</v>
      </c>
      <c r="AM76" s="251">
        <v>1</v>
      </c>
      <c r="AN76" s="251">
        <v>1</v>
      </c>
      <c r="AO76" s="251">
        <v>1</v>
      </c>
      <c r="AP76" s="251">
        <v>1</v>
      </c>
      <c r="AQ76" s="197">
        <v>1</v>
      </c>
    </row>
    <row r="77" spans="1:43" ht="39.950000000000003" hidden="1" customHeight="1">
      <c r="A77" s="37">
        <f t="shared" si="2"/>
        <v>69</v>
      </c>
      <c r="B77" s="22"/>
      <c r="C77" s="21"/>
      <c r="D77" s="21"/>
      <c r="E77" s="24">
        <v>3</v>
      </c>
      <c r="F77" s="24"/>
      <c r="G77" s="24"/>
      <c r="H77" s="21"/>
      <c r="I77" s="21"/>
      <c r="J77" s="31"/>
      <c r="K77" s="31"/>
      <c r="L77" s="38" t="s">
        <v>575</v>
      </c>
      <c r="M77" s="29" t="s">
        <v>337</v>
      </c>
      <c r="N77" s="40" t="s">
        <v>222</v>
      </c>
      <c r="O77" s="37" t="s">
        <v>42</v>
      </c>
      <c r="P77" s="22" t="s">
        <v>120</v>
      </c>
      <c r="Q77" s="51"/>
      <c r="R77" s="49" t="s">
        <v>42</v>
      </c>
      <c r="S77" s="38" t="s">
        <v>121</v>
      </c>
      <c r="T77" s="49" t="s">
        <v>42</v>
      </c>
      <c r="U77" s="49" t="s">
        <v>122</v>
      </c>
      <c r="V77" s="49" t="s">
        <v>84</v>
      </c>
      <c r="W77" s="24" t="s">
        <v>129</v>
      </c>
      <c r="X77" s="38" t="s">
        <v>124</v>
      </c>
      <c r="Y77" s="22" t="s">
        <v>33</v>
      </c>
      <c r="Z77" s="22" t="s">
        <v>33</v>
      </c>
      <c r="AA77" s="181" t="e">
        <f>#REF!-#REF!+AA98-#REF!</f>
        <v>#REF!</v>
      </c>
      <c r="AB77" s="49"/>
      <c r="AC77" s="31"/>
      <c r="AD77" s="31"/>
      <c r="AE77" s="31"/>
      <c r="AF77" s="31"/>
      <c r="AG77" s="75"/>
      <c r="AH77" s="75"/>
      <c r="AI77" s="163"/>
      <c r="AJ77" s="197">
        <v>0</v>
      </c>
    </row>
    <row r="78" spans="1:43" ht="39.950000000000003" customHeight="1">
      <c r="A78" s="37">
        <f t="shared" si="2"/>
        <v>70</v>
      </c>
      <c r="B78" s="248"/>
      <c r="C78" s="251"/>
      <c r="D78" s="251"/>
      <c r="E78" s="24">
        <v>3</v>
      </c>
      <c r="F78" s="24"/>
      <c r="G78" s="251"/>
      <c r="H78" s="251"/>
      <c r="I78" s="251"/>
      <c r="J78" s="246"/>
      <c r="K78" s="246"/>
      <c r="L78" s="242" t="s">
        <v>576</v>
      </c>
      <c r="M78" s="29" t="s">
        <v>337</v>
      </c>
      <c r="N78" s="40" t="s">
        <v>136</v>
      </c>
      <c r="O78" s="37" t="s">
        <v>42</v>
      </c>
      <c r="P78" s="248" t="s">
        <v>120</v>
      </c>
      <c r="Q78" s="242"/>
      <c r="R78" s="254" t="s">
        <v>42</v>
      </c>
      <c r="S78" s="242" t="s">
        <v>121</v>
      </c>
      <c r="T78" s="254" t="s">
        <v>42</v>
      </c>
      <c r="U78" s="254" t="s">
        <v>122</v>
      </c>
      <c r="V78" s="254" t="s">
        <v>84</v>
      </c>
      <c r="W78" s="24" t="s">
        <v>129</v>
      </c>
      <c r="X78" s="242" t="s">
        <v>124</v>
      </c>
      <c r="Y78" s="248" t="s">
        <v>33</v>
      </c>
      <c r="Z78" s="248" t="s">
        <v>338</v>
      </c>
      <c r="AA78" s="181" t="e">
        <f>AA79+AA80+AA81+AA82+AA85+AA88+AA91+AA94*#REF!+AA98*#REF!+AA100*#REF!+#REF!+#REF!</f>
        <v>#REF!</v>
      </c>
      <c r="AB78" s="254" t="s">
        <v>33</v>
      </c>
      <c r="AC78" s="246"/>
      <c r="AD78" s="246"/>
      <c r="AE78" s="246"/>
      <c r="AF78" s="246"/>
      <c r="AG78" s="75"/>
      <c r="AH78" s="75"/>
      <c r="AI78" s="249"/>
      <c r="AJ78" s="197">
        <v>1</v>
      </c>
    </row>
    <row r="79" spans="1:43" s="166" customFormat="1" ht="39.950000000000003" customHeight="1">
      <c r="A79" s="37">
        <f t="shared" si="2"/>
        <v>71</v>
      </c>
      <c r="B79" s="29"/>
      <c r="C79" s="29"/>
      <c r="D79" s="29"/>
      <c r="E79" s="29"/>
      <c r="F79" s="29">
        <v>4</v>
      </c>
      <c r="G79" s="29"/>
      <c r="H79" s="29"/>
      <c r="I79" s="29"/>
      <c r="J79" s="29"/>
      <c r="K79" s="29"/>
      <c r="L79" s="242" t="s">
        <v>339</v>
      </c>
      <c r="M79" s="29" t="s">
        <v>340</v>
      </c>
      <c r="N79" s="40" t="s">
        <v>136</v>
      </c>
      <c r="O79" s="37" t="s">
        <v>42</v>
      </c>
      <c r="P79" s="248" t="s">
        <v>120</v>
      </c>
      <c r="Q79" s="51"/>
      <c r="R79" s="254" t="s">
        <v>42</v>
      </c>
      <c r="S79" s="242" t="s">
        <v>121</v>
      </c>
      <c r="T79" s="254" t="s">
        <v>42</v>
      </c>
      <c r="U79" s="254" t="s">
        <v>122</v>
      </c>
      <c r="V79" s="254" t="s">
        <v>84</v>
      </c>
      <c r="W79" s="248" t="s">
        <v>142</v>
      </c>
      <c r="X79" s="251" t="s">
        <v>341</v>
      </c>
      <c r="Y79" s="209" t="s">
        <v>263</v>
      </c>
      <c r="Z79" s="242" t="s">
        <v>342</v>
      </c>
      <c r="AA79" s="253">
        <v>1.3280000000000001</v>
      </c>
      <c r="AB79" s="254" t="s">
        <v>33</v>
      </c>
      <c r="AC79" s="29"/>
      <c r="AD79" s="29"/>
      <c r="AE79" s="29"/>
      <c r="AF79" s="29"/>
      <c r="AG79" s="29"/>
      <c r="AH79" s="29"/>
      <c r="AI79" s="213"/>
      <c r="AJ79" s="197">
        <v>1</v>
      </c>
    </row>
    <row r="80" spans="1:43" s="166" customFormat="1" ht="39.950000000000003" customHeight="1">
      <c r="A80" s="37">
        <f t="shared" si="2"/>
        <v>72</v>
      </c>
      <c r="B80" s="29"/>
      <c r="C80" s="29"/>
      <c r="D80" s="29"/>
      <c r="E80" s="29"/>
      <c r="F80" s="29">
        <v>4</v>
      </c>
      <c r="G80" s="29"/>
      <c r="H80" s="29"/>
      <c r="I80" s="29"/>
      <c r="J80" s="29"/>
      <c r="K80" s="29"/>
      <c r="L80" s="29" t="s">
        <v>343</v>
      </c>
      <c r="M80" s="29" t="s">
        <v>344</v>
      </c>
      <c r="N80" s="29" t="s">
        <v>345</v>
      </c>
      <c r="O80" s="251" t="s">
        <v>52</v>
      </c>
      <c r="P80" s="248" t="s">
        <v>120</v>
      </c>
      <c r="Q80" s="29"/>
      <c r="R80" s="254" t="s">
        <v>42</v>
      </c>
      <c r="S80" s="242" t="s">
        <v>121</v>
      </c>
      <c r="T80" s="251" t="s">
        <v>33</v>
      </c>
      <c r="U80" s="254" t="s">
        <v>84</v>
      </c>
      <c r="V80" s="254" t="s">
        <v>122</v>
      </c>
      <c r="W80" s="248" t="s">
        <v>233</v>
      </c>
      <c r="X80" s="251" t="s">
        <v>346</v>
      </c>
      <c r="Y80" s="242" t="s">
        <v>347</v>
      </c>
      <c r="Z80" s="242" t="s">
        <v>348</v>
      </c>
      <c r="AA80" s="211">
        <v>0.04</v>
      </c>
      <c r="AB80" s="254" t="s">
        <v>33</v>
      </c>
      <c r="AC80" s="29"/>
      <c r="AD80" s="29"/>
      <c r="AE80" s="29"/>
      <c r="AF80" s="29"/>
      <c r="AG80" s="29"/>
      <c r="AH80" s="29"/>
      <c r="AI80" s="213"/>
      <c r="AJ80" s="197">
        <v>1</v>
      </c>
    </row>
    <row r="81" spans="1:36" ht="39.950000000000003" customHeight="1">
      <c r="A81" s="37">
        <f t="shared" si="2"/>
        <v>73</v>
      </c>
      <c r="B81" s="248"/>
      <c r="C81" s="251"/>
      <c r="D81" s="251"/>
      <c r="E81" s="24"/>
      <c r="F81" s="24">
        <v>4</v>
      </c>
      <c r="G81" s="29"/>
      <c r="H81" s="29"/>
      <c r="I81" s="251"/>
      <c r="J81" s="246"/>
      <c r="K81" s="246"/>
      <c r="L81" s="29" t="s">
        <v>349</v>
      </c>
      <c r="M81" s="29" t="s">
        <v>350</v>
      </c>
      <c r="N81" s="29" t="s">
        <v>351</v>
      </c>
      <c r="O81" s="251" t="s">
        <v>52</v>
      </c>
      <c r="P81" s="248" t="s">
        <v>120</v>
      </c>
      <c r="Q81" s="29"/>
      <c r="R81" s="254" t="s">
        <v>42</v>
      </c>
      <c r="S81" s="242" t="s">
        <v>121</v>
      </c>
      <c r="T81" s="251" t="s">
        <v>33</v>
      </c>
      <c r="U81" s="254" t="s">
        <v>84</v>
      </c>
      <c r="V81" s="254" t="s">
        <v>122</v>
      </c>
      <c r="W81" s="248" t="s">
        <v>233</v>
      </c>
      <c r="X81" s="251" t="s">
        <v>346</v>
      </c>
      <c r="Y81" s="242" t="s">
        <v>347</v>
      </c>
      <c r="Z81" s="242" t="s">
        <v>348</v>
      </c>
      <c r="AA81" s="211">
        <v>0.04</v>
      </c>
      <c r="AB81" s="254" t="s">
        <v>33</v>
      </c>
      <c r="AC81" s="29"/>
      <c r="AD81" s="29"/>
      <c r="AE81" s="29"/>
      <c r="AF81" s="29"/>
      <c r="AG81" s="29"/>
      <c r="AH81" s="29"/>
      <c r="AI81" s="213"/>
      <c r="AJ81" s="197">
        <v>1</v>
      </c>
    </row>
    <row r="82" spans="1:36" ht="39.950000000000003" customHeight="1">
      <c r="A82" s="37">
        <f t="shared" si="2"/>
        <v>74</v>
      </c>
      <c r="B82" s="248"/>
      <c r="C82" s="251"/>
      <c r="D82" s="251"/>
      <c r="E82" s="24"/>
      <c r="F82" s="24">
        <v>4</v>
      </c>
      <c r="G82" s="29"/>
      <c r="H82" s="29"/>
      <c r="I82" s="251"/>
      <c r="J82" s="246"/>
      <c r="K82" s="246"/>
      <c r="L82" s="242" t="s">
        <v>359</v>
      </c>
      <c r="M82" s="29" t="s">
        <v>360</v>
      </c>
      <c r="N82" s="29" t="s">
        <v>361</v>
      </c>
      <c r="O82" s="37" t="s">
        <v>42</v>
      </c>
      <c r="P82" s="248" t="s">
        <v>120</v>
      </c>
      <c r="Q82" s="29"/>
      <c r="R82" s="254" t="s">
        <v>42</v>
      </c>
      <c r="S82" s="242" t="s">
        <v>121</v>
      </c>
      <c r="T82" s="254" t="s">
        <v>42</v>
      </c>
      <c r="U82" s="254" t="s">
        <v>122</v>
      </c>
      <c r="V82" s="254" t="s">
        <v>84</v>
      </c>
      <c r="W82" s="24" t="s">
        <v>129</v>
      </c>
      <c r="X82" s="242" t="s">
        <v>124</v>
      </c>
      <c r="Y82" s="248" t="s">
        <v>33</v>
      </c>
      <c r="Z82" s="242" t="s">
        <v>362</v>
      </c>
      <c r="AA82" s="211">
        <v>0.124</v>
      </c>
      <c r="AB82" s="254" t="s">
        <v>33</v>
      </c>
      <c r="AC82" s="29"/>
      <c r="AD82" s="29"/>
      <c r="AE82" s="29"/>
      <c r="AF82" s="29"/>
      <c r="AG82" s="29"/>
      <c r="AH82" s="29"/>
      <c r="AI82" s="213"/>
      <c r="AJ82" s="197">
        <v>1</v>
      </c>
    </row>
    <row r="83" spans="1:36" ht="39.950000000000003" customHeight="1">
      <c r="A83" s="37">
        <f t="shared" si="2"/>
        <v>75</v>
      </c>
      <c r="B83" s="248"/>
      <c r="C83" s="251"/>
      <c r="D83" s="251"/>
      <c r="E83" s="24"/>
      <c r="F83" s="24"/>
      <c r="G83" s="251">
        <v>5</v>
      </c>
      <c r="H83" s="251"/>
      <c r="I83" s="251"/>
      <c r="J83" s="246"/>
      <c r="K83" s="246"/>
      <c r="L83" s="242" t="s">
        <v>363</v>
      </c>
      <c r="M83" s="29" t="s">
        <v>364</v>
      </c>
      <c r="N83" s="40" t="s">
        <v>136</v>
      </c>
      <c r="O83" s="37" t="s">
        <v>42</v>
      </c>
      <c r="P83" s="248" t="s">
        <v>120</v>
      </c>
      <c r="Q83" s="51"/>
      <c r="R83" s="254" t="s">
        <v>42</v>
      </c>
      <c r="S83" s="242" t="s">
        <v>121</v>
      </c>
      <c r="T83" s="254" t="s">
        <v>42</v>
      </c>
      <c r="U83" s="254" t="s">
        <v>122</v>
      </c>
      <c r="V83" s="254" t="s">
        <v>84</v>
      </c>
      <c r="W83" s="248" t="s">
        <v>233</v>
      </c>
      <c r="X83" s="251" t="s">
        <v>365</v>
      </c>
      <c r="Y83" s="242" t="s">
        <v>235</v>
      </c>
      <c r="Z83" s="242" t="s">
        <v>362</v>
      </c>
      <c r="AA83" s="259">
        <v>0.12039999999999999</v>
      </c>
      <c r="AB83" s="254" t="s">
        <v>33</v>
      </c>
      <c r="AC83" s="246"/>
      <c r="AD83" s="246"/>
      <c r="AE83" s="246"/>
      <c r="AF83" s="246"/>
      <c r="AG83" s="75"/>
      <c r="AH83" s="75"/>
      <c r="AI83" s="249"/>
      <c r="AJ83" s="197">
        <v>1</v>
      </c>
    </row>
    <row r="84" spans="1:36" ht="39.950000000000003" customHeight="1">
      <c r="A84" s="37">
        <f t="shared" si="2"/>
        <v>76</v>
      </c>
      <c r="B84" s="248"/>
      <c r="C84" s="251"/>
      <c r="D84" s="251"/>
      <c r="E84" s="24"/>
      <c r="F84" s="24"/>
      <c r="G84" s="251">
        <v>5</v>
      </c>
      <c r="H84" s="251"/>
      <c r="I84" s="251"/>
      <c r="J84" s="246"/>
      <c r="K84" s="246"/>
      <c r="L84" s="242" t="s">
        <v>366</v>
      </c>
      <c r="M84" s="29" t="s">
        <v>322</v>
      </c>
      <c r="N84" s="40" t="s">
        <v>367</v>
      </c>
      <c r="O84" s="37" t="s">
        <v>42</v>
      </c>
      <c r="P84" s="248" t="s">
        <v>120</v>
      </c>
      <c r="Q84" s="51"/>
      <c r="R84" s="254" t="s">
        <v>42</v>
      </c>
      <c r="S84" s="242" t="s">
        <v>121</v>
      </c>
      <c r="T84" s="251" t="s">
        <v>33</v>
      </c>
      <c r="U84" s="254" t="s">
        <v>84</v>
      </c>
      <c r="V84" s="254" t="s">
        <v>122</v>
      </c>
      <c r="W84" s="248" t="s">
        <v>221</v>
      </c>
      <c r="X84" s="251" t="s">
        <v>368</v>
      </c>
      <c r="Y84" s="248" t="s">
        <v>33</v>
      </c>
      <c r="Z84" s="242" t="s">
        <v>369</v>
      </c>
      <c r="AA84" s="181">
        <v>3.2000000000000002E-3</v>
      </c>
      <c r="AB84" s="254" t="s">
        <v>33</v>
      </c>
      <c r="AC84" s="246"/>
      <c r="AD84" s="246"/>
      <c r="AE84" s="246"/>
      <c r="AF84" s="246"/>
      <c r="AG84" s="75"/>
      <c r="AH84" s="75"/>
      <c r="AI84" s="249"/>
      <c r="AJ84" s="197">
        <v>1</v>
      </c>
    </row>
    <row r="85" spans="1:36" ht="39.950000000000003" customHeight="1">
      <c r="A85" s="37">
        <f t="shared" si="2"/>
        <v>77</v>
      </c>
      <c r="B85" s="248"/>
      <c r="C85" s="251"/>
      <c r="D85" s="251"/>
      <c r="E85" s="24"/>
      <c r="F85" s="24">
        <v>4</v>
      </c>
      <c r="G85" s="29"/>
      <c r="H85" s="29"/>
      <c r="I85" s="251"/>
      <c r="J85" s="246"/>
      <c r="K85" s="246"/>
      <c r="L85" s="242" t="s">
        <v>370</v>
      </c>
      <c r="M85" s="29" t="s">
        <v>371</v>
      </c>
      <c r="N85" s="29" t="s">
        <v>361</v>
      </c>
      <c r="O85" s="37" t="s">
        <v>42</v>
      </c>
      <c r="P85" s="248" t="s">
        <v>120</v>
      </c>
      <c r="Q85" s="51"/>
      <c r="R85" s="254" t="s">
        <v>42</v>
      </c>
      <c r="S85" s="242" t="s">
        <v>121</v>
      </c>
      <c r="T85" s="254" t="s">
        <v>42</v>
      </c>
      <c r="U85" s="254" t="s">
        <v>122</v>
      </c>
      <c r="V85" s="254" t="s">
        <v>84</v>
      </c>
      <c r="W85" s="24" t="s">
        <v>129</v>
      </c>
      <c r="X85" s="242" t="s">
        <v>124</v>
      </c>
      <c r="Y85" s="248" t="s">
        <v>33</v>
      </c>
      <c r="Z85" s="242" t="s">
        <v>372</v>
      </c>
      <c r="AA85" s="259">
        <v>6.2E-2</v>
      </c>
      <c r="AB85" s="254" t="s">
        <v>33</v>
      </c>
      <c r="AC85" s="246"/>
      <c r="AD85" s="246"/>
      <c r="AE85" s="246"/>
      <c r="AF85" s="246"/>
      <c r="AG85" s="75"/>
      <c r="AH85" s="75"/>
      <c r="AI85" s="249"/>
      <c r="AJ85" s="197">
        <v>1</v>
      </c>
    </row>
    <row r="86" spans="1:36" ht="39.950000000000003" customHeight="1">
      <c r="A86" s="37">
        <f t="shared" si="2"/>
        <v>78</v>
      </c>
      <c r="B86" s="248"/>
      <c r="C86" s="251"/>
      <c r="D86" s="251"/>
      <c r="E86" s="24"/>
      <c r="F86" s="24"/>
      <c r="G86" s="251">
        <v>5</v>
      </c>
      <c r="H86" s="251"/>
      <c r="I86" s="251"/>
      <c r="J86" s="246"/>
      <c r="K86" s="246"/>
      <c r="L86" s="242" t="s">
        <v>373</v>
      </c>
      <c r="M86" s="29" t="s">
        <v>374</v>
      </c>
      <c r="N86" s="40" t="s">
        <v>136</v>
      </c>
      <c r="O86" s="37" t="s">
        <v>42</v>
      </c>
      <c r="P86" s="248" t="s">
        <v>120</v>
      </c>
      <c r="Q86" s="51"/>
      <c r="R86" s="254" t="s">
        <v>42</v>
      </c>
      <c r="S86" s="242" t="s">
        <v>121</v>
      </c>
      <c r="T86" s="254" t="s">
        <v>42</v>
      </c>
      <c r="U86" s="254" t="s">
        <v>122</v>
      </c>
      <c r="V86" s="254" t="s">
        <v>84</v>
      </c>
      <c r="W86" s="248" t="s">
        <v>233</v>
      </c>
      <c r="X86" s="251" t="s">
        <v>365</v>
      </c>
      <c r="Y86" s="242" t="s">
        <v>235</v>
      </c>
      <c r="Z86" s="242" t="s">
        <v>372</v>
      </c>
      <c r="AA86" s="259">
        <v>5.8500000000000003E-2</v>
      </c>
      <c r="AB86" s="254" t="s">
        <v>33</v>
      </c>
      <c r="AC86" s="246"/>
      <c r="AD86" s="246"/>
      <c r="AE86" s="246"/>
      <c r="AF86" s="246"/>
      <c r="AG86" s="75"/>
      <c r="AH86" s="75"/>
      <c r="AI86" s="249"/>
      <c r="AJ86" s="197">
        <v>1</v>
      </c>
    </row>
    <row r="87" spans="1:36" ht="39.950000000000003" customHeight="1">
      <c r="A87" s="37">
        <f t="shared" si="2"/>
        <v>79</v>
      </c>
      <c r="B87" s="248"/>
      <c r="C87" s="251"/>
      <c r="D87" s="251"/>
      <c r="E87" s="24"/>
      <c r="F87" s="24"/>
      <c r="G87" s="251">
        <v>5</v>
      </c>
      <c r="H87" s="251"/>
      <c r="I87" s="251"/>
      <c r="J87" s="246"/>
      <c r="K87" s="246"/>
      <c r="L87" s="242" t="s">
        <v>366</v>
      </c>
      <c r="M87" s="29" t="s">
        <v>322</v>
      </c>
      <c r="N87" s="40" t="s">
        <v>367</v>
      </c>
      <c r="O87" s="37" t="s">
        <v>42</v>
      </c>
      <c r="P87" s="248" t="s">
        <v>120</v>
      </c>
      <c r="Q87" s="51"/>
      <c r="R87" s="254" t="s">
        <v>42</v>
      </c>
      <c r="S87" s="242" t="s">
        <v>121</v>
      </c>
      <c r="T87" s="251" t="s">
        <v>33</v>
      </c>
      <c r="U87" s="254" t="s">
        <v>84</v>
      </c>
      <c r="V87" s="254" t="s">
        <v>122</v>
      </c>
      <c r="W87" s="248" t="s">
        <v>221</v>
      </c>
      <c r="X87" s="251" t="s">
        <v>375</v>
      </c>
      <c r="Y87" s="248" t="s">
        <v>33</v>
      </c>
      <c r="Z87" s="242" t="s">
        <v>369</v>
      </c>
      <c r="AA87" s="181">
        <v>3.2000000000000002E-3</v>
      </c>
      <c r="AB87" s="254" t="s">
        <v>33</v>
      </c>
      <c r="AC87" s="246"/>
      <c r="AD87" s="246"/>
      <c r="AE87" s="246"/>
      <c r="AF87" s="246"/>
      <c r="AG87" s="75"/>
      <c r="AH87" s="75"/>
      <c r="AI87" s="249"/>
      <c r="AJ87" s="197">
        <v>1</v>
      </c>
    </row>
    <row r="88" spans="1:36" ht="39.950000000000003" customHeight="1">
      <c r="A88" s="37">
        <f t="shared" si="2"/>
        <v>80</v>
      </c>
      <c r="B88" s="248"/>
      <c r="C88" s="251"/>
      <c r="D88" s="251"/>
      <c r="E88" s="24"/>
      <c r="F88" s="24">
        <v>4</v>
      </c>
      <c r="G88" s="29"/>
      <c r="H88" s="29"/>
      <c r="I88" s="251"/>
      <c r="J88" s="246"/>
      <c r="K88" s="246"/>
      <c r="L88" s="242" t="s">
        <v>376</v>
      </c>
      <c r="M88" s="29" t="s">
        <v>377</v>
      </c>
      <c r="N88" s="29" t="s">
        <v>361</v>
      </c>
      <c r="O88" s="37" t="s">
        <v>42</v>
      </c>
      <c r="P88" s="248" t="s">
        <v>120</v>
      </c>
      <c r="Q88" s="51"/>
      <c r="R88" s="254" t="s">
        <v>42</v>
      </c>
      <c r="S88" s="242" t="s">
        <v>121</v>
      </c>
      <c r="T88" s="254" t="s">
        <v>42</v>
      </c>
      <c r="U88" s="254" t="s">
        <v>122</v>
      </c>
      <c r="V88" s="254" t="s">
        <v>84</v>
      </c>
      <c r="W88" s="24" t="s">
        <v>129</v>
      </c>
      <c r="X88" s="242" t="s">
        <v>124</v>
      </c>
      <c r="Y88" s="248" t="s">
        <v>33</v>
      </c>
      <c r="Z88" s="242" t="s">
        <v>378</v>
      </c>
      <c r="AA88" s="181">
        <v>3.9E-2</v>
      </c>
      <c r="AB88" s="254" t="s">
        <v>33</v>
      </c>
      <c r="AC88" s="246"/>
      <c r="AD88" s="246"/>
      <c r="AE88" s="246"/>
      <c r="AF88" s="246"/>
      <c r="AG88" s="75"/>
      <c r="AH88" s="75"/>
      <c r="AI88" s="249"/>
      <c r="AJ88" s="197">
        <v>1</v>
      </c>
    </row>
    <row r="89" spans="1:36" ht="39.950000000000003" customHeight="1">
      <c r="A89" s="37">
        <f t="shared" si="2"/>
        <v>81</v>
      </c>
      <c r="B89" s="248"/>
      <c r="C89" s="251"/>
      <c r="D89" s="251"/>
      <c r="E89" s="24"/>
      <c r="F89" s="24"/>
      <c r="G89" s="251">
        <v>5</v>
      </c>
      <c r="H89" s="251"/>
      <c r="I89" s="251"/>
      <c r="J89" s="246"/>
      <c r="K89" s="246"/>
      <c r="L89" s="242" t="s">
        <v>379</v>
      </c>
      <c r="M89" s="29" t="s">
        <v>380</v>
      </c>
      <c r="N89" s="40" t="s">
        <v>136</v>
      </c>
      <c r="O89" s="37" t="s">
        <v>42</v>
      </c>
      <c r="P89" s="248" t="s">
        <v>120</v>
      </c>
      <c r="Q89" s="51"/>
      <c r="R89" s="254" t="s">
        <v>42</v>
      </c>
      <c r="S89" s="242" t="s">
        <v>121</v>
      </c>
      <c r="T89" s="254" t="s">
        <v>42</v>
      </c>
      <c r="U89" s="254" t="s">
        <v>122</v>
      </c>
      <c r="V89" s="254" t="s">
        <v>84</v>
      </c>
      <c r="W89" s="248" t="s">
        <v>233</v>
      </c>
      <c r="X89" s="251" t="s">
        <v>365</v>
      </c>
      <c r="Y89" s="242" t="s">
        <v>235</v>
      </c>
      <c r="Z89" s="242" t="s">
        <v>378</v>
      </c>
      <c r="AA89" s="259">
        <v>3.6200000000000003E-2</v>
      </c>
      <c r="AB89" s="254" t="s">
        <v>33</v>
      </c>
      <c r="AC89" s="246"/>
      <c r="AD89" s="246"/>
      <c r="AE89" s="246"/>
      <c r="AF89" s="246"/>
      <c r="AG89" s="75"/>
      <c r="AH89" s="75"/>
      <c r="AI89" s="249"/>
      <c r="AJ89" s="197">
        <v>1</v>
      </c>
    </row>
    <row r="90" spans="1:36" ht="39.950000000000003" customHeight="1">
      <c r="A90" s="37">
        <f t="shared" si="2"/>
        <v>82</v>
      </c>
      <c r="B90" s="248"/>
      <c r="C90" s="251"/>
      <c r="D90" s="251"/>
      <c r="E90" s="24"/>
      <c r="F90" s="24"/>
      <c r="G90" s="251">
        <v>5</v>
      </c>
      <c r="H90" s="251"/>
      <c r="I90" s="251"/>
      <c r="J90" s="246"/>
      <c r="K90" s="246"/>
      <c r="L90" s="242" t="s">
        <v>366</v>
      </c>
      <c r="M90" s="29" t="s">
        <v>322</v>
      </c>
      <c r="N90" s="40" t="s">
        <v>367</v>
      </c>
      <c r="O90" s="37" t="s">
        <v>42</v>
      </c>
      <c r="P90" s="248" t="s">
        <v>120</v>
      </c>
      <c r="Q90" s="51"/>
      <c r="R90" s="254" t="s">
        <v>42</v>
      </c>
      <c r="S90" s="242" t="s">
        <v>121</v>
      </c>
      <c r="T90" s="251" t="s">
        <v>33</v>
      </c>
      <c r="U90" s="254" t="s">
        <v>84</v>
      </c>
      <c r="V90" s="254" t="s">
        <v>122</v>
      </c>
      <c r="W90" s="248" t="s">
        <v>221</v>
      </c>
      <c r="X90" s="251" t="s">
        <v>375</v>
      </c>
      <c r="Y90" s="248" t="s">
        <v>33</v>
      </c>
      <c r="Z90" s="242" t="s">
        <v>369</v>
      </c>
      <c r="AA90" s="181">
        <v>3.2000000000000002E-3</v>
      </c>
      <c r="AB90" s="254" t="s">
        <v>33</v>
      </c>
      <c r="AC90" s="246"/>
      <c r="AD90" s="246"/>
      <c r="AE90" s="246"/>
      <c r="AF90" s="246"/>
      <c r="AG90" s="75"/>
      <c r="AH90" s="75"/>
      <c r="AI90" s="249"/>
      <c r="AJ90" s="197">
        <v>1</v>
      </c>
    </row>
    <row r="91" spans="1:36" ht="39.950000000000003" customHeight="1">
      <c r="A91" s="37">
        <f t="shared" si="2"/>
        <v>83</v>
      </c>
      <c r="B91" s="248"/>
      <c r="C91" s="251"/>
      <c r="D91" s="251"/>
      <c r="E91" s="24"/>
      <c r="F91" s="24">
        <v>4</v>
      </c>
      <c r="G91" s="29"/>
      <c r="H91" s="29"/>
      <c r="I91" s="251"/>
      <c r="J91" s="246"/>
      <c r="K91" s="246"/>
      <c r="L91" s="242" t="s">
        <v>381</v>
      </c>
      <c r="M91" s="29" t="s">
        <v>382</v>
      </c>
      <c r="N91" s="29" t="s">
        <v>361</v>
      </c>
      <c r="O91" s="37" t="s">
        <v>42</v>
      </c>
      <c r="P91" s="248" t="s">
        <v>120</v>
      </c>
      <c r="Q91" s="51"/>
      <c r="R91" s="254" t="s">
        <v>42</v>
      </c>
      <c r="S91" s="242" t="s">
        <v>121</v>
      </c>
      <c r="T91" s="254" t="s">
        <v>42</v>
      </c>
      <c r="U91" s="254" t="s">
        <v>122</v>
      </c>
      <c r="V91" s="254" t="s">
        <v>84</v>
      </c>
      <c r="W91" s="24" t="s">
        <v>129</v>
      </c>
      <c r="X91" s="242" t="s">
        <v>124</v>
      </c>
      <c r="Y91" s="248" t="s">
        <v>33</v>
      </c>
      <c r="Z91" s="242" t="s">
        <v>378</v>
      </c>
      <c r="AA91" s="181">
        <v>3.9E-2</v>
      </c>
      <c r="AB91" s="254" t="s">
        <v>33</v>
      </c>
      <c r="AC91" s="246"/>
      <c r="AD91" s="246"/>
      <c r="AE91" s="246"/>
      <c r="AF91" s="246"/>
      <c r="AG91" s="75"/>
      <c r="AH91" s="75"/>
      <c r="AI91" s="249"/>
      <c r="AJ91" s="197">
        <v>1</v>
      </c>
    </row>
    <row r="92" spans="1:36" ht="39.950000000000003" customHeight="1">
      <c r="A92" s="37">
        <f t="shared" si="2"/>
        <v>84</v>
      </c>
      <c r="B92" s="248"/>
      <c r="C92" s="251"/>
      <c r="D92" s="251"/>
      <c r="E92" s="24"/>
      <c r="F92" s="24"/>
      <c r="G92" s="251">
        <v>5</v>
      </c>
      <c r="H92" s="251"/>
      <c r="I92" s="251"/>
      <c r="J92" s="246"/>
      <c r="K92" s="246"/>
      <c r="L92" s="242" t="s">
        <v>383</v>
      </c>
      <c r="M92" s="29" t="s">
        <v>384</v>
      </c>
      <c r="N92" s="40" t="s">
        <v>136</v>
      </c>
      <c r="O92" s="37" t="s">
        <v>42</v>
      </c>
      <c r="P92" s="248" t="s">
        <v>120</v>
      </c>
      <c r="Q92" s="51"/>
      <c r="R92" s="254" t="s">
        <v>42</v>
      </c>
      <c r="S92" s="242" t="s">
        <v>121</v>
      </c>
      <c r="T92" s="254" t="s">
        <v>42</v>
      </c>
      <c r="U92" s="254" t="s">
        <v>122</v>
      </c>
      <c r="V92" s="254" t="s">
        <v>84</v>
      </c>
      <c r="W92" s="248" t="s">
        <v>233</v>
      </c>
      <c r="X92" s="251" t="s">
        <v>365</v>
      </c>
      <c r="Y92" s="242" t="s">
        <v>235</v>
      </c>
      <c r="Z92" s="242" t="s">
        <v>378</v>
      </c>
      <c r="AA92" s="259">
        <v>3.6200000000000003E-2</v>
      </c>
      <c r="AB92" s="254" t="s">
        <v>33</v>
      </c>
      <c r="AC92" s="246"/>
      <c r="AD92" s="246"/>
      <c r="AE92" s="246"/>
      <c r="AF92" s="246"/>
      <c r="AG92" s="75"/>
      <c r="AH92" s="75"/>
      <c r="AI92" s="249"/>
      <c r="AJ92" s="197">
        <v>1</v>
      </c>
    </row>
    <row r="93" spans="1:36" ht="39.950000000000003" customHeight="1">
      <c r="A93" s="37">
        <f t="shared" si="2"/>
        <v>85</v>
      </c>
      <c r="B93" s="248"/>
      <c r="C93" s="251"/>
      <c r="D93" s="251"/>
      <c r="E93" s="24"/>
      <c r="F93" s="24"/>
      <c r="G93" s="251">
        <v>5</v>
      </c>
      <c r="H93" s="251"/>
      <c r="I93" s="251"/>
      <c r="J93" s="246"/>
      <c r="K93" s="246"/>
      <c r="L93" s="242" t="s">
        <v>366</v>
      </c>
      <c r="M93" s="29" t="s">
        <v>322</v>
      </c>
      <c r="N93" s="40" t="s">
        <v>367</v>
      </c>
      <c r="O93" s="37" t="s">
        <v>42</v>
      </c>
      <c r="P93" s="248" t="s">
        <v>120</v>
      </c>
      <c r="Q93" s="51"/>
      <c r="R93" s="254" t="s">
        <v>42</v>
      </c>
      <c r="S93" s="242" t="s">
        <v>121</v>
      </c>
      <c r="T93" s="251" t="s">
        <v>33</v>
      </c>
      <c r="U93" s="254" t="s">
        <v>84</v>
      </c>
      <c r="V93" s="254" t="s">
        <v>122</v>
      </c>
      <c r="W93" s="248" t="s">
        <v>221</v>
      </c>
      <c r="X93" s="251" t="s">
        <v>368</v>
      </c>
      <c r="Y93" s="248" t="s">
        <v>33</v>
      </c>
      <c r="Z93" s="242" t="s">
        <v>369</v>
      </c>
      <c r="AA93" s="181">
        <v>3.2000000000000002E-3</v>
      </c>
      <c r="AB93" s="254" t="s">
        <v>33</v>
      </c>
      <c r="AC93" s="246"/>
      <c r="AD93" s="246"/>
      <c r="AE93" s="246"/>
      <c r="AF93" s="246"/>
      <c r="AG93" s="75"/>
      <c r="AH93" s="75"/>
      <c r="AI93" s="249"/>
      <c r="AJ93" s="197">
        <v>1</v>
      </c>
    </row>
    <row r="94" spans="1:36" ht="39.950000000000003" customHeight="1">
      <c r="A94" s="37">
        <f t="shared" si="2"/>
        <v>86</v>
      </c>
      <c r="B94" s="248"/>
      <c r="C94" s="251"/>
      <c r="D94" s="251"/>
      <c r="E94" s="24"/>
      <c r="F94" s="24">
        <v>4</v>
      </c>
      <c r="G94" s="29"/>
      <c r="H94" s="197"/>
      <c r="I94" s="197"/>
      <c r="J94" s="197"/>
      <c r="K94" s="197"/>
      <c r="L94" s="244" t="s">
        <v>577</v>
      </c>
      <c r="M94" s="244" t="s">
        <v>578</v>
      </c>
      <c r="N94" s="199" t="s">
        <v>136</v>
      </c>
      <c r="O94" s="200" t="s">
        <v>42</v>
      </c>
      <c r="P94" s="201" t="s">
        <v>120</v>
      </c>
      <c r="Q94" s="244"/>
      <c r="R94" s="207" t="s">
        <v>42</v>
      </c>
      <c r="S94" s="242" t="s">
        <v>121</v>
      </c>
      <c r="T94" s="254" t="s">
        <v>42</v>
      </c>
      <c r="U94" s="254" t="s">
        <v>122</v>
      </c>
      <c r="V94" s="254" t="s">
        <v>84</v>
      </c>
      <c r="W94" s="24" t="s">
        <v>129</v>
      </c>
      <c r="X94" s="242" t="s">
        <v>124</v>
      </c>
      <c r="Y94" s="248" t="s">
        <v>33</v>
      </c>
      <c r="Z94" s="248" t="s">
        <v>33</v>
      </c>
      <c r="AA94" s="184">
        <f>AA95+AA96</f>
        <v>9.1999999999999998E-2</v>
      </c>
      <c r="AB94" s="254"/>
      <c r="AC94" s="251"/>
      <c r="AD94" s="251"/>
      <c r="AE94" s="251"/>
      <c r="AF94" s="251"/>
      <c r="AG94" s="251"/>
      <c r="AH94" s="251"/>
      <c r="AI94" s="245"/>
      <c r="AJ94" s="197">
        <v>2</v>
      </c>
    </row>
    <row r="95" spans="1:36" ht="39.950000000000003" customHeight="1">
      <c r="A95" s="37">
        <f t="shared" si="2"/>
        <v>87</v>
      </c>
      <c r="B95" s="248"/>
      <c r="C95" s="251"/>
      <c r="D95" s="251"/>
      <c r="E95" s="24"/>
      <c r="F95" s="24"/>
      <c r="G95" s="251">
        <v>5</v>
      </c>
      <c r="H95" s="251"/>
      <c r="I95" s="251"/>
      <c r="J95" s="246"/>
      <c r="K95" s="246"/>
      <c r="L95" s="242" t="s">
        <v>356</v>
      </c>
      <c r="M95" s="29" t="s">
        <v>357</v>
      </c>
      <c r="N95" s="40" t="s">
        <v>136</v>
      </c>
      <c r="O95" s="37" t="s">
        <v>42</v>
      </c>
      <c r="P95" s="248" t="s">
        <v>120</v>
      </c>
      <c r="Q95" s="51"/>
      <c r="R95" s="254" t="s">
        <v>42</v>
      </c>
      <c r="S95" s="242" t="s">
        <v>121</v>
      </c>
      <c r="T95" s="254" t="s">
        <v>42</v>
      </c>
      <c r="U95" s="254" t="s">
        <v>122</v>
      </c>
      <c r="V95" s="254" t="s">
        <v>84</v>
      </c>
      <c r="W95" s="248" t="s">
        <v>147</v>
      </c>
      <c r="X95" s="251" t="s">
        <v>579</v>
      </c>
      <c r="Y95" s="37" t="s">
        <v>144</v>
      </c>
      <c r="Z95" s="37" t="s">
        <v>358</v>
      </c>
      <c r="AA95" s="182">
        <v>7.3999999999999996E-2</v>
      </c>
      <c r="AB95" s="254" t="s">
        <v>33</v>
      </c>
      <c r="AC95" s="246"/>
      <c r="AD95" s="246"/>
      <c r="AE95" s="246"/>
      <c r="AF95" s="246"/>
      <c r="AG95" s="75"/>
      <c r="AH95" s="75"/>
      <c r="AI95" s="249"/>
      <c r="AJ95" s="197">
        <v>1</v>
      </c>
    </row>
    <row r="96" spans="1:36" ht="39.950000000000003" customHeight="1">
      <c r="A96" s="37">
        <f t="shared" si="2"/>
        <v>88</v>
      </c>
      <c r="B96" s="248"/>
      <c r="C96" s="251"/>
      <c r="D96" s="251"/>
      <c r="E96" s="24"/>
      <c r="F96" s="24"/>
      <c r="G96" s="251">
        <v>5</v>
      </c>
      <c r="H96" s="251"/>
      <c r="I96" s="251"/>
      <c r="J96" s="246"/>
      <c r="K96" s="246"/>
      <c r="L96" s="242" t="s">
        <v>580</v>
      </c>
      <c r="M96" s="29" t="s">
        <v>581</v>
      </c>
      <c r="N96" s="40" t="s">
        <v>136</v>
      </c>
      <c r="O96" s="37" t="s">
        <v>42</v>
      </c>
      <c r="P96" s="248" t="s">
        <v>120</v>
      </c>
      <c r="Q96" s="51"/>
      <c r="R96" s="254" t="s">
        <v>42</v>
      </c>
      <c r="S96" s="242" t="s">
        <v>121</v>
      </c>
      <c r="T96" s="254" t="s">
        <v>42</v>
      </c>
      <c r="U96" s="254" t="s">
        <v>122</v>
      </c>
      <c r="V96" s="254" t="s">
        <v>84</v>
      </c>
      <c r="W96" s="248" t="s">
        <v>147</v>
      </c>
      <c r="X96" s="251" t="s">
        <v>264</v>
      </c>
      <c r="Y96" s="37" t="s">
        <v>144</v>
      </c>
      <c r="Z96" s="37" t="s">
        <v>582</v>
      </c>
      <c r="AA96" s="181">
        <v>1.7999999999999999E-2</v>
      </c>
      <c r="AB96" s="254" t="s">
        <v>33</v>
      </c>
      <c r="AC96" s="246"/>
      <c r="AD96" s="246"/>
      <c r="AE96" s="246"/>
      <c r="AF96" s="246"/>
      <c r="AG96" s="75"/>
      <c r="AH96" s="75"/>
      <c r="AI96" s="249"/>
      <c r="AJ96" s="197">
        <v>1</v>
      </c>
    </row>
    <row r="97" spans="1:36" ht="39.950000000000003" customHeight="1">
      <c r="A97" s="37">
        <f t="shared" si="2"/>
        <v>89</v>
      </c>
      <c r="B97" s="248"/>
      <c r="C97" s="251"/>
      <c r="D97" s="251"/>
      <c r="E97" s="24"/>
      <c r="F97" s="24">
        <v>4</v>
      </c>
      <c r="G97" s="251"/>
      <c r="H97" s="251"/>
      <c r="I97" s="251"/>
      <c r="J97" s="246"/>
      <c r="K97" s="246"/>
      <c r="L97" s="242" t="s">
        <v>385</v>
      </c>
      <c r="M97" s="29" t="s">
        <v>386</v>
      </c>
      <c r="N97" s="40" t="s">
        <v>136</v>
      </c>
      <c r="O97" s="37" t="s">
        <v>42</v>
      </c>
      <c r="P97" s="248" t="s">
        <v>120</v>
      </c>
      <c r="Q97" s="51"/>
      <c r="R97" s="254" t="s">
        <v>42</v>
      </c>
      <c r="S97" s="242" t="s">
        <v>121</v>
      </c>
      <c r="T97" s="254" t="s">
        <v>42</v>
      </c>
      <c r="U97" s="254" t="s">
        <v>122</v>
      </c>
      <c r="V97" s="254" t="s">
        <v>84</v>
      </c>
      <c r="W97" s="248" t="s">
        <v>147</v>
      </c>
      <c r="X97" s="251" t="s">
        <v>264</v>
      </c>
      <c r="Y97" s="37" t="s">
        <v>144</v>
      </c>
      <c r="Z97" s="242" t="s">
        <v>387</v>
      </c>
      <c r="AA97" s="182">
        <v>0.3085</v>
      </c>
      <c r="AB97" s="254" t="s">
        <v>33</v>
      </c>
      <c r="AC97" s="246"/>
      <c r="AD97" s="246"/>
      <c r="AE97" s="246"/>
      <c r="AF97" s="246"/>
      <c r="AG97" s="75"/>
      <c r="AH97" s="75"/>
      <c r="AI97" s="249"/>
      <c r="AJ97" s="197">
        <v>1</v>
      </c>
    </row>
    <row r="98" spans="1:36" ht="39.950000000000003" customHeight="1">
      <c r="A98" s="37">
        <f t="shared" si="2"/>
        <v>90</v>
      </c>
      <c r="B98" s="248"/>
      <c r="C98" s="251"/>
      <c r="D98" s="197"/>
      <c r="E98" s="198"/>
      <c r="F98" s="198"/>
      <c r="G98" s="244">
        <v>5</v>
      </c>
      <c r="H98" s="244"/>
      <c r="I98" s="244"/>
      <c r="J98" s="250"/>
      <c r="K98" s="250"/>
      <c r="L98" s="202" t="s">
        <v>45</v>
      </c>
      <c r="M98" s="203" t="s">
        <v>46</v>
      </c>
      <c r="N98" s="40" t="s">
        <v>136</v>
      </c>
      <c r="O98" s="37" t="s">
        <v>42</v>
      </c>
      <c r="P98" s="248" t="s">
        <v>120</v>
      </c>
      <c r="Q98" s="51"/>
      <c r="R98" s="254" t="s">
        <v>42</v>
      </c>
      <c r="S98" s="242" t="s">
        <v>121</v>
      </c>
      <c r="T98" s="254" t="s">
        <v>42</v>
      </c>
      <c r="U98" s="254" t="s">
        <v>122</v>
      </c>
      <c r="V98" s="254" t="s">
        <v>84</v>
      </c>
      <c r="W98" s="248" t="s">
        <v>147</v>
      </c>
      <c r="X98" s="251" t="s">
        <v>264</v>
      </c>
      <c r="Y98" s="37" t="s">
        <v>144</v>
      </c>
      <c r="Z98" s="37" t="s">
        <v>388</v>
      </c>
      <c r="AA98" s="181">
        <v>6.3E-2</v>
      </c>
      <c r="AB98" s="254" t="s">
        <v>33</v>
      </c>
      <c r="AC98" s="246"/>
      <c r="AD98" s="246"/>
      <c r="AE98" s="246"/>
      <c r="AF98" s="246"/>
      <c r="AG98" s="75"/>
      <c r="AH98" s="75"/>
      <c r="AI98" s="249"/>
      <c r="AJ98" s="197">
        <v>3</v>
      </c>
    </row>
    <row r="99" spans="1:36" ht="39.950000000000003" customHeight="1">
      <c r="A99" s="37">
        <f t="shared" si="2"/>
        <v>91</v>
      </c>
      <c r="B99" s="248"/>
      <c r="C99" s="251"/>
      <c r="D99" s="251"/>
      <c r="E99" s="24"/>
      <c r="F99" s="24"/>
      <c r="G99" s="251">
        <v>5</v>
      </c>
      <c r="H99" s="251"/>
      <c r="I99" s="251"/>
      <c r="J99" s="246"/>
      <c r="K99" s="246"/>
      <c r="L99" s="242" t="s">
        <v>389</v>
      </c>
      <c r="M99" s="29" t="s">
        <v>390</v>
      </c>
      <c r="N99" s="40" t="s">
        <v>136</v>
      </c>
      <c r="O99" s="37" t="s">
        <v>42</v>
      </c>
      <c r="P99" s="248" t="s">
        <v>120</v>
      </c>
      <c r="Q99" s="51"/>
      <c r="R99" s="254" t="s">
        <v>42</v>
      </c>
      <c r="S99" s="242" t="s">
        <v>121</v>
      </c>
      <c r="T99" s="254" t="s">
        <v>42</v>
      </c>
      <c r="U99" s="254" t="s">
        <v>122</v>
      </c>
      <c r="V99" s="254" t="s">
        <v>84</v>
      </c>
      <c r="W99" s="248" t="s">
        <v>147</v>
      </c>
      <c r="X99" s="251" t="s">
        <v>391</v>
      </c>
      <c r="Y99" s="37" t="s">
        <v>144</v>
      </c>
      <c r="Z99" s="37" t="s">
        <v>392</v>
      </c>
      <c r="AA99" s="182">
        <v>6.0499999999999998E-2</v>
      </c>
      <c r="AB99" s="254" t="s">
        <v>33</v>
      </c>
      <c r="AC99" s="246"/>
      <c r="AD99" s="246"/>
      <c r="AE99" s="246"/>
      <c r="AF99" s="246"/>
      <c r="AG99" s="75"/>
      <c r="AH99" s="75"/>
      <c r="AI99" s="249"/>
      <c r="AJ99" s="197">
        <v>2</v>
      </c>
    </row>
    <row r="100" spans="1:36" ht="39.950000000000003" customHeight="1">
      <c r="A100" s="37">
        <f t="shared" si="2"/>
        <v>92</v>
      </c>
      <c r="B100" s="248"/>
      <c r="C100" s="251"/>
      <c r="D100" s="251"/>
      <c r="E100" s="24"/>
      <c r="F100" s="24">
        <v>4</v>
      </c>
      <c r="G100" s="251"/>
      <c r="H100" s="251"/>
      <c r="I100" s="251"/>
      <c r="J100" s="246"/>
      <c r="K100" s="246"/>
      <c r="L100" s="242" t="s">
        <v>393</v>
      </c>
      <c r="M100" s="29" t="s">
        <v>394</v>
      </c>
      <c r="N100" s="40" t="s">
        <v>136</v>
      </c>
      <c r="O100" s="37" t="s">
        <v>42</v>
      </c>
      <c r="P100" s="248" t="s">
        <v>120</v>
      </c>
      <c r="Q100" s="51"/>
      <c r="R100" s="254" t="s">
        <v>42</v>
      </c>
      <c r="S100" s="242" t="s">
        <v>121</v>
      </c>
      <c r="T100" s="254" t="s">
        <v>42</v>
      </c>
      <c r="U100" s="254" t="s">
        <v>122</v>
      </c>
      <c r="V100" s="254" t="s">
        <v>84</v>
      </c>
      <c r="W100" s="248" t="s">
        <v>147</v>
      </c>
      <c r="X100" s="251" t="s">
        <v>354</v>
      </c>
      <c r="Y100" s="37" t="s">
        <v>144</v>
      </c>
      <c r="Z100" s="37" t="s">
        <v>395</v>
      </c>
      <c r="AA100" s="181">
        <v>4.8000000000000001E-2</v>
      </c>
      <c r="AB100" s="254" t="s">
        <v>33</v>
      </c>
      <c r="AC100" s="246"/>
      <c r="AD100" s="246"/>
      <c r="AE100" s="246"/>
      <c r="AF100" s="246"/>
      <c r="AG100" s="75"/>
      <c r="AH100" s="75"/>
      <c r="AI100" s="249"/>
      <c r="AJ100" s="197">
        <v>2</v>
      </c>
    </row>
    <row r="101" spans="1:36" ht="39.950000000000003" customHeight="1">
      <c r="A101" s="37">
        <f t="shared" si="2"/>
        <v>93</v>
      </c>
      <c r="B101" s="248"/>
      <c r="C101" s="251"/>
      <c r="D101" s="251"/>
      <c r="E101" s="24">
        <v>3</v>
      </c>
      <c r="F101" s="24"/>
      <c r="G101" s="251"/>
      <c r="H101" s="251"/>
      <c r="I101" s="251"/>
      <c r="J101" s="246"/>
      <c r="K101" s="246"/>
      <c r="L101" s="242" t="s">
        <v>352</v>
      </c>
      <c r="M101" s="29" t="s">
        <v>353</v>
      </c>
      <c r="N101" s="40" t="s">
        <v>136</v>
      </c>
      <c r="O101" s="37" t="s">
        <v>42</v>
      </c>
      <c r="P101" s="248" t="s">
        <v>120</v>
      </c>
      <c r="Q101" s="51"/>
      <c r="R101" s="254" t="s">
        <v>42</v>
      </c>
      <c r="S101" s="242" t="s">
        <v>121</v>
      </c>
      <c r="T101" s="254" t="s">
        <v>42</v>
      </c>
      <c r="U101" s="254" t="s">
        <v>122</v>
      </c>
      <c r="V101" s="254" t="s">
        <v>84</v>
      </c>
      <c r="W101" s="248" t="s">
        <v>147</v>
      </c>
      <c r="X101" s="251" t="s">
        <v>354</v>
      </c>
      <c r="Y101" s="37" t="s">
        <v>144</v>
      </c>
      <c r="Z101" s="37" t="s">
        <v>355</v>
      </c>
      <c r="AA101" s="182">
        <v>6.5000000000000002E-2</v>
      </c>
      <c r="AB101" s="254" t="s">
        <v>33</v>
      </c>
      <c r="AC101" s="246"/>
      <c r="AD101" s="246"/>
      <c r="AE101" s="246"/>
      <c r="AF101" s="246"/>
      <c r="AG101" s="75"/>
      <c r="AH101" s="75"/>
      <c r="AI101" s="249"/>
      <c r="AJ101" s="197">
        <v>2</v>
      </c>
    </row>
    <row r="102" spans="1:36" ht="39.950000000000003" customHeight="1">
      <c r="A102" s="37">
        <f t="shared" si="2"/>
        <v>94</v>
      </c>
      <c r="B102" s="248"/>
      <c r="C102" s="251"/>
      <c r="D102" s="251"/>
      <c r="E102" s="24">
        <v>3</v>
      </c>
      <c r="F102" s="24"/>
      <c r="G102" s="251"/>
      <c r="H102" s="251"/>
      <c r="I102" s="251"/>
      <c r="J102" s="251"/>
      <c r="K102" s="251"/>
      <c r="L102" s="251" t="s">
        <v>396</v>
      </c>
      <c r="M102" s="251" t="s">
        <v>397</v>
      </c>
      <c r="N102" s="251" t="s">
        <v>398</v>
      </c>
      <c r="O102" s="251" t="s">
        <v>52</v>
      </c>
      <c r="P102" s="248" t="s">
        <v>120</v>
      </c>
      <c r="Q102" s="251"/>
      <c r="R102" s="254" t="s">
        <v>42</v>
      </c>
      <c r="S102" s="251" t="s">
        <v>121</v>
      </c>
      <c r="T102" s="251" t="s">
        <v>33</v>
      </c>
      <c r="U102" s="254" t="s">
        <v>84</v>
      </c>
      <c r="V102" s="254" t="s">
        <v>122</v>
      </c>
      <c r="W102" s="251" t="s">
        <v>233</v>
      </c>
      <c r="X102" s="251" t="s">
        <v>399</v>
      </c>
      <c r="Y102" s="242" t="s">
        <v>400</v>
      </c>
      <c r="Z102" s="251" t="s">
        <v>401</v>
      </c>
      <c r="AA102" s="184">
        <v>7.85E-2</v>
      </c>
      <c r="AB102" s="254" t="s">
        <v>33</v>
      </c>
      <c r="AC102" s="251"/>
      <c r="AD102" s="251"/>
      <c r="AE102" s="251"/>
      <c r="AF102" s="251"/>
      <c r="AG102" s="251"/>
      <c r="AH102" s="251"/>
      <c r="AI102" s="251"/>
      <c r="AJ102" s="197">
        <v>1</v>
      </c>
    </row>
    <row r="103" spans="1:36" ht="39.950000000000003" customHeight="1">
      <c r="A103" s="37">
        <f t="shared" si="2"/>
        <v>95</v>
      </c>
      <c r="B103" s="248"/>
      <c r="C103" s="251"/>
      <c r="D103" s="251"/>
      <c r="E103" s="24">
        <v>3</v>
      </c>
      <c r="F103" s="24"/>
      <c r="G103" s="251"/>
      <c r="H103" s="251"/>
      <c r="I103" s="251"/>
      <c r="J103" s="246"/>
      <c r="K103" s="246"/>
      <c r="L103" s="251" t="s">
        <v>73</v>
      </c>
      <c r="M103" s="29" t="s">
        <v>74</v>
      </c>
      <c r="N103" s="40" t="s">
        <v>136</v>
      </c>
      <c r="O103" s="37" t="s">
        <v>42</v>
      </c>
      <c r="P103" s="248" t="s">
        <v>120</v>
      </c>
      <c r="Q103" s="51"/>
      <c r="R103" s="254" t="s">
        <v>42</v>
      </c>
      <c r="S103" s="242" t="s">
        <v>121</v>
      </c>
      <c r="T103" s="254" t="s">
        <v>42</v>
      </c>
      <c r="U103" s="254" t="s">
        <v>122</v>
      </c>
      <c r="V103" s="254" t="s">
        <v>84</v>
      </c>
      <c r="W103" s="248" t="s">
        <v>147</v>
      </c>
      <c r="X103" s="251" t="s">
        <v>354</v>
      </c>
      <c r="Y103" s="37" t="s">
        <v>144</v>
      </c>
      <c r="Z103" s="37" t="s">
        <v>355</v>
      </c>
      <c r="AA103" s="181">
        <v>9.2999999999999999E-2</v>
      </c>
      <c r="AB103" s="254" t="s">
        <v>33</v>
      </c>
      <c r="AC103" s="246"/>
      <c r="AD103" s="246"/>
      <c r="AE103" s="246"/>
      <c r="AF103" s="246"/>
      <c r="AG103" s="75"/>
      <c r="AH103" s="75"/>
      <c r="AI103" s="249"/>
      <c r="AJ103" s="197">
        <v>2</v>
      </c>
    </row>
    <row r="104" spans="1:36" ht="39.950000000000003" customHeight="1">
      <c r="A104" s="37">
        <f t="shared" si="2"/>
        <v>96</v>
      </c>
      <c r="B104" s="248"/>
      <c r="C104" s="251"/>
      <c r="D104" s="251"/>
      <c r="E104" s="24">
        <v>3</v>
      </c>
      <c r="F104" s="24"/>
      <c r="G104" s="251"/>
      <c r="H104" s="251"/>
      <c r="I104" s="251"/>
      <c r="J104" s="246"/>
      <c r="K104" s="246"/>
      <c r="L104" s="242" t="s">
        <v>402</v>
      </c>
      <c r="M104" s="29" t="s">
        <v>403</v>
      </c>
      <c r="N104" s="40" t="s">
        <v>136</v>
      </c>
      <c r="O104" s="37" t="s">
        <v>42</v>
      </c>
      <c r="P104" s="248" t="s">
        <v>120</v>
      </c>
      <c r="Q104" s="51"/>
      <c r="R104" s="254" t="s">
        <v>42</v>
      </c>
      <c r="S104" s="242" t="s">
        <v>121</v>
      </c>
      <c r="T104" s="254" t="s">
        <v>42</v>
      </c>
      <c r="U104" s="254" t="s">
        <v>122</v>
      </c>
      <c r="V104" s="254" t="s">
        <v>84</v>
      </c>
      <c r="W104" s="248" t="s">
        <v>147</v>
      </c>
      <c r="X104" s="251" t="s">
        <v>264</v>
      </c>
      <c r="Y104" s="37" t="s">
        <v>144</v>
      </c>
      <c r="Z104" s="37" t="s">
        <v>404</v>
      </c>
      <c r="AA104" s="181">
        <v>5.1999999999999998E-2</v>
      </c>
      <c r="AB104" s="254" t="s">
        <v>33</v>
      </c>
      <c r="AC104" s="246"/>
      <c r="AD104" s="246"/>
      <c r="AE104" s="246"/>
      <c r="AF104" s="246"/>
      <c r="AG104" s="75"/>
      <c r="AH104" s="75"/>
      <c r="AI104" s="249"/>
      <c r="AJ104" s="197">
        <v>1</v>
      </c>
    </row>
    <row r="105" spans="1:36" ht="39.950000000000003" customHeight="1">
      <c r="A105" s="37">
        <f t="shared" ref="A105:A120" si="3">ROW(105:105)-8</f>
        <v>97</v>
      </c>
      <c r="B105" s="248"/>
      <c r="C105" s="251"/>
      <c r="D105" s="251"/>
      <c r="E105" s="24">
        <v>3</v>
      </c>
      <c r="F105" s="24"/>
      <c r="G105" s="251"/>
      <c r="H105" s="251"/>
      <c r="I105" s="251"/>
      <c r="J105" s="246"/>
      <c r="K105" s="246"/>
      <c r="L105" s="242" t="s">
        <v>583</v>
      </c>
      <c r="M105" s="29" t="s">
        <v>273</v>
      </c>
      <c r="N105" s="40" t="s">
        <v>224</v>
      </c>
      <c r="O105" s="37" t="s">
        <v>42</v>
      </c>
      <c r="P105" s="248" t="s">
        <v>120</v>
      </c>
      <c r="Q105" s="242"/>
      <c r="R105" s="254" t="s">
        <v>42</v>
      </c>
      <c r="S105" s="242" t="s">
        <v>121</v>
      </c>
      <c r="T105" s="254" t="s">
        <v>42</v>
      </c>
      <c r="U105" s="254" t="s">
        <v>122</v>
      </c>
      <c r="V105" s="254" t="s">
        <v>84</v>
      </c>
      <c r="W105" s="24" t="s">
        <v>129</v>
      </c>
      <c r="X105" s="242" t="s">
        <v>124</v>
      </c>
      <c r="Y105" s="248" t="s">
        <v>33</v>
      </c>
      <c r="Z105" s="248" t="s">
        <v>298</v>
      </c>
      <c r="AA105" s="181">
        <f>AA107+AA110+AA112+AA114+AA118+AA122</f>
        <v>1.8068</v>
      </c>
      <c r="AB105" s="254" t="s">
        <v>33</v>
      </c>
      <c r="AC105" s="246"/>
      <c r="AD105" s="246"/>
      <c r="AE105" s="246"/>
      <c r="AF105" s="246"/>
      <c r="AG105" s="75"/>
      <c r="AH105" s="75"/>
      <c r="AI105" s="249"/>
      <c r="AJ105" s="197">
        <v>1</v>
      </c>
    </row>
    <row r="106" spans="1:36" ht="39.950000000000003" customHeight="1">
      <c r="A106" s="37">
        <f t="shared" si="3"/>
        <v>98</v>
      </c>
      <c r="B106" s="248"/>
      <c r="C106" s="251"/>
      <c r="D106" s="251"/>
      <c r="E106" s="24"/>
      <c r="F106" s="24">
        <v>4</v>
      </c>
      <c r="G106" s="251"/>
      <c r="H106" s="251"/>
      <c r="I106" s="251"/>
      <c r="J106" s="246"/>
      <c r="K106" s="246"/>
      <c r="L106" s="202" t="s">
        <v>58</v>
      </c>
      <c r="M106" s="203" t="s">
        <v>59</v>
      </c>
      <c r="N106" s="40" t="s">
        <v>224</v>
      </c>
      <c r="O106" s="37" t="s">
        <v>42</v>
      </c>
      <c r="P106" s="248" t="s">
        <v>120</v>
      </c>
      <c r="Q106" s="242"/>
      <c r="R106" s="254" t="s">
        <v>42</v>
      </c>
      <c r="S106" s="242" t="s">
        <v>121</v>
      </c>
      <c r="T106" s="254" t="s">
        <v>42</v>
      </c>
      <c r="U106" s="254" t="s">
        <v>122</v>
      </c>
      <c r="V106" s="254" t="s">
        <v>84</v>
      </c>
      <c r="W106" s="24" t="s">
        <v>129</v>
      </c>
      <c r="X106" s="242" t="s">
        <v>124</v>
      </c>
      <c r="Y106" s="248" t="s">
        <v>33</v>
      </c>
      <c r="Z106" s="248" t="s">
        <v>274</v>
      </c>
      <c r="AA106" s="182">
        <f>AA107</f>
        <v>0.27449999999999997</v>
      </c>
      <c r="AB106" s="254"/>
      <c r="AC106" s="246"/>
      <c r="AD106" s="246"/>
      <c r="AE106" s="246"/>
      <c r="AF106" s="246"/>
      <c r="AG106" s="75"/>
      <c r="AH106" s="75"/>
      <c r="AI106" s="249"/>
      <c r="AJ106" s="197">
        <v>1</v>
      </c>
    </row>
    <row r="107" spans="1:36" ht="39.950000000000003" customHeight="1">
      <c r="A107" s="37">
        <f t="shared" si="3"/>
        <v>99</v>
      </c>
      <c r="B107" s="248"/>
      <c r="C107" s="251"/>
      <c r="D107" s="251"/>
      <c r="E107" s="24"/>
      <c r="F107" s="24"/>
      <c r="G107" s="251">
        <v>5</v>
      </c>
      <c r="H107" s="251"/>
      <c r="I107" s="251"/>
      <c r="J107" s="246"/>
      <c r="K107" s="246"/>
      <c r="L107" s="242" t="s">
        <v>275</v>
      </c>
      <c r="M107" s="29" t="s">
        <v>276</v>
      </c>
      <c r="N107" s="40" t="s">
        <v>224</v>
      </c>
      <c r="O107" s="37" t="s">
        <v>42</v>
      </c>
      <c r="P107" s="248" t="s">
        <v>120</v>
      </c>
      <c r="Q107" s="242"/>
      <c r="R107" s="254" t="s">
        <v>42</v>
      </c>
      <c r="S107" s="242" t="s">
        <v>121</v>
      </c>
      <c r="T107" s="254" t="s">
        <v>42</v>
      </c>
      <c r="U107" s="254" t="s">
        <v>122</v>
      </c>
      <c r="V107" s="254" t="s">
        <v>84</v>
      </c>
      <c r="W107" s="24" t="s">
        <v>129</v>
      </c>
      <c r="X107" s="242" t="s">
        <v>124</v>
      </c>
      <c r="Y107" s="248" t="s">
        <v>33</v>
      </c>
      <c r="Z107" s="248" t="s">
        <v>274</v>
      </c>
      <c r="AA107" s="182">
        <f>AA108+AA109</f>
        <v>0.27449999999999997</v>
      </c>
      <c r="AB107" s="254" t="s">
        <v>33</v>
      </c>
      <c r="AC107" s="246"/>
      <c r="AD107" s="246"/>
      <c r="AE107" s="246"/>
      <c r="AF107" s="246"/>
      <c r="AG107" s="75"/>
      <c r="AH107" s="75"/>
      <c r="AI107" s="249"/>
      <c r="AJ107" s="197">
        <v>1</v>
      </c>
    </row>
    <row r="108" spans="1:36" ht="39.950000000000003" customHeight="1">
      <c r="A108" s="37">
        <f t="shared" si="3"/>
        <v>100</v>
      </c>
      <c r="B108" s="248"/>
      <c r="C108" s="251"/>
      <c r="D108" s="251"/>
      <c r="E108" s="24"/>
      <c r="F108" s="24"/>
      <c r="G108" s="251"/>
      <c r="H108" s="251">
        <v>6</v>
      </c>
      <c r="I108" s="251"/>
      <c r="J108" s="246"/>
      <c r="K108" s="246"/>
      <c r="L108" s="242" t="s">
        <v>256</v>
      </c>
      <c r="M108" s="29" t="s">
        <v>257</v>
      </c>
      <c r="N108" s="40" t="s">
        <v>224</v>
      </c>
      <c r="O108" s="37" t="s">
        <v>42</v>
      </c>
      <c r="P108" s="248" t="s">
        <v>120</v>
      </c>
      <c r="Q108" s="242"/>
      <c r="R108" s="254" t="s">
        <v>42</v>
      </c>
      <c r="S108" s="242" t="s">
        <v>121</v>
      </c>
      <c r="T108" s="254" t="s">
        <v>42</v>
      </c>
      <c r="U108" s="254" t="s">
        <v>122</v>
      </c>
      <c r="V108" s="254" t="s">
        <v>84</v>
      </c>
      <c r="W108" s="24" t="s">
        <v>258</v>
      </c>
      <c r="X108" s="251" t="s">
        <v>148</v>
      </c>
      <c r="Y108" s="37" t="s">
        <v>144</v>
      </c>
      <c r="Z108" s="248" t="s">
        <v>259</v>
      </c>
      <c r="AA108" s="182">
        <v>1.0800000000000001E-2</v>
      </c>
      <c r="AB108" s="254" t="s">
        <v>33</v>
      </c>
      <c r="AC108" s="246"/>
      <c r="AD108" s="246"/>
      <c r="AE108" s="246"/>
      <c r="AF108" s="246"/>
      <c r="AG108" s="75"/>
      <c r="AH108" s="75"/>
      <c r="AI108" s="249"/>
      <c r="AJ108" s="197">
        <v>1</v>
      </c>
    </row>
    <row r="109" spans="1:36" ht="39.950000000000003" customHeight="1">
      <c r="A109" s="37">
        <f t="shared" si="3"/>
        <v>101</v>
      </c>
      <c r="B109" s="248"/>
      <c r="C109" s="251"/>
      <c r="D109" s="251"/>
      <c r="E109" s="24"/>
      <c r="F109" s="24"/>
      <c r="G109" s="251"/>
      <c r="H109" s="251">
        <v>6</v>
      </c>
      <c r="I109" s="251"/>
      <c r="J109" s="246"/>
      <c r="K109" s="246"/>
      <c r="L109" s="242" t="s">
        <v>277</v>
      </c>
      <c r="M109" s="29" t="s">
        <v>278</v>
      </c>
      <c r="N109" s="40" t="s">
        <v>224</v>
      </c>
      <c r="O109" s="37" t="s">
        <v>42</v>
      </c>
      <c r="P109" s="248" t="s">
        <v>120</v>
      </c>
      <c r="Q109" s="242"/>
      <c r="R109" s="254" t="s">
        <v>42</v>
      </c>
      <c r="S109" s="242" t="s">
        <v>121</v>
      </c>
      <c r="T109" s="254" t="s">
        <v>42</v>
      </c>
      <c r="U109" s="254" t="s">
        <v>122</v>
      </c>
      <c r="V109" s="254" t="s">
        <v>84</v>
      </c>
      <c r="W109" s="24" t="s">
        <v>233</v>
      </c>
      <c r="X109" s="251" t="s">
        <v>962</v>
      </c>
      <c r="Y109" s="242" t="s">
        <v>235</v>
      </c>
      <c r="Z109" s="248" t="s">
        <v>280</v>
      </c>
      <c r="AA109" s="182">
        <v>0.26369999999999999</v>
      </c>
      <c r="AB109" s="254" t="s">
        <v>33</v>
      </c>
      <c r="AC109" s="246"/>
      <c r="AD109" s="246"/>
      <c r="AE109" s="246"/>
      <c r="AF109" s="246"/>
      <c r="AG109" s="75"/>
      <c r="AH109" s="75"/>
      <c r="AI109" s="249"/>
      <c r="AJ109" s="197">
        <v>1</v>
      </c>
    </row>
    <row r="110" spans="1:36" ht="39.950000000000003" customHeight="1">
      <c r="A110" s="37">
        <f t="shared" si="3"/>
        <v>102</v>
      </c>
      <c r="B110" s="248"/>
      <c r="C110" s="251"/>
      <c r="D110" s="251"/>
      <c r="E110" s="24"/>
      <c r="F110" s="24">
        <v>4</v>
      </c>
      <c r="G110" s="251"/>
      <c r="H110" s="251"/>
      <c r="I110" s="251"/>
      <c r="J110" s="246"/>
      <c r="K110" s="246"/>
      <c r="L110" s="242" t="s">
        <v>281</v>
      </c>
      <c r="M110" s="29" t="s">
        <v>282</v>
      </c>
      <c r="N110" s="40" t="s">
        <v>283</v>
      </c>
      <c r="O110" s="37" t="s">
        <v>42</v>
      </c>
      <c r="P110" s="248" t="s">
        <v>120</v>
      </c>
      <c r="Q110" s="242"/>
      <c r="R110" s="254" t="s">
        <v>42</v>
      </c>
      <c r="S110" s="242" t="s">
        <v>121</v>
      </c>
      <c r="T110" s="254" t="s">
        <v>42</v>
      </c>
      <c r="U110" s="254" t="s">
        <v>122</v>
      </c>
      <c r="V110" s="254" t="s">
        <v>84</v>
      </c>
      <c r="W110" s="24" t="s">
        <v>244</v>
      </c>
      <c r="X110" s="242" t="s">
        <v>124</v>
      </c>
      <c r="Y110" s="248" t="s">
        <v>33</v>
      </c>
      <c r="Z110" s="248" t="s">
        <v>284</v>
      </c>
      <c r="AA110" s="182">
        <v>0.214</v>
      </c>
      <c r="AB110" s="254" t="s">
        <v>33</v>
      </c>
      <c r="AC110" s="246"/>
      <c r="AD110" s="246"/>
      <c r="AE110" s="246"/>
      <c r="AF110" s="246"/>
      <c r="AG110" s="75"/>
      <c r="AH110" s="75"/>
      <c r="AI110" s="249"/>
      <c r="AJ110" s="197">
        <v>1</v>
      </c>
    </row>
    <row r="111" spans="1:36" ht="39.950000000000003" customHeight="1">
      <c r="A111" s="37">
        <f t="shared" si="3"/>
        <v>103</v>
      </c>
      <c r="B111" s="248"/>
      <c r="C111" s="251"/>
      <c r="D111" s="251"/>
      <c r="E111" s="24"/>
      <c r="F111" s="24">
        <v>4</v>
      </c>
      <c r="G111" s="251"/>
      <c r="H111" s="251"/>
      <c r="I111" s="251"/>
      <c r="J111" s="246"/>
      <c r="K111" s="246"/>
      <c r="L111" s="242" t="s">
        <v>60</v>
      </c>
      <c r="M111" s="29" t="s">
        <v>61</v>
      </c>
      <c r="N111" s="40" t="s">
        <v>224</v>
      </c>
      <c r="O111" s="37" t="s">
        <v>42</v>
      </c>
      <c r="P111" s="248" t="s">
        <v>120</v>
      </c>
      <c r="Q111" s="242"/>
      <c r="R111" s="254" t="s">
        <v>42</v>
      </c>
      <c r="S111" s="242" t="s">
        <v>121</v>
      </c>
      <c r="T111" s="254" t="s">
        <v>42</v>
      </c>
      <c r="U111" s="254" t="s">
        <v>122</v>
      </c>
      <c r="V111" s="254" t="s">
        <v>84</v>
      </c>
      <c r="W111" s="24" t="s">
        <v>233</v>
      </c>
      <c r="X111" s="251" t="s">
        <v>285</v>
      </c>
      <c r="Y111" s="37" t="s">
        <v>235</v>
      </c>
      <c r="Z111" s="248" t="s">
        <v>286</v>
      </c>
      <c r="AA111" s="182">
        <v>1.7600000000000001E-2</v>
      </c>
      <c r="AB111" s="254"/>
      <c r="AC111" s="246"/>
      <c r="AD111" s="246"/>
      <c r="AE111" s="246"/>
      <c r="AF111" s="246"/>
      <c r="AG111" s="75"/>
      <c r="AH111" s="75"/>
      <c r="AI111" s="249"/>
      <c r="AJ111" s="197"/>
    </row>
    <row r="112" spans="1:36" ht="39.75" customHeight="1">
      <c r="A112" s="37">
        <f t="shared" si="3"/>
        <v>104</v>
      </c>
      <c r="B112" s="248"/>
      <c r="C112" s="251"/>
      <c r="D112" s="251"/>
      <c r="E112" s="24"/>
      <c r="F112" s="24"/>
      <c r="G112" s="251">
        <v>5</v>
      </c>
      <c r="H112" s="251"/>
      <c r="I112" s="251"/>
      <c r="J112" s="246"/>
      <c r="K112" s="246"/>
      <c r="L112" s="242" t="s">
        <v>287</v>
      </c>
      <c r="M112" s="29" t="s">
        <v>288</v>
      </c>
      <c r="N112" s="40" t="s">
        <v>224</v>
      </c>
      <c r="O112" s="37" t="s">
        <v>42</v>
      </c>
      <c r="P112" s="248" t="s">
        <v>120</v>
      </c>
      <c r="Q112" s="242"/>
      <c r="R112" s="254" t="s">
        <v>42</v>
      </c>
      <c r="S112" s="242" t="s">
        <v>121</v>
      </c>
      <c r="T112" s="254" t="s">
        <v>42</v>
      </c>
      <c r="U112" s="254" t="s">
        <v>122</v>
      </c>
      <c r="V112" s="254" t="s">
        <v>84</v>
      </c>
      <c r="W112" s="24" t="s">
        <v>233</v>
      </c>
      <c r="X112" s="251" t="s">
        <v>285</v>
      </c>
      <c r="Y112" s="242" t="s">
        <v>235</v>
      </c>
      <c r="Z112" s="248" t="s">
        <v>286</v>
      </c>
      <c r="AA112" s="182">
        <v>1.7600000000000001E-2</v>
      </c>
      <c r="AB112" s="254" t="s">
        <v>33</v>
      </c>
      <c r="AC112" s="246"/>
      <c r="AD112" s="246"/>
      <c r="AE112" s="246"/>
      <c r="AF112" s="246"/>
      <c r="AG112" s="75"/>
      <c r="AH112" s="75"/>
      <c r="AI112" s="249"/>
      <c r="AJ112" s="197">
        <v>1</v>
      </c>
    </row>
    <row r="113" spans="1:36" ht="39.75" customHeight="1">
      <c r="A113" s="37">
        <f t="shared" si="3"/>
        <v>105</v>
      </c>
      <c r="B113" s="248"/>
      <c r="C113" s="251"/>
      <c r="D113" s="251"/>
      <c r="E113" s="24"/>
      <c r="F113" s="24">
        <v>4</v>
      </c>
      <c r="G113" s="251"/>
      <c r="H113" s="251"/>
      <c r="I113" s="251"/>
      <c r="J113" s="246"/>
      <c r="K113" s="246"/>
      <c r="L113" s="242" t="s">
        <v>63</v>
      </c>
      <c r="M113" s="29" t="s">
        <v>64</v>
      </c>
      <c r="N113" s="40" t="s">
        <v>224</v>
      </c>
      <c r="O113" s="37" t="s">
        <v>42</v>
      </c>
      <c r="P113" s="248" t="s">
        <v>120</v>
      </c>
      <c r="Q113" s="242"/>
      <c r="R113" s="254" t="s">
        <v>42</v>
      </c>
      <c r="S113" s="242" t="s">
        <v>121</v>
      </c>
      <c r="T113" s="254" t="s">
        <v>42</v>
      </c>
      <c r="U113" s="254" t="s">
        <v>122</v>
      </c>
      <c r="V113" s="254" t="s">
        <v>84</v>
      </c>
      <c r="W113" s="24" t="s">
        <v>129</v>
      </c>
      <c r="X113" s="242" t="s">
        <v>124</v>
      </c>
      <c r="Y113" s="37" t="s">
        <v>33</v>
      </c>
      <c r="Z113" s="248" t="s">
        <v>33</v>
      </c>
      <c r="AA113" s="182">
        <f>AA114</f>
        <v>0.46679999999999999</v>
      </c>
      <c r="AB113" s="254" t="s">
        <v>247</v>
      </c>
      <c r="AC113" s="246"/>
      <c r="AD113" s="246"/>
      <c r="AE113" s="246"/>
      <c r="AF113" s="246"/>
      <c r="AG113" s="75"/>
      <c r="AH113" s="75"/>
      <c r="AI113" s="249"/>
      <c r="AJ113" s="197">
        <v>1</v>
      </c>
    </row>
    <row r="114" spans="1:36" ht="39.950000000000003" customHeight="1">
      <c r="A114" s="37">
        <f t="shared" si="3"/>
        <v>106</v>
      </c>
      <c r="B114" s="248"/>
      <c r="C114" s="251"/>
      <c r="D114" s="251"/>
      <c r="E114" s="24"/>
      <c r="F114" s="24"/>
      <c r="G114" s="251">
        <v>5</v>
      </c>
      <c r="H114" s="251"/>
      <c r="I114" s="251"/>
      <c r="J114" s="246"/>
      <c r="K114" s="246"/>
      <c r="L114" s="242" t="s">
        <v>289</v>
      </c>
      <c r="M114" s="29" t="s">
        <v>290</v>
      </c>
      <c r="N114" s="40" t="s">
        <v>224</v>
      </c>
      <c r="O114" s="37" t="s">
        <v>42</v>
      </c>
      <c r="P114" s="248" t="s">
        <v>120</v>
      </c>
      <c r="Q114" s="242"/>
      <c r="R114" s="254" t="s">
        <v>42</v>
      </c>
      <c r="S114" s="242" t="s">
        <v>121</v>
      </c>
      <c r="T114" s="254" t="s">
        <v>42</v>
      </c>
      <c r="U114" s="254" t="s">
        <v>122</v>
      </c>
      <c r="V114" s="254" t="s">
        <v>84</v>
      </c>
      <c r="W114" s="24" t="s">
        <v>129</v>
      </c>
      <c r="X114" s="242" t="s">
        <v>124</v>
      </c>
      <c r="Y114" s="248" t="s">
        <v>33</v>
      </c>
      <c r="Z114" s="248" t="s">
        <v>33</v>
      </c>
      <c r="AA114" s="182">
        <f>AA115+AA116</f>
        <v>0.46679999999999999</v>
      </c>
      <c r="AB114" s="254" t="s">
        <v>247</v>
      </c>
      <c r="AC114" s="246"/>
      <c r="AD114" s="246"/>
      <c r="AE114" s="246"/>
      <c r="AF114" s="246"/>
      <c r="AG114" s="75"/>
      <c r="AH114" s="75"/>
      <c r="AI114" s="249"/>
      <c r="AJ114" s="197">
        <v>1</v>
      </c>
    </row>
    <row r="115" spans="1:36" ht="39.950000000000003" customHeight="1">
      <c r="A115" s="37">
        <f t="shared" si="3"/>
        <v>107</v>
      </c>
      <c r="B115" s="248"/>
      <c r="C115" s="251"/>
      <c r="D115" s="251"/>
      <c r="E115" s="24"/>
      <c r="F115" s="24"/>
      <c r="G115" s="251"/>
      <c r="H115" s="251">
        <v>6</v>
      </c>
      <c r="I115" s="251"/>
      <c r="J115" s="246"/>
      <c r="K115" s="246"/>
      <c r="L115" s="242" t="s">
        <v>291</v>
      </c>
      <c r="M115" s="29" t="s">
        <v>292</v>
      </c>
      <c r="N115" s="40" t="s">
        <v>224</v>
      </c>
      <c r="O115" s="37" t="s">
        <v>42</v>
      </c>
      <c r="P115" s="248" t="s">
        <v>120</v>
      </c>
      <c r="Q115" s="51"/>
      <c r="R115" s="254" t="s">
        <v>42</v>
      </c>
      <c r="S115" s="242" t="s">
        <v>121</v>
      </c>
      <c r="T115" s="209" t="s">
        <v>33</v>
      </c>
      <c r="U115" s="254" t="s">
        <v>122</v>
      </c>
      <c r="V115" s="254" t="s">
        <v>84</v>
      </c>
      <c r="W115" s="248" t="s">
        <v>233</v>
      </c>
      <c r="X115" s="251" t="s">
        <v>234</v>
      </c>
      <c r="Y115" s="242" t="s">
        <v>235</v>
      </c>
      <c r="Z115" s="246" t="s">
        <v>293</v>
      </c>
      <c r="AA115" s="182">
        <v>3.9399999999999998E-2</v>
      </c>
      <c r="AB115" s="254" t="s">
        <v>33</v>
      </c>
      <c r="AC115" s="246"/>
      <c r="AD115" s="246"/>
      <c r="AE115" s="246"/>
      <c r="AF115" s="246"/>
      <c r="AG115" s="75"/>
      <c r="AH115" s="75"/>
      <c r="AI115" s="249"/>
      <c r="AJ115" s="197">
        <v>1</v>
      </c>
    </row>
    <row r="116" spans="1:36" ht="39.950000000000003" customHeight="1">
      <c r="A116" s="37">
        <f t="shared" si="3"/>
        <v>108</v>
      </c>
      <c r="B116" s="248"/>
      <c r="C116" s="251"/>
      <c r="D116" s="251"/>
      <c r="E116" s="24"/>
      <c r="F116" s="24"/>
      <c r="G116" s="251"/>
      <c r="H116" s="251">
        <v>6</v>
      </c>
      <c r="I116" s="251"/>
      <c r="J116" s="246"/>
      <c r="K116" s="246"/>
      <c r="L116" s="242" t="s">
        <v>294</v>
      </c>
      <c r="M116" s="29" t="s">
        <v>295</v>
      </c>
      <c r="N116" s="40" t="s">
        <v>224</v>
      </c>
      <c r="O116" s="37" t="s">
        <v>42</v>
      </c>
      <c r="P116" s="248" t="s">
        <v>120</v>
      </c>
      <c r="Q116" s="242"/>
      <c r="R116" s="254" t="s">
        <v>42</v>
      </c>
      <c r="S116" s="242" t="s">
        <v>121</v>
      </c>
      <c r="T116" s="254" t="s">
        <v>42</v>
      </c>
      <c r="U116" s="254" t="s">
        <v>122</v>
      </c>
      <c r="V116" s="254" t="s">
        <v>84</v>
      </c>
      <c r="W116" s="24" t="s">
        <v>233</v>
      </c>
      <c r="X116" s="251" t="s">
        <v>296</v>
      </c>
      <c r="Y116" s="242" t="s">
        <v>235</v>
      </c>
      <c r="Z116" s="248" t="s">
        <v>297</v>
      </c>
      <c r="AA116" s="182">
        <v>0.4274</v>
      </c>
      <c r="AB116" s="254" t="s">
        <v>33</v>
      </c>
      <c r="AC116" s="246"/>
      <c r="AD116" s="246"/>
      <c r="AE116" s="246"/>
      <c r="AF116" s="246"/>
      <c r="AG116" s="75"/>
      <c r="AH116" s="75"/>
      <c r="AI116" s="249"/>
      <c r="AJ116" s="197">
        <v>1</v>
      </c>
    </row>
    <row r="117" spans="1:36" ht="39.950000000000003" customHeight="1">
      <c r="A117" s="37">
        <f t="shared" si="3"/>
        <v>109</v>
      </c>
      <c r="B117" s="248"/>
      <c r="C117" s="251"/>
      <c r="D117" s="251"/>
      <c r="E117" s="24"/>
      <c r="F117" s="24">
        <v>4</v>
      </c>
      <c r="G117" s="251"/>
      <c r="H117" s="251"/>
      <c r="I117" s="251"/>
      <c r="J117" s="246"/>
      <c r="K117" s="246"/>
      <c r="L117" s="242" t="s">
        <v>72</v>
      </c>
      <c r="M117" s="29" t="s">
        <v>67</v>
      </c>
      <c r="N117" s="40" t="s">
        <v>224</v>
      </c>
      <c r="O117" s="37" t="s">
        <v>42</v>
      </c>
      <c r="P117" s="248" t="s">
        <v>120</v>
      </c>
      <c r="Q117" s="242"/>
      <c r="R117" s="254" t="s">
        <v>42</v>
      </c>
      <c r="S117" s="242" t="s">
        <v>121</v>
      </c>
      <c r="T117" s="254" t="s">
        <v>42</v>
      </c>
      <c r="U117" s="254" t="s">
        <v>122</v>
      </c>
      <c r="V117" s="254" t="s">
        <v>84</v>
      </c>
      <c r="W117" s="24" t="s">
        <v>129</v>
      </c>
      <c r="X117" s="242" t="s">
        <v>124</v>
      </c>
      <c r="Y117" s="248" t="s">
        <v>33</v>
      </c>
      <c r="Z117" s="248" t="s">
        <v>298</v>
      </c>
      <c r="AA117" s="182">
        <f>AA118</f>
        <v>0.59889999999999999</v>
      </c>
      <c r="AB117" s="254" t="s">
        <v>247</v>
      </c>
      <c r="AC117" s="246"/>
      <c r="AD117" s="246"/>
      <c r="AE117" s="246"/>
      <c r="AF117" s="246"/>
      <c r="AG117" s="75"/>
      <c r="AH117" s="75"/>
      <c r="AI117" s="249"/>
      <c r="AJ117" s="197">
        <v>1</v>
      </c>
    </row>
    <row r="118" spans="1:36" ht="39.950000000000003" customHeight="1">
      <c r="A118" s="37">
        <f t="shared" si="3"/>
        <v>110</v>
      </c>
      <c r="B118" s="248"/>
      <c r="C118" s="251"/>
      <c r="D118" s="251"/>
      <c r="E118" s="24"/>
      <c r="F118" s="24"/>
      <c r="G118" s="251">
        <v>5</v>
      </c>
      <c r="H118" s="251"/>
      <c r="I118" s="251"/>
      <c r="J118" s="246"/>
      <c r="K118" s="246"/>
      <c r="L118" s="242" t="s">
        <v>584</v>
      </c>
      <c r="M118" s="29" t="s">
        <v>299</v>
      </c>
      <c r="N118" s="40" t="s">
        <v>224</v>
      </c>
      <c r="O118" s="37" t="s">
        <v>42</v>
      </c>
      <c r="P118" s="248" t="s">
        <v>120</v>
      </c>
      <c r="Q118" s="242"/>
      <c r="R118" s="254" t="s">
        <v>42</v>
      </c>
      <c r="S118" s="242" t="s">
        <v>121</v>
      </c>
      <c r="T118" s="254" t="s">
        <v>42</v>
      </c>
      <c r="U118" s="254" t="s">
        <v>122</v>
      </c>
      <c r="V118" s="254" t="s">
        <v>84</v>
      </c>
      <c r="W118" s="24" t="s">
        <v>129</v>
      </c>
      <c r="X118" s="242" t="s">
        <v>124</v>
      </c>
      <c r="Y118" s="248" t="s">
        <v>33</v>
      </c>
      <c r="Z118" s="248" t="s">
        <v>298</v>
      </c>
      <c r="AA118" s="182">
        <f>AA119+AA120</f>
        <v>0.59889999999999999</v>
      </c>
      <c r="AB118" s="254" t="s">
        <v>247</v>
      </c>
      <c r="AC118" s="246"/>
      <c r="AD118" s="246"/>
      <c r="AE118" s="246"/>
      <c r="AF118" s="246"/>
      <c r="AG118" s="75"/>
      <c r="AH118" s="75"/>
      <c r="AI118" s="249"/>
      <c r="AJ118" s="197">
        <v>1</v>
      </c>
    </row>
    <row r="119" spans="1:36" ht="39.950000000000003" customHeight="1">
      <c r="A119" s="37">
        <f t="shared" si="3"/>
        <v>111</v>
      </c>
      <c r="B119" s="248"/>
      <c r="C119" s="251"/>
      <c r="D119" s="251"/>
      <c r="E119" s="24"/>
      <c r="F119" s="24"/>
      <c r="G119" s="251"/>
      <c r="H119" s="251">
        <v>6</v>
      </c>
      <c r="I119" s="251"/>
      <c r="J119" s="246"/>
      <c r="K119" s="246"/>
      <c r="L119" s="204" t="s">
        <v>300</v>
      </c>
      <c r="M119" s="205" t="s">
        <v>301</v>
      </c>
      <c r="N119" s="206" t="s">
        <v>261</v>
      </c>
      <c r="O119" s="37" t="s">
        <v>42</v>
      </c>
      <c r="P119" s="248" t="s">
        <v>120</v>
      </c>
      <c r="Q119" s="208"/>
      <c r="R119" s="73" t="s">
        <v>44</v>
      </c>
      <c r="S119" s="209" t="s">
        <v>121</v>
      </c>
      <c r="T119" s="209" t="s">
        <v>33</v>
      </c>
      <c r="U119" s="255" t="s">
        <v>84</v>
      </c>
      <c r="V119" s="255" t="s">
        <v>122</v>
      </c>
      <c r="W119" s="68" t="s">
        <v>233</v>
      </c>
      <c r="X119" s="204" t="s">
        <v>302</v>
      </c>
      <c r="Y119" s="209" t="s">
        <v>235</v>
      </c>
      <c r="Z119" s="248" t="s">
        <v>303</v>
      </c>
      <c r="AA119" s="212">
        <v>3.5900000000000001E-2</v>
      </c>
      <c r="AB119" s="254" t="s">
        <v>33</v>
      </c>
      <c r="AC119" s="246"/>
      <c r="AD119" s="246"/>
      <c r="AE119" s="246"/>
      <c r="AF119" s="246"/>
      <c r="AG119" s="75"/>
      <c r="AH119" s="75"/>
      <c r="AI119" s="249"/>
      <c r="AJ119" s="197">
        <v>1</v>
      </c>
    </row>
    <row r="120" spans="1:36" ht="39.950000000000003" customHeight="1">
      <c r="A120" s="37">
        <f t="shared" si="3"/>
        <v>112</v>
      </c>
      <c r="B120" s="248"/>
      <c r="C120" s="251"/>
      <c r="D120" s="251"/>
      <c r="E120" s="24"/>
      <c r="F120" s="24"/>
      <c r="G120" s="251"/>
      <c r="H120" s="251">
        <v>6</v>
      </c>
      <c r="I120" s="251"/>
      <c r="J120" s="246"/>
      <c r="K120" s="246"/>
      <c r="L120" s="242" t="s">
        <v>585</v>
      </c>
      <c r="M120" s="29" t="s">
        <v>62</v>
      </c>
      <c r="N120" s="40" t="s">
        <v>224</v>
      </c>
      <c r="O120" s="37" t="s">
        <v>42</v>
      </c>
      <c r="P120" s="248" t="s">
        <v>120</v>
      </c>
      <c r="Q120" s="51"/>
      <c r="R120" s="254" t="s">
        <v>42</v>
      </c>
      <c r="S120" s="242" t="s">
        <v>121</v>
      </c>
      <c r="T120" s="254" t="s">
        <v>42</v>
      </c>
      <c r="U120" s="254" t="s">
        <v>122</v>
      </c>
      <c r="V120" s="254" t="s">
        <v>84</v>
      </c>
      <c r="W120" s="68" t="s">
        <v>233</v>
      </c>
      <c r="X120" s="251" t="s">
        <v>963</v>
      </c>
      <c r="Y120" s="242" t="s">
        <v>235</v>
      </c>
      <c r="Z120" s="248" t="s">
        <v>305</v>
      </c>
      <c r="AA120" s="181">
        <v>0.56299999999999994</v>
      </c>
      <c r="AB120" s="254" t="s">
        <v>33</v>
      </c>
      <c r="AC120" s="246"/>
      <c r="AD120" s="246"/>
      <c r="AE120" s="246"/>
      <c r="AF120" s="246"/>
      <c r="AG120" s="75"/>
      <c r="AH120" s="75"/>
      <c r="AI120" s="249"/>
      <c r="AJ120" s="197">
        <v>1</v>
      </c>
    </row>
    <row r="121" spans="1:36" ht="39.950000000000003" customHeight="1">
      <c r="A121" s="37"/>
      <c r="B121" s="248"/>
      <c r="C121" s="251"/>
      <c r="D121" s="251"/>
      <c r="E121" s="24"/>
      <c r="F121" s="24"/>
      <c r="G121" s="251"/>
      <c r="H121" s="251">
        <v>6</v>
      </c>
      <c r="I121" s="251"/>
      <c r="J121" s="246"/>
      <c r="K121" s="246"/>
      <c r="L121" s="242" t="s">
        <v>966</v>
      </c>
      <c r="M121" s="29" t="s">
        <v>964</v>
      </c>
      <c r="N121" s="40" t="s">
        <v>965</v>
      </c>
      <c r="O121" s="37" t="s">
        <v>42</v>
      </c>
      <c r="P121" s="248" t="s">
        <v>120</v>
      </c>
      <c r="Q121" s="51"/>
      <c r="R121" s="254" t="s">
        <v>42</v>
      </c>
      <c r="S121" s="242" t="s">
        <v>121</v>
      </c>
      <c r="T121" s="254" t="s">
        <v>44</v>
      </c>
      <c r="U121" s="254" t="s">
        <v>122</v>
      </c>
      <c r="V121" s="254" t="s">
        <v>84</v>
      </c>
      <c r="W121" s="68" t="s">
        <v>233</v>
      </c>
      <c r="X121" s="251" t="s">
        <v>304</v>
      </c>
      <c r="Y121" s="242" t="s">
        <v>235</v>
      </c>
      <c r="Z121" s="248" t="s">
        <v>967</v>
      </c>
      <c r="AA121" s="182">
        <v>8.9999999999999993E-3</v>
      </c>
      <c r="AB121" s="254" t="s">
        <v>33</v>
      </c>
      <c r="AC121" s="246"/>
      <c r="AD121" s="246"/>
      <c r="AE121" s="246"/>
      <c r="AF121" s="246"/>
      <c r="AG121" s="75"/>
      <c r="AH121" s="75"/>
      <c r="AI121" s="249"/>
      <c r="AJ121" s="244">
        <v>1</v>
      </c>
    </row>
    <row r="122" spans="1:36" ht="39.950000000000003" customHeight="1">
      <c r="A122" s="37">
        <f t="shared" ref="A122:A137" si="4">ROW(122:122)-8</f>
        <v>114</v>
      </c>
      <c r="B122" s="248"/>
      <c r="C122" s="251"/>
      <c r="D122" s="251"/>
      <c r="E122" s="24"/>
      <c r="F122" s="24">
        <v>4</v>
      </c>
      <c r="G122" s="251"/>
      <c r="H122" s="251"/>
      <c r="I122" s="251"/>
      <c r="J122" s="246"/>
      <c r="K122" s="246"/>
      <c r="L122" s="242" t="s">
        <v>306</v>
      </c>
      <c r="M122" s="29" t="s">
        <v>307</v>
      </c>
      <c r="N122" s="40" t="s">
        <v>243</v>
      </c>
      <c r="O122" s="37" t="s">
        <v>42</v>
      </c>
      <c r="P122" s="248" t="s">
        <v>120</v>
      </c>
      <c r="Q122" s="242"/>
      <c r="R122" s="254" t="s">
        <v>42</v>
      </c>
      <c r="S122" s="242" t="s">
        <v>121</v>
      </c>
      <c r="T122" s="254" t="s">
        <v>42</v>
      </c>
      <c r="U122" s="254" t="s">
        <v>122</v>
      </c>
      <c r="V122" s="254" t="s">
        <v>84</v>
      </c>
      <c r="W122" s="24" t="s">
        <v>244</v>
      </c>
      <c r="X122" s="242" t="s">
        <v>124</v>
      </c>
      <c r="Y122" s="248" t="s">
        <v>33</v>
      </c>
      <c r="Z122" s="248" t="s">
        <v>308</v>
      </c>
      <c r="AA122" s="182">
        <v>0.23499999999999999</v>
      </c>
      <c r="AB122" s="254" t="s">
        <v>33</v>
      </c>
      <c r="AC122" s="246"/>
      <c r="AD122" s="246"/>
      <c r="AE122" s="246"/>
      <c r="AF122" s="246"/>
      <c r="AG122" s="75"/>
      <c r="AH122" s="75"/>
      <c r="AI122" s="249"/>
      <c r="AJ122" s="197">
        <v>1</v>
      </c>
    </row>
    <row r="123" spans="1:36" ht="39.950000000000003" customHeight="1">
      <c r="A123" s="37">
        <f t="shared" si="4"/>
        <v>115</v>
      </c>
      <c r="B123" s="248"/>
      <c r="C123" s="251"/>
      <c r="D123" s="251"/>
      <c r="E123" s="24">
        <v>3</v>
      </c>
      <c r="F123" s="24"/>
      <c r="G123" s="251"/>
      <c r="H123" s="251"/>
      <c r="I123" s="251"/>
      <c r="J123" s="246"/>
      <c r="K123" s="246"/>
      <c r="L123" s="242" t="s">
        <v>309</v>
      </c>
      <c r="M123" s="29" t="s">
        <v>310</v>
      </c>
      <c r="N123" s="40" t="s">
        <v>224</v>
      </c>
      <c r="O123" s="37" t="s">
        <v>42</v>
      </c>
      <c r="P123" s="248" t="s">
        <v>120</v>
      </c>
      <c r="Q123" s="242"/>
      <c r="R123" s="254" t="s">
        <v>42</v>
      </c>
      <c r="S123" s="242" t="s">
        <v>121</v>
      </c>
      <c r="T123" s="254" t="s">
        <v>42</v>
      </c>
      <c r="U123" s="254" t="s">
        <v>122</v>
      </c>
      <c r="V123" s="254" t="s">
        <v>84</v>
      </c>
      <c r="W123" s="24" t="s">
        <v>129</v>
      </c>
      <c r="X123" s="242" t="s">
        <v>124</v>
      </c>
      <c r="Y123" s="248" t="s">
        <v>33</v>
      </c>
      <c r="Z123" s="246" t="s">
        <v>311</v>
      </c>
      <c r="AA123" s="181">
        <v>0.49199999999999999</v>
      </c>
      <c r="AB123" s="254" t="s">
        <v>247</v>
      </c>
      <c r="AC123" s="246"/>
      <c r="AD123" s="246"/>
      <c r="AE123" s="246"/>
      <c r="AF123" s="246"/>
      <c r="AG123" s="75"/>
      <c r="AH123" s="75"/>
      <c r="AI123" s="249"/>
      <c r="AJ123" s="197">
        <v>1</v>
      </c>
    </row>
    <row r="124" spans="1:36" ht="39.950000000000003" customHeight="1">
      <c r="A124" s="37">
        <f t="shared" si="4"/>
        <v>116</v>
      </c>
      <c r="B124" s="248"/>
      <c r="C124" s="251"/>
      <c r="D124" s="251"/>
      <c r="E124" s="24"/>
      <c r="F124" s="24">
        <v>4</v>
      </c>
      <c r="G124" s="251"/>
      <c r="H124" s="251"/>
      <c r="I124" s="251"/>
      <c r="J124" s="246"/>
      <c r="K124" s="246"/>
      <c r="L124" s="242" t="s">
        <v>312</v>
      </c>
      <c r="M124" s="29" t="s">
        <v>313</v>
      </c>
      <c r="N124" s="40" t="s">
        <v>224</v>
      </c>
      <c r="O124" s="37" t="s">
        <v>42</v>
      </c>
      <c r="P124" s="248" t="s">
        <v>120</v>
      </c>
      <c r="Q124" s="51"/>
      <c r="R124" s="254" t="s">
        <v>42</v>
      </c>
      <c r="S124" s="242" t="s">
        <v>121</v>
      </c>
      <c r="T124" s="254" t="s">
        <v>42</v>
      </c>
      <c r="U124" s="254" t="s">
        <v>122</v>
      </c>
      <c r="V124" s="254" t="s">
        <v>84</v>
      </c>
      <c r="W124" s="24" t="s">
        <v>129</v>
      </c>
      <c r="X124" s="242" t="s">
        <v>124</v>
      </c>
      <c r="Y124" s="248" t="s">
        <v>33</v>
      </c>
      <c r="Z124" s="246" t="s">
        <v>311</v>
      </c>
      <c r="AA124" s="181">
        <v>0.49199999999999999</v>
      </c>
      <c r="AB124" s="254" t="s">
        <v>33</v>
      </c>
      <c r="AC124" s="246"/>
      <c r="AD124" s="246"/>
      <c r="AE124" s="246"/>
      <c r="AF124" s="246"/>
      <c r="AG124" s="75"/>
      <c r="AH124" s="75"/>
      <c r="AI124" s="249"/>
      <c r="AJ124" s="197">
        <v>1</v>
      </c>
    </row>
    <row r="125" spans="1:36" ht="39.950000000000003" customHeight="1">
      <c r="A125" s="37">
        <f t="shared" si="4"/>
        <v>117</v>
      </c>
      <c r="B125" s="248"/>
      <c r="C125" s="251"/>
      <c r="D125" s="251"/>
      <c r="E125" s="24"/>
      <c r="F125" s="24"/>
      <c r="G125" s="251">
        <v>5</v>
      </c>
      <c r="H125" s="251"/>
      <c r="I125" s="251"/>
      <c r="J125" s="246"/>
      <c r="K125" s="246"/>
      <c r="L125" s="242" t="s">
        <v>314</v>
      </c>
      <c r="M125" s="29" t="s">
        <v>315</v>
      </c>
      <c r="N125" s="40" t="s">
        <v>224</v>
      </c>
      <c r="O125" s="37" t="s">
        <v>42</v>
      </c>
      <c r="P125" s="248" t="s">
        <v>120</v>
      </c>
      <c r="Q125" s="51"/>
      <c r="R125" s="254" t="s">
        <v>42</v>
      </c>
      <c r="S125" s="242" t="s">
        <v>121</v>
      </c>
      <c r="T125" s="254" t="s">
        <v>42</v>
      </c>
      <c r="U125" s="254" t="s">
        <v>122</v>
      </c>
      <c r="V125" s="254" t="s">
        <v>84</v>
      </c>
      <c r="W125" s="24" t="s">
        <v>129</v>
      </c>
      <c r="X125" s="242" t="s">
        <v>124</v>
      </c>
      <c r="Y125" s="248" t="s">
        <v>33</v>
      </c>
      <c r="Z125" s="246" t="s">
        <v>316</v>
      </c>
      <c r="AA125" s="181">
        <v>0.29499999999999998</v>
      </c>
      <c r="AB125" s="254" t="s">
        <v>33</v>
      </c>
      <c r="AC125" s="246"/>
      <c r="AD125" s="246"/>
      <c r="AE125" s="246"/>
      <c r="AF125" s="246"/>
      <c r="AG125" s="75"/>
      <c r="AH125" s="75"/>
      <c r="AI125" s="249"/>
      <c r="AJ125" s="197">
        <v>1</v>
      </c>
    </row>
    <row r="126" spans="1:36" ht="39.950000000000003" customHeight="1">
      <c r="A126" s="37">
        <f t="shared" si="4"/>
        <v>118</v>
      </c>
      <c r="B126" s="248"/>
      <c r="C126" s="251"/>
      <c r="D126" s="251"/>
      <c r="E126" s="24"/>
      <c r="F126" s="24"/>
      <c r="G126" s="251"/>
      <c r="H126" s="251">
        <v>6</v>
      </c>
      <c r="I126" s="251"/>
      <c r="J126" s="246"/>
      <c r="K126" s="246"/>
      <c r="L126" s="242" t="s">
        <v>317</v>
      </c>
      <c r="M126" s="29" t="s">
        <v>318</v>
      </c>
      <c r="N126" s="40" t="s">
        <v>224</v>
      </c>
      <c r="O126" s="37" t="s">
        <v>42</v>
      </c>
      <c r="P126" s="248" t="s">
        <v>120</v>
      </c>
      <c r="Q126" s="51"/>
      <c r="R126" s="254" t="s">
        <v>42</v>
      </c>
      <c r="S126" s="242" t="s">
        <v>121</v>
      </c>
      <c r="T126" s="254" t="s">
        <v>42</v>
      </c>
      <c r="U126" s="254" t="s">
        <v>122</v>
      </c>
      <c r="V126" s="254" t="s">
        <v>84</v>
      </c>
      <c r="W126" s="24" t="s">
        <v>129</v>
      </c>
      <c r="X126" s="242" t="s">
        <v>124</v>
      </c>
      <c r="Y126" s="248" t="s">
        <v>33</v>
      </c>
      <c r="Z126" s="246" t="s">
        <v>316</v>
      </c>
      <c r="AA126" s="181">
        <v>0.29499999999999998</v>
      </c>
      <c r="AB126" s="254" t="s">
        <v>33</v>
      </c>
      <c r="AC126" s="246"/>
      <c r="AD126" s="246"/>
      <c r="AE126" s="246"/>
      <c r="AF126" s="246"/>
      <c r="AG126" s="75"/>
      <c r="AH126" s="75"/>
      <c r="AI126" s="249"/>
      <c r="AJ126" s="197">
        <v>1</v>
      </c>
    </row>
    <row r="127" spans="1:36" ht="39.950000000000003" customHeight="1">
      <c r="A127" s="37">
        <f t="shared" si="4"/>
        <v>119</v>
      </c>
      <c r="B127" s="248"/>
      <c r="C127" s="251"/>
      <c r="D127" s="251"/>
      <c r="E127" s="24"/>
      <c r="F127" s="24"/>
      <c r="G127" s="24"/>
      <c r="H127" s="251"/>
      <c r="I127" s="251">
        <v>7</v>
      </c>
      <c r="J127" s="246"/>
      <c r="K127" s="246"/>
      <c r="L127" s="242" t="s">
        <v>319</v>
      </c>
      <c r="M127" s="29" t="s">
        <v>320</v>
      </c>
      <c r="N127" s="40" t="s">
        <v>224</v>
      </c>
      <c r="O127" s="37" t="s">
        <v>42</v>
      </c>
      <c r="P127" s="248" t="s">
        <v>120</v>
      </c>
      <c r="Q127" s="51"/>
      <c r="R127" s="254" t="s">
        <v>42</v>
      </c>
      <c r="S127" s="242" t="s">
        <v>121</v>
      </c>
      <c r="T127" s="254" t="s">
        <v>42</v>
      </c>
      <c r="U127" s="254" t="s">
        <v>122</v>
      </c>
      <c r="V127" s="254" t="s">
        <v>84</v>
      </c>
      <c r="W127" s="248" t="s">
        <v>233</v>
      </c>
      <c r="X127" s="251" t="s">
        <v>279</v>
      </c>
      <c r="Y127" s="242" t="s">
        <v>235</v>
      </c>
      <c r="Z127" s="246" t="s">
        <v>316</v>
      </c>
      <c r="AA127" s="181">
        <v>0.27729999999999999</v>
      </c>
      <c r="AB127" s="254" t="s">
        <v>33</v>
      </c>
      <c r="AC127" s="246"/>
      <c r="AD127" s="246"/>
      <c r="AE127" s="246"/>
      <c r="AF127" s="246"/>
      <c r="AG127" s="75"/>
      <c r="AH127" s="75"/>
      <c r="AI127" s="249"/>
      <c r="AJ127" s="197">
        <v>1</v>
      </c>
    </row>
    <row r="128" spans="1:36" ht="39.950000000000003" customHeight="1">
      <c r="A128" s="37">
        <f t="shared" si="4"/>
        <v>120</v>
      </c>
      <c r="B128" s="248"/>
      <c r="C128" s="251"/>
      <c r="D128" s="251"/>
      <c r="E128" s="24"/>
      <c r="F128" s="24"/>
      <c r="G128" s="24"/>
      <c r="H128" s="251"/>
      <c r="I128" s="251">
        <v>7</v>
      </c>
      <c r="J128" s="246"/>
      <c r="K128" s="246"/>
      <c r="L128" s="251" t="s">
        <v>321</v>
      </c>
      <c r="M128" s="29" t="s">
        <v>322</v>
      </c>
      <c r="N128" s="248" t="s">
        <v>221</v>
      </c>
      <c r="O128" s="37" t="s">
        <v>42</v>
      </c>
      <c r="P128" s="248" t="s">
        <v>120</v>
      </c>
      <c r="Q128" s="51"/>
      <c r="R128" s="254" t="s">
        <v>42</v>
      </c>
      <c r="S128" s="242" t="s">
        <v>121</v>
      </c>
      <c r="T128" s="254" t="s">
        <v>33</v>
      </c>
      <c r="U128" s="254" t="s">
        <v>84</v>
      </c>
      <c r="V128" s="254" t="s">
        <v>122</v>
      </c>
      <c r="W128" s="248" t="s">
        <v>221</v>
      </c>
      <c r="X128" s="251" t="s">
        <v>323</v>
      </c>
      <c r="Y128" s="248" t="s">
        <v>33</v>
      </c>
      <c r="Z128" s="246" t="s">
        <v>324</v>
      </c>
      <c r="AA128" s="181">
        <v>7.0000000000000001E-3</v>
      </c>
      <c r="AB128" s="254" t="s">
        <v>33</v>
      </c>
      <c r="AC128" s="246"/>
      <c r="AD128" s="246"/>
      <c r="AE128" s="246"/>
      <c r="AF128" s="246"/>
      <c r="AG128" s="75"/>
      <c r="AH128" s="75"/>
      <c r="AI128" s="249"/>
      <c r="AJ128" s="197">
        <v>1</v>
      </c>
    </row>
    <row r="129" spans="1:36" ht="39.950000000000003" customHeight="1">
      <c r="A129" s="37">
        <f t="shared" si="4"/>
        <v>121</v>
      </c>
      <c r="B129" s="248"/>
      <c r="C129" s="251"/>
      <c r="D129" s="251"/>
      <c r="E129" s="24"/>
      <c r="F129" s="24"/>
      <c r="G129" s="24"/>
      <c r="H129" s="251"/>
      <c r="I129" s="251">
        <v>7</v>
      </c>
      <c r="J129" s="246"/>
      <c r="K129" s="246"/>
      <c r="L129" s="242" t="s">
        <v>325</v>
      </c>
      <c r="M129" s="29" t="s">
        <v>326</v>
      </c>
      <c r="N129" s="40" t="s">
        <v>224</v>
      </c>
      <c r="O129" s="37" t="s">
        <v>52</v>
      </c>
      <c r="P129" s="248" t="s">
        <v>120</v>
      </c>
      <c r="Q129" s="51"/>
      <c r="R129" s="254" t="s">
        <v>42</v>
      </c>
      <c r="S129" s="242" t="s">
        <v>121</v>
      </c>
      <c r="T129" s="254" t="s">
        <v>42</v>
      </c>
      <c r="U129" s="254" t="s">
        <v>122</v>
      </c>
      <c r="V129" s="254" t="s">
        <v>84</v>
      </c>
      <c r="W129" s="248" t="s">
        <v>258</v>
      </c>
      <c r="X129" s="251" t="s">
        <v>148</v>
      </c>
      <c r="Y129" s="37" t="s">
        <v>144</v>
      </c>
      <c r="Z129" s="246" t="s">
        <v>327</v>
      </c>
      <c r="AA129" s="181">
        <v>7.4999999999999997E-3</v>
      </c>
      <c r="AB129" s="254" t="s">
        <v>33</v>
      </c>
      <c r="AC129" s="246"/>
      <c r="AD129" s="246"/>
      <c r="AE129" s="246"/>
      <c r="AF129" s="246"/>
      <c r="AG129" s="75"/>
      <c r="AH129" s="75"/>
      <c r="AI129" s="249"/>
      <c r="AJ129" s="197">
        <v>1</v>
      </c>
    </row>
    <row r="130" spans="1:36" ht="39.950000000000003" customHeight="1">
      <c r="A130" s="37">
        <f t="shared" si="4"/>
        <v>122</v>
      </c>
      <c r="B130" s="248"/>
      <c r="C130" s="251"/>
      <c r="D130" s="251"/>
      <c r="E130" s="24"/>
      <c r="F130" s="24"/>
      <c r="G130" s="24">
        <v>5</v>
      </c>
      <c r="H130" s="251"/>
      <c r="I130" s="251"/>
      <c r="J130" s="246"/>
      <c r="K130" s="246"/>
      <c r="L130" s="242" t="s">
        <v>328</v>
      </c>
      <c r="M130" s="29" t="s">
        <v>329</v>
      </c>
      <c r="N130" s="40" t="s">
        <v>224</v>
      </c>
      <c r="O130" s="37" t="s">
        <v>42</v>
      </c>
      <c r="P130" s="248" t="s">
        <v>120</v>
      </c>
      <c r="Q130" s="51"/>
      <c r="R130" s="254" t="s">
        <v>42</v>
      </c>
      <c r="S130" s="242" t="s">
        <v>121</v>
      </c>
      <c r="T130" s="254" t="s">
        <v>42</v>
      </c>
      <c r="U130" s="254" t="s">
        <v>122</v>
      </c>
      <c r="V130" s="254" t="s">
        <v>84</v>
      </c>
      <c r="W130" s="24" t="s">
        <v>129</v>
      </c>
      <c r="X130" s="242" t="s">
        <v>124</v>
      </c>
      <c r="Y130" s="248" t="s">
        <v>33</v>
      </c>
      <c r="Z130" s="246" t="s">
        <v>330</v>
      </c>
      <c r="AA130" s="181">
        <v>0.19700000000000001</v>
      </c>
      <c r="AB130" s="254" t="s">
        <v>33</v>
      </c>
      <c r="AC130" s="246"/>
      <c r="AD130" s="246"/>
      <c r="AE130" s="246"/>
      <c r="AF130" s="246"/>
      <c r="AG130" s="75"/>
      <c r="AH130" s="75"/>
      <c r="AI130" s="249"/>
      <c r="AJ130" s="197">
        <v>1</v>
      </c>
    </row>
    <row r="131" spans="1:36" ht="39.950000000000003" customHeight="1">
      <c r="A131" s="37">
        <f t="shared" si="4"/>
        <v>123</v>
      </c>
      <c r="B131" s="248"/>
      <c r="C131" s="251"/>
      <c r="D131" s="251"/>
      <c r="E131" s="24"/>
      <c r="F131" s="24"/>
      <c r="G131" s="251"/>
      <c r="H131" s="251">
        <v>6</v>
      </c>
      <c r="I131" s="251"/>
      <c r="J131" s="246"/>
      <c r="K131" s="246"/>
      <c r="L131" s="242" t="s">
        <v>331</v>
      </c>
      <c r="M131" s="29" t="s">
        <v>332</v>
      </c>
      <c r="N131" s="40" t="s">
        <v>224</v>
      </c>
      <c r="O131" s="37" t="s">
        <v>42</v>
      </c>
      <c r="P131" s="248" t="s">
        <v>120</v>
      </c>
      <c r="Q131" s="51"/>
      <c r="R131" s="254" t="s">
        <v>42</v>
      </c>
      <c r="S131" s="242" t="s">
        <v>121</v>
      </c>
      <c r="T131" s="254" t="s">
        <v>42</v>
      </c>
      <c r="U131" s="254" t="s">
        <v>122</v>
      </c>
      <c r="V131" s="254" t="s">
        <v>84</v>
      </c>
      <c r="W131" s="24" t="s">
        <v>129</v>
      </c>
      <c r="X131" s="242" t="s">
        <v>124</v>
      </c>
      <c r="Y131" s="248" t="s">
        <v>33</v>
      </c>
      <c r="Z131" s="246" t="s">
        <v>330</v>
      </c>
      <c r="AA131" s="181">
        <v>0.19700000000000001</v>
      </c>
      <c r="AB131" s="254" t="s">
        <v>33</v>
      </c>
      <c r="AC131" s="246"/>
      <c r="AD131" s="246"/>
      <c r="AE131" s="246"/>
      <c r="AF131" s="246"/>
      <c r="AG131" s="75"/>
      <c r="AH131" s="75"/>
      <c r="AI131" s="249"/>
      <c r="AJ131" s="197">
        <v>1</v>
      </c>
    </row>
    <row r="132" spans="1:36" ht="39.950000000000003" customHeight="1">
      <c r="A132" s="37">
        <f t="shared" si="4"/>
        <v>124</v>
      </c>
      <c r="B132" s="248"/>
      <c r="C132" s="251"/>
      <c r="D132" s="251"/>
      <c r="E132" s="24"/>
      <c r="F132" s="24"/>
      <c r="G132" s="24"/>
      <c r="H132" s="251"/>
      <c r="I132" s="251">
        <v>7</v>
      </c>
      <c r="J132" s="246"/>
      <c r="K132" s="246"/>
      <c r="L132" s="242" t="s">
        <v>333</v>
      </c>
      <c r="M132" s="29" t="s">
        <v>334</v>
      </c>
      <c r="N132" s="40" t="s">
        <v>224</v>
      </c>
      <c r="O132" s="37" t="s">
        <v>42</v>
      </c>
      <c r="P132" s="248" t="s">
        <v>120</v>
      </c>
      <c r="Q132" s="51"/>
      <c r="R132" s="254" t="s">
        <v>42</v>
      </c>
      <c r="S132" s="242" t="s">
        <v>121</v>
      </c>
      <c r="T132" s="254" t="s">
        <v>42</v>
      </c>
      <c r="U132" s="254" t="s">
        <v>122</v>
      </c>
      <c r="V132" s="254" t="s">
        <v>84</v>
      </c>
      <c r="W132" s="248" t="s">
        <v>233</v>
      </c>
      <c r="X132" s="251" t="s">
        <v>586</v>
      </c>
      <c r="Y132" s="242" t="s">
        <v>235</v>
      </c>
      <c r="Z132" s="246" t="s">
        <v>335</v>
      </c>
      <c r="AA132" s="181">
        <v>0.1585</v>
      </c>
      <c r="AB132" s="254" t="s">
        <v>33</v>
      </c>
      <c r="AC132" s="246"/>
      <c r="AD132" s="246"/>
      <c r="AE132" s="246"/>
      <c r="AF132" s="246"/>
      <c r="AG132" s="75"/>
      <c r="AH132" s="75"/>
      <c r="AI132" s="249"/>
      <c r="AJ132" s="197">
        <v>1</v>
      </c>
    </row>
    <row r="133" spans="1:36" ht="39.950000000000003" customHeight="1">
      <c r="A133" s="37">
        <f t="shared" si="4"/>
        <v>125</v>
      </c>
      <c r="B133" s="248"/>
      <c r="C133" s="251"/>
      <c r="D133" s="251"/>
      <c r="E133" s="24"/>
      <c r="F133" s="24"/>
      <c r="G133" s="24"/>
      <c r="H133" s="251"/>
      <c r="I133" s="251">
        <v>7</v>
      </c>
      <c r="J133" s="246"/>
      <c r="K133" s="246"/>
      <c r="L133" s="251" t="s">
        <v>321</v>
      </c>
      <c r="M133" s="29" t="s">
        <v>322</v>
      </c>
      <c r="N133" s="248" t="s">
        <v>221</v>
      </c>
      <c r="O133" s="37" t="s">
        <v>42</v>
      </c>
      <c r="P133" s="248" t="s">
        <v>120</v>
      </c>
      <c r="Q133" s="51"/>
      <c r="R133" s="254" t="s">
        <v>42</v>
      </c>
      <c r="S133" s="242" t="s">
        <v>121</v>
      </c>
      <c r="T133" s="254" t="s">
        <v>33</v>
      </c>
      <c r="U133" s="254" t="s">
        <v>84</v>
      </c>
      <c r="V133" s="254" t="s">
        <v>122</v>
      </c>
      <c r="W133" s="248" t="s">
        <v>221</v>
      </c>
      <c r="X133" s="251" t="s">
        <v>323</v>
      </c>
      <c r="Y133" s="248" t="s">
        <v>33</v>
      </c>
      <c r="Z133" s="246" t="s">
        <v>324</v>
      </c>
      <c r="AA133" s="181">
        <v>7.0000000000000001E-3</v>
      </c>
      <c r="AB133" s="254" t="s">
        <v>33</v>
      </c>
      <c r="AC133" s="246"/>
      <c r="AD133" s="246"/>
      <c r="AE133" s="246"/>
      <c r="AF133" s="246"/>
      <c r="AG133" s="75"/>
      <c r="AH133" s="75"/>
      <c r="AI133" s="249"/>
      <c r="AJ133" s="197">
        <v>1</v>
      </c>
    </row>
    <row r="134" spans="1:36" ht="39.950000000000003" customHeight="1">
      <c r="A134" s="37">
        <f t="shared" si="4"/>
        <v>126</v>
      </c>
      <c r="B134" s="248"/>
      <c r="C134" s="251"/>
      <c r="D134" s="251"/>
      <c r="E134" s="24">
        <v>3</v>
      </c>
      <c r="F134" s="24"/>
      <c r="G134" s="251"/>
      <c r="H134" s="251"/>
      <c r="I134" s="251"/>
      <c r="J134" s="246"/>
      <c r="K134" s="246"/>
      <c r="L134" s="242" t="s">
        <v>269</v>
      </c>
      <c r="M134" s="29" t="s">
        <v>270</v>
      </c>
      <c r="N134" s="40" t="s">
        <v>271</v>
      </c>
      <c r="O134" s="37" t="s">
        <v>42</v>
      </c>
      <c r="P134" s="248" t="s">
        <v>120</v>
      </c>
      <c r="Q134" s="51"/>
      <c r="R134" s="254" t="s">
        <v>42</v>
      </c>
      <c r="S134" s="242" t="s">
        <v>121</v>
      </c>
      <c r="T134" s="254" t="s">
        <v>42</v>
      </c>
      <c r="U134" s="254" t="s">
        <v>122</v>
      </c>
      <c r="V134" s="254" t="s">
        <v>84</v>
      </c>
      <c r="W134" s="248" t="s">
        <v>244</v>
      </c>
      <c r="X134" s="248" t="s">
        <v>33</v>
      </c>
      <c r="Y134" s="248" t="s">
        <v>33</v>
      </c>
      <c r="Z134" s="37" t="s">
        <v>272</v>
      </c>
      <c r="AA134" s="181">
        <v>0.14499999999999999</v>
      </c>
      <c r="AB134" s="254" t="s">
        <v>33</v>
      </c>
      <c r="AC134" s="246"/>
      <c r="AD134" s="246"/>
      <c r="AE134" s="246"/>
      <c r="AF134" s="246"/>
      <c r="AG134" s="75"/>
      <c r="AH134" s="75"/>
      <c r="AI134" s="249"/>
      <c r="AJ134" s="197">
        <v>1</v>
      </c>
    </row>
    <row r="135" spans="1:36" ht="39.950000000000003" customHeight="1">
      <c r="A135" s="37">
        <f t="shared" si="4"/>
        <v>127</v>
      </c>
      <c r="B135" s="248"/>
      <c r="C135" s="251"/>
      <c r="D135" s="251"/>
      <c r="E135" s="24">
        <v>3</v>
      </c>
      <c r="F135" s="24"/>
      <c r="G135" s="251"/>
      <c r="H135" s="251"/>
      <c r="I135" s="251"/>
      <c r="J135" s="246"/>
      <c r="K135" s="246"/>
      <c r="L135" s="251" t="s">
        <v>68</v>
      </c>
      <c r="M135" s="29" t="s">
        <v>69</v>
      </c>
      <c r="N135" s="40"/>
      <c r="O135" s="37" t="s">
        <v>42</v>
      </c>
      <c r="P135" s="248" t="s">
        <v>120</v>
      </c>
      <c r="Q135" s="51"/>
      <c r="R135" s="254" t="s">
        <v>42</v>
      </c>
      <c r="S135" s="242" t="s">
        <v>121</v>
      </c>
      <c r="T135" s="254" t="s">
        <v>33</v>
      </c>
      <c r="U135" s="254" t="s">
        <v>122</v>
      </c>
      <c r="V135" s="254" t="s">
        <v>84</v>
      </c>
      <c r="W135" s="248" t="s">
        <v>265</v>
      </c>
      <c r="X135" s="251" t="s">
        <v>266</v>
      </c>
      <c r="Y135" s="251" t="s">
        <v>267</v>
      </c>
      <c r="Z135" s="37" t="s">
        <v>268</v>
      </c>
      <c r="AA135" s="181">
        <v>0.14699999999999999</v>
      </c>
      <c r="AB135" s="254" t="s">
        <v>33</v>
      </c>
      <c r="AC135" s="246"/>
      <c r="AD135" s="246"/>
      <c r="AE135" s="246"/>
      <c r="AF135" s="246"/>
      <c r="AG135" s="75"/>
      <c r="AH135" s="75"/>
      <c r="AI135" s="249"/>
      <c r="AJ135" s="197">
        <v>2</v>
      </c>
    </row>
    <row r="136" spans="1:36" ht="39.950000000000003" customHeight="1">
      <c r="A136" s="37">
        <f t="shared" si="4"/>
        <v>128</v>
      </c>
      <c r="B136" s="248"/>
      <c r="C136" s="251"/>
      <c r="D136" s="251"/>
      <c r="E136" s="24">
        <v>3</v>
      </c>
      <c r="F136" s="24"/>
      <c r="G136" s="251"/>
      <c r="H136" s="251"/>
      <c r="I136" s="251"/>
      <c r="J136" s="246"/>
      <c r="K136" s="246"/>
      <c r="L136" s="242" t="s">
        <v>405</v>
      </c>
      <c r="M136" s="29" t="s">
        <v>406</v>
      </c>
      <c r="N136" s="215" t="s">
        <v>587</v>
      </c>
      <c r="O136" s="37" t="s">
        <v>42</v>
      </c>
      <c r="P136" s="248" t="s">
        <v>120</v>
      </c>
      <c r="Q136" s="242"/>
      <c r="R136" s="254" t="s">
        <v>42</v>
      </c>
      <c r="S136" s="242" t="s">
        <v>121</v>
      </c>
      <c r="T136" s="254" t="s">
        <v>33</v>
      </c>
      <c r="U136" s="255" t="s">
        <v>84</v>
      </c>
      <c r="V136" s="255" t="s">
        <v>122</v>
      </c>
      <c r="W136" s="24" t="s">
        <v>221</v>
      </c>
      <c r="X136" s="251" t="s">
        <v>407</v>
      </c>
      <c r="Y136" s="242" t="s">
        <v>400</v>
      </c>
      <c r="Z136" s="248" t="s">
        <v>408</v>
      </c>
      <c r="AA136" s="181">
        <v>6.0000000000000001E-3</v>
      </c>
      <c r="AB136" s="254" t="s">
        <v>409</v>
      </c>
      <c r="AC136" s="242"/>
      <c r="AD136" s="242"/>
      <c r="AE136" s="242"/>
      <c r="AF136" s="242"/>
      <c r="AG136" s="242"/>
      <c r="AH136" s="242"/>
      <c r="AI136" s="249"/>
      <c r="AJ136" s="197">
        <v>1</v>
      </c>
    </row>
    <row r="137" spans="1:36" ht="39.950000000000003" customHeight="1">
      <c r="A137" s="37">
        <f t="shared" si="4"/>
        <v>129</v>
      </c>
      <c r="B137" s="248"/>
      <c r="C137" s="251"/>
      <c r="D137" s="251"/>
      <c r="E137" s="24">
        <v>3</v>
      </c>
      <c r="F137" s="24"/>
      <c r="G137" s="251"/>
      <c r="H137" s="251"/>
      <c r="I137" s="251"/>
      <c r="J137" s="246"/>
      <c r="K137" s="246"/>
      <c r="L137" s="242" t="s">
        <v>410</v>
      </c>
      <c r="M137" s="29" t="s">
        <v>411</v>
      </c>
      <c r="N137" s="40" t="s">
        <v>588</v>
      </c>
      <c r="O137" s="37" t="s">
        <v>42</v>
      </c>
      <c r="P137" s="248" t="s">
        <v>120</v>
      </c>
      <c r="Q137" s="242"/>
      <c r="R137" s="254" t="s">
        <v>42</v>
      </c>
      <c r="S137" s="242" t="s">
        <v>121</v>
      </c>
      <c r="T137" s="254" t="s">
        <v>42</v>
      </c>
      <c r="U137" s="254" t="s">
        <v>122</v>
      </c>
      <c r="V137" s="254" t="s">
        <v>84</v>
      </c>
      <c r="W137" s="24" t="s">
        <v>412</v>
      </c>
      <c r="X137" s="251" t="s">
        <v>413</v>
      </c>
      <c r="Y137" s="242" t="s">
        <v>33</v>
      </c>
      <c r="Z137" s="248" t="s">
        <v>414</v>
      </c>
      <c r="AA137" s="181">
        <v>1.7000000000000001E-2</v>
      </c>
      <c r="AB137" s="254" t="s">
        <v>409</v>
      </c>
      <c r="AC137" s="242"/>
      <c r="AD137" s="242"/>
      <c r="AE137" s="242"/>
      <c r="AF137" s="242"/>
      <c r="AG137" s="242"/>
      <c r="AH137" s="242"/>
      <c r="AI137" s="249"/>
      <c r="AJ137" s="197">
        <v>1</v>
      </c>
    </row>
    <row r="138" spans="1:36" s="5" customFormat="1" ht="39.950000000000003" customHeight="1">
      <c r="A138" s="234"/>
      <c r="B138" s="235"/>
      <c r="C138" s="54"/>
      <c r="D138" s="54"/>
      <c r="E138" s="236">
        <v>2</v>
      </c>
      <c r="F138" s="236"/>
      <c r="G138" s="54"/>
      <c r="H138" s="54"/>
      <c r="I138" s="54"/>
      <c r="J138" s="261"/>
      <c r="K138" s="261"/>
      <c r="L138" s="65" t="s">
        <v>981</v>
      </c>
      <c r="M138" s="237" t="s">
        <v>982</v>
      </c>
      <c r="N138" s="238" t="s">
        <v>973</v>
      </c>
      <c r="O138" s="234"/>
      <c r="P138" s="235"/>
      <c r="Q138" s="65"/>
      <c r="R138" s="240"/>
      <c r="S138" s="65"/>
      <c r="T138" s="240"/>
      <c r="U138" s="240"/>
      <c r="V138" s="240"/>
      <c r="W138" s="236"/>
      <c r="X138" s="54"/>
      <c r="Y138" s="65"/>
      <c r="Z138" s="235"/>
      <c r="AA138" s="241"/>
      <c r="AB138" s="240"/>
      <c r="AC138" s="65"/>
      <c r="AD138" s="65"/>
      <c r="AE138" s="65"/>
      <c r="AF138" s="65"/>
      <c r="AG138" s="65"/>
      <c r="AH138" s="65"/>
      <c r="AI138" s="239"/>
      <c r="AJ138" s="260">
        <v>1</v>
      </c>
    </row>
    <row r="139" spans="1:36" s="5" customFormat="1" ht="39.950000000000003" customHeight="1">
      <c r="A139" s="234"/>
      <c r="B139" s="235"/>
      <c r="C139" s="54"/>
      <c r="D139" s="54"/>
      <c r="E139" s="236"/>
      <c r="F139" s="236">
        <v>3</v>
      </c>
      <c r="G139" s="54"/>
      <c r="H139" s="54"/>
      <c r="I139" s="54"/>
      <c r="J139" s="261"/>
      <c r="K139" s="261"/>
      <c r="L139" s="65" t="s">
        <v>971</v>
      </c>
      <c r="M139" s="237" t="s">
        <v>972</v>
      </c>
      <c r="N139" s="238" t="s">
        <v>973</v>
      </c>
      <c r="O139" s="234"/>
      <c r="P139" s="235"/>
      <c r="Q139" s="65"/>
      <c r="R139" s="240"/>
      <c r="S139" s="65"/>
      <c r="T139" s="240"/>
      <c r="U139" s="240"/>
      <c r="V139" s="240"/>
      <c r="W139" s="236"/>
      <c r="X139" s="54" t="s">
        <v>974</v>
      </c>
      <c r="Y139" s="65"/>
      <c r="Z139" s="235"/>
      <c r="AA139" s="241">
        <v>4.5999999999999999E-2</v>
      </c>
      <c r="AB139" s="240"/>
      <c r="AC139" s="65"/>
      <c r="AD139" s="65"/>
      <c r="AE139" s="65"/>
      <c r="AF139" s="65"/>
      <c r="AG139" s="65"/>
      <c r="AH139" s="65"/>
      <c r="AI139" s="239"/>
      <c r="AJ139" s="260">
        <v>1</v>
      </c>
    </row>
    <row r="140" spans="1:36" s="5" customFormat="1" ht="39.950000000000003" customHeight="1">
      <c r="A140" s="234"/>
      <c r="B140" s="235"/>
      <c r="C140" s="54"/>
      <c r="D140" s="54"/>
      <c r="E140" s="236"/>
      <c r="F140" s="236">
        <v>3</v>
      </c>
      <c r="G140" s="54"/>
      <c r="H140" s="54"/>
      <c r="I140" s="54"/>
      <c r="J140" s="261"/>
      <c r="K140" s="261"/>
      <c r="L140" s="65" t="s">
        <v>975</v>
      </c>
      <c r="M140" s="237" t="s">
        <v>978</v>
      </c>
      <c r="N140" s="238" t="s">
        <v>973</v>
      </c>
      <c r="O140" s="234"/>
      <c r="P140" s="235"/>
      <c r="Q140" s="65"/>
      <c r="R140" s="240"/>
      <c r="S140" s="65"/>
      <c r="T140" s="240"/>
      <c r="U140" s="240"/>
      <c r="V140" s="240"/>
      <c r="W140" s="236"/>
      <c r="X140" s="54" t="s">
        <v>979</v>
      </c>
      <c r="Y140" s="65"/>
      <c r="Z140" s="235"/>
      <c r="AA140" s="241">
        <v>2.3400000000000001E-2</v>
      </c>
      <c r="AB140" s="240"/>
      <c r="AC140" s="65"/>
      <c r="AD140" s="65"/>
      <c r="AE140" s="65"/>
      <c r="AF140" s="65"/>
      <c r="AG140" s="65"/>
      <c r="AH140" s="65"/>
      <c r="AI140" s="239"/>
      <c r="AJ140" s="260">
        <v>1</v>
      </c>
    </row>
    <row r="141" spans="1:36" s="5" customFormat="1" ht="39.950000000000003" customHeight="1">
      <c r="A141" s="234"/>
      <c r="B141" s="235"/>
      <c r="C141" s="54"/>
      <c r="D141" s="54"/>
      <c r="E141" s="236"/>
      <c r="F141" s="236">
        <v>3</v>
      </c>
      <c r="G141" s="54"/>
      <c r="H141" s="54"/>
      <c r="I141" s="54"/>
      <c r="J141" s="261"/>
      <c r="K141" s="261"/>
      <c r="L141" s="65" t="s">
        <v>976</v>
      </c>
      <c r="M141" s="237" t="s">
        <v>977</v>
      </c>
      <c r="N141" s="238" t="s">
        <v>973</v>
      </c>
      <c r="O141" s="234"/>
      <c r="P141" s="235"/>
      <c r="Q141" s="65"/>
      <c r="R141" s="240"/>
      <c r="S141" s="65"/>
      <c r="T141" s="240"/>
      <c r="U141" s="240"/>
      <c r="V141" s="240"/>
      <c r="W141" s="236"/>
      <c r="X141" s="54" t="s">
        <v>980</v>
      </c>
      <c r="Y141" s="65"/>
      <c r="Z141" s="235"/>
      <c r="AA141" s="241">
        <v>1.4999999999999999E-2</v>
      </c>
      <c r="AB141" s="240"/>
      <c r="AC141" s="65"/>
      <c r="AD141" s="65"/>
      <c r="AE141" s="65"/>
      <c r="AF141" s="65"/>
      <c r="AG141" s="65"/>
      <c r="AH141" s="65"/>
      <c r="AI141" s="239"/>
      <c r="AJ141" s="260">
        <v>1</v>
      </c>
    </row>
    <row r="142" spans="1:36" ht="39.950000000000003" customHeight="1">
      <c r="A142" s="37">
        <f t="shared" ref="A142:A173" si="5">ROW(142:142)-8</f>
        <v>133</v>
      </c>
      <c r="B142" s="248"/>
      <c r="C142" s="251"/>
      <c r="D142" s="251">
        <v>2</v>
      </c>
      <c r="E142" s="24"/>
      <c r="F142" s="24"/>
      <c r="G142" s="251"/>
      <c r="H142" s="251"/>
      <c r="I142" s="251"/>
      <c r="J142" s="246"/>
      <c r="K142" s="246"/>
      <c r="L142" s="242" t="s">
        <v>589</v>
      </c>
      <c r="M142" s="29" t="s">
        <v>590</v>
      </c>
      <c r="N142" s="40" t="s">
        <v>136</v>
      </c>
      <c r="O142" s="37" t="s">
        <v>42</v>
      </c>
      <c r="P142" s="248" t="s">
        <v>120</v>
      </c>
      <c r="Q142" s="242"/>
      <c r="R142" s="254" t="s">
        <v>42</v>
      </c>
      <c r="S142" s="242" t="s">
        <v>121</v>
      </c>
      <c r="T142" s="254" t="s">
        <v>42</v>
      </c>
      <c r="U142" s="254" t="s">
        <v>122</v>
      </c>
      <c r="V142" s="254" t="s">
        <v>84</v>
      </c>
      <c r="W142" s="24" t="s">
        <v>129</v>
      </c>
      <c r="X142" s="248" t="s">
        <v>33</v>
      </c>
      <c r="Y142" s="248" t="s">
        <v>33</v>
      </c>
      <c r="Z142" s="248"/>
      <c r="AA142" s="181" t="e">
        <f>AA143+AA144+AA148+AA154*#REF!+AA155</f>
        <v>#REF!</v>
      </c>
      <c r="AB142" s="254" t="s">
        <v>33</v>
      </c>
      <c r="AC142" s="242"/>
      <c r="AD142" s="242"/>
      <c r="AE142" s="242"/>
      <c r="AF142" s="242"/>
      <c r="AG142" s="242"/>
      <c r="AH142" s="242"/>
      <c r="AI142" s="249"/>
      <c r="AJ142" s="197">
        <v>1</v>
      </c>
    </row>
    <row r="143" spans="1:36" ht="39.950000000000003" customHeight="1">
      <c r="A143" s="37">
        <f t="shared" si="5"/>
        <v>134</v>
      </c>
      <c r="B143" s="248"/>
      <c r="C143" s="251"/>
      <c r="D143" s="251"/>
      <c r="E143" s="24">
        <v>3</v>
      </c>
      <c r="F143" s="24"/>
      <c r="G143" s="251"/>
      <c r="H143" s="251"/>
      <c r="I143" s="251"/>
      <c r="J143" s="246"/>
      <c r="K143" s="246"/>
      <c r="L143" s="251" t="s">
        <v>591</v>
      </c>
      <c r="M143" s="29" t="s">
        <v>592</v>
      </c>
      <c r="N143" s="40" t="s">
        <v>136</v>
      </c>
      <c r="O143" s="37" t="s">
        <v>42</v>
      </c>
      <c r="P143" s="248" t="s">
        <v>120</v>
      </c>
      <c r="Q143" s="242"/>
      <c r="R143" s="254" t="s">
        <v>42</v>
      </c>
      <c r="S143" s="242" t="s">
        <v>121</v>
      </c>
      <c r="T143" s="254" t="s">
        <v>42</v>
      </c>
      <c r="U143" s="254" t="s">
        <v>122</v>
      </c>
      <c r="V143" s="254" t="s">
        <v>84</v>
      </c>
      <c r="W143" s="248" t="s">
        <v>129</v>
      </c>
      <c r="X143" s="242" t="s">
        <v>124</v>
      </c>
      <c r="Y143" s="242" t="s">
        <v>33</v>
      </c>
      <c r="Z143" s="242" t="s">
        <v>33</v>
      </c>
      <c r="AA143" s="181">
        <v>18.75</v>
      </c>
      <c r="AB143" s="254" t="s">
        <v>33</v>
      </c>
      <c r="AC143" s="242"/>
      <c r="AD143" s="242"/>
      <c r="AE143" s="242"/>
      <c r="AF143" s="242"/>
      <c r="AG143" s="242"/>
      <c r="AH143" s="242"/>
      <c r="AI143" s="249"/>
      <c r="AJ143" s="197">
        <v>1</v>
      </c>
    </row>
    <row r="144" spans="1:36" ht="39.950000000000003" customHeight="1">
      <c r="A144" s="37">
        <f t="shared" si="5"/>
        <v>135</v>
      </c>
      <c r="B144" s="248"/>
      <c r="C144" s="251"/>
      <c r="D144" s="251"/>
      <c r="E144" s="24">
        <v>3</v>
      </c>
      <c r="F144" s="24"/>
      <c r="G144" s="251"/>
      <c r="H144" s="251"/>
      <c r="I144" s="251"/>
      <c r="J144" s="246"/>
      <c r="K144" s="246"/>
      <c r="L144" s="251" t="s">
        <v>593</v>
      </c>
      <c r="M144" s="29" t="s">
        <v>594</v>
      </c>
      <c r="N144" s="40" t="s">
        <v>136</v>
      </c>
      <c r="O144" s="37" t="s">
        <v>42</v>
      </c>
      <c r="P144" s="248" t="s">
        <v>120</v>
      </c>
      <c r="Q144" s="51"/>
      <c r="R144" s="254" t="s">
        <v>42</v>
      </c>
      <c r="S144" s="242" t="s">
        <v>121</v>
      </c>
      <c r="T144" s="254" t="s">
        <v>42</v>
      </c>
      <c r="U144" s="254" t="s">
        <v>122</v>
      </c>
      <c r="V144" s="254" t="s">
        <v>84</v>
      </c>
      <c r="W144" s="248" t="s">
        <v>244</v>
      </c>
      <c r="X144" s="242" t="s">
        <v>124</v>
      </c>
      <c r="Y144" s="242" t="s">
        <v>33</v>
      </c>
      <c r="Z144" s="242" t="s">
        <v>33</v>
      </c>
      <c r="AA144" s="184">
        <v>1.6359999999999999</v>
      </c>
      <c r="AB144" s="246" t="s">
        <v>247</v>
      </c>
      <c r="AC144" s="246"/>
      <c r="AD144" s="246"/>
      <c r="AE144" s="246"/>
      <c r="AF144" s="246"/>
      <c r="AG144" s="75"/>
      <c r="AH144" s="75"/>
      <c r="AI144" s="249"/>
      <c r="AJ144" s="197">
        <v>1</v>
      </c>
    </row>
    <row r="145" spans="1:36" ht="39.950000000000003" customHeight="1">
      <c r="A145" s="37">
        <f t="shared" si="5"/>
        <v>136</v>
      </c>
      <c r="B145" s="248"/>
      <c r="C145" s="251"/>
      <c r="D145" s="251"/>
      <c r="E145" s="24"/>
      <c r="F145" s="24">
        <v>4</v>
      </c>
      <c r="G145" s="251"/>
      <c r="H145" s="251"/>
      <c r="I145" s="251"/>
      <c r="J145" s="246"/>
      <c r="K145" s="246"/>
      <c r="L145" s="242" t="s">
        <v>416</v>
      </c>
      <c r="M145" s="29" t="s">
        <v>417</v>
      </c>
      <c r="N145" s="40" t="s">
        <v>136</v>
      </c>
      <c r="O145" s="37" t="s">
        <v>42</v>
      </c>
      <c r="P145" s="248" t="s">
        <v>120</v>
      </c>
      <c r="Q145" s="51"/>
      <c r="R145" s="254" t="s">
        <v>42</v>
      </c>
      <c r="S145" s="242" t="s">
        <v>121</v>
      </c>
      <c r="T145" s="254" t="s">
        <v>33</v>
      </c>
      <c r="U145" s="254" t="s">
        <v>122</v>
      </c>
      <c r="V145" s="254" t="s">
        <v>84</v>
      </c>
      <c r="W145" s="248" t="s">
        <v>129</v>
      </c>
      <c r="X145" s="242" t="s">
        <v>124</v>
      </c>
      <c r="Y145" s="242" t="s">
        <v>33</v>
      </c>
      <c r="Z145" s="242" t="s">
        <v>33</v>
      </c>
      <c r="AA145" s="184" t="s">
        <v>33</v>
      </c>
      <c r="AB145" s="254" t="s">
        <v>33</v>
      </c>
      <c r="AC145" s="246"/>
      <c r="AD145" s="246"/>
      <c r="AE145" s="246"/>
      <c r="AF145" s="246"/>
      <c r="AG145" s="75"/>
      <c r="AH145" s="75"/>
      <c r="AI145" s="249"/>
      <c r="AJ145" s="197">
        <v>1</v>
      </c>
    </row>
    <row r="146" spans="1:36" ht="39.950000000000003" customHeight="1">
      <c r="A146" s="37">
        <f t="shared" si="5"/>
        <v>137</v>
      </c>
      <c r="B146" s="248"/>
      <c r="C146" s="251"/>
      <c r="D146" s="251"/>
      <c r="E146" s="24"/>
      <c r="F146" s="24">
        <v>4</v>
      </c>
      <c r="G146" s="251"/>
      <c r="H146" s="251"/>
      <c r="I146" s="251"/>
      <c r="J146" s="246"/>
      <c r="K146" s="246"/>
      <c r="L146" s="251" t="s">
        <v>595</v>
      </c>
      <c r="M146" s="29" t="s">
        <v>596</v>
      </c>
      <c r="N146" s="40" t="s">
        <v>136</v>
      </c>
      <c r="O146" s="37" t="s">
        <v>42</v>
      </c>
      <c r="P146" s="248" t="s">
        <v>120</v>
      </c>
      <c r="Q146" s="51"/>
      <c r="R146" s="254" t="s">
        <v>42</v>
      </c>
      <c r="S146" s="242" t="s">
        <v>121</v>
      </c>
      <c r="T146" s="254" t="s">
        <v>42</v>
      </c>
      <c r="U146" s="254" t="s">
        <v>122</v>
      </c>
      <c r="V146" s="254" t="s">
        <v>84</v>
      </c>
      <c r="W146" s="248" t="s">
        <v>233</v>
      </c>
      <c r="X146" s="242" t="s">
        <v>418</v>
      </c>
      <c r="Y146" s="242" t="s">
        <v>235</v>
      </c>
      <c r="Z146" s="242" t="s">
        <v>33</v>
      </c>
      <c r="AA146" s="184">
        <v>0.20599999999999999</v>
      </c>
      <c r="AB146" s="254" t="s">
        <v>33</v>
      </c>
      <c r="AC146" s="246"/>
      <c r="AD146" s="246"/>
      <c r="AE146" s="246"/>
      <c r="AF146" s="246"/>
      <c r="AG146" s="75"/>
      <c r="AH146" s="75"/>
      <c r="AI146" s="249"/>
      <c r="AJ146" s="197">
        <v>1</v>
      </c>
    </row>
    <row r="147" spans="1:36" ht="39.950000000000003" customHeight="1">
      <c r="A147" s="37">
        <f t="shared" si="5"/>
        <v>138</v>
      </c>
      <c r="B147" s="248"/>
      <c r="C147" s="251"/>
      <c r="D147" s="251"/>
      <c r="E147" s="24"/>
      <c r="F147" s="24">
        <v>4</v>
      </c>
      <c r="G147" s="251"/>
      <c r="H147" s="251"/>
      <c r="I147" s="251"/>
      <c r="J147" s="246"/>
      <c r="K147" s="246"/>
      <c r="L147" s="251" t="s">
        <v>597</v>
      </c>
      <c r="M147" s="29" t="s">
        <v>598</v>
      </c>
      <c r="N147" s="40" t="s">
        <v>136</v>
      </c>
      <c r="O147" s="37" t="s">
        <v>42</v>
      </c>
      <c r="P147" s="248" t="s">
        <v>120</v>
      </c>
      <c r="Q147" s="51"/>
      <c r="R147" s="254" t="s">
        <v>42</v>
      </c>
      <c r="S147" s="242" t="s">
        <v>121</v>
      </c>
      <c r="T147" s="254" t="s">
        <v>42</v>
      </c>
      <c r="U147" s="254" t="s">
        <v>122</v>
      </c>
      <c r="V147" s="254" t="s">
        <v>84</v>
      </c>
      <c r="W147" s="248" t="s">
        <v>233</v>
      </c>
      <c r="X147" s="242" t="s">
        <v>418</v>
      </c>
      <c r="Y147" s="242" t="s">
        <v>235</v>
      </c>
      <c r="Z147" s="242" t="s">
        <v>33</v>
      </c>
      <c r="AA147" s="184">
        <v>0.17299999999999999</v>
      </c>
      <c r="AB147" s="254" t="s">
        <v>33</v>
      </c>
      <c r="AC147" s="246"/>
      <c r="AD147" s="246"/>
      <c r="AE147" s="246"/>
      <c r="AF147" s="246"/>
      <c r="AG147" s="75"/>
      <c r="AH147" s="75"/>
      <c r="AI147" s="249"/>
      <c r="AJ147" s="197">
        <v>1</v>
      </c>
    </row>
    <row r="148" spans="1:36" ht="39.950000000000003" customHeight="1">
      <c r="A148" s="37">
        <f t="shared" si="5"/>
        <v>139</v>
      </c>
      <c r="B148" s="248"/>
      <c r="C148" s="251"/>
      <c r="D148" s="251"/>
      <c r="E148" s="24">
        <v>3</v>
      </c>
      <c r="F148" s="24"/>
      <c r="G148" s="251"/>
      <c r="H148" s="251"/>
      <c r="I148" s="251"/>
      <c r="J148" s="246"/>
      <c r="K148" s="246"/>
      <c r="L148" s="251" t="s">
        <v>599</v>
      </c>
      <c r="M148" s="29" t="s">
        <v>600</v>
      </c>
      <c r="N148" s="40" t="s">
        <v>136</v>
      </c>
      <c r="O148" s="37" t="s">
        <v>42</v>
      </c>
      <c r="P148" s="248" t="s">
        <v>120</v>
      </c>
      <c r="Q148" s="51"/>
      <c r="R148" s="254" t="s">
        <v>42</v>
      </c>
      <c r="S148" s="242" t="s">
        <v>121</v>
      </c>
      <c r="T148" s="254" t="s">
        <v>42</v>
      </c>
      <c r="U148" s="254" t="s">
        <v>122</v>
      </c>
      <c r="V148" s="254" t="s">
        <v>84</v>
      </c>
      <c r="W148" s="248" t="s">
        <v>244</v>
      </c>
      <c r="X148" s="242" t="s">
        <v>124</v>
      </c>
      <c r="Y148" s="242" t="s">
        <v>33</v>
      </c>
      <c r="Z148" s="242" t="s">
        <v>33</v>
      </c>
      <c r="AA148" s="184">
        <v>1.5629999999999999</v>
      </c>
      <c r="AB148" s="246" t="s">
        <v>247</v>
      </c>
      <c r="AC148" s="246"/>
      <c r="AD148" s="246"/>
      <c r="AE148" s="246"/>
      <c r="AF148" s="246"/>
      <c r="AG148" s="75"/>
      <c r="AH148" s="75"/>
      <c r="AI148" s="249"/>
      <c r="AJ148" s="197">
        <v>1</v>
      </c>
    </row>
    <row r="149" spans="1:36" ht="39.950000000000003" customHeight="1">
      <c r="A149" s="37">
        <f t="shared" si="5"/>
        <v>140</v>
      </c>
      <c r="B149" s="248"/>
      <c r="C149" s="251"/>
      <c r="D149" s="251"/>
      <c r="E149" s="24"/>
      <c r="F149" s="24">
        <v>4</v>
      </c>
      <c r="G149" s="251"/>
      <c r="H149" s="251"/>
      <c r="I149" s="251"/>
      <c r="J149" s="246"/>
      <c r="K149" s="246"/>
      <c r="L149" s="242" t="s">
        <v>416</v>
      </c>
      <c r="M149" s="29" t="s">
        <v>417</v>
      </c>
      <c r="N149" s="40" t="s">
        <v>136</v>
      </c>
      <c r="O149" s="37" t="s">
        <v>42</v>
      </c>
      <c r="P149" s="248" t="s">
        <v>120</v>
      </c>
      <c r="Q149" s="51"/>
      <c r="R149" s="254" t="s">
        <v>42</v>
      </c>
      <c r="S149" s="242" t="s">
        <v>121</v>
      </c>
      <c r="T149" s="254" t="s">
        <v>33</v>
      </c>
      <c r="U149" s="254" t="s">
        <v>122</v>
      </c>
      <c r="V149" s="254" t="s">
        <v>84</v>
      </c>
      <c r="W149" s="248" t="s">
        <v>129</v>
      </c>
      <c r="X149" s="242" t="s">
        <v>124</v>
      </c>
      <c r="Y149" s="242" t="s">
        <v>33</v>
      </c>
      <c r="Z149" s="242" t="s">
        <v>33</v>
      </c>
      <c r="AA149" s="184" t="s">
        <v>33</v>
      </c>
      <c r="AB149" s="254" t="s">
        <v>33</v>
      </c>
      <c r="AC149" s="246"/>
      <c r="AD149" s="246"/>
      <c r="AE149" s="246"/>
      <c r="AF149" s="246"/>
      <c r="AG149" s="75"/>
      <c r="AH149" s="75"/>
      <c r="AI149" s="249"/>
      <c r="AJ149" s="197">
        <v>1</v>
      </c>
    </row>
    <row r="150" spans="1:36" ht="39.950000000000003" customHeight="1">
      <c r="A150" s="37">
        <f t="shared" si="5"/>
        <v>141</v>
      </c>
      <c r="B150" s="248"/>
      <c r="C150" s="251"/>
      <c r="D150" s="251"/>
      <c r="E150" s="24"/>
      <c r="F150" s="24">
        <v>4</v>
      </c>
      <c r="G150" s="251"/>
      <c r="H150" s="251"/>
      <c r="I150" s="251"/>
      <c r="J150" s="246"/>
      <c r="K150" s="246"/>
      <c r="L150" s="242" t="s">
        <v>601</v>
      </c>
      <c r="M150" s="29" t="s">
        <v>602</v>
      </c>
      <c r="N150" s="40" t="s">
        <v>136</v>
      </c>
      <c r="O150" s="37" t="s">
        <v>42</v>
      </c>
      <c r="P150" s="248" t="s">
        <v>120</v>
      </c>
      <c r="Q150" s="51"/>
      <c r="R150" s="254"/>
      <c r="S150" s="242" t="s">
        <v>601</v>
      </c>
      <c r="T150" s="254" t="s">
        <v>42</v>
      </c>
      <c r="U150" s="254" t="s">
        <v>122</v>
      </c>
      <c r="V150" s="254" t="s">
        <v>84</v>
      </c>
      <c r="W150" s="248" t="s">
        <v>129</v>
      </c>
      <c r="X150" s="242" t="s">
        <v>124</v>
      </c>
      <c r="Y150" s="242" t="s">
        <v>33</v>
      </c>
      <c r="Z150" s="242" t="s">
        <v>33</v>
      </c>
      <c r="AA150" s="242" t="s">
        <v>603</v>
      </c>
      <c r="AB150" s="242" t="s">
        <v>33</v>
      </c>
      <c r="AC150" s="246"/>
      <c r="AD150" s="246"/>
      <c r="AE150" s="246"/>
      <c r="AF150" s="246"/>
      <c r="AG150" s="75"/>
      <c r="AH150" s="75"/>
      <c r="AI150" s="249"/>
      <c r="AJ150" s="197">
        <v>1</v>
      </c>
    </row>
    <row r="151" spans="1:36" ht="39.950000000000003" customHeight="1">
      <c r="A151" s="37">
        <f t="shared" si="5"/>
        <v>142</v>
      </c>
      <c r="B151" s="248"/>
      <c r="C151" s="251"/>
      <c r="D151" s="251"/>
      <c r="E151" s="24"/>
      <c r="F151" s="24"/>
      <c r="G151" s="251">
        <v>5</v>
      </c>
      <c r="H151" s="251"/>
      <c r="I151" s="251"/>
      <c r="J151" s="246"/>
      <c r="K151" s="246"/>
      <c r="L151" s="251" t="s">
        <v>604</v>
      </c>
      <c r="M151" s="29" t="s">
        <v>605</v>
      </c>
      <c r="N151" s="40" t="s">
        <v>136</v>
      </c>
      <c r="O151" s="37" t="s">
        <v>42</v>
      </c>
      <c r="P151" s="248" t="s">
        <v>120</v>
      </c>
      <c r="Q151" s="51"/>
      <c r="R151" s="254" t="s">
        <v>42</v>
      </c>
      <c r="S151" s="242" t="s">
        <v>601</v>
      </c>
      <c r="T151" s="254" t="s">
        <v>42</v>
      </c>
      <c r="U151" s="254" t="s">
        <v>122</v>
      </c>
      <c r="V151" s="254" t="s">
        <v>84</v>
      </c>
      <c r="W151" s="248" t="s">
        <v>233</v>
      </c>
      <c r="X151" s="242" t="s">
        <v>418</v>
      </c>
      <c r="Y151" s="242" t="s">
        <v>235</v>
      </c>
      <c r="Z151" s="242" t="s">
        <v>33</v>
      </c>
      <c r="AA151" s="184">
        <v>0.18099999999999999</v>
      </c>
      <c r="AB151" s="254" t="s">
        <v>33</v>
      </c>
      <c r="AC151" s="246"/>
      <c r="AD151" s="246"/>
      <c r="AE151" s="246"/>
      <c r="AF151" s="246"/>
      <c r="AG151" s="75"/>
      <c r="AH151" s="75"/>
      <c r="AI151" s="249"/>
      <c r="AJ151" s="197">
        <v>1</v>
      </c>
    </row>
    <row r="152" spans="1:36" ht="39.950000000000003" customHeight="1">
      <c r="A152" s="37">
        <f t="shared" si="5"/>
        <v>143</v>
      </c>
      <c r="B152" s="248"/>
      <c r="C152" s="251"/>
      <c r="D152" s="251"/>
      <c r="E152" s="24"/>
      <c r="F152" s="24"/>
      <c r="G152" s="251">
        <v>5</v>
      </c>
      <c r="H152" s="251"/>
      <c r="I152" s="251"/>
      <c r="J152" s="246"/>
      <c r="K152" s="246"/>
      <c r="L152" s="242" t="s">
        <v>419</v>
      </c>
      <c r="M152" s="29" t="s">
        <v>420</v>
      </c>
      <c r="N152" s="40" t="s">
        <v>421</v>
      </c>
      <c r="O152" s="37" t="s">
        <v>42</v>
      </c>
      <c r="P152" s="248" t="s">
        <v>120</v>
      </c>
      <c r="Q152" s="51"/>
      <c r="R152" s="254"/>
      <c r="S152" s="242" t="s">
        <v>121</v>
      </c>
      <c r="T152" s="254" t="s">
        <v>42</v>
      </c>
      <c r="U152" s="254" t="s">
        <v>122</v>
      </c>
      <c r="V152" s="254" t="s">
        <v>84</v>
      </c>
      <c r="W152" s="248" t="s">
        <v>221</v>
      </c>
      <c r="X152" s="242" t="s">
        <v>422</v>
      </c>
      <c r="Y152" s="242" t="s">
        <v>33</v>
      </c>
      <c r="Z152" s="242" t="s">
        <v>33</v>
      </c>
      <c r="AA152" s="242" t="s">
        <v>423</v>
      </c>
      <c r="AB152" s="242" t="s">
        <v>33</v>
      </c>
      <c r="AC152" s="246"/>
      <c r="AD152" s="246"/>
      <c r="AE152" s="246"/>
      <c r="AF152" s="246"/>
      <c r="AG152" s="75"/>
      <c r="AH152" s="75"/>
      <c r="AI152" s="249"/>
      <c r="AJ152" s="197">
        <v>1</v>
      </c>
    </row>
    <row r="153" spans="1:36" ht="39.950000000000003" customHeight="1">
      <c r="A153" s="37">
        <f t="shared" si="5"/>
        <v>144</v>
      </c>
      <c r="B153" s="248"/>
      <c r="C153" s="251"/>
      <c r="D153" s="251"/>
      <c r="E153" s="24"/>
      <c r="F153" s="24">
        <v>4</v>
      </c>
      <c r="G153" s="251"/>
      <c r="H153" s="251"/>
      <c r="I153" s="251"/>
      <c r="J153" s="246"/>
      <c r="K153" s="246"/>
      <c r="L153" s="251" t="s">
        <v>606</v>
      </c>
      <c r="M153" s="29" t="s">
        <v>607</v>
      </c>
      <c r="N153" s="40" t="s">
        <v>136</v>
      </c>
      <c r="O153" s="37" t="s">
        <v>42</v>
      </c>
      <c r="P153" s="248" t="s">
        <v>120</v>
      </c>
      <c r="Q153" s="51"/>
      <c r="R153" s="254" t="s">
        <v>42</v>
      </c>
      <c r="S153" s="242" t="s">
        <v>121</v>
      </c>
      <c r="T153" s="254" t="s">
        <v>42</v>
      </c>
      <c r="U153" s="254" t="s">
        <v>122</v>
      </c>
      <c r="V153" s="254" t="s">
        <v>84</v>
      </c>
      <c r="W153" s="248" t="s">
        <v>233</v>
      </c>
      <c r="X153" s="242" t="s">
        <v>418</v>
      </c>
      <c r="Y153" s="242" t="s">
        <v>235</v>
      </c>
      <c r="Z153" s="242" t="s">
        <v>33</v>
      </c>
      <c r="AA153" s="184">
        <v>0.11700000000000001</v>
      </c>
      <c r="AB153" s="254" t="s">
        <v>33</v>
      </c>
      <c r="AC153" s="246"/>
      <c r="AD153" s="246"/>
      <c r="AE153" s="246"/>
      <c r="AF153" s="246"/>
      <c r="AG153" s="75"/>
      <c r="AH153" s="75"/>
      <c r="AI153" s="249"/>
      <c r="AJ153" s="197">
        <v>1</v>
      </c>
    </row>
    <row r="154" spans="1:36" ht="39.950000000000003" customHeight="1">
      <c r="A154" s="37">
        <f t="shared" si="5"/>
        <v>145</v>
      </c>
      <c r="B154" s="248"/>
      <c r="C154" s="251"/>
      <c r="D154" s="251"/>
      <c r="E154" s="24">
        <v>3</v>
      </c>
      <c r="F154" s="24"/>
      <c r="G154" s="251"/>
      <c r="H154" s="251"/>
      <c r="I154" s="251"/>
      <c r="J154" s="246"/>
      <c r="K154" s="246"/>
      <c r="L154" s="242" t="s">
        <v>429</v>
      </c>
      <c r="M154" s="29" t="s">
        <v>430</v>
      </c>
      <c r="N154" s="40" t="s">
        <v>608</v>
      </c>
      <c r="O154" s="37" t="s">
        <v>42</v>
      </c>
      <c r="P154" s="248" t="s">
        <v>120</v>
      </c>
      <c r="Q154" s="51"/>
      <c r="R154" s="254" t="s">
        <v>42</v>
      </c>
      <c r="S154" s="242" t="s">
        <v>121</v>
      </c>
      <c r="T154" s="254" t="s">
        <v>33</v>
      </c>
      <c r="U154" s="254" t="s">
        <v>84</v>
      </c>
      <c r="V154" s="254" t="s">
        <v>122</v>
      </c>
      <c r="W154" s="24" t="s">
        <v>221</v>
      </c>
      <c r="X154" s="251" t="s">
        <v>323</v>
      </c>
      <c r="Y154" s="251" t="s">
        <v>33</v>
      </c>
      <c r="Z154" s="242" t="s">
        <v>33</v>
      </c>
      <c r="AA154" s="181">
        <v>6.0000000000000001E-3</v>
      </c>
      <c r="AB154" s="246" t="s">
        <v>431</v>
      </c>
      <c r="AC154" s="246"/>
      <c r="AD154" s="246"/>
      <c r="AE154" s="246"/>
      <c r="AF154" s="246"/>
      <c r="AG154" s="75"/>
      <c r="AH154" s="75"/>
      <c r="AI154" s="249"/>
      <c r="AJ154" s="197">
        <v>8</v>
      </c>
    </row>
    <row r="155" spans="1:36" ht="39.950000000000003" customHeight="1">
      <c r="A155" s="37">
        <f t="shared" si="5"/>
        <v>146</v>
      </c>
      <c r="B155" s="248"/>
      <c r="C155" s="251"/>
      <c r="D155" s="251"/>
      <c r="E155" s="24">
        <v>3</v>
      </c>
      <c r="F155" s="24"/>
      <c r="G155" s="251"/>
      <c r="H155" s="251"/>
      <c r="I155" s="251"/>
      <c r="J155" s="246"/>
      <c r="K155" s="246"/>
      <c r="L155" s="242" t="s">
        <v>424</v>
      </c>
      <c r="M155" s="29" t="s">
        <v>425</v>
      </c>
      <c r="N155" s="40" t="s">
        <v>136</v>
      </c>
      <c r="O155" s="37" t="s">
        <v>42</v>
      </c>
      <c r="P155" s="248" t="s">
        <v>120</v>
      </c>
      <c r="Q155" s="51"/>
      <c r="R155" s="254" t="s">
        <v>42</v>
      </c>
      <c r="S155" s="242" t="s">
        <v>121</v>
      </c>
      <c r="T155" s="254" t="s">
        <v>42</v>
      </c>
      <c r="U155" s="254" t="s">
        <v>122</v>
      </c>
      <c r="V155" s="254" t="s">
        <v>84</v>
      </c>
      <c r="W155" s="248" t="s">
        <v>142</v>
      </c>
      <c r="X155" s="251" t="s">
        <v>426</v>
      </c>
      <c r="Y155" s="242" t="s">
        <v>144</v>
      </c>
      <c r="Z155" s="248" t="s">
        <v>427</v>
      </c>
      <c r="AA155" s="181">
        <v>0.13400000000000001</v>
      </c>
      <c r="AB155" s="246" t="s">
        <v>247</v>
      </c>
      <c r="AC155" s="246"/>
      <c r="AD155" s="246"/>
      <c r="AE155" s="246"/>
      <c r="AF155" s="246"/>
      <c r="AG155" s="75"/>
      <c r="AH155" s="75"/>
      <c r="AI155" s="249"/>
      <c r="AJ155" s="197">
        <v>1</v>
      </c>
    </row>
    <row r="156" spans="1:36" ht="39.950000000000003" customHeight="1">
      <c r="A156" s="37">
        <f t="shared" si="5"/>
        <v>147</v>
      </c>
      <c r="B156" s="248"/>
      <c r="C156" s="251"/>
      <c r="D156" s="251">
        <v>2</v>
      </c>
      <c r="E156" s="251"/>
      <c r="F156" s="251"/>
      <c r="G156" s="251"/>
      <c r="H156" s="251"/>
      <c r="I156" s="251"/>
      <c r="J156" s="246"/>
      <c r="K156" s="246"/>
      <c r="L156" s="242" t="s">
        <v>82</v>
      </c>
      <c r="M156" s="29" t="s">
        <v>83</v>
      </c>
      <c r="N156" s="216" t="s">
        <v>610</v>
      </c>
      <c r="O156" s="37" t="s">
        <v>42</v>
      </c>
      <c r="P156" s="248" t="s">
        <v>120</v>
      </c>
      <c r="Q156" s="251"/>
      <c r="R156" s="254" t="s">
        <v>42</v>
      </c>
      <c r="S156" s="242" t="s">
        <v>121</v>
      </c>
      <c r="T156" s="209" t="s">
        <v>33</v>
      </c>
      <c r="U156" s="255" t="s">
        <v>84</v>
      </c>
      <c r="V156" s="255" t="s">
        <v>122</v>
      </c>
      <c r="W156" s="251" t="s">
        <v>33</v>
      </c>
      <c r="X156" s="251" t="s">
        <v>611</v>
      </c>
      <c r="Y156" s="204" t="s">
        <v>33</v>
      </c>
      <c r="Z156" s="209" t="s">
        <v>33</v>
      </c>
      <c r="AA156" s="181">
        <v>1.2999999999999999E-2</v>
      </c>
      <c r="AB156" s="254" t="s">
        <v>33</v>
      </c>
      <c r="AC156" s="252"/>
      <c r="AD156" s="252"/>
      <c r="AE156" s="252"/>
      <c r="AF156" s="252"/>
      <c r="AG156" s="75"/>
      <c r="AH156" s="75"/>
      <c r="AI156" s="249"/>
      <c r="AJ156" s="197">
        <v>5</v>
      </c>
    </row>
    <row r="157" spans="1:36" ht="39.950000000000003" customHeight="1">
      <c r="A157" s="37">
        <f t="shared" si="5"/>
        <v>148</v>
      </c>
      <c r="B157" s="248"/>
      <c r="C157" s="251">
        <v>1</v>
      </c>
      <c r="D157" s="251"/>
      <c r="E157" s="24"/>
      <c r="F157" s="24"/>
      <c r="G157" s="251"/>
      <c r="H157" s="251"/>
      <c r="I157" s="251"/>
      <c r="J157" s="246"/>
      <c r="K157" s="246"/>
      <c r="L157" s="242" t="s">
        <v>432</v>
      </c>
      <c r="M157" s="29" t="s">
        <v>433</v>
      </c>
      <c r="N157" s="40" t="s">
        <v>136</v>
      </c>
      <c r="O157" s="37" t="s">
        <v>42</v>
      </c>
      <c r="P157" s="248" t="s">
        <v>120</v>
      </c>
      <c r="Q157" s="51"/>
      <c r="R157" s="254" t="s">
        <v>42</v>
      </c>
      <c r="S157" s="242" t="s">
        <v>121</v>
      </c>
      <c r="T157" s="254" t="s">
        <v>42</v>
      </c>
      <c r="U157" s="254" t="s">
        <v>122</v>
      </c>
      <c r="V157" s="254" t="s">
        <v>84</v>
      </c>
      <c r="W157" s="24" t="s">
        <v>434</v>
      </c>
      <c r="X157" s="24" t="s">
        <v>434</v>
      </c>
      <c r="Y157" s="242" t="s">
        <v>33</v>
      </c>
      <c r="Z157" s="254" t="s">
        <v>435</v>
      </c>
      <c r="AA157" s="181">
        <v>6.3E-3</v>
      </c>
      <c r="AB157" s="254" t="s">
        <v>33</v>
      </c>
      <c r="AC157" s="246"/>
      <c r="AD157" s="246"/>
      <c r="AE157" s="246"/>
      <c r="AF157" s="246"/>
      <c r="AG157" s="75"/>
      <c r="AH157" s="75"/>
      <c r="AI157" s="249"/>
      <c r="AJ157" s="197">
        <v>1</v>
      </c>
    </row>
    <row r="158" spans="1:36" ht="39.950000000000003" customHeight="1">
      <c r="A158" s="37">
        <f t="shared" si="5"/>
        <v>149</v>
      </c>
      <c r="B158" s="248"/>
      <c r="C158" s="251">
        <v>1</v>
      </c>
      <c r="D158" s="251"/>
      <c r="E158" s="24"/>
      <c r="F158" s="24"/>
      <c r="G158" s="251"/>
      <c r="H158" s="251"/>
      <c r="I158" s="251"/>
      <c r="J158" s="246"/>
      <c r="K158" s="246"/>
      <c r="L158" s="242" t="s">
        <v>436</v>
      </c>
      <c r="M158" s="29" t="s">
        <v>437</v>
      </c>
      <c r="N158" s="39" t="s">
        <v>136</v>
      </c>
      <c r="O158" s="37" t="s">
        <v>42</v>
      </c>
      <c r="P158" s="248" t="s">
        <v>120</v>
      </c>
      <c r="Q158" s="242"/>
      <c r="R158" s="254" t="s">
        <v>42</v>
      </c>
      <c r="S158" s="242" t="s">
        <v>121</v>
      </c>
      <c r="T158" s="254" t="s">
        <v>42</v>
      </c>
      <c r="U158" s="254" t="s">
        <v>122</v>
      </c>
      <c r="V158" s="254" t="s">
        <v>84</v>
      </c>
      <c r="W158" s="24" t="s">
        <v>195</v>
      </c>
      <c r="X158" s="251" t="s">
        <v>438</v>
      </c>
      <c r="Y158" s="242" t="s">
        <v>33</v>
      </c>
      <c r="Z158" s="248" t="s">
        <v>439</v>
      </c>
      <c r="AA158" s="181">
        <v>8.9999999999999993E-3</v>
      </c>
      <c r="AB158" s="254" t="s">
        <v>33</v>
      </c>
      <c r="AC158" s="242"/>
      <c r="AD158" s="242"/>
      <c r="AE158" s="242"/>
      <c r="AF158" s="242"/>
      <c r="AG158" s="242"/>
      <c r="AH158" s="242"/>
      <c r="AI158" s="249"/>
      <c r="AJ158" s="197">
        <v>1</v>
      </c>
    </row>
    <row r="159" spans="1:36" ht="39.950000000000003" customHeight="1">
      <c r="A159" s="37">
        <f t="shared" si="5"/>
        <v>150</v>
      </c>
      <c r="B159" s="248"/>
      <c r="C159" s="251">
        <v>1</v>
      </c>
      <c r="D159" s="251"/>
      <c r="E159" s="251"/>
      <c r="F159" s="251"/>
      <c r="G159" s="251"/>
      <c r="H159" s="251"/>
      <c r="I159" s="251"/>
      <c r="J159" s="246"/>
      <c r="K159" s="246"/>
      <c r="L159" s="242" t="s">
        <v>440</v>
      </c>
      <c r="M159" s="205" t="s">
        <v>441</v>
      </c>
      <c r="N159" s="88" t="s">
        <v>449</v>
      </c>
      <c r="O159" s="37" t="s">
        <v>42</v>
      </c>
      <c r="P159" s="248" t="s">
        <v>120</v>
      </c>
      <c r="Q159" s="255"/>
      <c r="R159" s="255" t="s">
        <v>42</v>
      </c>
      <c r="S159" s="209" t="s">
        <v>121</v>
      </c>
      <c r="T159" s="209" t="s">
        <v>33</v>
      </c>
      <c r="U159" s="255" t="s">
        <v>84</v>
      </c>
      <c r="V159" s="219" t="s">
        <v>122</v>
      </c>
      <c r="W159" s="24" t="s">
        <v>129</v>
      </c>
      <c r="X159" s="204" t="s">
        <v>124</v>
      </c>
      <c r="Y159" s="209" t="s">
        <v>33</v>
      </c>
      <c r="Z159" s="68" t="s">
        <v>33</v>
      </c>
      <c r="AA159" s="248">
        <v>0.111</v>
      </c>
      <c r="AB159" s="254" t="s">
        <v>33</v>
      </c>
      <c r="AC159" s="252"/>
      <c r="AD159" s="252"/>
      <c r="AE159" s="252"/>
      <c r="AF159" s="252"/>
      <c r="AG159" s="75"/>
      <c r="AH159" s="75"/>
      <c r="AI159" s="249"/>
      <c r="AJ159" s="197">
        <v>1</v>
      </c>
    </row>
    <row r="160" spans="1:36" ht="39.950000000000003" hidden="1" customHeight="1">
      <c r="A160" s="37">
        <f t="shared" si="5"/>
        <v>151</v>
      </c>
      <c r="B160" s="22"/>
      <c r="C160" s="21">
        <v>1</v>
      </c>
      <c r="D160" s="21"/>
      <c r="E160" s="21"/>
      <c r="F160" s="21"/>
      <c r="G160" s="21"/>
      <c r="H160" s="21"/>
      <c r="I160" s="21"/>
      <c r="J160" s="31"/>
      <c r="K160" s="31"/>
      <c r="L160" s="38" t="s">
        <v>442</v>
      </c>
      <c r="M160" s="205" t="s">
        <v>443</v>
      </c>
      <c r="N160" s="88" t="s">
        <v>444</v>
      </c>
      <c r="O160" s="37" t="s">
        <v>42</v>
      </c>
      <c r="P160" s="22" t="s">
        <v>120</v>
      </c>
      <c r="Q160" s="179"/>
      <c r="R160" s="179" t="s">
        <v>42</v>
      </c>
      <c r="S160" s="209" t="s">
        <v>121</v>
      </c>
      <c r="T160" s="209" t="s">
        <v>33</v>
      </c>
      <c r="U160" s="179" t="s">
        <v>84</v>
      </c>
      <c r="V160" s="219" t="s">
        <v>122</v>
      </c>
      <c r="W160" s="24" t="s">
        <v>129</v>
      </c>
      <c r="X160" s="204" t="s">
        <v>124</v>
      </c>
      <c r="Y160" s="209" t="s">
        <v>33</v>
      </c>
      <c r="Z160" s="68" t="s">
        <v>33</v>
      </c>
      <c r="AA160" s="22">
        <v>0.111</v>
      </c>
      <c r="AB160" s="49" t="s">
        <v>33</v>
      </c>
      <c r="AC160" s="50"/>
      <c r="AD160" s="50"/>
      <c r="AE160" s="50"/>
      <c r="AF160" s="50"/>
      <c r="AG160" s="75"/>
      <c r="AH160" s="75"/>
      <c r="AI160" s="163"/>
      <c r="AJ160" s="197">
        <v>0</v>
      </c>
    </row>
    <row r="161" spans="1:36" ht="39.950000000000003" customHeight="1">
      <c r="A161" s="37">
        <f t="shared" si="5"/>
        <v>152</v>
      </c>
      <c r="B161" s="248"/>
      <c r="C161" s="251">
        <v>1</v>
      </c>
      <c r="D161" s="251"/>
      <c r="E161" s="251"/>
      <c r="F161" s="251"/>
      <c r="G161" s="251"/>
      <c r="H161" s="251"/>
      <c r="I161" s="251"/>
      <c r="J161" s="246"/>
      <c r="K161" s="246"/>
      <c r="L161" s="242" t="s">
        <v>445</v>
      </c>
      <c r="M161" s="205" t="s">
        <v>446</v>
      </c>
      <c r="N161" s="40" t="s">
        <v>136</v>
      </c>
      <c r="O161" s="37" t="s">
        <v>42</v>
      </c>
      <c r="P161" s="248" t="s">
        <v>120</v>
      </c>
      <c r="Q161" s="255"/>
      <c r="R161" s="255" t="s">
        <v>42</v>
      </c>
      <c r="S161" s="209" t="s">
        <v>121</v>
      </c>
      <c r="T161" s="209" t="s">
        <v>33</v>
      </c>
      <c r="U161" s="254" t="s">
        <v>122</v>
      </c>
      <c r="V161" s="254" t="s">
        <v>84</v>
      </c>
      <c r="W161" s="24" t="s">
        <v>129</v>
      </c>
      <c r="X161" s="204" t="s">
        <v>124</v>
      </c>
      <c r="Y161" s="209" t="s">
        <v>33</v>
      </c>
      <c r="Z161" s="68" t="s">
        <v>33</v>
      </c>
      <c r="AA161" s="184">
        <v>0.2</v>
      </c>
      <c r="AB161" s="254" t="s">
        <v>33</v>
      </c>
      <c r="AC161" s="252"/>
      <c r="AD161" s="252"/>
      <c r="AE161" s="252"/>
      <c r="AF161" s="252"/>
      <c r="AG161" s="75"/>
      <c r="AH161" s="75"/>
      <c r="AI161" s="249"/>
      <c r="AJ161" s="197">
        <v>1</v>
      </c>
    </row>
    <row r="162" spans="1:36" ht="39.950000000000003" customHeight="1">
      <c r="A162" s="37">
        <f t="shared" si="5"/>
        <v>153</v>
      </c>
      <c r="B162" s="248"/>
      <c r="C162" s="251">
        <v>1</v>
      </c>
      <c r="D162" s="251"/>
      <c r="E162" s="251"/>
      <c r="F162" s="251"/>
      <c r="G162" s="251"/>
      <c r="H162" s="251"/>
      <c r="I162" s="251"/>
      <c r="J162" s="246"/>
      <c r="K162" s="246"/>
      <c r="L162" s="242" t="s">
        <v>447</v>
      </c>
      <c r="M162" s="205" t="s">
        <v>448</v>
      </c>
      <c r="N162" s="88" t="s">
        <v>449</v>
      </c>
      <c r="O162" s="37" t="s">
        <v>42</v>
      </c>
      <c r="P162" s="248" t="s">
        <v>120</v>
      </c>
      <c r="Q162" s="255"/>
      <c r="R162" s="255" t="s">
        <v>42</v>
      </c>
      <c r="S162" s="209" t="s">
        <v>121</v>
      </c>
      <c r="T162" s="209" t="s">
        <v>33</v>
      </c>
      <c r="U162" s="255" t="s">
        <v>84</v>
      </c>
      <c r="V162" s="219" t="s">
        <v>122</v>
      </c>
      <c r="W162" s="24" t="s">
        <v>221</v>
      </c>
      <c r="X162" s="251" t="s">
        <v>450</v>
      </c>
      <c r="Y162" s="209" t="s">
        <v>33</v>
      </c>
      <c r="Z162" s="68" t="s">
        <v>33</v>
      </c>
      <c r="AA162" s="181">
        <v>1E-3</v>
      </c>
      <c r="AB162" s="254" t="s">
        <v>33</v>
      </c>
      <c r="AC162" s="257"/>
      <c r="AD162" s="257"/>
      <c r="AE162" s="257"/>
      <c r="AF162" s="257"/>
      <c r="AG162" s="224"/>
      <c r="AH162" s="224"/>
      <c r="AI162" s="225"/>
      <c r="AJ162" s="197">
        <v>3</v>
      </c>
    </row>
    <row r="163" spans="1:36" ht="39.950000000000003" customHeight="1">
      <c r="A163" s="37">
        <f t="shared" si="5"/>
        <v>154</v>
      </c>
      <c r="B163" s="248"/>
      <c r="C163" s="251">
        <v>1</v>
      </c>
      <c r="D163" s="251"/>
      <c r="E163" s="251"/>
      <c r="F163" s="251"/>
      <c r="G163" s="251"/>
      <c r="H163" s="251"/>
      <c r="I163" s="251"/>
      <c r="J163" s="246"/>
      <c r="K163" s="246"/>
      <c r="L163" s="242" t="s">
        <v>612</v>
      </c>
      <c r="M163" s="29" t="s">
        <v>613</v>
      </c>
      <c r="N163" s="39" t="s">
        <v>136</v>
      </c>
      <c r="O163" s="37" t="s">
        <v>42</v>
      </c>
      <c r="P163" s="248" t="s">
        <v>120</v>
      </c>
      <c r="Q163" s="254"/>
      <c r="R163" s="255" t="s">
        <v>42</v>
      </c>
      <c r="S163" s="209" t="s">
        <v>121</v>
      </c>
      <c r="T163" s="209" t="s">
        <v>33</v>
      </c>
      <c r="U163" s="254" t="s">
        <v>122</v>
      </c>
      <c r="V163" s="254" t="s">
        <v>84</v>
      </c>
      <c r="W163" s="220" t="s">
        <v>129</v>
      </c>
      <c r="X163" s="204" t="s">
        <v>124</v>
      </c>
      <c r="Y163" s="209" t="s">
        <v>33</v>
      </c>
      <c r="Z163" s="68" t="s">
        <v>33</v>
      </c>
      <c r="AA163" s="184">
        <v>0.1</v>
      </c>
      <c r="AB163" s="254" t="s">
        <v>33</v>
      </c>
      <c r="AC163" s="252"/>
      <c r="AD163" s="252"/>
      <c r="AE163" s="252"/>
      <c r="AF163" s="252"/>
      <c r="AG163" s="75"/>
      <c r="AH163" s="75"/>
      <c r="AI163" s="249"/>
      <c r="AJ163" s="197">
        <v>1</v>
      </c>
    </row>
    <row r="164" spans="1:36" ht="39.950000000000003" customHeight="1">
      <c r="A164" s="37">
        <f t="shared" si="5"/>
        <v>155</v>
      </c>
      <c r="B164" s="248"/>
      <c r="C164" s="251">
        <v>1</v>
      </c>
      <c r="D164" s="251"/>
      <c r="E164" s="251"/>
      <c r="F164" s="251"/>
      <c r="G164" s="251"/>
      <c r="H164" s="251"/>
      <c r="I164" s="251"/>
      <c r="J164" s="246"/>
      <c r="K164" s="246"/>
      <c r="L164" s="242" t="s">
        <v>614</v>
      </c>
      <c r="M164" s="205" t="s">
        <v>615</v>
      </c>
      <c r="N164" s="40" t="s">
        <v>136</v>
      </c>
      <c r="O164" s="37" t="s">
        <v>42</v>
      </c>
      <c r="P164" s="248" t="s">
        <v>120</v>
      </c>
      <c r="Q164" s="208"/>
      <c r="R164" s="255" t="s">
        <v>42</v>
      </c>
      <c r="S164" s="209" t="s">
        <v>121</v>
      </c>
      <c r="T164" s="209" t="s">
        <v>33</v>
      </c>
      <c r="U164" s="254" t="s">
        <v>122</v>
      </c>
      <c r="V164" s="254" t="s">
        <v>84</v>
      </c>
      <c r="W164" s="220" t="s">
        <v>129</v>
      </c>
      <c r="X164" s="204" t="s">
        <v>124</v>
      </c>
      <c r="Y164" s="209" t="s">
        <v>33</v>
      </c>
      <c r="Z164" s="68" t="s">
        <v>33</v>
      </c>
      <c r="AA164" s="221">
        <v>0.1</v>
      </c>
      <c r="AB164" s="254" t="s">
        <v>33</v>
      </c>
      <c r="AC164" s="252"/>
      <c r="AD164" s="252"/>
      <c r="AE164" s="252"/>
      <c r="AF164" s="252"/>
      <c r="AG164" s="75"/>
      <c r="AH164" s="75"/>
      <c r="AI164" s="249"/>
      <c r="AJ164" s="197">
        <v>1</v>
      </c>
    </row>
    <row r="165" spans="1:36" ht="39.950000000000003" customHeight="1">
      <c r="A165" s="37">
        <f t="shared" si="5"/>
        <v>156</v>
      </c>
      <c r="B165" s="248"/>
      <c r="C165" s="251">
        <v>1</v>
      </c>
      <c r="D165" s="251"/>
      <c r="E165" s="251"/>
      <c r="F165" s="251"/>
      <c r="G165" s="251"/>
      <c r="H165" s="251"/>
      <c r="I165" s="251"/>
      <c r="J165" s="246"/>
      <c r="K165" s="246"/>
      <c r="L165" s="242" t="s">
        <v>451</v>
      </c>
      <c r="M165" s="29" t="s">
        <v>452</v>
      </c>
      <c r="N165" s="216" t="s">
        <v>453</v>
      </c>
      <c r="O165" s="37" t="s">
        <v>42</v>
      </c>
      <c r="P165" s="248" t="s">
        <v>120</v>
      </c>
      <c r="Q165" s="254"/>
      <c r="R165" s="254" t="s">
        <v>42</v>
      </c>
      <c r="S165" s="242" t="s">
        <v>121</v>
      </c>
      <c r="T165" s="254" t="s">
        <v>33</v>
      </c>
      <c r="U165" s="254" t="s">
        <v>84</v>
      </c>
      <c r="V165" s="254" t="s">
        <v>122</v>
      </c>
      <c r="W165" s="24" t="s">
        <v>129</v>
      </c>
      <c r="X165" s="251" t="s">
        <v>124</v>
      </c>
      <c r="Y165" s="251" t="s">
        <v>33</v>
      </c>
      <c r="Z165" s="242" t="s">
        <v>33</v>
      </c>
      <c r="AA165" s="184">
        <v>0.2</v>
      </c>
      <c r="AB165" s="254" t="s">
        <v>33</v>
      </c>
      <c r="AC165" s="252"/>
      <c r="AD165" s="252"/>
      <c r="AE165" s="252"/>
      <c r="AF165" s="252"/>
      <c r="AG165" s="75"/>
      <c r="AH165" s="75"/>
      <c r="AI165" s="249"/>
      <c r="AJ165" s="197">
        <v>1</v>
      </c>
    </row>
    <row r="166" spans="1:36" ht="39.950000000000003" customHeight="1">
      <c r="A166" s="37">
        <f t="shared" si="5"/>
        <v>157</v>
      </c>
      <c r="B166" s="248"/>
      <c r="C166" s="251">
        <v>1</v>
      </c>
      <c r="D166" s="251"/>
      <c r="E166" s="251"/>
      <c r="F166" s="251"/>
      <c r="G166" s="251"/>
      <c r="H166" s="251"/>
      <c r="I166" s="251"/>
      <c r="J166" s="246"/>
      <c r="K166" s="246"/>
      <c r="L166" s="242" t="s">
        <v>454</v>
      </c>
      <c r="M166" s="29" t="s">
        <v>455</v>
      </c>
      <c r="N166" s="45" t="s">
        <v>456</v>
      </c>
      <c r="O166" s="37" t="s">
        <v>42</v>
      </c>
      <c r="P166" s="248" t="s">
        <v>120</v>
      </c>
      <c r="Q166" s="254"/>
      <c r="R166" s="254" t="s">
        <v>42</v>
      </c>
      <c r="S166" s="242" t="s">
        <v>121</v>
      </c>
      <c r="T166" s="254" t="s">
        <v>33</v>
      </c>
      <c r="U166" s="254" t="s">
        <v>84</v>
      </c>
      <c r="V166" s="254" t="s">
        <v>122</v>
      </c>
      <c r="W166" s="24" t="s">
        <v>221</v>
      </c>
      <c r="X166" s="251" t="s">
        <v>457</v>
      </c>
      <c r="Y166" s="251" t="s">
        <v>33</v>
      </c>
      <c r="Z166" s="242" t="s">
        <v>33</v>
      </c>
      <c r="AA166" s="181">
        <v>2.3E-3</v>
      </c>
      <c r="AB166" s="246" t="s">
        <v>431</v>
      </c>
      <c r="AC166" s="252"/>
      <c r="AD166" s="252"/>
      <c r="AE166" s="252"/>
      <c r="AF166" s="252"/>
      <c r="AG166" s="75"/>
      <c r="AH166" s="75"/>
      <c r="AI166" s="249"/>
      <c r="AJ166" s="197">
        <v>6</v>
      </c>
    </row>
    <row r="167" spans="1:36" s="167" customFormat="1" ht="39.950000000000003" hidden="1" customHeight="1">
      <c r="A167" s="37">
        <f t="shared" si="5"/>
        <v>158</v>
      </c>
      <c r="B167" s="22"/>
      <c r="C167" s="21">
        <v>1</v>
      </c>
      <c r="D167" s="21"/>
      <c r="E167" s="21"/>
      <c r="F167" s="21"/>
      <c r="G167" s="21"/>
      <c r="H167" s="21"/>
      <c r="I167" s="21"/>
      <c r="J167" s="31"/>
      <c r="K167" s="31"/>
      <c r="L167" s="21" t="s">
        <v>616</v>
      </c>
      <c r="M167" s="29" t="s">
        <v>458</v>
      </c>
      <c r="N167" s="36" t="s">
        <v>95</v>
      </c>
      <c r="O167" s="37" t="s">
        <v>42</v>
      </c>
      <c r="P167" s="22" t="s">
        <v>120</v>
      </c>
      <c r="Q167" s="49"/>
      <c r="R167" s="49" t="s">
        <v>42</v>
      </c>
      <c r="S167" s="38" t="s">
        <v>121</v>
      </c>
      <c r="T167" s="49" t="s">
        <v>33</v>
      </c>
      <c r="U167" s="49" t="s">
        <v>122</v>
      </c>
      <c r="V167" s="49" t="s">
        <v>84</v>
      </c>
      <c r="W167" s="24" t="s">
        <v>129</v>
      </c>
      <c r="X167" s="21" t="s">
        <v>124</v>
      </c>
      <c r="Y167" s="21" t="s">
        <v>33</v>
      </c>
      <c r="Z167" s="21" t="s">
        <v>459</v>
      </c>
      <c r="AA167" s="181" t="e">
        <f>AA173+AA199+AA203*#REF!</f>
        <v>#REF!</v>
      </c>
      <c r="AB167" s="49" t="s">
        <v>33</v>
      </c>
      <c r="AC167" s="50"/>
      <c r="AD167" s="50"/>
      <c r="AE167" s="50"/>
      <c r="AF167" s="50"/>
      <c r="AG167" s="75"/>
      <c r="AH167" s="75"/>
      <c r="AI167" s="163"/>
      <c r="AJ167" s="194">
        <v>0</v>
      </c>
    </row>
    <row r="168" spans="1:36" s="167" customFormat="1" ht="39.950000000000003" customHeight="1">
      <c r="A168" s="37">
        <f t="shared" si="5"/>
        <v>159</v>
      </c>
      <c r="B168" s="248"/>
      <c r="C168" s="251">
        <v>1</v>
      </c>
      <c r="D168" s="251"/>
      <c r="E168" s="251"/>
      <c r="F168" s="251"/>
      <c r="G168" s="251"/>
      <c r="H168" s="251"/>
      <c r="I168" s="251"/>
      <c r="J168" s="246"/>
      <c r="K168" s="246"/>
      <c r="L168" s="251" t="s">
        <v>617</v>
      </c>
      <c r="M168" s="29" t="s">
        <v>458</v>
      </c>
      <c r="N168" s="175" t="s">
        <v>618</v>
      </c>
      <c r="O168" s="37" t="s">
        <v>42</v>
      </c>
      <c r="P168" s="248" t="s">
        <v>120</v>
      </c>
      <c r="Q168" s="254"/>
      <c r="R168" s="254" t="s">
        <v>42</v>
      </c>
      <c r="S168" s="242" t="s">
        <v>121</v>
      </c>
      <c r="T168" s="254" t="s">
        <v>33</v>
      </c>
      <c r="U168" s="254" t="s">
        <v>122</v>
      </c>
      <c r="V168" s="254" t="s">
        <v>84</v>
      </c>
      <c r="W168" s="24" t="s">
        <v>129</v>
      </c>
      <c r="X168" s="251" t="s">
        <v>124</v>
      </c>
      <c r="Y168" s="251" t="s">
        <v>33</v>
      </c>
      <c r="Z168" s="251" t="s">
        <v>459</v>
      </c>
      <c r="AA168" s="181">
        <v>2.677</v>
      </c>
      <c r="AB168" s="254" t="s">
        <v>33</v>
      </c>
      <c r="AC168" s="252"/>
      <c r="AD168" s="252"/>
      <c r="AE168" s="252"/>
      <c r="AF168" s="252"/>
      <c r="AG168" s="75"/>
      <c r="AH168" s="75"/>
      <c r="AI168" s="249"/>
      <c r="AJ168" s="194">
        <v>1</v>
      </c>
    </row>
    <row r="169" spans="1:36" s="167" customFormat="1" ht="39.950000000000003" hidden="1" customHeight="1">
      <c r="A169" s="37">
        <f t="shared" si="5"/>
        <v>160</v>
      </c>
      <c r="B169" s="22"/>
      <c r="C169" s="21">
        <v>1</v>
      </c>
      <c r="D169" s="21"/>
      <c r="E169" s="21"/>
      <c r="F169" s="21"/>
      <c r="G169" s="21"/>
      <c r="H169" s="21"/>
      <c r="I169" s="21"/>
      <c r="J169" s="31"/>
      <c r="K169" s="31"/>
      <c r="L169" s="21" t="s">
        <v>619</v>
      </c>
      <c r="M169" s="29" t="s">
        <v>458</v>
      </c>
      <c r="N169" s="175" t="s">
        <v>620</v>
      </c>
      <c r="O169" s="37" t="s">
        <v>42</v>
      </c>
      <c r="P169" s="22" t="s">
        <v>120</v>
      </c>
      <c r="Q169" s="49"/>
      <c r="R169" s="49" t="s">
        <v>42</v>
      </c>
      <c r="S169" s="38" t="s">
        <v>121</v>
      </c>
      <c r="T169" s="49" t="s">
        <v>33</v>
      </c>
      <c r="U169" s="49" t="s">
        <v>122</v>
      </c>
      <c r="V169" s="49" t="s">
        <v>84</v>
      </c>
      <c r="W169" s="24" t="s">
        <v>129</v>
      </c>
      <c r="X169" s="21" t="s">
        <v>124</v>
      </c>
      <c r="Y169" s="21" t="s">
        <v>33</v>
      </c>
      <c r="Z169" s="21" t="s">
        <v>459</v>
      </c>
      <c r="AA169" s="181" t="e">
        <f>AA174+AA201+AA203*#REF!+AA204</f>
        <v>#REF!</v>
      </c>
      <c r="AB169" s="49" t="s">
        <v>33</v>
      </c>
      <c r="AC169" s="50"/>
      <c r="AD169" s="50"/>
      <c r="AE169" s="50"/>
      <c r="AF169" s="50"/>
      <c r="AG169" s="75"/>
      <c r="AH169" s="75"/>
      <c r="AI169" s="163"/>
      <c r="AJ169" s="194">
        <v>0</v>
      </c>
    </row>
    <row r="170" spans="1:36" s="167" customFormat="1" ht="39.950000000000003" hidden="1" customHeight="1">
      <c r="A170" s="37">
        <f t="shared" si="5"/>
        <v>161</v>
      </c>
      <c r="B170" s="22"/>
      <c r="C170" s="21">
        <v>1</v>
      </c>
      <c r="D170" s="21"/>
      <c r="E170" s="21"/>
      <c r="F170" s="21"/>
      <c r="G170" s="21"/>
      <c r="H170" s="21"/>
      <c r="I170" s="21"/>
      <c r="J170" s="31"/>
      <c r="K170" s="31"/>
      <c r="L170" s="21" t="s">
        <v>621</v>
      </c>
      <c r="M170" s="29" t="s">
        <v>458</v>
      </c>
      <c r="N170" s="36" t="s">
        <v>96</v>
      </c>
      <c r="O170" s="37" t="s">
        <v>42</v>
      </c>
      <c r="P170" s="22" t="s">
        <v>120</v>
      </c>
      <c r="Q170" s="49"/>
      <c r="R170" s="49" t="s">
        <v>42</v>
      </c>
      <c r="S170" s="38" t="s">
        <v>121</v>
      </c>
      <c r="T170" s="49" t="s">
        <v>33</v>
      </c>
      <c r="U170" s="49" t="s">
        <v>122</v>
      </c>
      <c r="V170" s="49" t="s">
        <v>84</v>
      </c>
      <c r="W170" s="24" t="s">
        <v>129</v>
      </c>
      <c r="X170" s="21" t="s">
        <v>124</v>
      </c>
      <c r="Y170" s="21" t="s">
        <v>33</v>
      </c>
      <c r="Z170" s="21" t="s">
        <v>459</v>
      </c>
      <c r="AA170" s="181">
        <v>2.4630000000000001</v>
      </c>
      <c r="AB170" s="49" t="s">
        <v>33</v>
      </c>
      <c r="AC170" s="50"/>
      <c r="AD170" s="50"/>
      <c r="AE170" s="50"/>
      <c r="AF170" s="50"/>
      <c r="AG170" s="75"/>
      <c r="AH170" s="75"/>
      <c r="AI170" s="163"/>
      <c r="AJ170" s="194">
        <v>0</v>
      </c>
    </row>
    <row r="171" spans="1:36" s="167" customFormat="1" ht="39.950000000000003" hidden="1" customHeight="1">
      <c r="A171" s="37">
        <f t="shared" si="5"/>
        <v>162</v>
      </c>
      <c r="B171" s="22"/>
      <c r="C171" s="21">
        <v>1</v>
      </c>
      <c r="D171" s="21"/>
      <c r="E171" s="21"/>
      <c r="F171" s="21"/>
      <c r="G171" s="21"/>
      <c r="H171" s="21"/>
      <c r="I171" s="21"/>
      <c r="J171" s="31"/>
      <c r="K171" s="31"/>
      <c r="L171" s="21" t="s">
        <v>622</v>
      </c>
      <c r="M171" s="29" t="s">
        <v>458</v>
      </c>
      <c r="N171" s="175" t="s">
        <v>618</v>
      </c>
      <c r="O171" s="37" t="s">
        <v>42</v>
      </c>
      <c r="P171" s="22" t="s">
        <v>120</v>
      </c>
      <c r="Q171" s="49"/>
      <c r="R171" s="49" t="s">
        <v>42</v>
      </c>
      <c r="S171" s="38" t="s">
        <v>121</v>
      </c>
      <c r="T171" s="49" t="s">
        <v>33</v>
      </c>
      <c r="U171" s="49" t="s">
        <v>122</v>
      </c>
      <c r="V171" s="49" t="s">
        <v>84</v>
      </c>
      <c r="W171" s="24" t="s">
        <v>129</v>
      </c>
      <c r="X171" s="21" t="s">
        <v>124</v>
      </c>
      <c r="Y171" s="21" t="s">
        <v>33</v>
      </c>
      <c r="Z171" s="21" t="s">
        <v>459</v>
      </c>
      <c r="AA171" s="181">
        <v>2.677</v>
      </c>
      <c r="AB171" s="49" t="s">
        <v>33</v>
      </c>
      <c r="AC171" s="50"/>
      <c r="AD171" s="50"/>
      <c r="AE171" s="50"/>
      <c r="AF171" s="50"/>
      <c r="AG171" s="75"/>
      <c r="AH171" s="75"/>
      <c r="AI171" s="163"/>
      <c r="AJ171" s="194">
        <v>0</v>
      </c>
    </row>
    <row r="172" spans="1:36" s="167" customFormat="1" ht="39.950000000000003" hidden="1" customHeight="1">
      <c r="A172" s="37">
        <f t="shared" si="5"/>
        <v>163</v>
      </c>
      <c r="B172" s="22"/>
      <c r="C172" s="21">
        <v>1</v>
      </c>
      <c r="D172" s="21"/>
      <c r="E172" s="21"/>
      <c r="F172" s="21"/>
      <c r="G172" s="21"/>
      <c r="H172" s="21"/>
      <c r="I172" s="21"/>
      <c r="J172" s="31"/>
      <c r="K172" s="31"/>
      <c r="L172" s="21" t="s">
        <v>623</v>
      </c>
      <c r="M172" s="29" t="s">
        <v>458</v>
      </c>
      <c r="N172" s="175" t="s">
        <v>620</v>
      </c>
      <c r="O172" s="37" t="s">
        <v>42</v>
      </c>
      <c r="P172" s="22" t="s">
        <v>120</v>
      </c>
      <c r="Q172" s="49"/>
      <c r="R172" s="49" t="s">
        <v>42</v>
      </c>
      <c r="S172" s="38" t="s">
        <v>121</v>
      </c>
      <c r="T172" s="49" t="s">
        <v>33</v>
      </c>
      <c r="U172" s="49" t="s">
        <v>122</v>
      </c>
      <c r="V172" s="49" t="s">
        <v>84</v>
      </c>
      <c r="W172" s="24" t="s">
        <v>129</v>
      </c>
      <c r="X172" s="21" t="s">
        <v>124</v>
      </c>
      <c r="Y172" s="21" t="s">
        <v>33</v>
      </c>
      <c r="Z172" s="21" t="s">
        <v>459</v>
      </c>
      <c r="AA172" s="181">
        <v>2.677</v>
      </c>
      <c r="AB172" s="49" t="s">
        <v>33</v>
      </c>
      <c r="AC172" s="50"/>
      <c r="AD172" s="50"/>
      <c r="AE172" s="50"/>
      <c r="AF172" s="50"/>
      <c r="AG172" s="75"/>
      <c r="AH172" s="75"/>
      <c r="AI172" s="163"/>
      <c r="AJ172" s="194">
        <v>0</v>
      </c>
    </row>
    <row r="173" spans="1:36" ht="39.950000000000003" hidden="1" customHeight="1">
      <c r="A173" s="37">
        <f t="shared" si="5"/>
        <v>164</v>
      </c>
      <c r="B173" s="22"/>
      <c r="C173" s="21"/>
      <c r="D173" s="21">
        <v>2</v>
      </c>
      <c r="E173" s="21"/>
      <c r="F173" s="21"/>
      <c r="G173" s="21"/>
      <c r="H173" s="21"/>
      <c r="I173" s="21"/>
      <c r="J173" s="31"/>
      <c r="K173" s="31"/>
      <c r="L173" s="21" t="s">
        <v>624</v>
      </c>
      <c r="M173" s="29" t="s">
        <v>460</v>
      </c>
      <c r="N173" s="39" t="s">
        <v>461</v>
      </c>
      <c r="O173" s="37" t="s">
        <v>42</v>
      </c>
      <c r="P173" s="22" t="s">
        <v>120</v>
      </c>
      <c r="Q173" s="49"/>
      <c r="R173" s="49" t="s">
        <v>42</v>
      </c>
      <c r="S173" s="38" t="s">
        <v>121</v>
      </c>
      <c r="T173" s="31" t="s">
        <v>42</v>
      </c>
      <c r="U173" s="49" t="s">
        <v>122</v>
      </c>
      <c r="V173" s="49" t="s">
        <v>84</v>
      </c>
      <c r="W173" s="22" t="s">
        <v>129</v>
      </c>
      <c r="X173" s="21" t="s">
        <v>124</v>
      </c>
      <c r="Y173" s="21" t="s">
        <v>33</v>
      </c>
      <c r="Z173" s="21" t="s">
        <v>462</v>
      </c>
      <c r="AA173" s="181" t="e">
        <f>AA175+AA177*#REF!+AA178+AA179+#REF!</f>
        <v>#REF!</v>
      </c>
      <c r="AB173" s="49" t="s">
        <v>33</v>
      </c>
      <c r="AC173" s="50"/>
      <c r="AD173" s="50"/>
      <c r="AE173" s="50"/>
      <c r="AF173" s="50"/>
      <c r="AG173" s="75"/>
      <c r="AH173" s="75"/>
      <c r="AI173" s="163"/>
      <c r="AJ173" s="191">
        <v>0</v>
      </c>
    </row>
    <row r="174" spans="1:36" ht="39.950000000000003" customHeight="1">
      <c r="A174" s="37">
        <f t="shared" ref="A174:A205" si="6">ROW(174:174)-8</f>
        <v>165</v>
      </c>
      <c r="B174" s="248"/>
      <c r="C174" s="251"/>
      <c r="D174" s="251">
        <v>2</v>
      </c>
      <c r="E174" s="251"/>
      <c r="F174" s="251"/>
      <c r="G174" s="251"/>
      <c r="H174" s="251"/>
      <c r="I174" s="251"/>
      <c r="J174" s="246"/>
      <c r="K174" s="246"/>
      <c r="L174" s="251" t="s">
        <v>625</v>
      </c>
      <c r="M174" s="29" t="s">
        <v>463</v>
      </c>
      <c r="N174" s="39" t="s">
        <v>180</v>
      </c>
      <c r="O174" s="37" t="s">
        <v>42</v>
      </c>
      <c r="P174" s="248" t="s">
        <v>120</v>
      </c>
      <c r="Q174" s="254"/>
      <c r="R174" s="254" t="s">
        <v>42</v>
      </c>
      <c r="S174" s="242" t="s">
        <v>121</v>
      </c>
      <c r="T174" s="246" t="s">
        <v>42</v>
      </c>
      <c r="U174" s="254" t="s">
        <v>122</v>
      </c>
      <c r="V174" s="254" t="s">
        <v>84</v>
      </c>
      <c r="W174" s="248" t="s">
        <v>129</v>
      </c>
      <c r="X174" s="251" t="s">
        <v>124</v>
      </c>
      <c r="Y174" s="251" t="s">
        <v>33</v>
      </c>
      <c r="Z174" s="251" t="s">
        <v>462</v>
      </c>
      <c r="AA174" s="181" t="e">
        <f>AA176+AA177*#REF!+AA178+AA179+#REF!+AA195+AA197+AA198</f>
        <v>#REF!</v>
      </c>
      <c r="AB174" s="254" t="s">
        <v>33</v>
      </c>
      <c r="AC174" s="252"/>
      <c r="AD174" s="252"/>
      <c r="AE174" s="252"/>
      <c r="AF174" s="252"/>
      <c r="AG174" s="75"/>
      <c r="AH174" s="75"/>
      <c r="AI174" s="249"/>
      <c r="AJ174" s="247">
        <v>1</v>
      </c>
    </row>
    <row r="175" spans="1:36" ht="39.950000000000003" hidden="1" customHeight="1">
      <c r="A175" s="37">
        <f t="shared" si="6"/>
        <v>166</v>
      </c>
      <c r="B175" s="22"/>
      <c r="C175" s="21"/>
      <c r="D175" s="21"/>
      <c r="E175" s="21">
        <v>3</v>
      </c>
      <c r="F175" s="21"/>
      <c r="G175" s="21"/>
      <c r="H175" s="21"/>
      <c r="I175" s="21"/>
      <c r="J175" s="31"/>
      <c r="K175" s="31"/>
      <c r="L175" s="21" t="s">
        <v>626</v>
      </c>
      <c r="M175" s="29" t="s">
        <v>464</v>
      </c>
      <c r="N175" s="39" t="s">
        <v>461</v>
      </c>
      <c r="O175" s="37" t="s">
        <v>42</v>
      </c>
      <c r="P175" s="22" t="s">
        <v>120</v>
      </c>
      <c r="Q175" s="49"/>
      <c r="R175" s="49" t="s">
        <v>42</v>
      </c>
      <c r="S175" s="38" t="s">
        <v>121</v>
      </c>
      <c r="T175" s="49" t="s">
        <v>33</v>
      </c>
      <c r="U175" s="49" t="s">
        <v>122</v>
      </c>
      <c r="V175" s="49" t="s">
        <v>84</v>
      </c>
      <c r="W175" s="24" t="s">
        <v>465</v>
      </c>
      <c r="X175" s="21" t="s">
        <v>466</v>
      </c>
      <c r="Y175" s="21" t="s">
        <v>33</v>
      </c>
      <c r="Z175" s="21" t="s">
        <v>462</v>
      </c>
      <c r="AA175" s="181">
        <v>0.8</v>
      </c>
      <c r="AB175" s="49" t="s">
        <v>33</v>
      </c>
      <c r="AC175" s="50"/>
      <c r="AD175" s="50"/>
      <c r="AE175" s="50"/>
      <c r="AF175" s="50"/>
      <c r="AG175" s="75"/>
      <c r="AH175" s="75"/>
      <c r="AI175" s="163"/>
      <c r="AJ175" s="191">
        <v>0</v>
      </c>
    </row>
    <row r="176" spans="1:36" ht="39.950000000000003" customHeight="1">
      <c r="A176" s="37">
        <f t="shared" si="6"/>
        <v>167</v>
      </c>
      <c r="B176" s="248"/>
      <c r="C176" s="251"/>
      <c r="D176" s="251"/>
      <c r="E176" s="251">
        <v>3</v>
      </c>
      <c r="F176" s="251"/>
      <c r="G176" s="251"/>
      <c r="H176" s="251"/>
      <c r="I176" s="251"/>
      <c r="J176" s="246"/>
      <c r="K176" s="246"/>
      <c r="L176" s="251" t="s">
        <v>627</v>
      </c>
      <c r="M176" s="29" t="s">
        <v>467</v>
      </c>
      <c r="N176" s="39" t="s">
        <v>180</v>
      </c>
      <c r="O176" s="37" t="s">
        <v>42</v>
      </c>
      <c r="P176" s="248" t="s">
        <v>120</v>
      </c>
      <c r="Q176" s="254"/>
      <c r="R176" s="254" t="s">
        <v>42</v>
      </c>
      <c r="S176" s="242" t="s">
        <v>121</v>
      </c>
      <c r="T176" s="254" t="s">
        <v>33</v>
      </c>
      <c r="U176" s="254" t="s">
        <v>122</v>
      </c>
      <c r="V176" s="254" t="s">
        <v>84</v>
      </c>
      <c r="W176" s="24" t="s">
        <v>465</v>
      </c>
      <c r="X176" s="251" t="s">
        <v>466</v>
      </c>
      <c r="Y176" s="251" t="s">
        <v>33</v>
      </c>
      <c r="Z176" s="251" t="s">
        <v>462</v>
      </c>
      <c r="AA176" s="181">
        <v>0.78500000000000003</v>
      </c>
      <c r="AB176" s="254" t="s">
        <v>33</v>
      </c>
      <c r="AC176" s="252"/>
      <c r="AD176" s="252"/>
      <c r="AE176" s="252"/>
      <c r="AF176" s="252"/>
      <c r="AG176" s="75"/>
      <c r="AH176" s="75"/>
      <c r="AI176" s="249"/>
      <c r="AJ176" s="247">
        <v>1</v>
      </c>
    </row>
    <row r="177" spans="1:36" ht="39.950000000000003" customHeight="1">
      <c r="A177" s="37">
        <f t="shared" si="6"/>
        <v>168</v>
      </c>
      <c r="B177" s="248"/>
      <c r="C177" s="251"/>
      <c r="D177" s="251"/>
      <c r="E177" s="251">
        <v>3</v>
      </c>
      <c r="F177" s="251"/>
      <c r="G177" s="251"/>
      <c r="H177" s="251"/>
      <c r="I177" s="251"/>
      <c r="J177" s="246"/>
      <c r="K177" s="246"/>
      <c r="L177" s="176" t="s">
        <v>187</v>
      </c>
      <c r="M177" s="177" t="s">
        <v>188</v>
      </c>
      <c r="N177" s="39" t="s">
        <v>189</v>
      </c>
      <c r="O177" s="37" t="s">
        <v>42</v>
      </c>
      <c r="P177" s="248" t="s">
        <v>120</v>
      </c>
      <c r="Q177" s="254"/>
      <c r="R177" s="254" t="s">
        <v>42</v>
      </c>
      <c r="S177" s="242" t="s">
        <v>121</v>
      </c>
      <c r="T177" s="254" t="s">
        <v>33</v>
      </c>
      <c r="U177" s="254" t="s">
        <v>84</v>
      </c>
      <c r="V177" s="254" t="s">
        <v>122</v>
      </c>
      <c r="W177" s="24" t="s">
        <v>190</v>
      </c>
      <c r="X177" s="251" t="s">
        <v>191</v>
      </c>
      <c r="Y177" s="248" t="s">
        <v>192</v>
      </c>
      <c r="Z177" s="251" t="s">
        <v>33</v>
      </c>
      <c r="AA177" s="181">
        <v>8.0000000000000002E-3</v>
      </c>
      <c r="AB177" s="254" t="s">
        <v>33</v>
      </c>
      <c r="AC177" s="252"/>
      <c r="AD177" s="252"/>
      <c r="AE177" s="252"/>
      <c r="AF177" s="252"/>
      <c r="AG177" s="75"/>
      <c r="AH177" s="75"/>
      <c r="AI177" s="249"/>
      <c r="AJ177" s="197">
        <v>4</v>
      </c>
    </row>
    <row r="178" spans="1:36" ht="39.950000000000003" customHeight="1">
      <c r="A178" s="37">
        <f t="shared" si="6"/>
        <v>169</v>
      </c>
      <c r="B178" s="248"/>
      <c r="C178" s="251"/>
      <c r="D178" s="251"/>
      <c r="E178" s="251">
        <v>3</v>
      </c>
      <c r="F178" s="251"/>
      <c r="G178" s="251"/>
      <c r="H178" s="251"/>
      <c r="I178" s="251"/>
      <c r="J178" s="246"/>
      <c r="K178" s="246"/>
      <c r="L178" s="176" t="s">
        <v>468</v>
      </c>
      <c r="M178" s="177" t="s">
        <v>469</v>
      </c>
      <c r="N178" s="39" t="s">
        <v>470</v>
      </c>
      <c r="O178" s="37" t="s">
        <v>42</v>
      </c>
      <c r="P178" s="248" t="s">
        <v>120</v>
      </c>
      <c r="Q178" s="254"/>
      <c r="R178" s="254" t="s">
        <v>42</v>
      </c>
      <c r="S178" s="242" t="s">
        <v>121</v>
      </c>
      <c r="T178" s="254" t="s">
        <v>33</v>
      </c>
      <c r="U178" s="254" t="s">
        <v>84</v>
      </c>
      <c r="V178" s="254" t="s">
        <v>122</v>
      </c>
      <c r="W178" s="24" t="s">
        <v>190</v>
      </c>
      <c r="X178" s="251" t="s">
        <v>471</v>
      </c>
      <c r="Y178" s="222" t="s">
        <v>192</v>
      </c>
      <c r="Z178" s="251" t="s">
        <v>33</v>
      </c>
      <c r="AA178" s="181">
        <v>8.9999999999999993E-3</v>
      </c>
      <c r="AB178" s="254" t="s">
        <v>33</v>
      </c>
      <c r="AC178" s="252"/>
      <c r="AD178" s="252"/>
      <c r="AE178" s="252"/>
      <c r="AF178" s="252"/>
      <c r="AG178" s="75"/>
      <c r="AH178" s="75"/>
      <c r="AI178" s="249"/>
      <c r="AJ178" s="197">
        <v>1</v>
      </c>
    </row>
    <row r="179" spans="1:36" ht="39.950000000000003" customHeight="1">
      <c r="A179" s="37">
        <f t="shared" si="6"/>
        <v>170</v>
      </c>
      <c r="B179" s="248"/>
      <c r="C179" s="251"/>
      <c r="D179" s="251"/>
      <c r="E179" s="251">
        <v>3</v>
      </c>
      <c r="F179" s="251"/>
      <c r="G179" s="251"/>
      <c r="H179" s="251"/>
      <c r="I179" s="251"/>
      <c r="J179" s="246"/>
      <c r="K179" s="246"/>
      <c r="L179" s="176" t="s">
        <v>472</v>
      </c>
      <c r="M179" s="177" t="s">
        <v>473</v>
      </c>
      <c r="N179" s="39" t="s">
        <v>474</v>
      </c>
      <c r="O179" s="37" t="s">
        <v>42</v>
      </c>
      <c r="P179" s="248" t="s">
        <v>120</v>
      </c>
      <c r="Q179" s="254"/>
      <c r="R179" s="254" t="s">
        <v>42</v>
      </c>
      <c r="S179" s="242" t="s">
        <v>121</v>
      </c>
      <c r="T179" s="254" t="s">
        <v>33</v>
      </c>
      <c r="U179" s="254" t="s">
        <v>84</v>
      </c>
      <c r="V179" s="254" t="s">
        <v>122</v>
      </c>
      <c r="W179" s="24" t="s">
        <v>190</v>
      </c>
      <c r="X179" s="251" t="s">
        <v>475</v>
      </c>
      <c r="Y179" s="248" t="s">
        <v>192</v>
      </c>
      <c r="Z179" s="251" t="s">
        <v>33</v>
      </c>
      <c r="AA179" s="181">
        <v>1.2E-2</v>
      </c>
      <c r="AB179" s="254" t="s">
        <v>33</v>
      </c>
      <c r="AC179" s="252"/>
      <c r="AD179" s="252"/>
      <c r="AE179" s="252"/>
      <c r="AF179" s="252"/>
      <c r="AG179" s="75"/>
      <c r="AH179" s="75"/>
      <c r="AI179" s="249"/>
      <c r="AJ179" s="197">
        <v>1</v>
      </c>
    </row>
    <row r="180" spans="1:36" ht="39.950000000000003" customHeight="1">
      <c r="A180" s="37">
        <f t="shared" si="6"/>
        <v>171</v>
      </c>
      <c r="B180" s="248"/>
      <c r="C180" s="251"/>
      <c r="D180" s="251"/>
      <c r="E180" s="251"/>
      <c r="F180" s="251">
        <v>3</v>
      </c>
      <c r="G180" s="251"/>
      <c r="H180" s="251"/>
      <c r="I180" s="251"/>
      <c r="J180" s="246"/>
      <c r="K180" s="246"/>
      <c r="L180" s="251" t="s">
        <v>76</v>
      </c>
      <c r="M180" s="217" t="s">
        <v>77</v>
      </c>
      <c r="N180" s="39" t="s">
        <v>136</v>
      </c>
      <c r="O180" s="37" t="s">
        <v>42</v>
      </c>
      <c r="P180" s="248" t="s">
        <v>120</v>
      </c>
      <c r="Q180" s="254"/>
      <c r="R180" s="254" t="s">
        <v>42</v>
      </c>
      <c r="S180" s="242" t="s">
        <v>121</v>
      </c>
      <c r="T180" s="209" t="s">
        <v>42</v>
      </c>
      <c r="U180" s="254" t="s">
        <v>122</v>
      </c>
      <c r="V180" s="254" t="s">
        <v>84</v>
      </c>
      <c r="W180" s="248" t="s">
        <v>129</v>
      </c>
      <c r="X180" s="251" t="s">
        <v>124</v>
      </c>
      <c r="Y180" s="251" t="s">
        <v>33</v>
      </c>
      <c r="Z180" s="251"/>
      <c r="AA180" s="181" t="e">
        <f>AA181+AA182+AA183+AA184+AA185*#REF!+AA186+AA187+AA188+AA189+AA190+AA191*#REF!+AA194*#REF!</f>
        <v>#REF!</v>
      </c>
      <c r="AB180" s="254"/>
      <c r="AC180" s="252"/>
      <c r="AD180" s="252"/>
      <c r="AE180" s="252"/>
      <c r="AF180" s="252"/>
      <c r="AG180" s="75"/>
      <c r="AH180" s="75"/>
      <c r="AI180" s="249"/>
      <c r="AJ180" s="197">
        <v>1</v>
      </c>
    </row>
    <row r="181" spans="1:36" ht="39.950000000000003" customHeight="1">
      <c r="A181" s="37">
        <f t="shared" si="6"/>
        <v>172</v>
      </c>
      <c r="B181" s="248"/>
      <c r="C181" s="251"/>
      <c r="D181" s="251"/>
      <c r="E181" s="251"/>
      <c r="F181" s="251"/>
      <c r="G181" s="251">
        <v>4</v>
      </c>
      <c r="H181" s="251"/>
      <c r="I181" s="251"/>
      <c r="J181" s="246"/>
      <c r="K181" s="246"/>
      <c r="L181" s="209" t="s">
        <v>628</v>
      </c>
      <c r="M181" s="217" t="s">
        <v>629</v>
      </c>
      <c r="N181" s="218" t="s">
        <v>630</v>
      </c>
      <c r="O181" s="37" t="s">
        <v>42</v>
      </c>
      <c r="P181" s="68" t="s">
        <v>120</v>
      </c>
      <c r="Q181" s="257"/>
      <c r="R181" s="255" t="s">
        <v>42</v>
      </c>
      <c r="S181" s="209" t="s">
        <v>121</v>
      </c>
      <c r="T181" s="209" t="s">
        <v>42</v>
      </c>
      <c r="U181" s="254" t="s">
        <v>84</v>
      </c>
      <c r="V181" s="254" t="s">
        <v>122</v>
      </c>
      <c r="W181" s="248" t="s">
        <v>147</v>
      </c>
      <c r="X181" s="204" t="s">
        <v>478</v>
      </c>
      <c r="Y181" s="209" t="s">
        <v>144</v>
      </c>
      <c r="Z181" s="209" t="s">
        <v>33</v>
      </c>
      <c r="AA181" s="223">
        <v>6.8500000000000005E-2</v>
      </c>
      <c r="AB181" s="257" t="s">
        <v>33</v>
      </c>
      <c r="AC181" s="219"/>
      <c r="AD181" s="219"/>
      <c r="AE181" s="219"/>
      <c r="AF181" s="219"/>
      <c r="AG181" s="224"/>
      <c r="AH181" s="224"/>
      <c r="AI181" s="225"/>
      <c r="AJ181" s="225">
        <v>1</v>
      </c>
    </row>
    <row r="182" spans="1:36" ht="39.950000000000003" customHeight="1">
      <c r="A182" s="37">
        <f t="shared" si="6"/>
        <v>173</v>
      </c>
      <c r="B182" s="248"/>
      <c r="C182" s="251"/>
      <c r="D182" s="251"/>
      <c r="E182" s="251"/>
      <c r="F182" s="251"/>
      <c r="G182" s="251">
        <v>4</v>
      </c>
      <c r="H182" s="251"/>
      <c r="I182" s="251"/>
      <c r="J182" s="246"/>
      <c r="K182" s="246"/>
      <c r="L182" s="209" t="s">
        <v>631</v>
      </c>
      <c r="M182" s="205" t="s">
        <v>632</v>
      </c>
      <c r="N182" s="218" t="s">
        <v>630</v>
      </c>
      <c r="O182" s="37" t="s">
        <v>42</v>
      </c>
      <c r="P182" s="68" t="s">
        <v>120</v>
      </c>
      <c r="Q182" s="204"/>
      <c r="R182" s="255" t="s">
        <v>42</v>
      </c>
      <c r="S182" s="209" t="s">
        <v>121</v>
      </c>
      <c r="T182" s="209" t="s">
        <v>42</v>
      </c>
      <c r="U182" s="254" t="s">
        <v>84</v>
      </c>
      <c r="V182" s="254" t="s">
        <v>122</v>
      </c>
      <c r="W182" s="248" t="s">
        <v>147</v>
      </c>
      <c r="X182" s="204" t="s">
        <v>478</v>
      </c>
      <c r="Y182" s="209" t="s">
        <v>144</v>
      </c>
      <c r="Z182" s="209" t="s">
        <v>33</v>
      </c>
      <c r="AA182" s="223">
        <v>4.3099999999999999E-2</v>
      </c>
      <c r="AB182" s="257" t="s">
        <v>33</v>
      </c>
      <c r="AC182" s="219"/>
      <c r="AD182" s="219"/>
      <c r="AE182" s="219"/>
      <c r="AF182" s="219"/>
      <c r="AG182" s="224"/>
      <c r="AH182" s="224"/>
      <c r="AI182" s="225"/>
      <c r="AJ182" s="225">
        <v>1</v>
      </c>
    </row>
    <row r="183" spans="1:36" ht="39.950000000000003" customHeight="1">
      <c r="A183" s="37">
        <f t="shared" si="6"/>
        <v>174</v>
      </c>
      <c r="B183" s="248"/>
      <c r="C183" s="251"/>
      <c r="D183" s="251"/>
      <c r="E183" s="251"/>
      <c r="F183" s="251"/>
      <c r="G183" s="251">
        <v>4</v>
      </c>
      <c r="H183" s="251"/>
      <c r="I183" s="251"/>
      <c r="J183" s="246"/>
      <c r="K183" s="246"/>
      <c r="L183" s="209" t="s">
        <v>633</v>
      </c>
      <c r="M183" s="205" t="s">
        <v>634</v>
      </c>
      <c r="N183" s="218" t="s">
        <v>136</v>
      </c>
      <c r="O183" s="37" t="s">
        <v>42</v>
      </c>
      <c r="P183" s="68" t="s">
        <v>120</v>
      </c>
      <c r="Q183" s="204"/>
      <c r="R183" s="255" t="s">
        <v>42</v>
      </c>
      <c r="S183" s="209" t="s">
        <v>121</v>
      </c>
      <c r="T183" s="209" t="s">
        <v>42</v>
      </c>
      <c r="U183" s="254" t="s">
        <v>122</v>
      </c>
      <c r="V183" s="254" t="s">
        <v>84</v>
      </c>
      <c r="W183" s="248" t="s">
        <v>147</v>
      </c>
      <c r="X183" s="204" t="s">
        <v>477</v>
      </c>
      <c r="Y183" s="209" t="s">
        <v>144</v>
      </c>
      <c r="Z183" s="209" t="s">
        <v>33</v>
      </c>
      <c r="AA183" s="223">
        <v>0.32</v>
      </c>
      <c r="AB183" s="257"/>
      <c r="AC183" s="219"/>
      <c r="AD183" s="219"/>
      <c r="AE183" s="219"/>
      <c r="AF183" s="219"/>
      <c r="AG183" s="224"/>
      <c r="AH183" s="224"/>
      <c r="AI183" s="226"/>
      <c r="AJ183" s="225">
        <v>1</v>
      </c>
    </row>
    <row r="184" spans="1:36" ht="39.950000000000003" customHeight="1">
      <c r="A184" s="37">
        <f t="shared" si="6"/>
        <v>175</v>
      </c>
      <c r="B184" s="248"/>
      <c r="C184" s="251"/>
      <c r="D184" s="251"/>
      <c r="E184" s="251"/>
      <c r="F184" s="251"/>
      <c r="G184" s="251">
        <v>4</v>
      </c>
      <c r="H184" s="251"/>
      <c r="I184" s="251"/>
      <c r="J184" s="246"/>
      <c r="K184" s="246"/>
      <c r="L184" s="209" t="s">
        <v>635</v>
      </c>
      <c r="M184" s="205" t="s">
        <v>636</v>
      </c>
      <c r="N184" s="218" t="s">
        <v>136</v>
      </c>
      <c r="O184" s="37" t="s">
        <v>42</v>
      </c>
      <c r="P184" s="68" t="s">
        <v>120</v>
      </c>
      <c r="Q184" s="204"/>
      <c r="R184" s="255" t="s">
        <v>42</v>
      </c>
      <c r="S184" s="209" t="s">
        <v>121</v>
      </c>
      <c r="T184" s="209" t="s">
        <v>42</v>
      </c>
      <c r="U184" s="254" t="s">
        <v>122</v>
      </c>
      <c r="V184" s="254" t="s">
        <v>84</v>
      </c>
      <c r="W184" s="248" t="s">
        <v>147</v>
      </c>
      <c r="X184" s="204" t="s">
        <v>477</v>
      </c>
      <c r="Y184" s="209" t="s">
        <v>144</v>
      </c>
      <c r="Z184" s="209" t="s">
        <v>33</v>
      </c>
      <c r="AA184" s="223">
        <v>0.30599999999999999</v>
      </c>
      <c r="AB184" s="257"/>
      <c r="AC184" s="219"/>
      <c r="AD184" s="219"/>
      <c r="AE184" s="219"/>
      <c r="AF184" s="219"/>
      <c r="AG184" s="224"/>
      <c r="AH184" s="224"/>
      <c r="AI184" s="226"/>
      <c r="AJ184" s="225">
        <v>1</v>
      </c>
    </row>
    <row r="185" spans="1:36" ht="39.950000000000003" customHeight="1">
      <c r="A185" s="37">
        <f t="shared" si="6"/>
        <v>176</v>
      </c>
      <c r="B185" s="248"/>
      <c r="C185" s="251"/>
      <c r="D185" s="251"/>
      <c r="E185" s="251"/>
      <c r="F185" s="251"/>
      <c r="G185" s="251">
        <v>4</v>
      </c>
      <c r="H185" s="251"/>
      <c r="I185" s="251"/>
      <c r="J185" s="246"/>
      <c r="K185" s="246"/>
      <c r="L185" s="209" t="s">
        <v>637</v>
      </c>
      <c r="M185" s="205" t="s">
        <v>638</v>
      </c>
      <c r="N185" s="218" t="s">
        <v>136</v>
      </c>
      <c r="O185" s="37" t="s">
        <v>42</v>
      </c>
      <c r="P185" s="68" t="s">
        <v>120</v>
      </c>
      <c r="Q185" s="204"/>
      <c r="R185" s="255" t="s">
        <v>42</v>
      </c>
      <c r="S185" s="209" t="s">
        <v>121</v>
      </c>
      <c r="T185" s="209" t="s">
        <v>42</v>
      </c>
      <c r="U185" s="254" t="s">
        <v>122</v>
      </c>
      <c r="V185" s="254" t="s">
        <v>84</v>
      </c>
      <c r="W185" s="248" t="s">
        <v>147</v>
      </c>
      <c r="X185" s="204" t="s">
        <v>428</v>
      </c>
      <c r="Y185" s="209" t="s">
        <v>144</v>
      </c>
      <c r="Z185" s="209" t="s">
        <v>33</v>
      </c>
      <c r="AA185" s="223">
        <v>0.106</v>
      </c>
      <c r="AB185" s="257"/>
      <c r="AC185" s="219"/>
      <c r="AD185" s="219"/>
      <c r="AE185" s="219"/>
      <c r="AF185" s="219"/>
      <c r="AG185" s="224"/>
      <c r="AH185" s="224"/>
      <c r="AI185" s="226"/>
      <c r="AJ185" s="225">
        <v>1</v>
      </c>
    </row>
    <row r="186" spans="1:36" ht="39.950000000000003" customHeight="1">
      <c r="A186" s="37">
        <f t="shared" si="6"/>
        <v>177</v>
      </c>
      <c r="B186" s="248"/>
      <c r="C186" s="251"/>
      <c r="D186" s="251"/>
      <c r="E186" s="251"/>
      <c r="F186" s="251"/>
      <c r="G186" s="251">
        <v>4</v>
      </c>
      <c r="H186" s="251"/>
      <c r="I186" s="251"/>
      <c r="J186" s="246"/>
      <c r="K186" s="246"/>
      <c r="L186" s="209" t="s">
        <v>639</v>
      </c>
      <c r="M186" s="205" t="s">
        <v>640</v>
      </c>
      <c r="N186" s="218" t="s">
        <v>136</v>
      </c>
      <c r="O186" s="37" t="s">
        <v>42</v>
      </c>
      <c r="P186" s="68" t="s">
        <v>120</v>
      </c>
      <c r="Q186" s="204"/>
      <c r="R186" s="255" t="s">
        <v>42</v>
      </c>
      <c r="S186" s="209" t="s">
        <v>121</v>
      </c>
      <c r="T186" s="209" t="s">
        <v>42</v>
      </c>
      <c r="U186" s="254" t="s">
        <v>122</v>
      </c>
      <c r="V186" s="254" t="s">
        <v>84</v>
      </c>
      <c r="W186" s="248" t="s">
        <v>147</v>
      </c>
      <c r="X186" s="204" t="s">
        <v>428</v>
      </c>
      <c r="Y186" s="209" t="s">
        <v>144</v>
      </c>
      <c r="Z186" s="209" t="s">
        <v>33</v>
      </c>
      <c r="AA186" s="223">
        <v>4.8000000000000001E-2</v>
      </c>
      <c r="AB186" s="257"/>
      <c r="AC186" s="219"/>
      <c r="AD186" s="219"/>
      <c r="AE186" s="219"/>
      <c r="AF186" s="219"/>
      <c r="AG186" s="224"/>
      <c r="AH186" s="224"/>
      <c r="AI186" s="226"/>
      <c r="AJ186" s="225">
        <v>1</v>
      </c>
    </row>
    <row r="187" spans="1:36" ht="39.950000000000003" customHeight="1">
      <c r="A187" s="37">
        <f t="shared" si="6"/>
        <v>178</v>
      </c>
      <c r="B187" s="248"/>
      <c r="C187" s="251"/>
      <c r="D187" s="251"/>
      <c r="E187" s="251"/>
      <c r="F187" s="251"/>
      <c r="G187" s="251">
        <v>4</v>
      </c>
      <c r="H187" s="251"/>
      <c r="I187" s="251"/>
      <c r="J187" s="246"/>
      <c r="K187" s="246"/>
      <c r="L187" s="209" t="s">
        <v>641</v>
      </c>
      <c r="M187" s="205" t="s">
        <v>642</v>
      </c>
      <c r="N187" s="218" t="s">
        <v>136</v>
      </c>
      <c r="O187" s="37" t="s">
        <v>42</v>
      </c>
      <c r="P187" s="68" t="s">
        <v>120</v>
      </c>
      <c r="Q187" s="204"/>
      <c r="R187" s="255" t="s">
        <v>42</v>
      </c>
      <c r="S187" s="209" t="s">
        <v>121</v>
      </c>
      <c r="T187" s="209" t="s">
        <v>42</v>
      </c>
      <c r="U187" s="254" t="s">
        <v>122</v>
      </c>
      <c r="V187" s="254" t="s">
        <v>84</v>
      </c>
      <c r="W187" s="248" t="s">
        <v>147</v>
      </c>
      <c r="X187" s="204" t="s">
        <v>478</v>
      </c>
      <c r="Y187" s="209" t="s">
        <v>144</v>
      </c>
      <c r="Z187" s="209" t="s">
        <v>33</v>
      </c>
      <c r="AA187" s="223">
        <v>5.5E-2</v>
      </c>
      <c r="AB187" s="257"/>
      <c r="AC187" s="219"/>
      <c r="AD187" s="219"/>
      <c r="AE187" s="219"/>
      <c r="AF187" s="219"/>
      <c r="AG187" s="224"/>
      <c r="AH187" s="224"/>
      <c r="AI187" s="226"/>
      <c r="AJ187" s="225">
        <v>1</v>
      </c>
    </row>
    <row r="188" spans="1:36" ht="39.950000000000003" customHeight="1">
      <c r="A188" s="37">
        <f t="shared" si="6"/>
        <v>179</v>
      </c>
      <c r="B188" s="248"/>
      <c r="C188" s="251"/>
      <c r="D188" s="251"/>
      <c r="E188" s="251"/>
      <c r="F188" s="251"/>
      <c r="G188" s="251">
        <v>4</v>
      </c>
      <c r="H188" s="251"/>
      <c r="I188" s="251"/>
      <c r="J188" s="246"/>
      <c r="K188" s="246"/>
      <c r="L188" s="209" t="s">
        <v>643</v>
      </c>
      <c r="M188" s="205" t="s">
        <v>644</v>
      </c>
      <c r="N188" s="218" t="s">
        <v>136</v>
      </c>
      <c r="O188" s="37" t="s">
        <v>42</v>
      </c>
      <c r="P188" s="68" t="s">
        <v>120</v>
      </c>
      <c r="Q188" s="204"/>
      <c r="R188" s="255" t="s">
        <v>42</v>
      </c>
      <c r="S188" s="209" t="s">
        <v>121</v>
      </c>
      <c r="T188" s="209" t="s">
        <v>42</v>
      </c>
      <c r="U188" s="254" t="s">
        <v>122</v>
      </c>
      <c r="V188" s="254" t="s">
        <v>84</v>
      </c>
      <c r="W188" s="248" t="s">
        <v>147</v>
      </c>
      <c r="X188" s="204" t="s">
        <v>428</v>
      </c>
      <c r="Y188" s="209" t="s">
        <v>144</v>
      </c>
      <c r="Z188" s="209" t="s">
        <v>33</v>
      </c>
      <c r="AA188" s="223">
        <v>0.127</v>
      </c>
      <c r="AB188" s="257"/>
      <c r="AC188" s="219"/>
      <c r="AD188" s="219"/>
      <c r="AE188" s="219"/>
      <c r="AF188" s="219"/>
      <c r="AG188" s="224"/>
      <c r="AH188" s="224"/>
      <c r="AI188" s="226"/>
      <c r="AJ188" s="225">
        <v>1</v>
      </c>
    </row>
    <row r="189" spans="1:36" ht="39.950000000000003" customHeight="1">
      <c r="A189" s="37">
        <f t="shared" si="6"/>
        <v>180</v>
      </c>
      <c r="B189" s="248"/>
      <c r="C189" s="251"/>
      <c r="D189" s="251"/>
      <c r="E189" s="251"/>
      <c r="F189" s="251"/>
      <c r="G189" s="251">
        <v>4</v>
      </c>
      <c r="H189" s="251"/>
      <c r="I189" s="251"/>
      <c r="J189" s="246"/>
      <c r="K189" s="246"/>
      <c r="L189" s="209" t="s">
        <v>645</v>
      </c>
      <c r="M189" s="205" t="s">
        <v>646</v>
      </c>
      <c r="N189" s="218" t="s">
        <v>136</v>
      </c>
      <c r="O189" s="37" t="s">
        <v>42</v>
      </c>
      <c r="P189" s="68" t="s">
        <v>120</v>
      </c>
      <c r="Q189" s="254"/>
      <c r="R189" s="255" t="s">
        <v>42</v>
      </c>
      <c r="S189" s="209" t="s">
        <v>121</v>
      </c>
      <c r="T189" s="209" t="s">
        <v>42</v>
      </c>
      <c r="U189" s="254" t="s">
        <v>122</v>
      </c>
      <c r="V189" s="254" t="s">
        <v>84</v>
      </c>
      <c r="W189" s="248" t="s">
        <v>147</v>
      </c>
      <c r="X189" s="204" t="s">
        <v>478</v>
      </c>
      <c r="Y189" s="209" t="s">
        <v>144</v>
      </c>
      <c r="Z189" s="209" t="s">
        <v>33</v>
      </c>
      <c r="AA189" s="181">
        <v>3.9E-2</v>
      </c>
      <c r="AB189" s="254"/>
      <c r="AC189" s="252"/>
      <c r="AD189" s="252"/>
      <c r="AE189" s="252"/>
      <c r="AF189" s="252"/>
      <c r="AG189" s="75"/>
      <c r="AH189" s="75"/>
      <c r="AI189" s="249"/>
      <c r="AJ189" s="225">
        <v>1</v>
      </c>
    </row>
    <row r="190" spans="1:36" ht="39.950000000000003" customHeight="1">
      <c r="A190" s="37">
        <f t="shared" si="6"/>
        <v>181</v>
      </c>
      <c r="B190" s="248"/>
      <c r="C190" s="251"/>
      <c r="D190" s="251"/>
      <c r="E190" s="251"/>
      <c r="F190" s="251"/>
      <c r="G190" s="251">
        <v>4</v>
      </c>
      <c r="H190" s="251"/>
      <c r="I190" s="251"/>
      <c r="J190" s="246"/>
      <c r="K190" s="246"/>
      <c r="L190" s="209" t="s">
        <v>647</v>
      </c>
      <c r="M190" s="205" t="s">
        <v>648</v>
      </c>
      <c r="N190" s="218" t="s">
        <v>136</v>
      </c>
      <c r="O190" s="37" t="s">
        <v>42</v>
      </c>
      <c r="P190" s="68" t="s">
        <v>120</v>
      </c>
      <c r="Q190" s="254"/>
      <c r="R190" s="255" t="s">
        <v>42</v>
      </c>
      <c r="S190" s="209" t="s">
        <v>121</v>
      </c>
      <c r="T190" s="209" t="s">
        <v>42</v>
      </c>
      <c r="U190" s="254" t="s">
        <v>122</v>
      </c>
      <c r="V190" s="254" t="s">
        <v>84</v>
      </c>
      <c r="W190" s="248" t="s">
        <v>147</v>
      </c>
      <c r="X190" s="204" t="s">
        <v>428</v>
      </c>
      <c r="Y190" s="209" t="s">
        <v>144</v>
      </c>
      <c r="Z190" s="209" t="s">
        <v>33</v>
      </c>
      <c r="AA190" s="181">
        <v>0.127</v>
      </c>
      <c r="AB190" s="254"/>
      <c r="AC190" s="252"/>
      <c r="AD190" s="252"/>
      <c r="AE190" s="252"/>
      <c r="AF190" s="252"/>
      <c r="AG190" s="75"/>
      <c r="AH190" s="75"/>
      <c r="AI190" s="249"/>
      <c r="AJ190" s="225">
        <v>1</v>
      </c>
    </row>
    <row r="191" spans="1:36" ht="39.950000000000003" customHeight="1">
      <c r="A191" s="37">
        <f t="shared" si="6"/>
        <v>182</v>
      </c>
      <c r="B191" s="248"/>
      <c r="C191" s="251"/>
      <c r="D191" s="251"/>
      <c r="E191" s="251"/>
      <c r="F191" s="251"/>
      <c r="G191" s="251">
        <v>4</v>
      </c>
      <c r="H191" s="251"/>
      <c r="I191" s="251"/>
      <c r="J191" s="246"/>
      <c r="K191" s="246"/>
      <c r="L191" s="209" t="s">
        <v>649</v>
      </c>
      <c r="M191" s="205" t="s">
        <v>650</v>
      </c>
      <c r="N191" s="218" t="s">
        <v>651</v>
      </c>
      <c r="O191" s="37" t="s">
        <v>42</v>
      </c>
      <c r="P191" s="68" t="s">
        <v>120</v>
      </c>
      <c r="Q191" s="254"/>
      <c r="R191" s="255" t="s">
        <v>42</v>
      </c>
      <c r="S191" s="209" t="s">
        <v>121</v>
      </c>
      <c r="T191" s="209" t="s">
        <v>42</v>
      </c>
      <c r="U191" s="254" t="s">
        <v>122</v>
      </c>
      <c r="V191" s="254" t="s">
        <v>84</v>
      </c>
      <c r="W191" s="24" t="s">
        <v>129</v>
      </c>
      <c r="X191" s="251" t="s">
        <v>124</v>
      </c>
      <c r="Y191" s="251" t="s">
        <v>33</v>
      </c>
      <c r="Z191" s="251" t="s">
        <v>33</v>
      </c>
      <c r="AA191" s="181">
        <v>3.6999999999999998E-2</v>
      </c>
      <c r="AB191" s="254"/>
      <c r="AC191" s="252"/>
      <c r="AD191" s="252"/>
      <c r="AE191" s="252"/>
      <c r="AF191" s="252"/>
      <c r="AG191" s="75"/>
      <c r="AH191" s="75"/>
      <c r="AI191" s="249"/>
      <c r="AJ191" s="197">
        <v>2</v>
      </c>
    </row>
    <row r="192" spans="1:36" ht="39.950000000000003" customHeight="1">
      <c r="A192" s="37">
        <f t="shared" si="6"/>
        <v>183</v>
      </c>
      <c r="B192" s="248"/>
      <c r="C192" s="251"/>
      <c r="D192" s="251"/>
      <c r="E192" s="251"/>
      <c r="F192" s="251"/>
      <c r="G192" s="251"/>
      <c r="H192" s="251">
        <v>5</v>
      </c>
      <c r="I192" s="251"/>
      <c r="J192" s="246"/>
      <c r="K192" s="246"/>
      <c r="L192" s="242" t="s">
        <v>366</v>
      </c>
      <c r="M192" s="29" t="s">
        <v>322</v>
      </c>
      <c r="N192" s="216" t="s">
        <v>221</v>
      </c>
      <c r="O192" s="37" t="s">
        <v>42</v>
      </c>
      <c r="P192" s="248" t="s">
        <v>120</v>
      </c>
      <c r="Q192" s="51"/>
      <c r="R192" s="254" t="s">
        <v>42</v>
      </c>
      <c r="S192" s="242" t="s">
        <v>121</v>
      </c>
      <c r="T192" s="251" t="s">
        <v>33</v>
      </c>
      <c r="U192" s="254" t="s">
        <v>84</v>
      </c>
      <c r="V192" s="254" t="s">
        <v>122</v>
      </c>
      <c r="W192" s="248" t="s">
        <v>221</v>
      </c>
      <c r="X192" s="251" t="s">
        <v>375</v>
      </c>
      <c r="Y192" s="248" t="s">
        <v>33</v>
      </c>
      <c r="Z192" s="242" t="s">
        <v>369</v>
      </c>
      <c r="AA192" s="181">
        <v>3.2000000000000002E-3</v>
      </c>
      <c r="AB192" s="254"/>
      <c r="AC192" s="252"/>
      <c r="AD192" s="252"/>
      <c r="AE192" s="252"/>
      <c r="AF192" s="252"/>
      <c r="AG192" s="75"/>
      <c r="AH192" s="75"/>
      <c r="AI192" s="249"/>
      <c r="AJ192" s="197">
        <v>1</v>
      </c>
    </row>
    <row r="193" spans="1:16348" ht="39.950000000000003" customHeight="1">
      <c r="A193" s="37">
        <f t="shared" si="6"/>
        <v>184</v>
      </c>
      <c r="B193" s="248"/>
      <c r="C193" s="251"/>
      <c r="D193" s="251"/>
      <c r="E193" s="251"/>
      <c r="F193" s="251"/>
      <c r="G193" s="251"/>
      <c r="H193" s="251">
        <v>5</v>
      </c>
      <c r="I193" s="251"/>
      <c r="J193" s="246"/>
      <c r="K193" s="246"/>
      <c r="L193" s="209" t="s">
        <v>652</v>
      </c>
      <c r="M193" s="205" t="s">
        <v>653</v>
      </c>
      <c r="N193" s="218" t="s">
        <v>136</v>
      </c>
      <c r="O193" s="37" t="s">
        <v>42</v>
      </c>
      <c r="P193" s="68" t="s">
        <v>120</v>
      </c>
      <c r="Q193" s="204"/>
      <c r="R193" s="255" t="s">
        <v>42</v>
      </c>
      <c r="S193" s="242" t="s">
        <v>121</v>
      </c>
      <c r="T193" s="209" t="s">
        <v>42</v>
      </c>
      <c r="U193" s="255" t="s">
        <v>122</v>
      </c>
      <c r="V193" s="255" t="s">
        <v>84</v>
      </c>
      <c r="W193" s="220" t="s">
        <v>233</v>
      </c>
      <c r="X193" s="204" t="s">
        <v>654</v>
      </c>
      <c r="Y193" s="64" t="s">
        <v>235</v>
      </c>
      <c r="Z193" s="209" t="s">
        <v>33</v>
      </c>
      <c r="AA193" s="223">
        <v>3.4000000000000002E-2</v>
      </c>
      <c r="AB193" s="257" t="s">
        <v>33</v>
      </c>
      <c r="AC193" s="219"/>
      <c r="AD193" s="219"/>
      <c r="AE193" s="219"/>
      <c r="AF193" s="219"/>
      <c r="AG193" s="224"/>
      <c r="AH193" s="224"/>
      <c r="AI193" s="225"/>
      <c r="AJ193" s="225">
        <v>1</v>
      </c>
    </row>
    <row r="194" spans="1:16348" ht="39.950000000000003" customHeight="1">
      <c r="A194" s="37">
        <f t="shared" si="6"/>
        <v>185</v>
      </c>
      <c r="B194" s="248"/>
      <c r="C194" s="251"/>
      <c r="D194" s="251"/>
      <c r="E194" s="251"/>
      <c r="F194" s="251"/>
      <c r="G194" s="251">
        <v>4</v>
      </c>
      <c r="H194" s="251"/>
      <c r="I194" s="251"/>
      <c r="J194" s="246"/>
      <c r="K194" s="246"/>
      <c r="L194" s="209" t="s">
        <v>655</v>
      </c>
      <c r="M194" s="205" t="s">
        <v>656</v>
      </c>
      <c r="N194" s="175" t="s">
        <v>657</v>
      </c>
      <c r="O194" s="37" t="s">
        <v>42</v>
      </c>
      <c r="P194" s="68" t="s">
        <v>120</v>
      </c>
      <c r="Q194" s="204"/>
      <c r="R194" s="255" t="s">
        <v>42</v>
      </c>
      <c r="S194" s="209" t="s">
        <v>655</v>
      </c>
      <c r="T194" s="209" t="s">
        <v>42</v>
      </c>
      <c r="U194" s="254" t="s">
        <v>84</v>
      </c>
      <c r="V194" s="254" t="s">
        <v>122</v>
      </c>
      <c r="W194" s="220" t="s">
        <v>233</v>
      </c>
      <c r="X194" s="204" t="s">
        <v>609</v>
      </c>
      <c r="Y194" s="64" t="s">
        <v>235</v>
      </c>
      <c r="Z194" s="209" t="s">
        <v>33</v>
      </c>
      <c r="AA194" s="223">
        <v>3.9E-2</v>
      </c>
      <c r="AB194" s="257" t="s">
        <v>33</v>
      </c>
      <c r="AC194" s="219"/>
      <c r="AD194" s="219"/>
      <c r="AE194" s="219"/>
      <c r="AF194" s="219"/>
      <c r="AG194" s="224"/>
      <c r="AH194" s="224"/>
      <c r="AI194" s="225"/>
      <c r="AJ194" s="225">
        <v>2</v>
      </c>
    </row>
    <row r="195" spans="1:16348" ht="39.950000000000003" customHeight="1">
      <c r="A195" s="37">
        <f t="shared" si="6"/>
        <v>186</v>
      </c>
      <c r="B195" s="248"/>
      <c r="C195" s="251"/>
      <c r="D195" s="251">
        <v>2</v>
      </c>
      <c r="E195" s="251"/>
      <c r="F195" s="251"/>
      <c r="G195" s="251"/>
      <c r="H195" s="251"/>
      <c r="I195" s="251"/>
      <c r="J195" s="246"/>
      <c r="K195" s="246"/>
      <c r="L195" s="209" t="s">
        <v>658</v>
      </c>
      <c r="M195" s="203" t="s">
        <v>659</v>
      </c>
      <c r="N195" s="218" t="s">
        <v>660</v>
      </c>
      <c r="O195" s="37" t="s">
        <v>42</v>
      </c>
      <c r="P195" s="68" t="s">
        <v>120</v>
      </c>
      <c r="Q195" s="254"/>
      <c r="R195" s="255" t="s">
        <v>42</v>
      </c>
      <c r="S195" s="209" t="s">
        <v>33</v>
      </c>
      <c r="T195" s="209" t="s">
        <v>42</v>
      </c>
      <c r="U195" s="255" t="s">
        <v>122</v>
      </c>
      <c r="V195" s="255" t="s">
        <v>84</v>
      </c>
      <c r="W195" s="24" t="s">
        <v>661</v>
      </c>
      <c r="X195" s="251" t="s">
        <v>124</v>
      </c>
      <c r="Y195" s="209" t="s">
        <v>33</v>
      </c>
      <c r="Z195" s="209" t="s">
        <v>33</v>
      </c>
      <c r="AA195" s="181">
        <v>0.06</v>
      </c>
      <c r="AB195" s="257" t="s">
        <v>33</v>
      </c>
      <c r="AC195" s="252"/>
      <c r="AD195" s="252"/>
      <c r="AE195" s="252"/>
      <c r="AF195" s="252"/>
      <c r="AG195" s="75"/>
      <c r="AH195" s="75"/>
      <c r="AI195" s="249"/>
      <c r="AJ195" s="197">
        <v>1</v>
      </c>
    </row>
    <row r="196" spans="1:16348" ht="39.950000000000003" hidden="1" customHeight="1">
      <c r="A196" s="37">
        <f t="shared" si="6"/>
        <v>187</v>
      </c>
      <c r="B196" s="22"/>
      <c r="C196" s="21"/>
      <c r="D196" s="21">
        <v>2</v>
      </c>
      <c r="E196" s="21"/>
      <c r="F196" s="21"/>
      <c r="G196" s="21"/>
      <c r="H196" s="21"/>
      <c r="I196" s="21"/>
      <c r="J196" s="31"/>
      <c r="K196" s="31"/>
      <c r="L196" s="21" t="s">
        <v>662</v>
      </c>
      <c r="M196" s="203" t="s">
        <v>663</v>
      </c>
      <c r="N196" s="218" t="s">
        <v>664</v>
      </c>
      <c r="O196" s="37" t="s">
        <v>42</v>
      </c>
      <c r="P196" s="68" t="s">
        <v>120</v>
      </c>
      <c r="Q196" s="49"/>
      <c r="R196" s="179" t="s">
        <v>42</v>
      </c>
      <c r="S196" s="209" t="s">
        <v>33</v>
      </c>
      <c r="T196" s="209" t="s">
        <v>42</v>
      </c>
      <c r="U196" s="179" t="s">
        <v>122</v>
      </c>
      <c r="V196" s="179" t="s">
        <v>84</v>
      </c>
      <c r="W196" s="24" t="s">
        <v>661</v>
      </c>
      <c r="X196" s="21" t="s">
        <v>124</v>
      </c>
      <c r="Y196" s="209" t="s">
        <v>33</v>
      </c>
      <c r="Z196" s="209" t="s">
        <v>33</v>
      </c>
      <c r="AA196" s="181">
        <v>0.06</v>
      </c>
      <c r="AB196" s="66" t="s">
        <v>33</v>
      </c>
      <c r="AC196" s="50"/>
      <c r="AD196" s="50"/>
      <c r="AE196" s="50"/>
      <c r="AF196" s="50"/>
      <c r="AG196" s="75"/>
      <c r="AH196" s="75"/>
      <c r="AI196" s="163"/>
      <c r="AJ196" s="197">
        <v>0</v>
      </c>
    </row>
    <row r="197" spans="1:16348" ht="39.950000000000003" customHeight="1">
      <c r="A197" s="37">
        <f t="shared" si="6"/>
        <v>188</v>
      </c>
      <c r="B197" s="248"/>
      <c r="C197" s="251"/>
      <c r="D197" s="251">
        <v>2</v>
      </c>
      <c r="E197" s="251"/>
      <c r="F197" s="251"/>
      <c r="G197" s="251"/>
      <c r="H197" s="251"/>
      <c r="I197" s="251"/>
      <c r="J197" s="246"/>
      <c r="K197" s="246"/>
      <c r="L197" s="209" t="s">
        <v>665</v>
      </c>
      <c r="M197" s="203" t="s">
        <v>666</v>
      </c>
      <c r="N197" s="218" t="s">
        <v>136</v>
      </c>
      <c r="O197" s="37" t="s">
        <v>42</v>
      </c>
      <c r="P197" s="68" t="s">
        <v>120</v>
      </c>
      <c r="Q197" s="254"/>
      <c r="R197" s="255" t="s">
        <v>42</v>
      </c>
      <c r="S197" s="242" t="s">
        <v>121</v>
      </c>
      <c r="T197" s="209" t="s">
        <v>42</v>
      </c>
      <c r="U197" s="255" t="s">
        <v>122</v>
      </c>
      <c r="V197" s="255" t="s">
        <v>84</v>
      </c>
      <c r="W197" s="24" t="s">
        <v>667</v>
      </c>
      <c r="X197" s="251" t="s">
        <v>124</v>
      </c>
      <c r="Y197" s="209" t="s">
        <v>33</v>
      </c>
      <c r="Z197" s="209" t="s">
        <v>33</v>
      </c>
      <c r="AA197" s="181">
        <v>0.04</v>
      </c>
      <c r="AB197" s="257" t="s">
        <v>33</v>
      </c>
      <c r="AC197" s="252"/>
      <c r="AD197" s="252"/>
      <c r="AE197" s="252"/>
      <c r="AF197" s="252"/>
      <c r="AG197" s="75"/>
      <c r="AH197" s="75"/>
      <c r="AI197" s="249"/>
      <c r="AJ197" s="197">
        <v>1</v>
      </c>
    </row>
    <row r="198" spans="1:16348" ht="39.950000000000003" customHeight="1">
      <c r="A198" s="37">
        <f t="shared" si="6"/>
        <v>189</v>
      </c>
      <c r="B198" s="248"/>
      <c r="C198" s="251"/>
      <c r="D198" s="251">
        <v>2</v>
      </c>
      <c r="E198" s="251"/>
      <c r="F198" s="251"/>
      <c r="G198" s="251"/>
      <c r="H198" s="251"/>
      <c r="I198" s="251"/>
      <c r="J198" s="246"/>
      <c r="K198" s="246"/>
      <c r="L198" s="209" t="s">
        <v>668</v>
      </c>
      <c r="M198" s="203" t="s">
        <v>669</v>
      </c>
      <c r="N198" s="218" t="s">
        <v>136</v>
      </c>
      <c r="O198" s="37" t="s">
        <v>42</v>
      </c>
      <c r="P198" s="68" t="s">
        <v>120</v>
      </c>
      <c r="Q198" s="254"/>
      <c r="R198" s="255" t="s">
        <v>42</v>
      </c>
      <c r="S198" s="242" t="s">
        <v>121</v>
      </c>
      <c r="T198" s="209" t="s">
        <v>42</v>
      </c>
      <c r="U198" s="255" t="s">
        <v>122</v>
      </c>
      <c r="V198" s="255" t="s">
        <v>84</v>
      </c>
      <c r="W198" s="24" t="s">
        <v>670</v>
      </c>
      <c r="X198" s="251" t="s">
        <v>531</v>
      </c>
      <c r="Y198" s="209" t="s">
        <v>33</v>
      </c>
      <c r="Z198" s="209" t="s">
        <v>33</v>
      </c>
      <c r="AA198" s="181">
        <v>2.9000000000000001E-2</v>
      </c>
      <c r="AB198" s="257" t="s">
        <v>33</v>
      </c>
      <c r="AC198" s="252"/>
      <c r="AD198" s="252"/>
      <c r="AE198" s="252"/>
      <c r="AF198" s="252"/>
      <c r="AG198" s="75"/>
      <c r="AH198" s="75"/>
      <c r="AI198" s="249"/>
      <c r="AJ198" s="197">
        <v>1</v>
      </c>
    </row>
    <row r="199" spans="1:16348" ht="39.950000000000003" hidden="1" customHeight="1">
      <c r="A199" s="37">
        <f t="shared" si="6"/>
        <v>190</v>
      </c>
      <c r="B199" s="21"/>
      <c r="C199" s="21"/>
      <c r="D199" s="21">
        <v>2</v>
      </c>
      <c r="E199" s="21"/>
      <c r="F199" s="21"/>
      <c r="G199" s="21"/>
      <c r="H199" s="21"/>
      <c r="I199" s="21"/>
      <c r="J199" s="21"/>
      <c r="K199" s="21"/>
      <c r="L199" s="38" t="s">
        <v>671</v>
      </c>
      <c r="M199" s="29" t="s">
        <v>476</v>
      </c>
      <c r="N199" s="36" t="s">
        <v>95</v>
      </c>
      <c r="O199" s="37" t="s">
        <v>42</v>
      </c>
      <c r="P199" s="22" t="s">
        <v>120</v>
      </c>
      <c r="Q199" s="21"/>
      <c r="R199" s="49" t="s">
        <v>42</v>
      </c>
      <c r="S199" s="38" t="s">
        <v>121</v>
      </c>
      <c r="T199" s="49" t="s">
        <v>33</v>
      </c>
      <c r="U199" s="49" t="s">
        <v>122</v>
      </c>
      <c r="V199" s="49" t="s">
        <v>84</v>
      </c>
      <c r="W199" s="24" t="s">
        <v>129</v>
      </c>
      <c r="X199" s="21" t="s">
        <v>124</v>
      </c>
      <c r="Y199" s="209" t="s">
        <v>33</v>
      </c>
      <c r="Z199" s="21" t="s">
        <v>33</v>
      </c>
      <c r="AA199" s="181">
        <v>0.2</v>
      </c>
      <c r="AB199" s="49" t="s">
        <v>33</v>
      </c>
      <c r="AC199" s="21"/>
      <c r="AD199" s="21"/>
      <c r="AE199" s="21"/>
      <c r="AF199" s="21"/>
      <c r="AG199" s="21"/>
      <c r="AH199" s="21"/>
      <c r="AI199" s="214"/>
      <c r="AJ199" s="197">
        <v>0</v>
      </c>
      <c r="AK199" s="229"/>
      <c r="AL199" s="229"/>
      <c r="AM199" s="229"/>
      <c r="AN199" s="229"/>
      <c r="AO199" s="229"/>
      <c r="AP199" s="229"/>
      <c r="AQ199" s="229"/>
      <c r="AR199" s="229"/>
      <c r="AS199" s="229"/>
      <c r="AT199" s="229"/>
      <c r="AU199" s="229"/>
      <c r="AV199" s="229"/>
      <c r="AW199" s="229"/>
      <c r="AX199" s="229"/>
      <c r="AY199" s="229"/>
      <c r="AZ199" s="229"/>
      <c r="BA199" s="229"/>
      <c r="BB199" s="229"/>
      <c r="BC199" s="229"/>
      <c r="BD199" s="229"/>
      <c r="BE199" s="229"/>
      <c r="BF199" s="229"/>
      <c r="BG199" s="229"/>
      <c r="BH199" s="229"/>
      <c r="BI199" s="229"/>
      <c r="BJ199" s="229"/>
      <c r="BK199" s="229"/>
      <c r="BL199" s="229"/>
      <c r="BM199" s="229"/>
      <c r="BN199" s="229"/>
      <c r="BO199" s="229"/>
      <c r="BP199" s="229"/>
      <c r="BQ199" s="229"/>
      <c r="BR199" s="229"/>
      <c r="BS199" s="229"/>
      <c r="BT199" s="229"/>
      <c r="BU199" s="229"/>
      <c r="BV199" s="229"/>
      <c r="BW199" s="229"/>
      <c r="BX199" s="229"/>
      <c r="BY199" s="229"/>
      <c r="BZ199" s="229"/>
      <c r="CA199" s="229"/>
      <c r="CB199" s="229"/>
      <c r="CC199" s="229"/>
      <c r="CD199" s="229"/>
      <c r="CE199" s="229"/>
      <c r="CF199" s="229"/>
      <c r="CG199" s="229"/>
      <c r="CH199" s="229"/>
      <c r="CI199" s="229"/>
      <c r="CJ199" s="229"/>
      <c r="CK199" s="229"/>
      <c r="CL199" s="229"/>
      <c r="CM199" s="229"/>
      <c r="CN199" s="229"/>
      <c r="CO199" s="229"/>
      <c r="CP199" s="229"/>
      <c r="CQ199" s="229"/>
      <c r="CR199" s="229"/>
      <c r="CS199" s="229"/>
      <c r="CT199" s="229"/>
      <c r="CU199" s="229"/>
      <c r="CV199" s="229"/>
      <c r="CW199" s="229"/>
      <c r="CX199" s="229"/>
      <c r="CY199" s="229"/>
      <c r="CZ199" s="229"/>
      <c r="DA199" s="229"/>
      <c r="DB199" s="229"/>
      <c r="DC199" s="229"/>
      <c r="DD199" s="229"/>
      <c r="DE199" s="229"/>
      <c r="DF199" s="229"/>
      <c r="DG199" s="229"/>
      <c r="DH199" s="229"/>
      <c r="DI199" s="229"/>
      <c r="DJ199" s="229"/>
      <c r="DK199" s="229"/>
      <c r="DL199" s="229"/>
      <c r="DM199" s="229"/>
      <c r="DN199" s="229"/>
      <c r="DO199" s="229"/>
      <c r="DP199" s="229"/>
      <c r="DQ199" s="229"/>
      <c r="DR199" s="229"/>
      <c r="DS199" s="229"/>
      <c r="DT199" s="229"/>
      <c r="DU199" s="229"/>
      <c r="DV199" s="229"/>
      <c r="DW199" s="229"/>
      <c r="DX199" s="229"/>
      <c r="DY199" s="229"/>
      <c r="DZ199" s="229"/>
      <c r="EA199" s="229"/>
      <c r="EB199" s="229"/>
      <c r="EC199" s="229"/>
      <c r="ED199" s="229"/>
      <c r="EE199" s="229"/>
      <c r="EF199" s="229"/>
      <c r="EG199" s="229"/>
      <c r="EH199" s="229"/>
      <c r="EI199" s="229"/>
      <c r="EJ199" s="229"/>
      <c r="EK199" s="229"/>
      <c r="EL199" s="229"/>
      <c r="EM199" s="229"/>
      <c r="EN199" s="229"/>
      <c r="EO199" s="229"/>
      <c r="EP199" s="229"/>
      <c r="EQ199" s="229"/>
      <c r="ER199" s="229"/>
      <c r="ES199" s="229"/>
      <c r="ET199" s="229"/>
      <c r="EU199" s="229"/>
      <c r="EV199" s="229"/>
      <c r="EW199" s="229"/>
      <c r="EX199" s="229"/>
      <c r="EY199" s="229"/>
      <c r="EZ199" s="229"/>
      <c r="FA199" s="229"/>
      <c r="FB199" s="229"/>
      <c r="FC199" s="229"/>
      <c r="FD199" s="229"/>
      <c r="FE199" s="229"/>
      <c r="FF199" s="229"/>
      <c r="FG199" s="229"/>
      <c r="FH199" s="229"/>
      <c r="FI199" s="229"/>
      <c r="FJ199" s="229"/>
      <c r="FK199" s="229"/>
      <c r="FL199" s="229"/>
      <c r="FM199" s="229"/>
      <c r="FN199" s="229"/>
      <c r="FO199" s="229"/>
      <c r="FP199" s="229"/>
      <c r="FQ199" s="229"/>
      <c r="FR199" s="229"/>
      <c r="FS199" s="229"/>
      <c r="FT199" s="229"/>
      <c r="FU199" s="229"/>
      <c r="FV199" s="229"/>
      <c r="FW199" s="229"/>
      <c r="FX199" s="229"/>
      <c r="FY199" s="229"/>
      <c r="FZ199" s="229"/>
      <c r="GA199" s="229"/>
      <c r="GB199" s="229"/>
      <c r="GC199" s="229"/>
      <c r="GD199" s="229"/>
      <c r="GE199" s="229"/>
      <c r="GF199" s="229"/>
      <c r="GG199" s="229"/>
      <c r="GH199" s="229"/>
      <c r="GI199" s="229"/>
      <c r="GJ199" s="229"/>
      <c r="GK199" s="229"/>
      <c r="GL199" s="229"/>
      <c r="GM199" s="229"/>
      <c r="GN199" s="229"/>
      <c r="GO199" s="229"/>
      <c r="GP199" s="229"/>
      <c r="GQ199" s="229"/>
      <c r="GR199" s="229"/>
      <c r="GS199" s="229"/>
      <c r="GT199" s="229"/>
      <c r="GU199" s="229"/>
      <c r="GV199" s="229"/>
      <c r="GW199" s="229"/>
      <c r="GX199" s="229"/>
      <c r="GY199" s="229"/>
      <c r="GZ199" s="229"/>
      <c r="HA199" s="229"/>
      <c r="HB199" s="229"/>
      <c r="HC199" s="229"/>
      <c r="HD199" s="229"/>
      <c r="HE199" s="229"/>
      <c r="HF199" s="229"/>
      <c r="HG199" s="229"/>
      <c r="HH199" s="229"/>
      <c r="HI199" s="229"/>
      <c r="HJ199" s="229"/>
      <c r="HK199" s="229"/>
      <c r="HL199" s="229"/>
      <c r="HM199" s="229"/>
      <c r="HN199" s="229"/>
      <c r="HO199" s="229"/>
      <c r="HP199" s="229"/>
      <c r="HQ199" s="229"/>
      <c r="HR199" s="229"/>
      <c r="HS199" s="229"/>
      <c r="HT199" s="229"/>
      <c r="HU199" s="229"/>
      <c r="HV199" s="229"/>
      <c r="HW199" s="229"/>
      <c r="HX199" s="229"/>
      <c r="HY199" s="229"/>
      <c r="HZ199" s="229"/>
      <c r="IA199" s="229"/>
      <c r="IB199" s="229"/>
      <c r="IC199" s="229"/>
      <c r="ID199" s="229"/>
      <c r="IE199" s="229"/>
      <c r="IF199" s="229"/>
      <c r="IG199" s="229"/>
      <c r="IH199" s="229"/>
      <c r="II199" s="229"/>
      <c r="IJ199" s="229"/>
      <c r="IK199" s="229"/>
      <c r="IL199" s="229"/>
      <c r="IM199" s="229"/>
      <c r="IN199" s="229"/>
      <c r="IO199" s="229"/>
      <c r="IP199" s="229"/>
      <c r="IQ199" s="229"/>
      <c r="IR199" s="229"/>
      <c r="IS199" s="229"/>
      <c r="IT199" s="229"/>
      <c r="IU199" s="229"/>
      <c r="IV199" s="229"/>
      <c r="IW199" s="229"/>
      <c r="IX199" s="229"/>
      <c r="IY199" s="229"/>
      <c r="IZ199" s="229"/>
      <c r="JA199" s="229"/>
      <c r="JB199" s="229"/>
      <c r="JC199" s="229"/>
      <c r="JD199" s="229"/>
      <c r="JE199" s="229"/>
      <c r="JF199" s="229"/>
      <c r="JG199" s="229"/>
      <c r="JH199" s="229"/>
      <c r="JI199" s="229"/>
      <c r="JJ199" s="229"/>
      <c r="JK199" s="229"/>
      <c r="JL199" s="229"/>
      <c r="JM199" s="229"/>
      <c r="JN199" s="229"/>
      <c r="JO199" s="229"/>
      <c r="JP199" s="229"/>
      <c r="JQ199" s="229"/>
      <c r="JR199" s="229"/>
      <c r="JS199" s="229"/>
      <c r="JT199" s="229"/>
      <c r="JU199" s="229"/>
      <c r="JV199" s="229"/>
      <c r="JW199" s="229"/>
      <c r="JX199" s="229"/>
      <c r="JY199" s="229"/>
      <c r="JZ199" s="229"/>
      <c r="KA199" s="229"/>
      <c r="KB199" s="229"/>
      <c r="KC199" s="229"/>
      <c r="KD199" s="229"/>
      <c r="KE199" s="229"/>
      <c r="KF199" s="229"/>
      <c r="KG199" s="229"/>
      <c r="KH199" s="229"/>
      <c r="KI199" s="229"/>
      <c r="KJ199" s="229"/>
      <c r="KK199" s="229"/>
      <c r="KL199" s="229"/>
      <c r="KM199" s="229"/>
      <c r="KN199" s="229"/>
      <c r="KO199" s="229"/>
      <c r="KP199" s="229"/>
      <c r="KQ199" s="229"/>
      <c r="KR199" s="229"/>
      <c r="KS199" s="229"/>
      <c r="KT199" s="229"/>
      <c r="KU199" s="229"/>
      <c r="KV199" s="229"/>
      <c r="KW199" s="229"/>
      <c r="KX199" s="229"/>
      <c r="KY199" s="229"/>
      <c r="KZ199" s="229"/>
      <c r="LA199" s="229"/>
      <c r="LB199" s="229"/>
      <c r="LC199" s="229"/>
      <c r="LD199" s="229"/>
      <c r="LE199" s="229"/>
      <c r="LF199" s="229"/>
      <c r="LG199" s="229"/>
      <c r="LH199" s="229"/>
      <c r="LI199" s="229"/>
      <c r="LJ199" s="229"/>
      <c r="LK199" s="229"/>
      <c r="LL199" s="229"/>
      <c r="LM199" s="229"/>
      <c r="LN199" s="229"/>
      <c r="LO199" s="229"/>
      <c r="LP199" s="229"/>
      <c r="LQ199" s="229"/>
      <c r="LR199" s="229"/>
      <c r="LS199" s="229"/>
      <c r="LT199" s="229"/>
      <c r="LU199" s="229"/>
      <c r="LV199" s="229"/>
      <c r="LW199" s="229"/>
      <c r="LX199" s="229"/>
      <c r="LY199" s="229"/>
      <c r="LZ199" s="229"/>
      <c r="MA199" s="229"/>
      <c r="MB199" s="229"/>
      <c r="MC199" s="229"/>
      <c r="MD199" s="229"/>
      <c r="ME199" s="229"/>
      <c r="MF199" s="229"/>
      <c r="MG199" s="229"/>
      <c r="MH199" s="229"/>
      <c r="MI199" s="229"/>
      <c r="MJ199" s="229"/>
      <c r="MK199" s="229"/>
      <c r="ML199" s="229"/>
      <c r="MM199" s="229"/>
      <c r="MN199" s="229"/>
      <c r="MO199" s="229"/>
      <c r="MP199" s="229"/>
      <c r="MQ199" s="229"/>
      <c r="MR199" s="229"/>
      <c r="MS199" s="229"/>
      <c r="MT199" s="229"/>
      <c r="MU199" s="229"/>
      <c r="MV199" s="229"/>
      <c r="MW199" s="229"/>
      <c r="MX199" s="229"/>
      <c r="MY199" s="229"/>
      <c r="MZ199" s="229"/>
      <c r="NA199" s="229"/>
      <c r="NB199" s="229"/>
      <c r="NC199" s="229"/>
      <c r="ND199" s="229"/>
      <c r="NE199" s="229"/>
      <c r="NF199" s="229"/>
      <c r="NG199" s="229"/>
      <c r="NH199" s="229"/>
      <c r="NI199" s="229"/>
      <c r="NJ199" s="229"/>
      <c r="NK199" s="229"/>
      <c r="NL199" s="229"/>
      <c r="NM199" s="229"/>
      <c r="NN199" s="229"/>
      <c r="NO199" s="229"/>
      <c r="NP199" s="229"/>
      <c r="NQ199" s="229"/>
      <c r="NR199" s="229"/>
      <c r="NS199" s="229"/>
      <c r="NT199" s="229"/>
      <c r="NU199" s="229"/>
      <c r="NV199" s="229"/>
      <c r="NW199" s="229"/>
      <c r="NX199" s="229"/>
      <c r="NY199" s="229"/>
      <c r="NZ199" s="229"/>
      <c r="OA199" s="229"/>
      <c r="OB199" s="229"/>
      <c r="OC199" s="229"/>
      <c r="OD199" s="229"/>
      <c r="OE199" s="229"/>
      <c r="OF199" s="229"/>
      <c r="OG199" s="229"/>
      <c r="OH199" s="229"/>
      <c r="OI199" s="229"/>
      <c r="OJ199" s="229"/>
      <c r="OK199" s="229"/>
      <c r="OL199" s="229"/>
      <c r="OM199" s="229"/>
      <c r="ON199" s="229"/>
      <c r="OO199" s="229"/>
      <c r="OP199" s="229"/>
      <c r="OQ199" s="229"/>
      <c r="OR199" s="229"/>
      <c r="OS199" s="229"/>
      <c r="OT199" s="229"/>
      <c r="OU199" s="229"/>
      <c r="OV199" s="229"/>
      <c r="OW199" s="229"/>
      <c r="OX199" s="229"/>
      <c r="OY199" s="229"/>
      <c r="OZ199" s="229"/>
      <c r="PA199" s="229"/>
      <c r="PB199" s="229"/>
      <c r="PC199" s="229"/>
      <c r="PD199" s="229"/>
      <c r="PE199" s="229"/>
      <c r="PF199" s="229"/>
      <c r="PG199" s="229"/>
      <c r="PH199" s="229"/>
      <c r="PI199" s="229"/>
      <c r="PJ199" s="229"/>
      <c r="PK199" s="229"/>
      <c r="PL199" s="229"/>
      <c r="PM199" s="229"/>
      <c r="PN199" s="229"/>
      <c r="PO199" s="229"/>
      <c r="PP199" s="229"/>
      <c r="PQ199" s="229"/>
      <c r="PR199" s="229"/>
      <c r="PS199" s="229"/>
      <c r="PT199" s="229"/>
      <c r="PU199" s="229"/>
      <c r="PV199" s="229"/>
      <c r="PW199" s="229"/>
      <c r="PX199" s="229"/>
      <c r="PY199" s="229"/>
      <c r="PZ199" s="229"/>
      <c r="QA199" s="229"/>
      <c r="QB199" s="229"/>
      <c r="QC199" s="229"/>
      <c r="QD199" s="229"/>
      <c r="QE199" s="229"/>
      <c r="QF199" s="229"/>
      <c r="QG199" s="229"/>
      <c r="QH199" s="229"/>
      <c r="QI199" s="229"/>
      <c r="QJ199" s="229"/>
      <c r="QK199" s="229"/>
      <c r="QL199" s="229"/>
      <c r="QM199" s="229"/>
      <c r="QN199" s="229"/>
      <c r="QO199" s="229"/>
      <c r="QP199" s="229"/>
      <c r="QQ199" s="229"/>
      <c r="QR199" s="229"/>
      <c r="QS199" s="229"/>
      <c r="QT199" s="229"/>
      <c r="QU199" s="229"/>
      <c r="QV199" s="229"/>
      <c r="QW199" s="229"/>
      <c r="QX199" s="229"/>
      <c r="QY199" s="229"/>
      <c r="QZ199" s="229"/>
      <c r="RA199" s="229"/>
      <c r="RB199" s="229"/>
      <c r="RC199" s="229"/>
      <c r="RD199" s="229"/>
      <c r="RE199" s="229"/>
      <c r="RF199" s="229"/>
      <c r="RG199" s="229"/>
      <c r="RH199" s="229"/>
      <c r="RI199" s="229"/>
      <c r="RJ199" s="229"/>
      <c r="RK199" s="229"/>
      <c r="RL199" s="229"/>
      <c r="RM199" s="229"/>
      <c r="RN199" s="229"/>
      <c r="RO199" s="229"/>
      <c r="RP199" s="229"/>
      <c r="RQ199" s="229"/>
      <c r="RR199" s="229"/>
      <c r="RS199" s="229"/>
      <c r="RT199" s="229"/>
      <c r="RU199" s="229"/>
      <c r="RV199" s="229"/>
      <c r="RW199" s="229"/>
      <c r="RX199" s="229"/>
      <c r="RY199" s="229"/>
      <c r="RZ199" s="229"/>
      <c r="SA199" s="229"/>
      <c r="SB199" s="229"/>
      <c r="SC199" s="229"/>
      <c r="SD199" s="229"/>
      <c r="SE199" s="229"/>
      <c r="SF199" s="229"/>
      <c r="SG199" s="229"/>
      <c r="SH199" s="229"/>
      <c r="SI199" s="229"/>
      <c r="SJ199" s="229"/>
      <c r="SK199" s="229"/>
      <c r="SL199" s="229"/>
      <c r="SM199" s="229"/>
      <c r="SN199" s="229"/>
      <c r="SO199" s="229"/>
      <c r="SP199" s="229"/>
      <c r="SQ199" s="229"/>
      <c r="SR199" s="229"/>
      <c r="SS199" s="229"/>
      <c r="ST199" s="229"/>
      <c r="SU199" s="229"/>
      <c r="SV199" s="229"/>
      <c r="SW199" s="229"/>
      <c r="SX199" s="229"/>
      <c r="SY199" s="229"/>
      <c r="SZ199" s="229"/>
      <c r="TA199" s="229"/>
      <c r="TB199" s="229"/>
      <c r="TC199" s="229"/>
      <c r="TD199" s="229"/>
      <c r="TE199" s="229"/>
      <c r="TF199" s="229"/>
      <c r="TG199" s="229"/>
      <c r="TH199" s="229"/>
      <c r="TI199" s="229"/>
      <c r="TJ199" s="229"/>
      <c r="TK199" s="229"/>
      <c r="TL199" s="229"/>
      <c r="TM199" s="229"/>
      <c r="TN199" s="229"/>
      <c r="TO199" s="229"/>
      <c r="TP199" s="229"/>
      <c r="TQ199" s="229"/>
      <c r="TR199" s="229"/>
      <c r="TS199" s="229"/>
      <c r="TT199" s="229"/>
      <c r="TU199" s="229"/>
      <c r="TV199" s="229"/>
      <c r="TW199" s="229"/>
      <c r="TX199" s="229"/>
      <c r="TY199" s="229"/>
      <c r="TZ199" s="229"/>
      <c r="UA199" s="229"/>
      <c r="UB199" s="229"/>
      <c r="UC199" s="229"/>
      <c r="UD199" s="229"/>
      <c r="UE199" s="229"/>
      <c r="UF199" s="229"/>
      <c r="UG199" s="229"/>
      <c r="UH199" s="229"/>
      <c r="UI199" s="229"/>
      <c r="UJ199" s="229"/>
      <c r="UK199" s="229"/>
      <c r="UL199" s="229"/>
      <c r="UM199" s="229"/>
      <c r="UN199" s="229"/>
      <c r="UO199" s="229"/>
      <c r="UP199" s="229"/>
      <c r="UQ199" s="229"/>
      <c r="UR199" s="229"/>
      <c r="US199" s="229"/>
      <c r="UT199" s="229"/>
      <c r="UU199" s="229"/>
      <c r="UV199" s="229"/>
      <c r="UW199" s="229"/>
      <c r="UX199" s="229"/>
      <c r="UY199" s="229"/>
      <c r="UZ199" s="229"/>
      <c r="VA199" s="229"/>
      <c r="VB199" s="229"/>
      <c r="VC199" s="229"/>
      <c r="VD199" s="229"/>
      <c r="VE199" s="229"/>
      <c r="VF199" s="229"/>
      <c r="VG199" s="229"/>
      <c r="VH199" s="229"/>
      <c r="VI199" s="229"/>
      <c r="VJ199" s="229"/>
      <c r="VK199" s="229"/>
      <c r="VL199" s="229"/>
      <c r="VM199" s="229"/>
      <c r="VN199" s="229"/>
      <c r="VO199" s="229"/>
      <c r="VP199" s="229"/>
      <c r="VQ199" s="229"/>
      <c r="VR199" s="229"/>
      <c r="VS199" s="229"/>
      <c r="VT199" s="229"/>
      <c r="VU199" s="229"/>
      <c r="VV199" s="229"/>
      <c r="VW199" s="229"/>
      <c r="VX199" s="229"/>
      <c r="VY199" s="229"/>
      <c r="VZ199" s="229"/>
      <c r="WA199" s="229"/>
      <c r="WB199" s="229"/>
      <c r="WC199" s="229"/>
      <c r="WD199" s="229"/>
      <c r="WE199" s="229"/>
      <c r="WF199" s="229"/>
      <c r="WG199" s="229"/>
      <c r="WH199" s="229"/>
      <c r="WI199" s="229"/>
      <c r="WJ199" s="229"/>
      <c r="WK199" s="229"/>
      <c r="WL199" s="229"/>
      <c r="WM199" s="229"/>
      <c r="WN199" s="229"/>
      <c r="WO199" s="229"/>
      <c r="WP199" s="229"/>
      <c r="WQ199" s="229"/>
      <c r="WR199" s="229"/>
      <c r="WS199" s="229"/>
      <c r="WT199" s="229"/>
      <c r="WU199" s="229"/>
      <c r="WV199" s="229"/>
      <c r="WW199" s="229"/>
      <c r="WX199" s="229"/>
      <c r="WY199" s="229"/>
      <c r="WZ199" s="229"/>
      <c r="XA199" s="229"/>
      <c r="XB199" s="229"/>
      <c r="XC199" s="229"/>
      <c r="XD199" s="229"/>
      <c r="XE199" s="229"/>
      <c r="XF199" s="229"/>
      <c r="XG199" s="229"/>
      <c r="XH199" s="229"/>
      <c r="XI199" s="229"/>
      <c r="XJ199" s="229"/>
      <c r="XK199" s="229"/>
      <c r="XL199" s="229"/>
      <c r="XM199" s="229"/>
      <c r="XN199" s="229"/>
      <c r="XO199" s="229"/>
      <c r="XP199" s="229"/>
      <c r="XQ199" s="229"/>
      <c r="XR199" s="229"/>
      <c r="XS199" s="229"/>
      <c r="XT199" s="229"/>
      <c r="XU199" s="229"/>
      <c r="XV199" s="229"/>
      <c r="XW199" s="229"/>
      <c r="XX199" s="229"/>
      <c r="XY199" s="229"/>
      <c r="XZ199" s="229"/>
      <c r="YA199" s="229"/>
      <c r="YB199" s="229"/>
      <c r="YC199" s="229"/>
      <c r="YD199" s="229"/>
      <c r="YE199" s="229"/>
      <c r="YF199" s="229"/>
      <c r="YG199" s="229"/>
      <c r="YH199" s="229"/>
      <c r="YI199" s="229"/>
      <c r="YJ199" s="229"/>
      <c r="YK199" s="229"/>
      <c r="YL199" s="229"/>
      <c r="YM199" s="229"/>
      <c r="YN199" s="229"/>
      <c r="YO199" s="229"/>
      <c r="YP199" s="229"/>
      <c r="YQ199" s="229"/>
      <c r="YR199" s="229"/>
      <c r="YS199" s="229"/>
      <c r="YT199" s="229"/>
      <c r="YU199" s="229"/>
      <c r="YV199" s="229"/>
      <c r="YW199" s="229"/>
      <c r="YX199" s="229"/>
      <c r="YY199" s="229"/>
      <c r="YZ199" s="229"/>
      <c r="ZA199" s="229"/>
      <c r="ZB199" s="229"/>
      <c r="ZC199" s="229"/>
      <c r="ZD199" s="229"/>
      <c r="ZE199" s="229"/>
      <c r="ZF199" s="229"/>
      <c r="ZG199" s="229"/>
      <c r="ZH199" s="229"/>
      <c r="ZI199" s="229"/>
      <c r="ZJ199" s="229"/>
      <c r="ZK199" s="229"/>
      <c r="ZL199" s="229"/>
      <c r="ZM199" s="229"/>
      <c r="ZN199" s="229"/>
      <c r="ZO199" s="229"/>
      <c r="ZP199" s="229"/>
      <c r="ZQ199" s="229"/>
      <c r="ZR199" s="229"/>
      <c r="ZS199" s="229"/>
      <c r="ZT199" s="229"/>
      <c r="ZU199" s="229"/>
      <c r="ZV199" s="229"/>
      <c r="ZW199" s="229"/>
      <c r="ZX199" s="229"/>
      <c r="ZY199" s="229"/>
      <c r="ZZ199" s="229"/>
      <c r="AAA199" s="229"/>
      <c r="AAB199" s="229"/>
      <c r="AAC199" s="229"/>
      <c r="AAD199" s="229"/>
      <c r="AAE199" s="229"/>
      <c r="AAF199" s="229"/>
      <c r="AAG199" s="229"/>
      <c r="AAH199" s="229"/>
      <c r="AAI199" s="229"/>
      <c r="AAJ199" s="229"/>
      <c r="AAK199" s="229"/>
      <c r="AAL199" s="229"/>
      <c r="AAM199" s="229"/>
      <c r="AAN199" s="229"/>
      <c r="AAO199" s="229"/>
      <c r="AAP199" s="229"/>
      <c r="AAQ199" s="229"/>
      <c r="AAR199" s="229"/>
      <c r="AAS199" s="229"/>
      <c r="AAT199" s="229"/>
      <c r="AAU199" s="229"/>
      <c r="AAV199" s="229"/>
      <c r="AAW199" s="229"/>
      <c r="AAX199" s="229"/>
      <c r="AAY199" s="229"/>
      <c r="AAZ199" s="229"/>
      <c r="ABA199" s="229"/>
      <c r="ABB199" s="229"/>
      <c r="ABC199" s="229"/>
      <c r="ABD199" s="229"/>
      <c r="ABE199" s="229"/>
      <c r="ABF199" s="229"/>
      <c r="ABG199" s="229"/>
      <c r="ABH199" s="229"/>
      <c r="ABI199" s="229"/>
      <c r="ABJ199" s="229"/>
      <c r="ABK199" s="229"/>
      <c r="ABL199" s="229"/>
      <c r="ABM199" s="229"/>
      <c r="ABN199" s="229"/>
      <c r="ABO199" s="229"/>
      <c r="ABP199" s="229"/>
      <c r="ABQ199" s="229"/>
      <c r="ABR199" s="229"/>
      <c r="ABS199" s="229"/>
      <c r="ABT199" s="229"/>
      <c r="ABU199" s="229"/>
      <c r="ABV199" s="229"/>
      <c r="ABW199" s="229"/>
      <c r="ABX199" s="229"/>
      <c r="ABY199" s="229"/>
      <c r="ABZ199" s="229"/>
      <c r="ACA199" s="229"/>
      <c r="ACB199" s="229"/>
      <c r="ACC199" s="229"/>
      <c r="ACD199" s="229"/>
      <c r="ACE199" s="229"/>
      <c r="ACF199" s="229"/>
      <c r="ACG199" s="229"/>
      <c r="ACH199" s="229"/>
      <c r="ACI199" s="229"/>
      <c r="ACJ199" s="229"/>
      <c r="ACK199" s="229"/>
      <c r="ACL199" s="229"/>
      <c r="ACM199" s="229"/>
      <c r="ACN199" s="229"/>
      <c r="ACO199" s="229"/>
      <c r="ACP199" s="229"/>
      <c r="ACQ199" s="229"/>
      <c r="ACR199" s="229"/>
      <c r="ACS199" s="229"/>
      <c r="ACT199" s="229"/>
      <c r="ACU199" s="229"/>
      <c r="ACV199" s="229"/>
      <c r="ACW199" s="229"/>
      <c r="ACX199" s="229"/>
      <c r="ACY199" s="229"/>
      <c r="ACZ199" s="229"/>
      <c r="ADA199" s="229"/>
      <c r="ADB199" s="229"/>
      <c r="ADC199" s="229"/>
      <c r="ADD199" s="229"/>
      <c r="ADE199" s="229"/>
      <c r="ADF199" s="229"/>
      <c r="ADG199" s="229"/>
      <c r="ADH199" s="229"/>
      <c r="ADI199" s="229"/>
      <c r="ADJ199" s="229"/>
      <c r="ADK199" s="229"/>
      <c r="ADL199" s="229"/>
      <c r="ADM199" s="229"/>
      <c r="ADN199" s="229"/>
      <c r="ADO199" s="229"/>
      <c r="ADP199" s="229"/>
      <c r="ADQ199" s="229"/>
      <c r="ADR199" s="229"/>
      <c r="ADS199" s="229"/>
      <c r="ADT199" s="229"/>
      <c r="ADU199" s="229"/>
      <c r="ADV199" s="229"/>
      <c r="ADW199" s="229"/>
      <c r="ADX199" s="229"/>
      <c r="ADY199" s="229"/>
      <c r="ADZ199" s="229"/>
      <c r="AEA199" s="229"/>
      <c r="AEB199" s="229"/>
      <c r="AEC199" s="229"/>
      <c r="AED199" s="229"/>
      <c r="AEE199" s="229"/>
      <c r="AEF199" s="229"/>
      <c r="AEG199" s="229"/>
      <c r="AEH199" s="229"/>
      <c r="AEI199" s="229"/>
      <c r="AEJ199" s="229"/>
      <c r="AEK199" s="229"/>
      <c r="AEL199" s="229"/>
      <c r="AEM199" s="229"/>
      <c r="AEN199" s="229"/>
      <c r="AEO199" s="229"/>
      <c r="AEP199" s="229"/>
      <c r="AEQ199" s="229"/>
      <c r="AER199" s="229"/>
      <c r="AES199" s="229"/>
      <c r="AET199" s="229"/>
      <c r="AEU199" s="229"/>
      <c r="AEV199" s="229"/>
      <c r="AEW199" s="229"/>
      <c r="AEX199" s="229"/>
      <c r="AEY199" s="229"/>
      <c r="AEZ199" s="229"/>
      <c r="AFA199" s="229"/>
      <c r="AFB199" s="229"/>
      <c r="AFC199" s="229"/>
      <c r="AFD199" s="229"/>
      <c r="AFE199" s="229"/>
      <c r="AFF199" s="229"/>
      <c r="AFG199" s="229"/>
      <c r="AFH199" s="229"/>
      <c r="AFI199" s="229"/>
      <c r="AFJ199" s="229"/>
      <c r="AFK199" s="229"/>
      <c r="AFL199" s="229"/>
      <c r="AFM199" s="229"/>
      <c r="AFN199" s="229"/>
      <c r="AFO199" s="229"/>
      <c r="AFP199" s="229"/>
      <c r="AFQ199" s="229"/>
      <c r="AFR199" s="229"/>
      <c r="AFS199" s="229"/>
      <c r="AFT199" s="229"/>
      <c r="AFU199" s="229"/>
      <c r="AFV199" s="229"/>
      <c r="AFW199" s="229"/>
      <c r="AFX199" s="229"/>
      <c r="AFY199" s="229"/>
      <c r="AFZ199" s="229"/>
      <c r="AGA199" s="229"/>
      <c r="AGB199" s="229"/>
      <c r="AGC199" s="229"/>
      <c r="AGD199" s="229"/>
      <c r="AGE199" s="229"/>
      <c r="AGF199" s="229"/>
      <c r="AGG199" s="229"/>
      <c r="AGH199" s="229"/>
      <c r="AGI199" s="229"/>
      <c r="AGJ199" s="229"/>
      <c r="AGK199" s="229"/>
      <c r="AGL199" s="229"/>
      <c r="AGM199" s="229"/>
      <c r="AGN199" s="229"/>
      <c r="AGO199" s="229"/>
      <c r="AGP199" s="229"/>
      <c r="AGQ199" s="229"/>
      <c r="AGR199" s="229"/>
      <c r="AGS199" s="229"/>
      <c r="AGT199" s="229"/>
      <c r="AGU199" s="229"/>
      <c r="AGV199" s="229"/>
      <c r="AGW199" s="229"/>
      <c r="AGX199" s="229"/>
      <c r="AGY199" s="229"/>
      <c r="AGZ199" s="229"/>
      <c r="AHA199" s="229"/>
      <c r="AHB199" s="229"/>
      <c r="AHC199" s="229"/>
      <c r="AHD199" s="229"/>
      <c r="AHE199" s="229"/>
      <c r="AHF199" s="229"/>
      <c r="AHG199" s="229"/>
      <c r="AHH199" s="229"/>
      <c r="AHI199" s="229"/>
      <c r="AHJ199" s="229"/>
      <c r="AHK199" s="229"/>
      <c r="AHL199" s="229"/>
      <c r="AHM199" s="229"/>
      <c r="AHN199" s="229"/>
      <c r="AHO199" s="229"/>
      <c r="AHP199" s="229"/>
      <c r="AHQ199" s="229"/>
      <c r="AHR199" s="229"/>
      <c r="AHS199" s="229"/>
      <c r="AHT199" s="229"/>
      <c r="AHU199" s="229"/>
      <c r="AHV199" s="229"/>
      <c r="AHW199" s="229"/>
      <c r="AHX199" s="229"/>
      <c r="AHY199" s="229"/>
      <c r="AHZ199" s="229"/>
      <c r="AIA199" s="229"/>
      <c r="AIB199" s="229"/>
      <c r="AIC199" s="229"/>
      <c r="AID199" s="229"/>
      <c r="AIE199" s="229"/>
      <c r="AIF199" s="229"/>
      <c r="AIG199" s="229"/>
      <c r="AIH199" s="229"/>
      <c r="AII199" s="229"/>
      <c r="AIJ199" s="229"/>
      <c r="AIK199" s="229"/>
      <c r="AIL199" s="229"/>
      <c r="AIM199" s="229"/>
      <c r="AIN199" s="229"/>
      <c r="AIO199" s="229"/>
      <c r="AIP199" s="229"/>
      <c r="AIQ199" s="229"/>
      <c r="AIR199" s="229"/>
      <c r="AIS199" s="229"/>
      <c r="AIT199" s="229"/>
      <c r="AIU199" s="229"/>
      <c r="AIV199" s="229"/>
      <c r="AIW199" s="229"/>
      <c r="AIX199" s="229"/>
      <c r="AIY199" s="229"/>
      <c r="AIZ199" s="229"/>
      <c r="AJA199" s="229"/>
      <c r="AJB199" s="229"/>
      <c r="AJC199" s="229"/>
      <c r="AJD199" s="229"/>
      <c r="AJE199" s="229"/>
      <c r="AJF199" s="229"/>
      <c r="AJG199" s="229"/>
      <c r="AJH199" s="229"/>
      <c r="AJI199" s="229"/>
      <c r="AJJ199" s="229"/>
      <c r="AJK199" s="229"/>
      <c r="AJL199" s="229"/>
      <c r="AJM199" s="229"/>
      <c r="AJN199" s="229"/>
      <c r="AJO199" s="229"/>
      <c r="AJP199" s="229"/>
      <c r="AJQ199" s="229"/>
      <c r="AJR199" s="229"/>
      <c r="AJS199" s="229"/>
      <c r="AJT199" s="229"/>
      <c r="AJU199" s="229"/>
      <c r="AJV199" s="229"/>
      <c r="AJW199" s="229"/>
      <c r="AJX199" s="229"/>
      <c r="AJY199" s="229"/>
      <c r="AJZ199" s="229"/>
      <c r="AKA199" s="229"/>
      <c r="AKB199" s="229"/>
      <c r="AKC199" s="229"/>
      <c r="AKD199" s="229"/>
      <c r="AKE199" s="229"/>
      <c r="AKF199" s="229"/>
      <c r="AKG199" s="229"/>
      <c r="AKH199" s="229"/>
      <c r="AKI199" s="229"/>
      <c r="AKJ199" s="229"/>
      <c r="AKK199" s="229"/>
      <c r="AKL199" s="229"/>
      <c r="AKM199" s="229"/>
      <c r="AKN199" s="229"/>
      <c r="AKO199" s="229"/>
      <c r="AKP199" s="229"/>
      <c r="AKQ199" s="229"/>
      <c r="AKR199" s="229"/>
      <c r="AKS199" s="229"/>
      <c r="AKT199" s="229"/>
      <c r="AKU199" s="229"/>
      <c r="AKV199" s="229"/>
      <c r="AKW199" s="229"/>
      <c r="AKX199" s="229"/>
      <c r="AKY199" s="229"/>
      <c r="AKZ199" s="229"/>
      <c r="ALA199" s="229"/>
      <c r="ALB199" s="229"/>
      <c r="ALC199" s="229"/>
      <c r="ALD199" s="229"/>
      <c r="ALE199" s="229"/>
      <c r="ALF199" s="229"/>
      <c r="ALG199" s="229"/>
      <c r="ALH199" s="229"/>
      <c r="ALI199" s="229"/>
      <c r="ALJ199" s="229"/>
      <c r="ALK199" s="229"/>
      <c r="ALL199" s="229"/>
      <c r="ALM199" s="229"/>
      <c r="ALN199" s="229"/>
      <c r="ALO199" s="229"/>
      <c r="ALP199" s="229"/>
      <c r="ALQ199" s="229"/>
      <c r="ALR199" s="229"/>
      <c r="ALS199" s="229"/>
      <c r="ALT199" s="229"/>
      <c r="ALU199" s="229"/>
      <c r="ALV199" s="229"/>
      <c r="ALW199" s="229"/>
      <c r="ALX199" s="229"/>
      <c r="ALY199" s="229"/>
      <c r="ALZ199" s="229"/>
      <c r="AMA199" s="229"/>
      <c r="AMB199" s="229"/>
      <c r="AMC199" s="229"/>
      <c r="AMD199" s="229"/>
      <c r="AME199" s="229"/>
      <c r="AMF199" s="229"/>
      <c r="AMG199" s="229"/>
      <c r="AMH199" s="229"/>
      <c r="AMI199" s="229"/>
      <c r="AMJ199" s="229"/>
      <c r="AMK199" s="229"/>
      <c r="AML199" s="229"/>
      <c r="AMM199" s="229"/>
      <c r="AMN199" s="229"/>
      <c r="AMO199" s="229"/>
      <c r="AMP199" s="229"/>
      <c r="AMQ199" s="229"/>
      <c r="AMR199" s="229"/>
      <c r="AMS199" s="229"/>
      <c r="AMT199" s="229"/>
      <c r="AMU199" s="229"/>
      <c r="AMV199" s="229"/>
      <c r="AMW199" s="229"/>
      <c r="AMX199" s="229"/>
      <c r="AMY199" s="229"/>
      <c r="AMZ199" s="229"/>
      <c r="ANA199" s="229"/>
      <c r="ANB199" s="229"/>
      <c r="ANC199" s="229"/>
      <c r="AND199" s="229"/>
      <c r="ANE199" s="229"/>
      <c r="ANF199" s="229"/>
      <c r="ANG199" s="229"/>
      <c r="ANH199" s="229"/>
      <c r="ANI199" s="229"/>
      <c r="ANJ199" s="229"/>
      <c r="ANK199" s="229"/>
      <c r="ANL199" s="229"/>
      <c r="ANM199" s="229"/>
      <c r="ANN199" s="229"/>
      <c r="ANO199" s="229"/>
      <c r="ANP199" s="229"/>
      <c r="ANQ199" s="229"/>
      <c r="ANR199" s="229"/>
      <c r="ANS199" s="229"/>
      <c r="ANT199" s="229"/>
      <c r="ANU199" s="229"/>
      <c r="ANV199" s="229"/>
      <c r="ANW199" s="229"/>
      <c r="ANX199" s="229"/>
      <c r="ANY199" s="229"/>
      <c r="ANZ199" s="229"/>
      <c r="AOA199" s="229"/>
      <c r="AOB199" s="229"/>
      <c r="AOC199" s="229"/>
      <c r="AOD199" s="229"/>
      <c r="AOE199" s="229"/>
      <c r="AOF199" s="229"/>
      <c r="AOG199" s="229"/>
      <c r="AOH199" s="229"/>
      <c r="AOI199" s="229"/>
      <c r="AOJ199" s="229"/>
      <c r="AOK199" s="229"/>
      <c r="AOL199" s="229"/>
      <c r="AOM199" s="229"/>
      <c r="AON199" s="229"/>
      <c r="AOO199" s="229"/>
      <c r="AOP199" s="229"/>
      <c r="AOQ199" s="229"/>
      <c r="AOR199" s="229"/>
      <c r="AOS199" s="229"/>
      <c r="AOT199" s="229"/>
      <c r="AOU199" s="229"/>
      <c r="AOV199" s="229"/>
      <c r="AOW199" s="229"/>
      <c r="AOX199" s="229"/>
      <c r="AOY199" s="229"/>
      <c r="AOZ199" s="229"/>
      <c r="APA199" s="229"/>
      <c r="APB199" s="229"/>
      <c r="APC199" s="229"/>
      <c r="APD199" s="229"/>
      <c r="APE199" s="229"/>
      <c r="APF199" s="229"/>
      <c r="APG199" s="229"/>
      <c r="APH199" s="229"/>
      <c r="API199" s="229"/>
      <c r="APJ199" s="229"/>
      <c r="APK199" s="229"/>
      <c r="APL199" s="229"/>
      <c r="APM199" s="229"/>
      <c r="APN199" s="229"/>
      <c r="APO199" s="229"/>
      <c r="APP199" s="229"/>
      <c r="APQ199" s="229"/>
      <c r="APR199" s="229"/>
      <c r="APS199" s="229"/>
      <c r="APT199" s="229"/>
      <c r="APU199" s="229"/>
      <c r="APV199" s="229"/>
      <c r="APW199" s="229"/>
      <c r="APX199" s="229"/>
      <c r="APY199" s="229"/>
      <c r="APZ199" s="229"/>
      <c r="AQA199" s="229"/>
      <c r="AQB199" s="229"/>
      <c r="AQC199" s="229"/>
      <c r="AQD199" s="229"/>
      <c r="AQE199" s="229"/>
      <c r="AQF199" s="229"/>
      <c r="AQG199" s="229"/>
      <c r="AQH199" s="229"/>
      <c r="AQI199" s="229"/>
      <c r="AQJ199" s="229"/>
      <c r="AQK199" s="229"/>
      <c r="AQL199" s="229"/>
      <c r="AQM199" s="229"/>
      <c r="AQN199" s="229"/>
      <c r="AQO199" s="229"/>
      <c r="AQP199" s="229"/>
      <c r="AQQ199" s="229"/>
      <c r="AQR199" s="229"/>
      <c r="AQS199" s="229"/>
      <c r="AQT199" s="229"/>
      <c r="AQU199" s="229"/>
      <c r="AQV199" s="229"/>
      <c r="AQW199" s="229"/>
      <c r="AQX199" s="229"/>
      <c r="AQY199" s="229"/>
      <c r="AQZ199" s="229"/>
      <c r="ARA199" s="229"/>
      <c r="ARB199" s="229"/>
      <c r="ARC199" s="229"/>
      <c r="ARD199" s="229"/>
      <c r="ARE199" s="229"/>
      <c r="ARF199" s="229"/>
      <c r="ARG199" s="229"/>
      <c r="ARH199" s="229"/>
      <c r="ARI199" s="229"/>
      <c r="ARJ199" s="229"/>
      <c r="ARK199" s="229"/>
      <c r="ARL199" s="229"/>
      <c r="ARM199" s="229"/>
      <c r="ARN199" s="229"/>
      <c r="ARO199" s="229"/>
      <c r="ARP199" s="229"/>
      <c r="ARQ199" s="229"/>
      <c r="ARR199" s="229"/>
      <c r="ARS199" s="229"/>
      <c r="ART199" s="229"/>
      <c r="ARU199" s="229"/>
      <c r="ARV199" s="229"/>
      <c r="ARW199" s="229"/>
      <c r="ARX199" s="229"/>
      <c r="ARY199" s="229"/>
      <c r="ARZ199" s="229"/>
      <c r="ASA199" s="229"/>
      <c r="ASB199" s="229"/>
      <c r="ASC199" s="229"/>
      <c r="ASD199" s="229"/>
      <c r="ASE199" s="229"/>
      <c r="ASF199" s="229"/>
      <c r="ASG199" s="229"/>
      <c r="ASH199" s="229"/>
      <c r="ASI199" s="229"/>
      <c r="ASJ199" s="229"/>
      <c r="ASK199" s="229"/>
      <c r="ASL199" s="229"/>
      <c r="ASM199" s="229"/>
      <c r="ASN199" s="229"/>
      <c r="ASO199" s="229"/>
      <c r="ASP199" s="229"/>
      <c r="ASQ199" s="229"/>
      <c r="ASR199" s="229"/>
      <c r="ASS199" s="229"/>
      <c r="AST199" s="229"/>
      <c r="ASU199" s="229"/>
      <c r="ASV199" s="229"/>
      <c r="ASW199" s="229"/>
      <c r="ASX199" s="229"/>
      <c r="ASY199" s="229"/>
      <c r="ASZ199" s="229"/>
      <c r="ATA199" s="229"/>
      <c r="ATB199" s="229"/>
      <c r="ATC199" s="229"/>
      <c r="ATD199" s="229"/>
      <c r="ATE199" s="229"/>
      <c r="ATF199" s="229"/>
      <c r="ATG199" s="229"/>
      <c r="ATH199" s="229"/>
      <c r="ATI199" s="229"/>
      <c r="ATJ199" s="229"/>
      <c r="ATK199" s="229"/>
      <c r="ATL199" s="229"/>
      <c r="ATM199" s="229"/>
      <c r="ATN199" s="229"/>
      <c r="ATO199" s="229"/>
      <c r="ATP199" s="229"/>
      <c r="ATQ199" s="229"/>
      <c r="ATR199" s="229"/>
      <c r="ATS199" s="229"/>
      <c r="ATT199" s="229"/>
      <c r="ATU199" s="229"/>
      <c r="ATV199" s="229"/>
      <c r="ATW199" s="229"/>
      <c r="ATX199" s="229"/>
      <c r="ATY199" s="229"/>
      <c r="ATZ199" s="229"/>
      <c r="AUA199" s="229"/>
      <c r="AUB199" s="229"/>
      <c r="AUC199" s="229"/>
      <c r="AUD199" s="229"/>
      <c r="AUE199" s="229"/>
      <c r="AUF199" s="229"/>
      <c r="AUG199" s="229"/>
      <c r="AUH199" s="229"/>
      <c r="AUI199" s="229"/>
      <c r="AUJ199" s="229"/>
      <c r="AUK199" s="229"/>
      <c r="AUL199" s="229"/>
      <c r="AUM199" s="229"/>
      <c r="AUN199" s="229"/>
      <c r="AUO199" s="229"/>
      <c r="AUP199" s="229"/>
      <c r="AUQ199" s="229"/>
      <c r="AUR199" s="229"/>
      <c r="AUS199" s="229"/>
      <c r="AUT199" s="229"/>
      <c r="AUU199" s="229"/>
      <c r="AUV199" s="229"/>
      <c r="AUW199" s="229"/>
      <c r="AUX199" s="229"/>
      <c r="AUY199" s="229"/>
      <c r="AUZ199" s="229"/>
      <c r="AVA199" s="229"/>
      <c r="AVB199" s="229"/>
      <c r="AVC199" s="229"/>
      <c r="AVD199" s="229"/>
      <c r="AVE199" s="229"/>
      <c r="AVF199" s="229"/>
      <c r="AVG199" s="229"/>
      <c r="AVH199" s="229"/>
      <c r="AVI199" s="229"/>
      <c r="AVJ199" s="229"/>
      <c r="AVK199" s="229"/>
      <c r="AVL199" s="229"/>
      <c r="AVM199" s="229"/>
      <c r="AVN199" s="229"/>
      <c r="AVO199" s="229"/>
      <c r="AVP199" s="229"/>
      <c r="AVQ199" s="229"/>
      <c r="AVR199" s="229"/>
      <c r="AVS199" s="229"/>
      <c r="AVT199" s="229"/>
      <c r="AVU199" s="229"/>
      <c r="AVV199" s="229"/>
      <c r="AVW199" s="229"/>
      <c r="AVX199" s="229"/>
      <c r="AVY199" s="229"/>
      <c r="AVZ199" s="229"/>
      <c r="AWA199" s="229"/>
      <c r="AWB199" s="229"/>
      <c r="AWC199" s="229"/>
      <c r="AWD199" s="229"/>
      <c r="AWE199" s="229"/>
      <c r="AWF199" s="229"/>
      <c r="AWG199" s="229"/>
      <c r="AWH199" s="229"/>
      <c r="AWI199" s="229"/>
      <c r="AWJ199" s="229"/>
      <c r="AWK199" s="229"/>
      <c r="AWL199" s="229"/>
      <c r="AWM199" s="229"/>
      <c r="AWN199" s="229"/>
      <c r="AWO199" s="229"/>
      <c r="AWP199" s="229"/>
      <c r="AWQ199" s="229"/>
      <c r="AWR199" s="229"/>
      <c r="AWS199" s="229"/>
      <c r="AWT199" s="229"/>
      <c r="AWU199" s="229"/>
      <c r="AWV199" s="229"/>
      <c r="AWW199" s="229"/>
      <c r="AWX199" s="229"/>
      <c r="AWY199" s="229"/>
      <c r="AWZ199" s="229"/>
      <c r="AXA199" s="229"/>
      <c r="AXB199" s="229"/>
      <c r="AXC199" s="229"/>
      <c r="AXD199" s="229"/>
      <c r="AXE199" s="229"/>
      <c r="AXF199" s="229"/>
      <c r="AXG199" s="229"/>
      <c r="AXH199" s="229"/>
      <c r="AXI199" s="229"/>
      <c r="AXJ199" s="229"/>
      <c r="AXK199" s="229"/>
      <c r="AXL199" s="229"/>
      <c r="AXM199" s="229"/>
      <c r="AXN199" s="229"/>
      <c r="AXO199" s="229"/>
      <c r="AXP199" s="229"/>
      <c r="AXQ199" s="229"/>
      <c r="AXR199" s="229"/>
      <c r="AXS199" s="229"/>
      <c r="AXT199" s="229"/>
      <c r="AXU199" s="229"/>
      <c r="AXV199" s="229"/>
      <c r="AXW199" s="229"/>
      <c r="AXX199" s="229"/>
      <c r="AXY199" s="229"/>
      <c r="AXZ199" s="229"/>
      <c r="AYA199" s="229"/>
      <c r="AYB199" s="229"/>
      <c r="AYC199" s="229"/>
      <c r="AYD199" s="229"/>
      <c r="AYE199" s="229"/>
      <c r="AYF199" s="229"/>
      <c r="AYG199" s="229"/>
      <c r="AYH199" s="229"/>
      <c r="AYI199" s="229"/>
      <c r="AYJ199" s="229"/>
      <c r="AYK199" s="229"/>
      <c r="AYL199" s="229"/>
      <c r="AYM199" s="229"/>
      <c r="AYN199" s="229"/>
      <c r="AYO199" s="229"/>
      <c r="AYP199" s="229"/>
      <c r="AYQ199" s="229"/>
      <c r="AYR199" s="229"/>
      <c r="AYS199" s="229"/>
      <c r="AYT199" s="229"/>
      <c r="AYU199" s="229"/>
      <c r="AYV199" s="229"/>
      <c r="AYW199" s="229"/>
      <c r="AYX199" s="229"/>
      <c r="AYY199" s="229"/>
      <c r="AYZ199" s="229"/>
      <c r="AZA199" s="229"/>
      <c r="AZB199" s="229"/>
      <c r="AZC199" s="229"/>
      <c r="AZD199" s="229"/>
      <c r="AZE199" s="229"/>
      <c r="AZF199" s="229"/>
      <c r="AZG199" s="229"/>
      <c r="AZH199" s="229"/>
      <c r="AZI199" s="229"/>
      <c r="AZJ199" s="229"/>
      <c r="AZK199" s="229"/>
      <c r="AZL199" s="229"/>
      <c r="AZM199" s="229"/>
      <c r="AZN199" s="229"/>
      <c r="AZO199" s="229"/>
      <c r="AZP199" s="229"/>
      <c r="AZQ199" s="229"/>
      <c r="AZR199" s="229"/>
      <c r="AZS199" s="229"/>
      <c r="AZT199" s="229"/>
      <c r="AZU199" s="229"/>
      <c r="AZV199" s="229"/>
      <c r="AZW199" s="229"/>
      <c r="AZX199" s="229"/>
      <c r="AZY199" s="229"/>
      <c r="AZZ199" s="229"/>
      <c r="BAA199" s="229"/>
      <c r="BAB199" s="229"/>
      <c r="BAC199" s="229"/>
      <c r="BAD199" s="229"/>
      <c r="BAE199" s="229"/>
      <c r="BAF199" s="229"/>
      <c r="BAG199" s="229"/>
      <c r="BAH199" s="229"/>
      <c r="BAI199" s="229"/>
      <c r="BAJ199" s="229"/>
      <c r="BAK199" s="229"/>
      <c r="BAL199" s="229"/>
      <c r="BAM199" s="229"/>
      <c r="BAN199" s="229"/>
      <c r="BAO199" s="229"/>
      <c r="BAP199" s="229"/>
      <c r="BAQ199" s="229"/>
      <c r="BAR199" s="229"/>
      <c r="BAS199" s="229"/>
      <c r="BAT199" s="229"/>
      <c r="BAU199" s="229"/>
      <c r="BAV199" s="229"/>
      <c r="BAW199" s="229"/>
      <c r="BAX199" s="229"/>
      <c r="BAY199" s="229"/>
      <c r="BAZ199" s="229"/>
      <c r="BBA199" s="229"/>
      <c r="BBB199" s="229"/>
      <c r="BBC199" s="229"/>
      <c r="BBD199" s="229"/>
      <c r="BBE199" s="229"/>
      <c r="BBF199" s="229"/>
      <c r="BBG199" s="229"/>
      <c r="BBH199" s="229"/>
      <c r="BBI199" s="229"/>
      <c r="BBJ199" s="229"/>
      <c r="BBK199" s="229"/>
      <c r="BBL199" s="229"/>
      <c r="BBM199" s="229"/>
      <c r="BBN199" s="229"/>
      <c r="BBO199" s="229"/>
      <c r="BBP199" s="229"/>
      <c r="BBQ199" s="229"/>
      <c r="BBR199" s="229"/>
      <c r="BBS199" s="229"/>
      <c r="BBT199" s="229"/>
      <c r="BBU199" s="229"/>
      <c r="BBV199" s="229"/>
      <c r="BBW199" s="229"/>
      <c r="BBX199" s="229"/>
      <c r="BBY199" s="229"/>
      <c r="BBZ199" s="229"/>
      <c r="BCA199" s="229"/>
      <c r="BCB199" s="229"/>
      <c r="BCC199" s="229"/>
      <c r="BCD199" s="229"/>
      <c r="BCE199" s="229"/>
      <c r="BCF199" s="229"/>
      <c r="BCG199" s="229"/>
      <c r="BCH199" s="229"/>
      <c r="BCI199" s="229"/>
      <c r="BCJ199" s="229"/>
      <c r="BCK199" s="229"/>
      <c r="BCL199" s="229"/>
      <c r="BCM199" s="229"/>
      <c r="BCN199" s="229"/>
      <c r="BCO199" s="229"/>
      <c r="BCP199" s="229"/>
      <c r="BCQ199" s="229"/>
      <c r="BCR199" s="229"/>
      <c r="BCS199" s="229"/>
      <c r="BCT199" s="229"/>
      <c r="BCU199" s="229"/>
      <c r="BCV199" s="229"/>
      <c r="BCW199" s="229"/>
      <c r="BCX199" s="229"/>
      <c r="BCY199" s="229"/>
      <c r="BCZ199" s="229"/>
      <c r="BDA199" s="229"/>
      <c r="BDB199" s="229"/>
      <c r="BDC199" s="229"/>
      <c r="BDD199" s="229"/>
      <c r="BDE199" s="229"/>
      <c r="BDF199" s="229"/>
      <c r="BDG199" s="229"/>
      <c r="BDH199" s="229"/>
      <c r="BDI199" s="229"/>
      <c r="BDJ199" s="229"/>
      <c r="BDK199" s="229"/>
      <c r="BDL199" s="229"/>
      <c r="BDM199" s="229"/>
      <c r="BDN199" s="229"/>
      <c r="BDO199" s="229"/>
      <c r="BDP199" s="229"/>
      <c r="BDQ199" s="229"/>
      <c r="BDR199" s="229"/>
      <c r="BDS199" s="229"/>
      <c r="BDT199" s="229"/>
      <c r="BDU199" s="229"/>
      <c r="BDV199" s="229"/>
      <c r="BDW199" s="229"/>
      <c r="BDX199" s="229"/>
      <c r="BDY199" s="229"/>
      <c r="BDZ199" s="229"/>
      <c r="BEA199" s="229"/>
      <c r="BEB199" s="229"/>
      <c r="BEC199" s="229"/>
      <c r="BED199" s="229"/>
      <c r="BEE199" s="229"/>
      <c r="BEF199" s="229"/>
      <c r="BEG199" s="229"/>
      <c r="BEH199" s="229"/>
      <c r="BEI199" s="229"/>
      <c r="BEJ199" s="229"/>
      <c r="BEK199" s="229"/>
      <c r="BEL199" s="229"/>
      <c r="BEM199" s="229"/>
      <c r="BEN199" s="229"/>
      <c r="BEO199" s="229"/>
      <c r="BEP199" s="229"/>
      <c r="BEQ199" s="229"/>
      <c r="BER199" s="229"/>
      <c r="BES199" s="229"/>
      <c r="BET199" s="229"/>
      <c r="BEU199" s="229"/>
      <c r="BEV199" s="229"/>
      <c r="BEW199" s="229"/>
      <c r="BEX199" s="229"/>
      <c r="BEY199" s="229"/>
      <c r="BEZ199" s="229"/>
      <c r="BFA199" s="229"/>
      <c r="BFB199" s="229"/>
      <c r="BFC199" s="229"/>
      <c r="BFD199" s="229"/>
      <c r="BFE199" s="229"/>
      <c r="BFF199" s="229"/>
      <c r="BFG199" s="229"/>
      <c r="BFH199" s="229"/>
      <c r="BFI199" s="229"/>
      <c r="BFJ199" s="229"/>
      <c r="BFK199" s="229"/>
      <c r="BFL199" s="229"/>
      <c r="BFM199" s="229"/>
      <c r="BFN199" s="229"/>
      <c r="BFO199" s="229"/>
      <c r="BFP199" s="229"/>
      <c r="BFQ199" s="229"/>
      <c r="BFR199" s="229"/>
      <c r="BFS199" s="229"/>
      <c r="BFT199" s="229"/>
      <c r="BFU199" s="229"/>
      <c r="BFV199" s="229"/>
      <c r="BFW199" s="229"/>
      <c r="BFX199" s="229"/>
      <c r="BFY199" s="229"/>
      <c r="BFZ199" s="229"/>
      <c r="BGA199" s="229"/>
      <c r="BGB199" s="229"/>
      <c r="BGC199" s="229"/>
      <c r="BGD199" s="229"/>
      <c r="BGE199" s="229"/>
      <c r="BGF199" s="229"/>
      <c r="BGG199" s="229"/>
      <c r="BGH199" s="229"/>
      <c r="BGI199" s="229"/>
      <c r="BGJ199" s="229"/>
      <c r="BGK199" s="229"/>
      <c r="BGL199" s="229"/>
      <c r="BGM199" s="229"/>
      <c r="BGN199" s="229"/>
      <c r="BGO199" s="229"/>
      <c r="BGP199" s="229"/>
      <c r="BGQ199" s="229"/>
      <c r="BGR199" s="229"/>
      <c r="BGS199" s="229"/>
      <c r="BGT199" s="229"/>
      <c r="BGU199" s="229"/>
      <c r="BGV199" s="229"/>
      <c r="BGW199" s="229"/>
      <c r="BGX199" s="229"/>
      <c r="BGY199" s="229"/>
      <c r="BGZ199" s="229"/>
      <c r="BHA199" s="229"/>
      <c r="BHB199" s="229"/>
      <c r="BHC199" s="229"/>
      <c r="BHD199" s="229"/>
      <c r="BHE199" s="229"/>
      <c r="BHF199" s="229"/>
      <c r="BHG199" s="229"/>
      <c r="BHH199" s="229"/>
      <c r="BHI199" s="229"/>
      <c r="BHJ199" s="229"/>
      <c r="BHK199" s="229"/>
      <c r="BHL199" s="229"/>
      <c r="BHM199" s="229"/>
      <c r="BHN199" s="229"/>
      <c r="BHO199" s="229"/>
      <c r="BHP199" s="229"/>
      <c r="BHQ199" s="229"/>
      <c r="BHR199" s="229"/>
      <c r="BHS199" s="229"/>
      <c r="BHT199" s="229"/>
      <c r="BHU199" s="229"/>
      <c r="BHV199" s="229"/>
      <c r="BHW199" s="229"/>
      <c r="BHX199" s="229"/>
      <c r="BHY199" s="229"/>
      <c r="BHZ199" s="229"/>
      <c r="BIA199" s="229"/>
      <c r="BIB199" s="229"/>
      <c r="BIC199" s="229"/>
      <c r="BID199" s="229"/>
      <c r="BIE199" s="229"/>
      <c r="BIF199" s="229"/>
      <c r="BIG199" s="229"/>
      <c r="BIH199" s="229"/>
      <c r="BII199" s="229"/>
      <c r="BIJ199" s="229"/>
      <c r="BIK199" s="229"/>
      <c r="BIL199" s="229"/>
      <c r="BIM199" s="229"/>
      <c r="BIN199" s="229"/>
      <c r="BIO199" s="229"/>
      <c r="BIP199" s="229"/>
      <c r="BIQ199" s="229"/>
      <c r="BIR199" s="229"/>
      <c r="BIS199" s="229"/>
      <c r="BIT199" s="229"/>
      <c r="BIU199" s="229"/>
      <c r="BIV199" s="229"/>
      <c r="BIW199" s="229"/>
      <c r="BIX199" s="229"/>
      <c r="BIY199" s="229"/>
      <c r="BIZ199" s="229"/>
      <c r="BJA199" s="229"/>
      <c r="BJB199" s="229"/>
      <c r="BJC199" s="229"/>
      <c r="BJD199" s="229"/>
      <c r="BJE199" s="229"/>
      <c r="BJF199" s="229"/>
      <c r="BJG199" s="229"/>
      <c r="BJH199" s="229"/>
      <c r="BJI199" s="229"/>
      <c r="BJJ199" s="229"/>
      <c r="BJK199" s="229"/>
      <c r="BJL199" s="229"/>
      <c r="BJM199" s="229"/>
      <c r="BJN199" s="229"/>
      <c r="BJO199" s="229"/>
      <c r="BJP199" s="229"/>
      <c r="BJQ199" s="229"/>
      <c r="BJR199" s="229"/>
      <c r="BJS199" s="229"/>
      <c r="BJT199" s="229"/>
      <c r="BJU199" s="229"/>
      <c r="BJV199" s="229"/>
      <c r="BJW199" s="229"/>
      <c r="BJX199" s="229"/>
      <c r="BJY199" s="229"/>
      <c r="BJZ199" s="229"/>
      <c r="BKA199" s="229"/>
      <c r="BKB199" s="229"/>
      <c r="BKC199" s="229"/>
      <c r="BKD199" s="229"/>
      <c r="BKE199" s="229"/>
      <c r="BKF199" s="229"/>
      <c r="BKG199" s="229"/>
      <c r="BKH199" s="229"/>
      <c r="BKI199" s="229"/>
      <c r="BKJ199" s="229"/>
      <c r="BKK199" s="229"/>
      <c r="BKL199" s="229"/>
      <c r="BKM199" s="229"/>
      <c r="BKN199" s="229"/>
      <c r="BKO199" s="229"/>
      <c r="BKP199" s="229"/>
      <c r="BKQ199" s="229"/>
      <c r="BKR199" s="229"/>
      <c r="BKS199" s="229"/>
      <c r="BKT199" s="229"/>
      <c r="BKU199" s="229"/>
      <c r="BKV199" s="229"/>
      <c r="BKW199" s="229"/>
      <c r="BKX199" s="229"/>
      <c r="BKY199" s="229"/>
      <c r="BKZ199" s="229"/>
      <c r="BLA199" s="229"/>
      <c r="BLB199" s="229"/>
      <c r="BLC199" s="229"/>
      <c r="BLD199" s="229"/>
      <c r="BLE199" s="229"/>
      <c r="BLF199" s="229"/>
      <c r="BLG199" s="229"/>
      <c r="BLH199" s="229"/>
      <c r="BLI199" s="229"/>
      <c r="BLJ199" s="229"/>
      <c r="BLK199" s="229"/>
      <c r="BLL199" s="229"/>
      <c r="BLM199" s="229"/>
      <c r="BLN199" s="229"/>
      <c r="BLO199" s="229"/>
      <c r="BLP199" s="229"/>
      <c r="BLQ199" s="229"/>
      <c r="BLR199" s="229"/>
      <c r="BLS199" s="229"/>
      <c r="BLT199" s="229"/>
      <c r="BLU199" s="229"/>
      <c r="BLV199" s="229"/>
      <c r="BLW199" s="229"/>
      <c r="BLX199" s="229"/>
      <c r="BLY199" s="229"/>
      <c r="BLZ199" s="229"/>
      <c r="BMA199" s="229"/>
      <c r="BMB199" s="229"/>
      <c r="BMC199" s="229"/>
      <c r="BMD199" s="229"/>
      <c r="BME199" s="229"/>
      <c r="BMF199" s="229"/>
      <c r="BMG199" s="229"/>
      <c r="BMH199" s="229"/>
      <c r="BMI199" s="229"/>
      <c r="BMJ199" s="229"/>
      <c r="BMK199" s="229"/>
      <c r="BML199" s="229"/>
      <c r="BMM199" s="229"/>
      <c r="BMN199" s="229"/>
      <c r="BMO199" s="229"/>
      <c r="BMP199" s="229"/>
      <c r="BMQ199" s="229"/>
      <c r="BMR199" s="229"/>
      <c r="BMS199" s="229"/>
      <c r="BMT199" s="229"/>
      <c r="BMU199" s="229"/>
      <c r="BMV199" s="229"/>
      <c r="BMW199" s="229"/>
      <c r="BMX199" s="229"/>
      <c r="BMY199" s="229"/>
      <c r="BMZ199" s="229"/>
      <c r="BNA199" s="229"/>
      <c r="BNB199" s="229"/>
      <c r="BNC199" s="229"/>
      <c r="BND199" s="229"/>
      <c r="BNE199" s="229"/>
      <c r="BNF199" s="229"/>
      <c r="BNG199" s="229"/>
      <c r="BNH199" s="229"/>
      <c r="BNI199" s="229"/>
      <c r="BNJ199" s="229"/>
      <c r="BNK199" s="229"/>
      <c r="BNL199" s="229"/>
      <c r="BNM199" s="229"/>
      <c r="BNN199" s="229"/>
      <c r="BNO199" s="229"/>
      <c r="BNP199" s="229"/>
      <c r="BNQ199" s="229"/>
      <c r="BNR199" s="229"/>
      <c r="BNS199" s="229"/>
      <c r="BNT199" s="229"/>
      <c r="BNU199" s="229"/>
      <c r="BNV199" s="229"/>
      <c r="BNW199" s="229"/>
      <c r="BNX199" s="229"/>
      <c r="BNY199" s="229"/>
      <c r="BNZ199" s="229"/>
      <c r="BOA199" s="229"/>
      <c r="BOB199" s="229"/>
      <c r="BOC199" s="229"/>
      <c r="BOD199" s="229"/>
      <c r="BOE199" s="229"/>
      <c r="BOF199" s="229"/>
      <c r="BOG199" s="229"/>
      <c r="BOH199" s="229"/>
      <c r="BOI199" s="229"/>
      <c r="BOJ199" s="229"/>
      <c r="BOK199" s="229"/>
      <c r="BOL199" s="229"/>
      <c r="BOM199" s="229"/>
      <c r="BON199" s="229"/>
      <c r="BOO199" s="229"/>
      <c r="BOP199" s="229"/>
      <c r="BOQ199" s="229"/>
      <c r="BOR199" s="229"/>
      <c r="BOS199" s="229"/>
      <c r="BOT199" s="229"/>
      <c r="BOU199" s="229"/>
      <c r="BOV199" s="229"/>
      <c r="BOW199" s="229"/>
      <c r="BOX199" s="229"/>
      <c r="BOY199" s="229"/>
      <c r="BOZ199" s="229"/>
      <c r="BPA199" s="229"/>
      <c r="BPB199" s="229"/>
      <c r="BPC199" s="229"/>
      <c r="BPD199" s="229"/>
      <c r="BPE199" s="229"/>
      <c r="BPF199" s="229"/>
      <c r="BPG199" s="229"/>
      <c r="BPH199" s="229"/>
      <c r="BPI199" s="229"/>
      <c r="BPJ199" s="229"/>
      <c r="BPK199" s="229"/>
      <c r="BPL199" s="229"/>
      <c r="BPM199" s="229"/>
      <c r="BPN199" s="229"/>
      <c r="BPO199" s="229"/>
      <c r="BPP199" s="229"/>
      <c r="BPQ199" s="229"/>
      <c r="BPR199" s="229"/>
      <c r="BPS199" s="229"/>
      <c r="BPT199" s="229"/>
      <c r="BPU199" s="229"/>
      <c r="BPV199" s="229"/>
      <c r="BPW199" s="229"/>
      <c r="BPX199" s="229"/>
      <c r="BPY199" s="229"/>
      <c r="BPZ199" s="229"/>
      <c r="BQA199" s="229"/>
      <c r="BQB199" s="229"/>
      <c r="BQC199" s="229"/>
      <c r="BQD199" s="229"/>
      <c r="BQE199" s="229"/>
      <c r="BQF199" s="229"/>
      <c r="BQG199" s="229"/>
      <c r="BQH199" s="229"/>
      <c r="BQI199" s="229"/>
      <c r="BQJ199" s="229"/>
      <c r="BQK199" s="229"/>
      <c r="BQL199" s="229"/>
      <c r="BQM199" s="229"/>
      <c r="BQN199" s="229"/>
      <c r="BQO199" s="229"/>
      <c r="BQP199" s="229"/>
      <c r="BQQ199" s="229"/>
      <c r="BQR199" s="229"/>
      <c r="BQS199" s="229"/>
      <c r="BQT199" s="229"/>
      <c r="BQU199" s="229"/>
      <c r="BQV199" s="229"/>
      <c r="BQW199" s="229"/>
      <c r="BQX199" s="229"/>
      <c r="BQY199" s="229"/>
      <c r="BQZ199" s="229"/>
      <c r="BRA199" s="229"/>
      <c r="BRB199" s="229"/>
      <c r="BRC199" s="229"/>
      <c r="BRD199" s="229"/>
      <c r="BRE199" s="229"/>
      <c r="BRF199" s="229"/>
      <c r="BRG199" s="229"/>
      <c r="BRH199" s="229"/>
      <c r="BRI199" s="229"/>
      <c r="BRJ199" s="229"/>
      <c r="BRK199" s="229"/>
      <c r="BRL199" s="229"/>
      <c r="BRM199" s="229"/>
      <c r="BRN199" s="229"/>
      <c r="BRO199" s="229"/>
      <c r="BRP199" s="229"/>
      <c r="BRQ199" s="229"/>
      <c r="BRR199" s="229"/>
      <c r="BRS199" s="229"/>
      <c r="BRT199" s="229"/>
      <c r="BRU199" s="229"/>
      <c r="BRV199" s="229"/>
      <c r="BRW199" s="229"/>
      <c r="BRX199" s="229"/>
      <c r="BRY199" s="229"/>
      <c r="BRZ199" s="229"/>
      <c r="BSA199" s="229"/>
      <c r="BSB199" s="229"/>
      <c r="BSC199" s="229"/>
      <c r="BSD199" s="229"/>
      <c r="BSE199" s="229"/>
      <c r="BSF199" s="229"/>
      <c r="BSG199" s="229"/>
      <c r="BSH199" s="229"/>
      <c r="BSI199" s="229"/>
      <c r="BSJ199" s="229"/>
      <c r="BSK199" s="229"/>
      <c r="BSL199" s="229"/>
      <c r="BSM199" s="229"/>
      <c r="BSN199" s="229"/>
      <c r="BSO199" s="229"/>
      <c r="BSP199" s="229"/>
      <c r="BSQ199" s="229"/>
      <c r="BSR199" s="229"/>
      <c r="BSS199" s="229"/>
      <c r="BST199" s="229"/>
      <c r="BSU199" s="229"/>
      <c r="BSV199" s="229"/>
      <c r="BSW199" s="229"/>
      <c r="BSX199" s="229"/>
      <c r="BSY199" s="229"/>
      <c r="BSZ199" s="229"/>
      <c r="BTA199" s="229"/>
      <c r="BTB199" s="229"/>
      <c r="BTC199" s="229"/>
      <c r="BTD199" s="229"/>
      <c r="BTE199" s="229"/>
      <c r="BTF199" s="229"/>
      <c r="BTG199" s="229"/>
      <c r="BTH199" s="229"/>
      <c r="BTI199" s="229"/>
      <c r="BTJ199" s="229"/>
      <c r="BTK199" s="229"/>
      <c r="BTL199" s="229"/>
      <c r="BTM199" s="229"/>
      <c r="BTN199" s="229"/>
      <c r="BTO199" s="229"/>
      <c r="BTP199" s="229"/>
      <c r="BTQ199" s="229"/>
      <c r="BTR199" s="229"/>
      <c r="BTS199" s="229"/>
      <c r="BTT199" s="229"/>
      <c r="BTU199" s="229"/>
      <c r="BTV199" s="229"/>
      <c r="BTW199" s="229"/>
      <c r="BTX199" s="229"/>
      <c r="BTY199" s="229"/>
      <c r="BTZ199" s="229"/>
      <c r="BUA199" s="229"/>
      <c r="BUB199" s="229"/>
      <c r="BUC199" s="229"/>
      <c r="BUD199" s="229"/>
      <c r="BUE199" s="229"/>
      <c r="BUF199" s="229"/>
      <c r="BUG199" s="229"/>
      <c r="BUH199" s="229"/>
      <c r="BUI199" s="229"/>
      <c r="BUJ199" s="229"/>
      <c r="BUK199" s="229"/>
      <c r="BUL199" s="229"/>
      <c r="BUM199" s="229"/>
      <c r="BUN199" s="229"/>
      <c r="BUO199" s="229"/>
      <c r="BUP199" s="229"/>
      <c r="BUQ199" s="229"/>
      <c r="BUR199" s="229"/>
      <c r="BUS199" s="229"/>
      <c r="BUT199" s="229"/>
      <c r="BUU199" s="229"/>
      <c r="BUV199" s="229"/>
      <c r="BUW199" s="229"/>
      <c r="BUX199" s="229"/>
      <c r="BUY199" s="229"/>
      <c r="BUZ199" s="229"/>
      <c r="BVA199" s="229"/>
      <c r="BVB199" s="229"/>
      <c r="BVC199" s="229"/>
      <c r="BVD199" s="229"/>
      <c r="BVE199" s="229"/>
      <c r="BVF199" s="229"/>
      <c r="BVG199" s="229"/>
      <c r="BVH199" s="229"/>
      <c r="BVI199" s="229"/>
      <c r="BVJ199" s="229"/>
      <c r="BVK199" s="229"/>
      <c r="BVL199" s="229"/>
      <c r="BVM199" s="229"/>
      <c r="BVN199" s="229"/>
      <c r="BVO199" s="229"/>
      <c r="BVP199" s="229"/>
      <c r="BVQ199" s="229"/>
      <c r="BVR199" s="229"/>
      <c r="BVS199" s="229"/>
      <c r="BVT199" s="229"/>
      <c r="BVU199" s="229"/>
      <c r="BVV199" s="229"/>
      <c r="BVW199" s="229"/>
      <c r="BVX199" s="229"/>
      <c r="BVY199" s="229"/>
      <c r="BVZ199" s="229"/>
      <c r="BWA199" s="229"/>
      <c r="BWB199" s="229"/>
      <c r="BWC199" s="229"/>
      <c r="BWD199" s="229"/>
      <c r="BWE199" s="229"/>
      <c r="BWF199" s="229"/>
      <c r="BWG199" s="229"/>
      <c r="BWH199" s="229"/>
      <c r="BWI199" s="229"/>
      <c r="BWJ199" s="229"/>
      <c r="BWK199" s="229"/>
      <c r="BWL199" s="229"/>
      <c r="BWM199" s="229"/>
      <c r="BWN199" s="229"/>
      <c r="BWO199" s="229"/>
      <c r="BWP199" s="229"/>
      <c r="BWQ199" s="229"/>
      <c r="BWR199" s="229"/>
      <c r="BWS199" s="229"/>
      <c r="BWT199" s="229"/>
      <c r="BWU199" s="229"/>
      <c r="BWV199" s="229"/>
      <c r="BWW199" s="229"/>
      <c r="BWX199" s="229"/>
      <c r="BWY199" s="229"/>
      <c r="BWZ199" s="229"/>
      <c r="BXA199" s="229"/>
      <c r="BXB199" s="229"/>
      <c r="BXC199" s="229"/>
      <c r="BXD199" s="229"/>
      <c r="BXE199" s="229"/>
      <c r="BXF199" s="229"/>
      <c r="BXG199" s="229"/>
      <c r="BXH199" s="229"/>
      <c r="BXI199" s="229"/>
      <c r="BXJ199" s="229"/>
      <c r="BXK199" s="229"/>
      <c r="BXL199" s="229"/>
      <c r="BXM199" s="229"/>
      <c r="BXN199" s="229"/>
      <c r="BXO199" s="229"/>
      <c r="BXP199" s="229"/>
      <c r="BXQ199" s="229"/>
      <c r="BXR199" s="229"/>
      <c r="BXS199" s="229"/>
      <c r="BXT199" s="229"/>
      <c r="BXU199" s="229"/>
      <c r="BXV199" s="229"/>
      <c r="BXW199" s="229"/>
      <c r="BXX199" s="229"/>
      <c r="BXY199" s="229"/>
      <c r="BXZ199" s="229"/>
      <c r="BYA199" s="229"/>
      <c r="BYB199" s="229"/>
      <c r="BYC199" s="229"/>
      <c r="BYD199" s="229"/>
      <c r="BYE199" s="229"/>
      <c r="BYF199" s="229"/>
      <c r="BYG199" s="229"/>
      <c r="BYH199" s="229"/>
      <c r="BYI199" s="229"/>
      <c r="BYJ199" s="229"/>
      <c r="BYK199" s="229"/>
      <c r="BYL199" s="229"/>
      <c r="BYM199" s="229"/>
      <c r="BYN199" s="229"/>
      <c r="BYO199" s="229"/>
      <c r="BYP199" s="229"/>
      <c r="BYQ199" s="229"/>
      <c r="BYR199" s="229"/>
      <c r="BYS199" s="229"/>
      <c r="BYT199" s="229"/>
      <c r="BYU199" s="229"/>
      <c r="BYV199" s="229"/>
      <c r="BYW199" s="229"/>
      <c r="BYX199" s="229"/>
      <c r="BYY199" s="229"/>
      <c r="BYZ199" s="229"/>
      <c r="BZA199" s="229"/>
      <c r="BZB199" s="229"/>
      <c r="BZC199" s="229"/>
      <c r="BZD199" s="229"/>
      <c r="BZE199" s="229"/>
      <c r="BZF199" s="229"/>
      <c r="BZG199" s="229"/>
      <c r="BZH199" s="229"/>
      <c r="BZI199" s="229"/>
      <c r="BZJ199" s="229"/>
      <c r="BZK199" s="229"/>
      <c r="BZL199" s="229"/>
      <c r="BZM199" s="229"/>
      <c r="BZN199" s="229"/>
      <c r="BZO199" s="229"/>
      <c r="BZP199" s="229"/>
      <c r="BZQ199" s="229"/>
      <c r="BZR199" s="229"/>
      <c r="BZS199" s="229"/>
      <c r="BZT199" s="229"/>
      <c r="BZU199" s="229"/>
      <c r="BZV199" s="229"/>
      <c r="BZW199" s="229"/>
      <c r="BZX199" s="229"/>
      <c r="BZY199" s="229"/>
      <c r="BZZ199" s="229"/>
      <c r="CAA199" s="229"/>
      <c r="CAB199" s="229"/>
      <c r="CAC199" s="229"/>
      <c r="CAD199" s="229"/>
      <c r="CAE199" s="229"/>
      <c r="CAF199" s="229"/>
      <c r="CAG199" s="229"/>
      <c r="CAH199" s="229"/>
      <c r="CAI199" s="229"/>
      <c r="CAJ199" s="229"/>
      <c r="CAK199" s="229"/>
      <c r="CAL199" s="229"/>
      <c r="CAM199" s="229"/>
      <c r="CAN199" s="229"/>
      <c r="CAO199" s="229"/>
      <c r="CAP199" s="229"/>
      <c r="CAQ199" s="229"/>
      <c r="CAR199" s="229"/>
      <c r="CAS199" s="229"/>
      <c r="CAT199" s="229"/>
      <c r="CAU199" s="229"/>
      <c r="CAV199" s="229"/>
      <c r="CAW199" s="229"/>
      <c r="CAX199" s="229"/>
      <c r="CAY199" s="229"/>
      <c r="CAZ199" s="229"/>
      <c r="CBA199" s="229"/>
      <c r="CBB199" s="229"/>
      <c r="CBC199" s="229"/>
      <c r="CBD199" s="229"/>
      <c r="CBE199" s="229"/>
      <c r="CBF199" s="229"/>
      <c r="CBG199" s="229"/>
      <c r="CBH199" s="229"/>
      <c r="CBI199" s="229"/>
      <c r="CBJ199" s="229"/>
      <c r="CBK199" s="229"/>
      <c r="CBL199" s="229"/>
      <c r="CBM199" s="229"/>
      <c r="CBN199" s="229"/>
      <c r="CBO199" s="229"/>
      <c r="CBP199" s="229"/>
      <c r="CBQ199" s="229"/>
      <c r="CBR199" s="229"/>
      <c r="CBS199" s="229"/>
      <c r="CBT199" s="229"/>
      <c r="CBU199" s="229"/>
      <c r="CBV199" s="229"/>
      <c r="CBW199" s="229"/>
      <c r="CBX199" s="229"/>
      <c r="CBY199" s="229"/>
      <c r="CBZ199" s="229"/>
      <c r="CCA199" s="229"/>
      <c r="CCB199" s="229"/>
      <c r="CCC199" s="229"/>
      <c r="CCD199" s="229"/>
      <c r="CCE199" s="229"/>
      <c r="CCF199" s="229"/>
      <c r="CCG199" s="229"/>
      <c r="CCH199" s="229"/>
      <c r="CCI199" s="229"/>
      <c r="CCJ199" s="229"/>
      <c r="CCK199" s="229"/>
      <c r="CCL199" s="229"/>
      <c r="CCM199" s="229"/>
      <c r="CCN199" s="229"/>
      <c r="CCO199" s="229"/>
      <c r="CCP199" s="229"/>
      <c r="CCQ199" s="229"/>
      <c r="CCR199" s="229"/>
      <c r="CCS199" s="229"/>
      <c r="CCT199" s="229"/>
      <c r="CCU199" s="229"/>
      <c r="CCV199" s="229"/>
      <c r="CCW199" s="229"/>
      <c r="CCX199" s="229"/>
      <c r="CCY199" s="229"/>
      <c r="CCZ199" s="229"/>
      <c r="CDA199" s="229"/>
      <c r="CDB199" s="229"/>
      <c r="CDC199" s="229"/>
      <c r="CDD199" s="229"/>
      <c r="CDE199" s="229"/>
      <c r="CDF199" s="229"/>
      <c r="CDG199" s="229"/>
      <c r="CDH199" s="229"/>
      <c r="CDI199" s="229"/>
      <c r="CDJ199" s="229"/>
      <c r="CDK199" s="229"/>
      <c r="CDL199" s="229"/>
      <c r="CDM199" s="229"/>
      <c r="CDN199" s="229"/>
      <c r="CDO199" s="229"/>
      <c r="CDP199" s="229"/>
      <c r="CDQ199" s="229"/>
      <c r="CDR199" s="229"/>
      <c r="CDS199" s="229"/>
      <c r="CDT199" s="229"/>
      <c r="CDU199" s="229"/>
      <c r="CDV199" s="229"/>
      <c r="CDW199" s="229"/>
      <c r="CDX199" s="229"/>
      <c r="CDY199" s="229"/>
      <c r="CDZ199" s="229"/>
      <c r="CEA199" s="229"/>
      <c r="CEB199" s="229"/>
      <c r="CEC199" s="229"/>
      <c r="CED199" s="229"/>
      <c r="CEE199" s="229"/>
      <c r="CEF199" s="229"/>
      <c r="CEG199" s="229"/>
      <c r="CEH199" s="229"/>
      <c r="CEI199" s="229"/>
      <c r="CEJ199" s="229"/>
      <c r="CEK199" s="229"/>
      <c r="CEL199" s="229"/>
      <c r="CEM199" s="229"/>
      <c r="CEN199" s="229"/>
      <c r="CEO199" s="229"/>
      <c r="CEP199" s="229"/>
      <c r="CEQ199" s="229"/>
      <c r="CER199" s="229"/>
      <c r="CES199" s="229"/>
      <c r="CET199" s="229"/>
      <c r="CEU199" s="229"/>
      <c r="CEV199" s="229"/>
      <c r="CEW199" s="229"/>
      <c r="CEX199" s="229"/>
      <c r="CEY199" s="229"/>
      <c r="CEZ199" s="229"/>
      <c r="CFA199" s="229"/>
      <c r="CFB199" s="229"/>
      <c r="CFC199" s="229"/>
      <c r="CFD199" s="229"/>
      <c r="CFE199" s="229"/>
      <c r="CFF199" s="229"/>
      <c r="CFG199" s="229"/>
      <c r="CFH199" s="229"/>
      <c r="CFI199" s="229"/>
      <c r="CFJ199" s="229"/>
      <c r="CFK199" s="229"/>
      <c r="CFL199" s="229"/>
      <c r="CFM199" s="229"/>
      <c r="CFN199" s="229"/>
      <c r="CFO199" s="229"/>
      <c r="CFP199" s="229"/>
      <c r="CFQ199" s="229"/>
      <c r="CFR199" s="229"/>
      <c r="CFS199" s="229"/>
      <c r="CFT199" s="229"/>
      <c r="CFU199" s="229"/>
      <c r="CFV199" s="229"/>
      <c r="CFW199" s="229"/>
      <c r="CFX199" s="229"/>
      <c r="CFY199" s="229"/>
      <c r="CFZ199" s="229"/>
      <c r="CGA199" s="229"/>
      <c r="CGB199" s="229"/>
      <c r="CGC199" s="229"/>
      <c r="CGD199" s="229"/>
      <c r="CGE199" s="229"/>
      <c r="CGF199" s="229"/>
      <c r="CGG199" s="229"/>
      <c r="CGH199" s="229"/>
      <c r="CGI199" s="229"/>
      <c r="CGJ199" s="229"/>
      <c r="CGK199" s="229"/>
      <c r="CGL199" s="229"/>
      <c r="CGM199" s="229"/>
      <c r="CGN199" s="229"/>
      <c r="CGO199" s="229"/>
      <c r="CGP199" s="229"/>
      <c r="CGQ199" s="229"/>
      <c r="CGR199" s="229"/>
      <c r="CGS199" s="229"/>
      <c r="CGT199" s="229"/>
      <c r="CGU199" s="229"/>
      <c r="CGV199" s="229"/>
      <c r="CGW199" s="229"/>
      <c r="CGX199" s="229"/>
      <c r="CGY199" s="229"/>
      <c r="CGZ199" s="229"/>
      <c r="CHA199" s="229"/>
      <c r="CHB199" s="229"/>
      <c r="CHC199" s="229"/>
      <c r="CHD199" s="229"/>
      <c r="CHE199" s="229"/>
      <c r="CHF199" s="229"/>
      <c r="CHG199" s="229"/>
      <c r="CHH199" s="229"/>
      <c r="CHI199" s="229"/>
      <c r="CHJ199" s="229"/>
      <c r="CHK199" s="229"/>
      <c r="CHL199" s="229"/>
      <c r="CHM199" s="229"/>
      <c r="CHN199" s="229"/>
      <c r="CHO199" s="229"/>
      <c r="CHP199" s="229"/>
      <c r="CHQ199" s="229"/>
      <c r="CHR199" s="229"/>
      <c r="CHS199" s="229"/>
      <c r="CHT199" s="229"/>
      <c r="CHU199" s="229"/>
      <c r="CHV199" s="229"/>
      <c r="CHW199" s="229"/>
      <c r="CHX199" s="229"/>
      <c r="CHY199" s="229"/>
      <c r="CHZ199" s="229"/>
      <c r="CIA199" s="229"/>
      <c r="CIB199" s="229"/>
      <c r="CIC199" s="229"/>
      <c r="CID199" s="229"/>
      <c r="CIE199" s="229"/>
      <c r="CIF199" s="229"/>
      <c r="CIG199" s="229"/>
      <c r="CIH199" s="229"/>
      <c r="CII199" s="229"/>
      <c r="CIJ199" s="229"/>
      <c r="CIK199" s="229"/>
      <c r="CIL199" s="229"/>
      <c r="CIM199" s="229"/>
      <c r="CIN199" s="229"/>
      <c r="CIO199" s="229"/>
      <c r="CIP199" s="229"/>
      <c r="CIQ199" s="229"/>
      <c r="CIR199" s="229"/>
      <c r="CIS199" s="229"/>
      <c r="CIT199" s="229"/>
      <c r="CIU199" s="229"/>
      <c r="CIV199" s="229"/>
      <c r="CIW199" s="229"/>
      <c r="CIX199" s="229"/>
      <c r="CIY199" s="229"/>
      <c r="CIZ199" s="229"/>
      <c r="CJA199" s="229"/>
      <c r="CJB199" s="229"/>
      <c r="CJC199" s="229"/>
      <c r="CJD199" s="229"/>
      <c r="CJE199" s="229"/>
      <c r="CJF199" s="229"/>
      <c r="CJG199" s="229"/>
      <c r="CJH199" s="229"/>
      <c r="CJI199" s="229"/>
      <c r="CJJ199" s="229"/>
      <c r="CJK199" s="229"/>
      <c r="CJL199" s="229"/>
      <c r="CJM199" s="229"/>
      <c r="CJN199" s="229"/>
      <c r="CJO199" s="229"/>
      <c r="CJP199" s="229"/>
      <c r="CJQ199" s="229"/>
      <c r="CJR199" s="229"/>
      <c r="CJS199" s="229"/>
      <c r="CJT199" s="229"/>
      <c r="CJU199" s="229"/>
      <c r="CJV199" s="229"/>
      <c r="CJW199" s="229"/>
      <c r="CJX199" s="229"/>
      <c r="CJY199" s="229"/>
      <c r="CJZ199" s="229"/>
      <c r="CKA199" s="229"/>
      <c r="CKB199" s="229"/>
      <c r="CKC199" s="229"/>
      <c r="CKD199" s="229"/>
      <c r="CKE199" s="229"/>
      <c r="CKF199" s="229"/>
      <c r="CKG199" s="229"/>
      <c r="CKH199" s="229"/>
      <c r="CKI199" s="229"/>
      <c r="CKJ199" s="229"/>
      <c r="CKK199" s="229"/>
      <c r="CKL199" s="229"/>
      <c r="CKM199" s="229"/>
      <c r="CKN199" s="229"/>
      <c r="CKO199" s="229"/>
      <c r="CKP199" s="229"/>
      <c r="CKQ199" s="229"/>
      <c r="CKR199" s="229"/>
      <c r="CKS199" s="229"/>
      <c r="CKT199" s="229"/>
      <c r="CKU199" s="229"/>
      <c r="CKV199" s="229"/>
      <c r="CKW199" s="229"/>
      <c r="CKX199" s="229"/>
      <c r="CKY199" s="229"/>
      <c r="CKZ199" s="229"/>
      <c r="CLA199" s="229"/>
      <c r="CLB199" s="229"/>
      <c r="CLC199" s="229"/>
      <c r="CLD199" s="229"/>
      <c r="CLE199" s="229"/>
      <c r="CLF199" s="229"/>
      <c r="CLG199" s="229"/>
      <c r="CLH199" s="229"/>
      <c r="CLI199" s="229"/>
      <c r="CLJ199" s="229"/>
      <c r="CLK199" s="229"/>
      <c r="CLL199" s="229"/>
      <c r="CLM199" s="229"/>
      <c r="CLN199" s="229"/>
      <c r="CLO199" s="229"/>
      <c r="CLP199" s="229"/>
      <c r="CLQ199" s="229"/>
      <c r="CLR199" s="229"/>
      <c r="CLS199" s="229"/>
      <c r="CLT199" s="229"/>
      <c r="CLU199" s="229"/>
      <c r="CLV199" s="229"/>
      <c r="CLW199" s="229"/>
      <c r="CLX199" s="229"/>
      <c r="CLY199" s="229"/>
      <c r="CLZ199" s="229"/>
      <c r="CMA199" s="229"/>
      <c r="CMB199" s="229"/>
      <c r="CMC199" s="229"/>
      <c r="CMD199" s="229"/>
      <c r="CME199" s="229"/>
      <c r="CMF199" s="229"/>
      <c r="CMG199" s="229"/>
      <c r="CMH199" s="229"/>
      <c r="CMI199" s="229"/>
      <c r="CMJ199" s="229"/>
      <c r="CMK199" s="229"/>
      <c r="CML199" s="229"/>
      <c r="CMM199" s="229"/>
      <c r="CMN199" s="229"/>
      <c r="CMO199" s="229"/>
      <c r="CMP199" s="229"/>
      <c r="CMQ199" s="229"/>
      <c r="CMR199" s="229"/>
      <c r="CMS199" s="229"/>
      <c r="CMT199" s="229"/>
      <c r="CMU199" s="229"/>
      <c r="CMV199" s="229"/>
      <c r="CMW199" s="229"/>
      <c r="CMX199" s="229"/>
      <c r="CMY199" s="229"/>
      <c r="CMZ199" s="229"/>
      <c r="CNA199" s="229"/>
      <c r="CNB199" s="229"/>
      <c r="CNC199" s="229"/>
      <c r="CND199" s="229"/>
      <c r="CNE199" s="229"/>
      <c r="CNF199" s="229"/>
      <c r="CNG199" s="229"/>
      <c r="CNH199" s="229"/>
      <c r="CNI199" s="229"/>
      <c r="CNJ199" s="229"/>
      <c r="CNK199" s="229"/>
      <c r="CNL199" s="229"/>
      <c r="CNM199" s="229"/>
      <c r="CNN199" s="229"/>
      <c r="CNO199" s="229"/>
      <c r="CNP199" s="229"/>
      <c r="CNQ199" s="229"/>
      <c r="CNR199" s="229"/>
      <c r="CNS199" s="229"/>
      <c r="CNT199" s="229"/>
      <c r="CNU199" s="229"/>
      <c r="CNV199" s="229"/>
      <c r="CNW199" s="229"/>
      <c r="CNX199" s="229"/>
      <c r="CNY199" s="229"/>
      <c r="CNZ199" s="229"/>
      <c r="COA199" s="229"/>
      <c r="COB199" s="229"/>
      <c r="COC199" s="229"/>
      <c r="COD199" s="229"/>
      <c r="COE199" s="229"/>
      <c r="COF199" s="229"/>
      <c r="COG199" s="229"/>
      <c r="COH199" s="229"/>
      <c r="COI199" s="229"/>
      <c r="COJ199" s="229"/>
      <c r="COK199" s="229"/>
      <c r="COL199" s="229"/>
      <c r="COM199" s="229"/>
      <c r="CON199" s="229"/>
      <c r="COO199" s="229"/>
      <c r="COP199" s="229"/>
      <c r="COQ199" s="229"/>
      <c r="COR199" s="229"/>
      <c r="COS199" s="229"/>
      <c r="COT199" s="229"/>
      <c r="COU199" s="229"/>
      <c r="COV199" s="229"/>
      <c r="COW199" s="229"/>
      <c r="COX199" s="229"/>
      <c r="COY199" s="229"/>
      <c r="COZ199" s="229"/>
      <c r="CPA199" s="229"/>
      <c r="CPB199" s="229"/>
      <c r="CPC199" s="229"/>
      <c r="CPD199" s="229"/>
      <c r="CPE199" s="229"/>
      <c r="CPF199" s="229"/>
      <c r="CPG199" s="229"/>
      <c r="CPH199" s="229"/>
      <c r="CPI199" s="229"/>
      <c r="CPJ199" s="229"/>
      <c r="CPK199" s="229"/>
      <c r="CPL199" s="229"/>
      <c r="CPM199" s="229"/>
      <c r="CPN199" s="229"/>
      <c r="CPO199" s="229"/>
      <c r="CPP199" s="229"/>
      <c r="CPQ199" s="229"/>
      <c r="CPR199" s="229"/>
      <c r="CPS199" s="229"/>
      <c r="CPT199" s="229"/>
      <c r="CPU199" s="229"/>
      <c r="CPV199" s="229"/>
      <c r="CPW199" s="229"/>
      <c r="CPX199" s="229"/>
      <c r="CPY199" s="229"/>
      <c r="CPZ199" s="229"/>
      <c r="CQA199" s="229"/>
      <c r="CQB199" s="229"/>
      <c r="CQC199" s="229"/>
      <c r="CQD199" s="229"/>
      <c r="CQE199" s="229"/>
      <c r="CQF199" s="229"/>
      <c r="CQG199" s="229"/>
      <c r="CQH199" s="229"/>
      <c r="CQI199" s="229"/>
      <c r="CQJ199" s="229"/>
      <c r="CQK199" s="229"/>
      <c r="CQL199" s="229"/>
      <c r="CQM199" s="229"/>
      <c r="CQN199" s="229"/>
      <c r="CQO199" s="229"/>
      <c r="CQP199" s="229"/>
      <c r="CQQ199" s="229"/>
      <c r="CQR199" s="229"/>
      <c r="CQS199" s="229"/>
      <c r="CQT199" s="229"/>
      <c r="CQU199" s="229"/>
      <c r="CQV199" s="229"/>
      <c r="CQW199" s="229"/>
      <c r="CQX199" s="229"/>
      <c r="CQY199" s="229"/>
      <c r="CQZ199" s="229"/>
      <c r="CRA199" s="229"/>
      <c r="CRB199" s="229"/>
      <c r="CRC199" s="229"/>
      <c r="CRD199" s="229"/>
      <c r="CRE199" s="229"/>
      <c r="CRF199" s="229"/>
      <c r="CRG199" s="229"/>
      <c r="CRH199" s="229"/>
      <c r="CRI199" s="229"/>
      <c r="CRJ199" s="229"/>
      <c r="CRK199" s="229"/>
      <c r="CRL199" s="229"/>
      <c r="CRM199" s="229"/>
      <c r="CRN199" s="229"/>
      <c r="CRO199" s="229"/>
      <c r="CRP199" s="229"/>
      <c r="CRQ199" s="229"/>
      <c r="CRR199" s="229"/>
      <c r="CRS199" s="229"/>
      <c r="CRT199" s="229"/>
      <c r="CRU199" s="229"/>
      <c r="CRV199" s="229"/>
      <c r="CRW199" s="229"/>
      <c r="CRX199" s="229"/>
      <c r="CRY199" s="229"/>
      <c r="CRZ199" s="229"/>
      <c r="CSA199" s="229"/>
      <c r="CSB199" s="229"/>
      <c r="CSC199" s="229"/>
      <c r="CSD199" s="229"/>
      <c r="CSE199" s="229"/>
      <c r="CSF199" s="229"/>
      <c r="CSG199" s="229"/>
      <c r="CSH199" s="229"/>
      <c r="CSI199" s="229"/>
      <c r="CSJ199" s="229"/>
      <c r="CSK199" s="229"/>
      <c r="CSL199" s="229"/>
      <c r="CSM199" s="229"/>
      <c r="CSN199" s="229"/>
      <c r="CSO199" s="229"/>
      <c r="CSP199" s="229"/>
      <c r="CSQ199" s="229"/>
      <c r="CSR199" s="229"/>
      <c r="CSS199" s="229"/>
      <c r="CST199" s="229"/>
      <c r="CSU199" s="229"/>
      <c r="CSV199" s="229"/>
      <c r="CSW199" s="229"/>
      <c r="CSX199" s="229"/>
      <c r="CSY199" s="229"/>
      <c r="CSZ199" s="229"/>
      <c r="CTA199" s="229"/>
      <c r="CTB199" s="229"/>
      <c r="CTC199" s="229"/>
      <c r="CTD199" s="229"/>
      <c r="CTE199" s="229"/>
      <c r="CTF199" s="229"/>
      <c r="CTG199" s="229"/>
      <c r="CTH199" s="229"/>
      <c r="CTI199" s="229"/>
      <c r="CTJ199" s="229"/>
      <c r="CTK199" s="229"/>
      <c r="CTL199" s="229"/>
      <c r="CTM199" s="229"/>
      <c r="CTN199" s="229"/>
      <c r="CTO199" s="229"/>
      <c r="CTP199" s="229"/>
      <c r="CTQ199" s="229"/>
      <c r="CTR199" s="229"/>
      <c r="CTS199" s="229"/>
      <c r="CTT199" s="229"/>
      <c r="CTU199" s="229"/>
      <c r="CTV199" s="229"/>
      <c r="CTW199" s="229"/>
      <c r="CTX199" s="229"/>
      <c r="CTY199" s="229"/>
      <c r="CTZ199" s="229"/>
      <c r="CUA199" s="229"/>
      <c r="CUB199" s="229"/>
      <c r="CUC199" s="229"/>
      <c r="CUD199" s="229"/>
      <c r="CUE199" s="229"/>
      <c r="CUF199" s="229"/>
      <c r="CUG199" s="229"/>
      <c r="CUH199" s="229"/>
      <c r="CUI199" s="229"/>
      <c r="CUJ199" s="229"/>
      <c r="CUK199" s="229"/>
      <c r="CUL199" s="229"/>
      <c r="CUM199" s="229"/>
      <c r="CUN199" s="229"/>
      <c r="CUO199" s="229"/>
      <c r="CUP199" s="229"/>
      <c r="CUQ199" s="229"/>
      <c r="CUR199" s="229"/>
      <c r="CUS199" s="229"/>
      <c r="CUT199" s="229"/>
      <c r="CUU199" s="229"/>
      <c r="CUV199" s="229"/>
      <c r="CUW199" s="229"/>
      <c r="CUX199" s="229"/>
      <c r="CUY199" s="229"/>
      <c r="CUZ199" s="229"/>
      <c r="CVA199" s="229"/>
      <c r="CVB199" s="229"/>
      <c r="CVC199" s="229"/>
      <c r="CVD199" s="229"/>
      <c r="CVE199" s="229"/>
      <c r="CVF199" s="229"/>
      <c r="CVG199" s="229"/>
      <c r="CVH199" s="229"/>
      <c r="CVI199" s="229"/>
      <c r="CVJ199" s="229"/>
      <c r="CVK199" s="229"/>
      <c r="CVL199" s="229"/>
      <c r="CVM199" s="229"/>
      <c r="CVN199" s="229"/>
      <c r="CVO199" s="229"/>
      <c r="CVP199" s="229"/>
      <c r="CVQ199" s="229"/>
      <c r="CVR199" s="229"/>
      <c r="CVS199" s="229"/>
      <c r="CVT199" s="229"/>
      <c r="CVU199" s="229"/>
      <c r="CVV199" s="229"/>
      <c r="CVW199" s="229"/>
      <c r="CVX199" s="229"/>
      <c r="CVY199" s="229"/>
      <c r="CVZ199" s="229"/>
      <c r="CWA199" s="229"/>
      <c r="CWB199" s="229"/>
      <c r="CWC199" s="229"/>
      <c r="CWD199" s="229"/>
      <c r="CWE199" s="229"/>
      <c r="CWF199" s="229"/>
      <c r="CWG199" s="229"/>
      <c r="CWH199" s="229"/>
      <c r="CWI199" s="229"/>
      <c r="CWJ199" s="229"/>
      <c r="CWK199" s="229"/>
      <c r="CWL199" s="229"/>
      <c r="CWM199" s="229"/>
      <c r="CWN199" s="229"/>
      <c r="CWO199" s="229"/>
      <c r="CWP199" s="229"/>
      <c r="CWQ199" s="229"/>
      <c r="CWR199" s="229"/>
      <c r="CWS199" s="229"/>
      <c r="CWT199" s="229"/>
      <c r="CWU199" s="229"/>
      <c r="CWV199" s="229"/>
      <c r="CWW199" s="229"/>
      <c r="CWX199" s="229"/>
      <c r="CWY199" s="229"/>
      <c r="CWZ199" s="229"/>
      <c r="CXA199" s="229"/>
      <c r="CXB199" s="229"/>
      <c r="CXC199" s="229"/>
      <c r="CXD199" s="229"/>
      <c r="CXE199" s="229"/>
      <c r="CXF199" s="229"/>
      <c r="CXG199" s="229"/>
      <c r="CXH199" s="229"/>
      <c r="CXI199" s="229"/>
      <c r="CXJ199" s="229"/>
      <c r="CXK199" s="229"/>
      <c r="CXL199" s="229"/>
      <c r="CXM199" s="229"/>
      <c r="CXN199" s="229"/>
      <c r="CXO199" s="229"/>
      <c r="CXP199" s="229"/>
      <c r="CXQ199" s="229"/>
      <c r="CXR199" s="229"/>
      <c r="CXS199" s="229"/>
      <c r="CXT199" s="229"/>
      <c r="CXU199" s="229"/>
      <c r="CXV199" s="229"/>
      <c r="CXW199" s="229"/>
      <c r="CXX199" s="229"/>
      <c r="CXY199" s="229"/>
      <c r="CXZ199" s="229"/>
      <c r="CYA199" s="229"/>
      <c r="CYB199" s="229"/>
      <c r="CYC199" s="229"/>
      <c r="CYD199" s="229"/>
      <c r="CYE199" s="229"/>
      <c r="CYF199" s="229"/>
      <c r="CYG199" s="229"/>
      <c r="CYH199" s="229"/>
      <c r="CYI199" s="229"/>
      <c r="CYJ199" s="229"/>
      <c r="CYK199" s="229"/>
      <c r="CYL199" s="229"/>
      <c r="CYM199" s="229"/>
      <c r="CYN199" s="229"/>
      <c r="CYO199" s="229"/>
      <c r="CYP199" s="229"/>
      <c r="CYQ199" s="229"/>
      <c r="CYR199" s="229"/>
      <c r="CYS199" s="229"/>
      <c r="CYT199" s="229"/>
      <c r="CYU199" s="229"/>
      <c r="CYV199" s="229"/>
      <c r="CYW199" s="229"/>
      <c r="CYX199" s="229"/>
      <c r="CYY199" s="229"/>
      <c r="CYZ199" s="229"/>
      <c r="CZA199" s="229"/>
      <c r="CZB199" s="229"/>
      <c r="CZC199" s="229"/>
      <c r="CZD199" s="229"/>
      <c r="CZE199" s="229"/>
      <c r="CZF199" s="229"/>
      <c r="CZG199" s="229"/>
      <c r="CZH199" s="229"/>
      <c r="CZI199" s="229"/>
      <c r="CZJ199" s="229"/>
      <c r="CZK199" s="229"/>
      <c r="CZL199" s="229"/>
      <c r="CZM199" s="229"/>
      <c r="CZN199" s="229"/>
      <c r="CZO199" s="229"/>
      <c r="CZP199" s="229"/>
      <c r="CZQ199" s="229"/>
      <c r="CZR199" s="229"/>
      <c r="CZS199" s="229"/>
      <c r="CZT199" s="229"/>
      <c r="CZU199" s="229"/>
      <c r="CZV199" s="229"/>
      <c r="CZW199" s="229"/>
      <c r="CZX199" s="229"/>
      <c r="CZY199" s="229"/>
      <c r="CZZ199" s="229"/>
      <c r="DAA199" s="229"/>
      <c r="DAB199" s="229"/>
      <c r="DAC199" s="229"/>
      <c r="DAD199" s="229"/>
      <c r="DAE199" s="229"/>
      <c r="DAF199" s="229"/>
      <c r="DAG199" s="229"/>
      <c r="DAH199" s="229"/>
      <c r="DAI199" s="229"/>
      <c r="DAJ199" s="229"/>
      <c r="DAK199" s="229"/>
      <c r="DAL199" s="229"/>
      <c r="DAM199" s="229"/>
      <c r="DAN199" s="229"/>
      <c r="DAO199" s="229"/>
      <c r="DAP199" s="229"/>
      <c r="DAQ199" s="229"/>
      <c r="DAR199" s="229"/>
      <c r="DAS199" s="229"/>
      <c r="DAT199" s="229"/>
      <c r="DAU199" s="229"/>
      <c r="DAV199" s="229"/>
      <c r="DAW199" s="229"/>
      <c r="DAX199" s="229"/>
      <c r="DAY199" s="229"/>
      <c r="DAZ199" s="229"/>
      <c r="DBA199" s="229"/>
      <c r="DBB199" s="229"/>
      <c r="DBC199" s="229"/>
      <c r="DBD199" s="229"/>
      <c r="DBE199" s="229"/>
      <c r="DBF199" s="229"/>
      <c r="DBG199" s="229"/>
      <c r="DBH199" s="229"/>
      <c r="DBI199" s="229"/>
      <c r="DBJ199" s="229"/>
      <c r="DBK199" s="229"/>
      <c r="DBL199" s="229"/>
      <c r="DBM199" s="229"/>
      <c r="DBN199" s="229"/>
      <c r="DBO199" s="229"/>
      <c r="DBP199" s="229"/>
      <c r="DBQ199" s="229"/>
      <c r="DBR199" s="229"/>
      <c r="DBS199" s="229"/>
      <c r="DBT199" s="229"/>
      <c r="DBU199" s="229"/>
      <c r="DBV199" s="229"/>
      <c r="DBW199" s="229"/>
      <c r="DBX199" s="229"/>
      <c r="DBY199" s="229"/>
      <c r="DBZ199" s="229"/>
      <c r="DCA199" s="229"/>
      <c r="DCB199" s="229"/>
      <c r="DCC199" s="229"/>
      <c r="DCD199" s="229"/>
      <c r="DCE199" s="229"/>
      <c r="DCF199" s="229"/>
      <c r="DCG199" s="229"/>
      <c r="DCH199" s="229"/>
      <c r="DCI199" s="229"/>
      <c r="DCJ199" s="229"/>
      <c r="DCK199" s="229"/>
      <c r="DCL199" s="229"/>
      <c r="DCM199" s="229"/>
      <c r="DCN199" s="229"/>
      <c r="DCO199" s="229"/>
      <c r="DCP199" s="229"/>
      <c r="DCQ199" s="229"/>
      <c r="DCR199" s="229"/>
      <c r="DCS199" s="229"/>
      <c r="DCT199" s="229"/>
      <c r="DCU199" s="229"/>
      <c r="DCV199" s="229"/>
      <c r="DCW199" s="229"/>
      <c r="DCX199" s="229"/>
      <c r="DCY199" s="229"/>
      <c r="DCZ199" s="229"/>
      <c r="DDA199" s="229"/>
      <c r="DDB199" s="229"/>
      <c r="DDC199" s="229"/>
      <c r="DDD199" s="229"/>
      <c r="DDE199" s="229"/>
      <c r="DDF199" s="229"/>
      <c r="DDG199" s="229"/>
      <c r="DDH199" s="229"/>
      <c r="DDI199" s="229"/>
      <c r="DDJ199" s="229"/>
      <c r="DDK199" s="229"/>
      <c r="DDL199" s="229"/>
      <c r="DDM199" s="229"/>
      <c r="DDN199" s="229"/>
      <c r="DDO199" s="229"/>
      <c r="DDP199" s="229"/>
      <c r="DDQ199" s="229"/>
      <c r="DDR199" s="229"/>
      <c r="DDS199" s="229"/>
      <c r="DDT199" s="229"/>
      <c r="DDU199" s="229"/>
      <c r="DDV199" s="229"/>
      <c r="DDW199" s="229"/>
      <c r="DDX199" s="229"/>
      <c r="DDY199" s="229"/>
      <c r="DDZ199" s="229"/>
      <c r="DEA199" s="229"/>
      <c r="DEB199" s="229"/>
      <c r="DEC199" s="229"/>
      <c r="DED199" s="229"/>
      <c r="DEE199" s="229"/>
      <c r="DEF199" s="229"/>
      <c r="DEG199" s="229"/>
      <c r="DEH199" s="229"/>
      <c r="DEI199" s="229"/>
      <c r="DEJ199" s="229"/>
      <c r="DEK199" s="229"/>
      <c r="DEL199" s="229"/>
      <c r="DEM199" s="229"/>
      <c r="DEN199" s="229"/>
      <c r="DEO199" s="229"/>
      <c r="DEP199" s="229"/>
      <c r="DEQ199" s="229"/>
      <c r="DER199" s="229"/>
      <c r="DES199" s="229"/>
      <c r="DET199" s="229"/>
      <c r="DEU199" s="229"/>
      <c r="DEV199" s="229"/>
      <c r="DEW199" s="229"/>
      <c r="DEX199" s="229"/>
      <c r="DEY199" s="229"/>
      <c r="DEZ199" s="229"/>
      <c r="DFA199" s="229"/>
      <c r="DFB199" s="229"/>
      <c r="DFC199" s="229"/>
      <c r="DFD199" s="229"/>
      <c r="DFE199" s="229"/>
      <c r="DFF199" s="229"/>
      <c r="DFG199" s="229"/>
      <c r="DFH199" s="229"/>
      <c r="DFI199" s="229"/>
      <c r="DFJ199" s="229"/>
      <c r="DFK199" s="229"/>
      <c r="DFL199" s="229"/>
      <c r="DFM199" s="229"/>
      <c r="DFN199" s="229"/>
      <c r="DFO199" s="229"/>
      <c r="DFP199" s="229"/>
      <c r="DFQ199" s="229"/>
      <c r="DFR199" s="229"/>
      <c r="DFS199" s="229"/>
      <c r="DFT199" s="229"/>
      <c r="DFU199" s="229"/>
      <c r="DFV199" s="229"/>
      <c r="DFW199" s="229"/>
      <c r="DFX199" s="229"/>
      <c r="DFY199" s="229"/>
      <c r="DFZ199" s="229"/>
      <c r="DGA199" s="229"/>
      <c r="DGB199" s="229"/>
      <c r="DGC199" s="229"/>
      <c r="DGD199" s="229"/>
      <c r="DGE199" s="229"/>
      <c r="DGF199" s="229"/>
      <c r="DGG199" s="229"/>
      <c r="DGH199" s="229"/>
      <c r="DGI199" s="229"/>
      <c r="DGJ199" s="229"/>
      <c r="DGK199" s="229"/>
      <c r="DGL199" s="229"/>
      <c r="DGM199" s="229"/>
      <c r="DGN199" s="229"/>
      <c r="DGO199" s="229"/>
      <c r="DGP199" s="229"/>
      <c r="DGQ199" s="229"/>
      <c r="DGR199" s="229"/>
      <c r="DGS199" s="229"/>
      <c r="DGT199" s="229"/>
      <c r="DGU199" s="229"/>
      <c r="DGV199" s="229"/>
      <c r="DGW199" s="229"/>
      <c r="DGX199" s="229"/>
      <c r="DGY199" s="229"/>
      <c r="DGZ199" s="229"/>
      <c r="DHA199" s="229"/>
      <c r="DHB199" s="229"/>
      <c r="DHC199" s="229"/>
      <c r="DHD199" s="229"/>
      <c r="DHE199" s="229"/>
      <c r="DHF199" s="229"/>
      <c r="DHG199" s="229"/>
      <c r="DHH199" s="229"/>
      <c r="DHI199" s="229"/>
      <c r="DHJ199" s="229"/>
      <c r="DHK199" s="229"/>
      <c r="DHL199" s="229"/>
      <c r="DHM199" s="229"/>
      <c r="DHN199" s="229"/>
      <c r="DHO199" s="229"/>
      <c r="DHP199" s="229"/>
      <c r="DHQ199" s="229"/>
      <c r="DHR199" s="229"/>
      <c r="DHS199" s="229"/>
      <c r="DHT199" s="229"/>
      <c r="DHU199" s="229"/>
      <c r="DHV199" s="229"/>
      <c r="DHW199" s="229"/>
      <c r="DHX199" s="229"/>
      <c r="DHY199" s="229"/>
      <c r="DHZ199" s="229"/>
      <c r="DIA199" s="229"/>
      <c r="DIB199" s="229"/>
      <c r="DIC199" s="229"/>
      <c r="DID199" s="229"/>
      <c r="DIE199" s="229"/>
      <c r="DIF199" s="229"/>
      <c r="DIG199" s="229"/>
      <c r="DIH199" s="229"/>
      <c r="DII199" s="229"/>
      <c r="DIJ199" s="229"/>
      <c r="DIK199" s="229"/>
      <c r="DIL199" s="229"/>
      <c r="DIM199" s="229"/>
      <c r="DIN199" s="229"/>
      <c r="DIO199" s="229"/>
      <c r="DIP199" s="229"/>
      <c r="DIQ199" s="229"/>
      <c r="DIR199" s="229"/>
      <c r="DIS199" s="229"/>
      <c r="DIT199" s="229"/>
      <c r="DIU199" s="229"/>
      <c r="DIV199" s="229"/>
      <c r="DIW199" s="229"/>
      <c r="DIX199" s="229"/>
      <c r="DIY199" s="229"/>
      <c r="DIZ199" s="229"/>
      <c r="DJA199" s="229"/>
      <c r="DJB199" s="229"/>
      <c r="DJC199" s="229"/>
      <c r="DJD199" s="229"/>
      <c r="DJE199" s="229"/>
      <c r="DJF199" s="229"/>
      <c r="DJG199" s="229"/>
      <c r="DJH199" s="229"/>
      <c r="DJI199" s="229"/>
      <c r="DJJ199" s="229"/>
      <c r="DJK199" s="229"/>
      <c r="DJL199" s="229"/>
      <c r="DJM199" s="229"/>
      <c r="DJN199" s="229"/>
      <c r="DJO199" s="229"/>
      <c r="DJP199" s="229"/>
      <c r="DJQ199" s="229"/>
      <c r="DJR199" s="229"/>
      <c r="DJS199" s="229"/>
      <c r="DJT199" s="229"/>
      <c r="DJU199" s="229"/>
      <c r="DJV199" s="229"/>
      <c r="DJW199" s="229"/>
      <c r="DJX199" s="229"/>
      <c r="DJY199" s="229"/>
      <c r="DJZ199" s="229"/>
      <c r="DKA199" s="229"/>
      <c r="DKB199" s="229"/>
      <c r="DKC199" s="229"/>
      <c r="DKD199" s="229"/>
      <c r="DKE199" s="229"/>
      <c r="DKF199" s="229"/>
      <c r="DKG199" s="229"/>
      <c r="DKH199" s="229"/>
      <c r="DKI199" s="229"/>
      <c r="DKJ199" s="229"/>
      <c r="DKK199" s="229"/>
      <c r="DKL199" s="229"/>
      <c r="DKM199" s="229"/>
      <c r="DKN199" s="229"/>
      <c r="DKO199" s="229"/>
      <c r="DKP199" s="229"/>
      <c r="DKQ199" s="229"/>
      <c r="DKR199" s="229"/>
      <c r="DKS199" s="229"/>
      <c r="DKT199" s="229"/>
      <c r="DKU199" s="229"/>
      <c r="DKV199" s="229"/>
      <c r="DKW199" s="229"/>
      <c r="DKX199" s="229"/>
      <c r="DKY199" s="229"/>
      <c r="DKZ199" s="229"/>
      <c r="DLA199" s="229"/>
      <c r="DLB199" s="229"/>
      <c r="DLC199" s="229"/>
      <c r="DLD199" s="229"/>
      <c r="DLE199" s="229"/>
      <c r="DLF199" s="229"/>
      <c r="DLG199" s="229"/>
      <c r="DLH199" s="229"/>
      <c r="DLI199" s="229"/>
      <c r="DLJ199" s="229"/>
      <c r="DLK199" s="229"/>
      <c r="DLL199" s="229"/>
      <c r="DLM199" s="229"/>
      <c r="DLN199" s="229"/>
      <c r="DLO199" s="229"/>
      <c r="DLP199" s="229"/>
      <c r="DLQ199" s="229"/>
      <c r="DLR199" s="229"/>
      <c r="DLS199" s="229"/>
      <c r="DLT199" s="229"/>
      <c r="DLU199" s="229"/>
      <c r="DLV199" s="229"/>
      <c r="DLW199" s="229"/>
      <c r="DLX199" s="229"/>
      <c r="DLY199" s="229"/>
      <c r="DLZ199" s="229"/>
      <c r="DMA199" s="229"/>
      <c r="DMB199" s="229"/>
      <c r="DMC199" s="229"/>
      <c r="DMD199" s="229"/>
      <c r="DME199" s="229"/>
      <c r="DMF199" s="229"/>
      <c r="DMG199" s="229"/>
      <c r="DMH199" s="229"/>
      <c r="DMI199" s="229"/>
      <c r="DMJ199" s="229"/>
      <c r="DMK199" s="229"/>
      <c r="DML199" s="229"/>
      <c r="DMM199" s="229"/>
      <c r="DMN199" s="229"/>
      <c r="DMO199" s="229"/>
      <c r="DMP199" s="229"/>
      <c r="DMQ199" s="229"/>
      <c r="DMR199" s="229"/>
      <c r="DMS199" s="229"/>
      <c r="DMT199" s="229"/>
      <c r="DMU199" s="229"/>
      <c r="DMV199" s="229"/>
      <c r="DMW199" s="229"/>
      <c r="DMX199" s="229"/>
      <c r="DMY199" s="229"/>
      <c r="DMZ199" s="229"/>
      <c r="DNA199" s="229"/>
      <c r="DNB199" s="229"/>
      <c r="DNC199" s="229"/>
      <c r="DND199" s="229"/>
      <c r="DNE199" s="229"/>
      <c r="DNF199" s="229"/>
      <c r="DNG199" s="229"/>
      <c r="DNH199" s="229"/>
      <c r="DNI199" s="229"/>
      <c r="DNJ199" s="229"/>
      <c r="DNK199" s="229"/>
      <c r="DNL199" s="229"/>
      <c r="DNM199" s="229"/>
      <c r="DNN199" s="229"/>
      <c r="DNO199" s="229"/>
      <c r="DNP199" s="229"/>
      <c r="DNQ199" s="229"/>
      <c r="DNR199" s="229"/>
      <c r="DNS199" s="229"/>
      <c r="DNT199" s="229"/>
      <c r="DNU199" s="229"/>
      <c r="DNV199" s="229"/>
      <c r="DNW199" s="229"/>
      <c r="DNX199" s="229"/>
      <c r="DNY199" s="229"/>
      <c r="DNZ199" s="229"/>
      <c r="DOA199" s="229"/>
      <c r="DOB199" s="229"/>
      <c r="DOC199" s="229"/>
      <c r="DOD199" s="229"/>
      <c r="DOE199" s="229"/>
      <c r="DOF199" s="229"/>
      <c r="DOG199" s="229"/>
      <c r="DOH199" s="229"/>
      <c r="DOI199" s="229"/>
      <c r="DOJ199" s="229"/>
      <c r="DOK199" s="229"/>
      <c r="DOL199" s="229"/>
      <c r="DOM199" s="229"/>
      <c r="DON199" s="229"/>
      <c r="DOO199" s="229"/>
      <c r="DOP199" s="229"/>
      <c r="DOQ199" s="229"/>
      <c r="DOR199" s="229"/>
      <c r="DOS199" s="229"/>
      <c r="DOT199" s="229"/>
      <c r="DOU199" s="229"/>
      <c r="DOV199" s="229"/>
      <c r="DOW199" s="229"/>
      <c r="DOX199" s="229"/>
      <c r="DOY199" s="229"/>
      <c r="DOZ199" s="229"/>
      <c r="DPA199" s="229"/>
      <c r="DPB199" s="229"/>
      <c r="DPC199" s="229"/>
      <c r="DPD199" s="229"/>
      <c r="DPE199" s="229"/>
      <c r="DPF199" s="229"/>
      <c r="DPG199" s="229"/>
      <c r="DPH199" s="229"/>
      <c r="DPI199" s="229"/>
      <c r="DPJ199" s="229"/>
      <c r="DPK199" s="229"/>
      <c r="DPL199" s="229"/>
      <c r="DPM199" s="229"/>
      <c r="DPN199" s="229"/>
      <c r="DPO199" s="229"/>
      <c r="DPP199" s="229"/>
      <c r="DPQ199" s="229"/>
      <c r="DPR199" s="229"/>
      <c r="DPS199" s="229"/>
      <c r="DPT199" s="229"/>
      <c r="DPU199" s="229"/>
      <c r="DPV199" s="229"/>
      <c r="DPW199" s="229"/>
      <c r="DPX199" s="229"/>
      <c r="DPY199" s="229"/>
      <c r="DPZ199" s="229"/>
      <c r="DQA199" s="229"/>
      <c r="DQB199" s="229"/>
      <c r="DQC199" s="229"/>
      <c r="DQD199" s="229"/>
      <c r="DQE199" s="229"/>
      <c r="DQF199" s="229"/>
      <c r="DQG199" s="229"/>
      <c r="DQH199" s="229"/>
      <c r="DQI199" s="229"/>
      <c r="DQJ199" s="229"/>
      <c r="DQK199" s="229"/>
      <c r="DQL199" s="229"/>
      <c r="DQM199" s="229"/>
      <c r="DQN199" s="229"/>
      <c r="DQO199" s="229"/>
      <c r="DQP199" s="229"/>
      <c r="DQQ199" s="229"/>
      <c r="DQR199" s="229"/>
      <c r="DQS199" s="229"/>
      <c r="DQT199" s="229"/>
      <c r="DQU199" s="229"/>
      <c r="DQV199" s="229"/>
      <c r="DQW199" s="229"/>
      <c r="DQX199" s="229"/>
      <c r="DQY199" s="229"/>
      <c r="DQZ199" s="229"/>
      <c r="DRA199" s="229"/>
      <c r="DRB199" s="229"/>
      <c r="DRC199" s="229"/>
      <c r="DRD199" s="229"/>
      <c r="DRE199" s="229"/>
      <c r="DRF199" s="229"/>
      <c r="DRG199" s="229"/>
      <c r="DRH199" s="229"/>
      <c r="DRI199" s="229"/>
      <c r="DRJ199" s="229"/>
      <c r="DRK199" s="229"/>
      <c r="DRL199" s="229"/>
      <c r="DRM199" s="229"/>
      <c r="DRN199" s="229"/>
      <c r="DRO199" s="229"/>
      <c r="DRP199" s="229"/>
      <c r="DRQ199" s="229"/>
      <c r="DRR199" s="229"/>
      <c r="DRS199" s="229"/>
      <c r="DRT199" s="229"/>
      <c r="DRU199" s="229"/>
      <c r="DRV199" s="229"/>
      <c r="DRW199" s="229"/>
      <c r="DRX199" s="229"/>
      <c r="DRY199" s="229"/>
      <c r="DRZ199" s="229"/>
      <c r="DSA199" s="229"/>
      <c r="DSB199" s="229"/>
      <c r="DSC199" s="229"/>
      <c r="DSD199" s="229"/>
      <c r="DSE199" s="229"/>
      <c r="DSF199" s="229"/>
      <c r="DSG199" s="229"/>
      <c r="DSH199" s="229"/>
      <c r="DSI199" s="229"/>
      <c r="DSJ199" s="229"/>
      <c r="DSK199" s="229"/>
      <c r="DSL199" s="229"/>
      <c r="DSM199" s="229"/>
      <c r="DSN199" s="229"/>
      <c r="DSO199" s="229"/>
      <c r="DSP199" s="229"/>
      <c r="DSQ199" s="229"/>
      <c r="DSR199" s="229"/>
      <c r="DSS199" s="229"/>
      <c r="DST199" s="229"/>
      <c r="DSU199" s="229"/>
      <c r="DSV199" s="229"/>
      <c r="DSW199" s="229"/>
      <c r="DSX199" s="229"/>
      <c r="DSY199" s="229"/>
      <c r="DSZ199" s="229"/>
      <c r="DTA199" s="229"/>
      <c r="DTB199" s="229"/>
      <c r="DTC199" s="229"/>
      <c r="DTD199" s="229"/>
      <c r="DTE199" s="229"/>
      <c r="DTF199" s="229"/>
      <c r="DTG199" s="229"/>
      <c r="DTH199" s="229"/>
      <c r="DTI199" s="229"/>
      <c r="DTJ199" s="229"/>
      <c r="DTK199" s="229"/>
      <c r="DTL199" s="229"/>
      <c r="DTM199" s="229"/>
      <c r="DTN199" s="229"/>
      <c r="DTO199" s="229"/>
      <c r="DTP199" s="229"/>
      <c r="DTQ199" s="229"/>
      <c r="DTR199" s="229"/>
      <c r="DTS199" s="229"/>
      <c r="DTT199" s="229"/>
      <c r="DTU199" s="229"/>
      <c r="DTV199" s="229"/>
      <c r="DTW199" s="229"/>
      <c r="DTX199" s="229"/>
      <c r="DTY199" s="229"/>
      <c r="DTZ199" s="229"/>
      <c r="DUA199" s="229"/>
      <c r="DUB199" s="229"/>
      <c r="DUC199" s="229"/>
      <c r="DUD199" s="229"/>
      <c r="DUE199" s="229"/>
      <c r="DUF199" s="229"/>
      <c r="DUG199" s="229"/>
      <c r="DUH199" s="229"/>
      <c r="DUI199" s="229"/>
      <c r="DUJ199" s="229"/>
      <c r="DUK199" s="229"/>
      <c r="DUL199" s="229"/>
      <c r="DUM199" s="229"/>
      <c r="DUN199" s="229"/>
      <c r="DUO199" s="229"/>
      <c r="DUP199" s="229"/>
      <c r="DUQ199" s="229"/>
      <c r="DUR199" s="229"/>
      <c r="DUS199" s="229"/>
      <c r="DUT199" s="229"/>
      <c r="DUU199" s="229"/>
      <c r="DUV199" s="229"/>
      <c r="DUW199" s="229"/>
      <c r="DUX199" s="229"/>
      <c r="DUY199" s="229"/>
      <c r="DUZ199" s="229"/>
      <c r="DVA199" s="229"/>
      <c r="DVB199" s="229"/>
      <c r="DVC199" s="229"/>
      <c r="DVD199" s="229"/>
      <c r="DVE199" s="229"/>
      <c r="DVF199" s="229"/>
      <c r="DVG199" s="229"/>
      <c r="DVH199" s="229"/>
      <c r="DVI199" s="229"/>
      <c r="DVJ199" s="229"/>
      <c r="DVK199" s="229"/>
      <c r="DVL199" s="229"/>
      <c r="DVM199" s="229"/>
      <c r="DVN199" s="229"/>
      <c r="DVO199" s="229"/>
      <c r="DVP199" s="229"/>
      <c r="DVQ199" s="229"/>
      <c r="DVR199" s="229"/>
      <c r="DVS199" s="229"/>
      <c r="DVT199" s="229"/>
      <c r="DVU199" s="229"/>
      <c r="DVV199" s="229"/>
      <c r="DVW199" s="229"/>
      <c r="DVX199" s="229"/>
      <c r="DVY199" s="229"/>
      <c r="DVZ199" s="229"/>
      <c r="DWA199" s="229"/>
      <c r="DWB199" s="229"/>
      <c r="DWC199" s="229"/>
      <c r="DWD199" s="229"/>
      <c r="DWE199" s="229"/>
      <c r="DWF199" s="229"/>
      <c r="DWG199" s="229"/>
      <c r="DWH199" s="229"/>
      <c r="DWI199" s="229"/>
      <c r="DWJ199" s="229"/>
      <c r="DWK199" s="229"/>
      <c r="DWL199" s="229"/>
      <c r="DWM199" s="229"/>
      <c r="DWN199" s="229"/>
      <c r="DWO199" s="229"/>
      <c r="DWP199" s="229"/>
      <c r="DWQ199" s="229"/>
      <c r="DWR199" s="229"/>
      <c r="DWS199" s="229"/>
      <c r="DWT199" s="229"/>
      <c r="DWU199" s="229"/>
      <c r="DWV199" s="229"/>
      <c r="DWW199" s="229"/>
      <c r="DWX199" s="229"/>
      <c r="DWY199" s="229"/>
      <c r="DWZ199" s="229"/>
      <c r="DXA199" s="229"/>
      <c r="DXB199" s="229"/>
      <c r="DXC199" s="229"/>
      <c r="DXD199" s="229"/>
      <c r="DXE199" s="229"/>
      <c r="DXF199" s="229"/>
      <c r="DXG199" s="229"/>
      <c r="DXH199" s="229"/>
      <c r="DXI199" s="229"/>
      <c r="DXJ199" s="229"/>
      <c r="DXK199" s="229"/>
      <c r="DXL199" s="229"/>
      <c r="DXM199" s="229"/>
      <c r="DXN199" s="229"/>
      <c r="DXO199" s="229"/>
      <c r="DXP199" s="229"/>
      <c r="DXQ199" s="229"/>
      <c r="DXR199" s="229"/>
      <c r="DXS199" s="229"/>
      <c r="DXT199" s="229"/>
      <c r="DXU199" s="229"/>
      <c r="DXV199" s="229"/>
      <c r="DXW199" s="229"/>
      <c r="DXX199" s="229"/>
      <c r="DXY199" s="229"/>
      <c r="DXZ199" s="229"/>
      <c r="DYA199" s="229"/>
      <c r="DYB199" s="229"/>
      <c r="DYC199" s="229"/>
      <c r="DYD199" s="229"/>
      <c r="DYE199" s="229"/>
      <c r="DYF199" s="229"/>
      <c r="DYG199" s="229"/>
      <c r="DYH199" s="229"/>
      <c r="DYI199" s="229"/>
      <c r="DYJ199" s="229"/>
      <c r="DYK199" s="229"/>
      <c r="DYL199" s="229"/>
      <c r="DYM199" s="229"/>
      <c r="DYN199" s="229"/>
      <c r="DYO199" s="229"/>
      <c r="DYP199" s="229"/>
      <c r="DYQ199" s="229"/>
      <c r="DYR199" s="229"/>
      <c r="DYS199" s="229"/>
      <c r="DYT199" s="229"/>
      <c r="DYU199" s="229"/>
      <c r="DYV199" s="229"/>
      <c r="DYW199" s="229"/>
      <c r="DYX199" s="229"/>
      <c r="DYY199" s="229"/>
      <c r="DYZ199" s="229"/>
      <c r="DZA199" s="229"/>
      <c r="DZB199" s="229"/>
      <c r="DZC199" s="229"/>
      <c r="DZD199" s="229"/>
      <c r="DZE199" s="229"/>
      <c r="DZF199" s="229"/>
      <c r="DZG199" s="229"/>
      <c r="DZH199" s="229"/>
      <c r="DZI199" s="229"/>
      <c r="DZJ199" s="229"/>
      <c r="DZK199" s="229"/>
      <c r="DZL199" s="229"/>
      <c r="DZM199" s="229"/>
      <c r="DZN199" s="229"/>
      <c r="DZO199" s="229"/>
      <c r="DZP199" s="229"/>
      <c r="DZQ199" s="229"/>
      <c r="DZR199" s="229"/>
      <c r="DZS199" s="229"/>
      <c r="DZT199" s="229"/>
      <c r="DZU199" s="229"/>
      <c r="DZV199" s="229"/>
      <c r="DZW199" s="229"/>
      <c r="DZX199" s="229"/>
      <c r="DZY199" s="229"/>
      <c r="DZZ199" s="229"/>
      <c r="EAA199" s="229"/>
      <c r="EAB199" s="229"/>
      <c r="EAC199" s="229"/>
      <c r="EAD199" s="229"/>
      <c r="EAE199" s="229"/>
      <c r="EAF199" s="229"/>
      <c r="EAG199" s="229"/>
      <c r="EAH199" s="229"/>
      <c r="EAI199" s="229"/>
      <c r="EAJ199" s="229"/>
      <c r="EAK199" s="229"/>
      <c r="EAL199" s="229"/>
      <c r="EAM199" s="229"/>
      <c r="EAN199" s="229"/>
      <c r="EAO199" s="229"/>
      <c r="EAP199" s="229"/>
      <c r="EAQ199" s="229"/>
      <c r="EAR199" s="229"/>
      <c r="EAS199" s="229"/>
      <c r="EAT199" s="229"/>
      <c r="EAU199" s="229"/>
      <c r="EAV199" s="229"/>
      <c r="EAW199" s="229"/>
      <c r="EAX199" s="229"/>
      <c r="EAY199" s="229"/>
      <c r="EAZ199" s="229"/>
      <c r="EBA199" s="229"/>
      <c r="EBB199" s="229"/>
      <c r="EBC199" s="229"/>
      <c r="EBD199" s="229"/>
      <c r="EBE199" s="229"/>
      <c r="EBF199" s="229"/>
      <c r="EBG199" s="229"/>
      <c r="EBH199" s="229"/>
      <c r="EBI199" s="229"/>
      <c r="EBJ199" s="229"/>
      <c r="EBK199" s="229"/>
      <c r="EBL199" s="229"/>
      <c r="EBM199" s="229"/>
      <c r="EBN199" s="229"/>
      <c r="EBO199" s="229"/>
      <c r="EBP199" s="229"/>
      <c r="EBQ199" s="229"/>
      <c r="EBR199" s="229"/>
      <c r="EBS199" s="229"/>
      <c r="EBT199" s="229"/>
      <c r="EBU199" s="229"/>
      <c r="EBV199" s="229"/>
      <c r="EBW199" s="229"/>
      <c r="EBX199" s="229"/>
      <c r="EBY199" s="229"/>
      <c r="EBZ199" s="229"/>
      <c r="ECA199" s="229"/>
      <c r="ECB199" s="229"/>
      <c r="ECC199" s="229"/>
      <c r="ECD199" s="229"/>
      <c r="ECE199" s="229"/>
      <c r="ECF199" s="229"/>
      <c r="ECG199" s="229"/>
      <c r="ECH199" s="229"/>
      <c r="ECI199" s="229"/>
      <c r="ECJ199" s="229"/>
      <c r="ECK199" s="229"/>
      <c r="ECL199" s="229"/>
      <c r="ECM199" s="229"/>
      <c r="ECN199" s="229"/>
      <c r="ECO199" s="229"/>
      <c r="ECP199" s="229"/>
      <c r="ECQ199" s="229"/>
      <c r="ECR199" s="229"/>
      <c r="ECS199" s="229"/>
      <c r="ECT199" s="229"/>
      <c r="ECU199" s="229"/>
      <c r="ECV199" s="229"/>
      <c r="ECW199" s="229"/>
      <c r="ECX199" s="229"/>
      <c r="ECY199" s="229"/>
      <c r="ECZ199" s="229"/>
      <c r="EDA199" s="229"/>
      <c r="EDB199" s="229"/>
      <c r="EDC199" s="229"/>
      <c r="EDD199" s="229"/>
      <c r="EDE199" s="229"/>
      <c r="EDF199" s="229"/>
      <c r="EDG199" s="229"/>
      <c r="EDH199" s="229"/>
      <c r="EDI199" s="229"/>
      <c r="EDJ199" s="229"/>
      <c r="EDK199" s="229"/>
      <c r="EDL199" s="229"/>
      <c r="EDM199" s="229"/>
      <c r="EDN199" s="229"/>
      <c r="EDO199" s="229"/>
      <c r="EDP199" s="229"/>
      <c r="EDQ199" s="229"/>
      <c r="EDR199" s="229"/>
      <c r="EDS199" s="229"/>
      <c r="EDT199" s="229"/>
      <c r="EDU199" s="229"/>
      <c r="EDV199" s="229"/>
      <c r="EDW199" s="229"/>
      <c r="EDX199" s="229"/>
      <c r="EDY199" s="229"/>
      <c r="EDZ199" s="229"/>
      <c r="EEA199" s="229"/>
      <c r="EEB199" s="229"/>
      <c r="EEC199" s="229"/>
      <c r="EED199" s="229"/>
      <c r="EEE199" s="229"/>
      <c r="EEF199" s="229"/>
      <c r="EEG199" s="229"/>
      <c r="EEH199" s="229"/>
      <c r="EEI199" s="229"/>
      <c r="EEJ199" s="229"/>
      <c r="EEK199" s="229"/>
      <c r="EEL199" s="229"/>
      <c r="EEM199" s="229"/>
      <c r="EEN199" s="229"/>
      <c r="EEO199" s="229"/>
      <c r="EEP199" s="229"/>
      <c r="EEQ199" s="229"/>
      <c r="EER199" s="229"/>
      <c r="EES199" s="229"/>
      <c r="EET199" s="229"/>
      <c r="EEU199" s="229"/>
      <c r="EEV199" s="229"/>
      <c r="EEW199" s="229"/>
      <c r="EEX199" s="229"/>
      <c r="EEY199" s="229"/>
      <c r="EEZ199" s="229"/>
      <c r="EFA199" s="229"/>
      <c r="EFB199" s="229"/>
      <c r="EFC199" s="229"/>
      <c r="EFD199" s="229"/>
      <c r="EFE199" s="229"/>
      <c r="EFF199" s="229"/>
      <c r="EFG199" s="229"/>
      <c r="EFH199" s="229"/>
      <c r="EFI199" s="229"/>
      <c r="EFJ199" s="229"/>
      <c r="EFK199" s="229"/>
      <c r="EFL199" s="229"/>
      <c r="EFM199" s="229"/>
      <c r="EFN199" s="229"/>
      <c r="EFO199" s="229"/>
      <c r="EFP199" s="229"/>
      <c r="EFQ199" s="229"/>
      <c r="EFR199" s="229"/>
      <c r="EFS199" s="229"/>
      <c r="EFT199" s="229"/>
      <c r="EFU199" s="229"/>
      <c r="EFV199" s="229"/>
      <c r="EFW199" s="229"/>
      <c r="EFX199" s="229"/>
      <c r="EFY199" s="229"/>
      <c r="EFZ199" s="229"/>
      <c r="EGA199" s="229"/>
      <c r="EGB199" s="229"/>
      <c r="EGC199" s="229"/>
      <c r="EGD199" s="229"/>
      <c r="EGE199" s="229"/>
      <c r="EGF199" s="229"/>
      <c r="EGG199" s="229"/>
      <c r="EGH199" s="229"/>
      <c r="EGI199" s="229"/>
      <c r="EGJ199" s="229"/>
      <c r="EGK199" s="229"/>
      <c r="EGL199" s="229"/>
      <c r="EGM199" s="229"/>
      <c r="EGN199" s="229"/>
      <c r="EGO199" s="229"/>
      <c r="EGP199" s="229"/>
      <c r="EGQ199" s="229"/>
      <c r="EGR199" s="229"/>
      <c r="EGS199" s="229"/>
      <c r="EGT199" s="229"/>
      <c r="EGU199" s="229"/>
      <c r="EGV199" s="229"/>
      <c r="EGW199" s="229"/>
      <c r="EGX199" s="229"/>
      <c r="EGY199" s="229"/>
      <c r="EGZ199" s="229"/>
      <c r="EHA199" s="229"/>
      <c r="EHB199" s="229"/>
      <c r="EHC199" s="229"/>
      <c r="EHD199" s="229"/>
      <c r="EHE199" s="229"/>
      <c r="EHF199" s="229"/>
      <c r="EHG199" s="229"/>
      <c r="EHH199" s="229"/>
      <c r="EHI199" s="229"/>
      <c r="EHJ199" s="229"/>
      <c r="EHK199" s="229"/>
      <c r="EHL199" s="229"/>
      <c r="EHM199" s="229"/>
      <c r="EHN199" s="229"/>
      <c r="EHO199" s="229"/>
      <c r="EHP199" s="229"/>
      <c r="EHQ199" s="229"/>
      <c r="EHR199" s="229"/>
      <c r="EHS199" s="229"/>
      <c r="EHT199" s="229"/>
      <c r="EHU199" s="229"/>
      <c r="EHV199" s="229"/>
      <c r="EHW199" s="229"/>
      <c r="EHX199" s="229"/>
      <c r="EHY199" s="229"/>
      <c r="EHZ199" s="229"/>
      <c r="EIA199" s="229"/>
      <c r="EIB199" s="229"/>
      <c r="EIC199" s="229"/>
      <c r="EID199" s="229"/>
      <c r="EIE199" s="229"/>
      <c r="EIF199" s="229"/>
      <c r="EIG199" s="229"/>
      <c r="EIH199" s="229"/>
      <c r="EII199" s="229"/>
      <c r="EIJ199" s="229"/>
      <c r="EIK199" s="229"/>
      <c r="EIL199" s="229"/>
      <c r="EIM199" s="229"/>
      <c r="EIN199" s="229"/>
      <c r="EIO199" s="229"/>
      <c r="EIP199" s="229"/>
      <c r="EIQ199" s="229"/>
      <c r="EIR199" s="229"/>
      <c r="EIS199" s="229"/>
      <c r="EIT199" s="229"/>
      <c r="EIU199" s="229"/>
      <c r="EIV199" s="229"/>
      <c r="EIW199" s="229"/>
      <c r="EIX199" s="229"/>
      <c r="EIY199" s="229"/>
      <c r="EIZ199" s="229"/>
      <c r="EJA199" s="229"/>
      <c r="EJB199" s="229"/>
      <c r="EJC199" s="229"/>
      <c r="EJD199" s="229"/>
      <c r="EJE199" s="229"/>
      <c r="EJF199" s="229"/>
      <c r="EJG199" s="229"/>
      <c r="EJH199" s="229"/>
      <c r="EJI199" s="229"/>
      <c r="EJJ199" s="229"/>
      <c r="EJK199" s="229"/>
      <c r="EJL199" s="229"/>
      <c r="EJM199" s="229"/>
      <c r="EJN199" s="229"/>
      <c r="EJO199" s="229"/>
      <c r="EJP199" s="229"/>
      <c r="EJQ199" s="229"/>
      <c r="EJR199" s="229"/>
      <c r="EJS199" s="229"/>
      <c r="EJT199" s="229"/>
      <c r="EJU199" s="229"/>
      <c r="EJV199" s="229"/>
      <c r="EJW199" s="229"/>
      <c r="EJX199" s="229"/>
      <c r="EJY199" s="229"/>
      <c r="EJZ199" s="229"/>
      <c r="EKA199" s="229"/>
      <c r="EKB199" s="229"/>
      <c r="EKC199" s="229"/>
      <c r="EKD199" s="229"/>
      <c r="EKE199" s="229"/>
      <c r="EKF199" s="229"/>
      <c r="EKG199" s="229"/>
      <c r="EKH199" s="229"/>
      <c r="EKI199" s="229"/>
      <c r="EKJ199" s="229"/>
      <c r="EKK199" s="229"/>
      <c r="EKL199" s="229"/>
      <c r="EKM199" s="229"/>
      <c r="EKN199" s="229"/>
      <c r="EKO199" s="229"/>
      <c r="EKP199" s="229"/>
      <c r="EKQ199" s="229"/>
      <c r="EKR199" s="229"/>
      <c r="EKS199" s="229"/>
      <c r="EKT199" s="229"/>
      <c r="EKU199" s="229"/>
      <c r="EKV199" s="229"/>
      <c r="EKW199" s="229"/>
      <c r="EKX199" s="229"/>
      <c r="EKY199" s="229"/>
      <c r="EKZ199" s="229"/>
      <c r="ELA199" s="229"/>
      <c r="ELB199" s="229"/>
      <c r="ELC199" s="229"/>
      <c r="ELD199" s="229"/>
      <c r="ELE199" s="229"/>
      <c r="ELF199" s="229"/>
      <c r="ELG199" s="229"/>
      <c r="ELH199" s="229"/>
      <c r="ELI199" s="229"/>
      <c r="ELJ199" s="229"/>
      <c r="ELK199" s="229"/>
      <c r="ELL199" s="229"/>
      <c r="ELM199" s="229"/>
      <c r="ELN199" s="229"/>
      <c r="ELO199" s="229"/>
      <c r="ELP199" s="229"/>
      <c r="ELQ199" s="229"/>
      <c r="ELR199" s="229"/>
      <c r="ELS199" s="229"/>
      <c r="ELT199" s="229"/>
      <c r="ELU199" s="229"/>
      <c r="ELV199" s="229"/>
      <c r="ELW199" s="229"/>
      <c r="ELX199" s="229"/>
      <c r="ELY199" s="229"/>
      <c r="ELZ199" s="229"/>
      <c r="EMA199" s="229"/>
      <c r="EMB199" s="229"/>
      <c r="EMC199" s="229"/>
      <c r="EMD199" s="229"/>
      <c r="EME199" s="229"/>
      <c r="EMF199" s="229"/>
      <c r="EMG199" s="229"/>
      <c r="EMH199" s="229"/>
      <c r="EMI199" s="229"/>
      <c r="EMJ199" s="229"/>
      <c r="EMK199" s="229"/>
      <c r="EML199" s="229"/>
      <c r="EMM199" s="229"/>
      <c r="EMN199" s="229"/>
      <c r="EMO199" s="229"/>
      <c r="EMP199" s="229"/>
      <c r="EMQ199" s="229"/>
      <c r="EMR199" s="229"/>
      <c r="EMS199" s="229"/>
      <c r="EMT199" s="229"/>
      <c r="EMU199" s="229"/>
      <c r="EMV199" s="229"/>
      <c r="EMW199" s="229"/>
      <c r="EMX199" s="229"/>
      <c r="EMY199" s="229"/>
      <c r="EMZ199" s="229"/>
      <c r="ENA199" s="229"/>
      <c r="ENB199" s="229"/>
      <c r="ENC199" s="229"/>
      <c r="END199" s="229"/>
      <c r="ENE199" s="229"/>
      <c r="ENF199" s="229"/>
      <c r="ENG199" s="229"/>
      <c r="ENH199" s="229"/>
      <c r="ENI199" s="229"/>
      <c r="ENJ199" s="229"/>
      <c r="ENK199" s="229"/>
      <c r="ENL199" s="229"/>
      <c r="ENM199" s="229"/>
      <c r="ENN199" s="229"/>
      <c r="ENO199" s="229"/>
      <c r="ENP199" s="229"/>
      <c r="ENQ199" s="229"/>
      <c r="ENR199" s="229"/>
      <c r="ENS199" s="229"/>
      <c r="ENT199" s="229"/>
      <c r="ENU199" s="229"/>
      <c r="ENV199" s="229"/>
      <c r="ENW199" s="229"/>
      <c r="ENX199" s="229"/>
      <c r="ENY199" s="229"/>
      <c r="ENZ199" s="229"/>
      <c r="EOA199" s="229"/>
      <c r="EOB199" s="229"/>
      <c r="EOC199" s="229"/>
      <c r="EOD199" s="229"/>
      <c r="EOE199" s="229"/>
      <c r="EOF199" s="229"/>
      <c r="EOG199" s="229"/>
      <c r="EOH199" s="229"/>
      <c r="EOI199" s="229"/>
      <c r="EOJ199" s="229"/>
      <c r="EOK199" s="229"/>
      <c r="EOL199" s="229"/>
      <c r="EOM199" s="229"/>
      <c r="EON199" s="229"/>
      <c r="EOO199" s="229"/>
      <c r="EOP199" s="229"/>
      <c r="EOQ199" s="229"/>
      <c r="EOR199" s="229"/>
      <c r="EOS199" s="229"/>
      <c r="EOT199" s="229"/>
      <c r="EOU199" s="229"/>
      <c r="EOV199" s="229"/>
      <c r="EOW199" s="229"/>
      <c r="EOX199" s="229"/>
      <c r="EOY199" s="229"/>
      <c r="EOZ199" s="229"/>
      <c r="EPA199" s="229"/>
      <c r="EPB199" s="229"/>
      <c r="EPC199" s="229"/>
      <c r="EPD199" s="229"/>
      <c r="EPE199" s="229"/>
      <c r="EPF199" s="229"/>
      <c r="EPG199" s="229"/>
      <c r="EPH199" s="229"/>
      <c r="EPI199" s="229"/>
      <c r="EPJ199" s="229"/>
      <c r="EPK199" s="229"/>
      <c r="EPL199" s="229"/>
      <c r="EPM199" s="229"/>
      <c r="EPN199" s="229"/>
      <c r="EPO199" s="229"/>
      <c r="EPP199" s="229"/>
      <c r="EPQ199" s="229"/>
      <c r="EPR199" s="229"/>
      <c r="EPS199" s="229"/>
      <c r="EPT199" s="229"/>
      <c r="EPU199" s="229"/>
      <c r="EPV199" s="229"/>
      <c r="EPW199" s="229"/>
      <c r="EPX199" s="229"/>
      <c r="EPY199" s="229"/>
      <c r="EPZ199" s="229"/>
      <c r="EQA199" s="229"/>
      <c r="EQB199" s="229"/>
      <c r="EQC199" s="229"/>
      <c r="EQD199" s="229"/>
      <c r="EQE199" s="229"/>
      <c r="EQF199" s="229"/>
      <c r="EQG199" s="229"/>
      <c r="EQH199" s="229"/>
      <c r="EQI199" s="229"/>
      <c r="EQJ199" s="229"/>
      <c r="EQK199" s="229"/>
      <c r="EQL199" s="229"/>
      <c r="EQM199" s="229"/>
      <c r="EQN199" s="229"/>
      <c r="EQO199" s="229"/>
      <c r="EQP199" s="229"/>
      <c r="EQQ199" s="229"/>
      <c r="EQR199" s="229"/>
      <c r="EQS199" s="229"/>
      <c r="EQT199" s="229"/>
      <c r="EQU199" s="229"/>
      <c r="EQV199" s="229"/>
      <c r="EQW199" s="229"/>
      <c r="EQX199" s="229"/>
      <c r="EQY199" s="229"/>
      <c r="EQZ199" s="229"/>
      <c r="ERA199" s="229"/>
      <c r="ERB199" s="229"/>
      <c r="ERC199" s="229"/>
      <c r="ERD199" s="229"/>
      <c r="ERE199" s="229"/>
      <c r="ERF199" s="229"/>
      <c r="ERG199" s="229"/>
      <c r="ERH199" s="229"/>
      <c r="ERI199" s="229"/>
      <c r="ERJ199" s="229"/>
      <c r="ERK199" s="229"/>
      <c r="ERL199" s="229"/>
      <c r="ERM199" s="229"/>
      <c r="ERN199" s="229"/>
      <c r="ERO199" s="229"/>
      <c r="ERP199" s="229"/>
      <c r="ERQ199" s="229"/>
      <c r="ERR199" s="229"/>
      <c r="ERS199" s="229"/>
      <c r="ERT199" s="229"/>
      <c r="ERU199" s="229"/>
      <c r="ERV199" s="229"/>
      <c r="ERW199" s="229"/>
      <c r="ERX199" s="229"/>
      <c r="ERY199" s="229"/>
      <c r="ERZ199" s="229"/>
      <c r="ESA199" s="229"/>
      <c r="ESB199" s="229"/>
      <c r="ESC199" s="229"/>
      <c r="ESD199" s="229"/>
      <c r="ESE199" s="229"/>
      <c r="ESF199" s="229"/>
      <c r="ESG199" s="229"/>
      <c r="ESH199" s="229"/>
      <c r="ESI199" s="229"/>
      <c r="ESJ199" s="229"/>
      <c r="ESK199" s="229"/>
      <c r="ESL199" s="229"/>
      <c r="ESM199" s="229"/>
      <c r="ESN199" s="229"/>
      <c r="ESO199" s="229"/>
      <c r="ESP199" s="229"/>
      <c r="ESQ199" s="229"/>
      <c r="ESR199" s="229"/>
      <c r="ESS199" s="229"/>
      <c r="EST199" s="229"/>
      <c r="ESU199" s="229"/>
      <c r="ESV199" s="229"/>
      <c r="ESW199" s="229"/>
      <c r="ESX199" s="229"/>
      <c r="ESY199" s="229"/>
      <c r="ESZ199" s="229"/>
      <c r="ETA199" s="229"/>
      <c r="ETB199" s="229"/>
      <c r="ETC199" s="229"/>
      <c r="ETD199" s="229"/>
      <c r="ETE199" s="229"/>
      <c r="ETF199" s="229"/>
      <c r="ETG199" s="229"/>
      <c r="ETH199" s="229"/>
      <c r="ETI199" s="229"/>
      <c r="ETJ199" s="229"/>
      <c r="ETK199" s="229"/>
      <c r="ETL199" s="229"/>
      <c r="ETM199" s="229"/>
      <c r="ETN199" s="229"/>
      <c r="ETO199" s="229"/>
      <c r="ETP199" s="229"/>
      <c r="ETQ199" s="229"/>
      <c r="ETR199" s="229"/>
      <c r="ETS199" s="229"/>
      <c r="ETT199" s="229"/>
      <c r="ETU199" s="229"/>
      <c r="ETV199" s="229"/>
      <c r="ETW199" s="229"/>
      <c r="ETX199" s="229"/>
      <c r="ETY199" s="229"/>
      <c r="ETZ199" s="229"/>
      <c r="EUA199" s="229"/>
      <c r="EUB199" s="229"/>
      <c r="EUC199" s="229"/>
      <c r="EUD199" s="229"/>
      <c r="EUE199" s="229"/>
      <c r="EUF199" s="229"/>
      <c r="EUG199" s="229"/>
      <c r="EUH199" s="229"/>
      <c r="EUI199" s="229"/>
      <c r="EUJ199" s="229"/>
      <c r="EUK199" s="229"/>
      <c r="EUL199" s="229"/>
      <c r="EUM199" s="229"/>
      <c r="EUN199" s="229"/>
      <c r="EUO199" s="229"/>
      <c r="EUP199" s="229"/>
      <c r="EUQ199" s="229"/>
      <c r="EUR199" s="229"/>
      <c r="EUS199" s="229"/>
      <c r="EUT199" s="229"/>
      <c r="EUU199" s="229"/>
      <c r="EUV199" s="229"/>
      <c r="EUW199" s="229"/>
      <c r="EUX199" s="229"/>
      <c r="EUY199" s="229"/>
      <c r="EUZ199" s="229"/>
      <c r="EVA199" s="229"/>
      <c r="EVB199" s="229"/>
      <c r="EVC199" s="229"/>
      <c r="EVD199" s="229"/>
      <c r="EVE199" s="229"/>
      <c r="EVF199" s="229"/>
      <c r="EVG199" s="229"/>
      <c r="EVH199" s="229"/>
      <c r="EVI199" s="229"/>
      <c r="EVJ199" s="229"/>
      <c r="EVK199" s="229"/>
      <c r="EVL199" s="229"/>
      <c r="EVM199" s="229"/>
      <c r="EVN199" s="229"/>
      <c r="EVO199" s="229"/>
      <c r="EVP199" s="229"/>
      <c r="EVQ199" s="229"/>
      <c r="EVR199" s="229"/>
      <c r="EVS199" s="229"/>
      <c r="EVT199" s="229"/>
      <c r="EVU199" s="229"/>
      <c r="EVV199" s="229"/>
      <c r="EVW199" s="229"/>
      <c r="EVX199" s="229"/>
      <c r="EVY199" s="229"/>
      <c r="EVZ199" s="229"/>
      <c r="EWA199" s="229"/>
      <c r="EWB199" s="229"/>
      <c r="EWC199" s="229"/>
      <c r="EWD199" s="229"/>
      <c r="EWE199" s="229"/>
      <c r="EWF199" s="229"/>
      <c r="EWG199" s="229"/>
      <c r="EWH199" s="229"/>
      <c r="EWI199" s="229"/>
      <c r="EWJ199" s="229"/>
      <c r="EWK199" s="229"/>
      <c r="EWL199" s="229"/>
      <c r="EWM199" s="229"/>
      <c r="EWN199" s="229"/>
      <c r="EWO199" s="229"/>
      <c r="EWP199" s="229"/>
      <c r="EWQ199" s="229"/>
      <c r="EWR199" s="229"/>
      <c r="EWS199" s="229"/>
      <c r="EWT199" s="229"/>
      <c r="EWU199" s="229"/>
      <c r="EWV199" s="229"/>
      <c r="EWW199" s="229"/>
      <c r="EWX199" s="229"/>
      <c r="EWY199" s="229"/>
      <c r="EWZ199" s="229"/>
      <c r="EXA199" s="229"/>
      <c r="EXB199" s="229"/>
      <c r="EXC199" s="229"/>
      <c r="EXD199" s="229"/>
      <c r="EXE199" s="229"/>
      <c r="EXF199" s="229"/>
      <c r="EXG199" s="229"/>
      <c r="EXH199" s="229"/>
      <c r="EXI199" s="229"/>
      <c r="EXJ199" s="229"/>
      <c r="EXK199" s="229"/>
      <c r="EXL199" s="229"/>
      <c r="EXM199" s="229"/>
      <c r="EXN199" s="229"/>
      <c r="EXO199" s="229"/>
      <c r="EXP199" s="229"/>
      <c r="EXQ199" s="229"/>
      <c r="EXR199" s="229"/>
      <c r="EXS199" s="229"/>
      <c r="EXT199" s="229"/>
      <c r="EXU199" s="229"/>
      <c r="EXV199" s="229"/>
      <c r="EXW199" s="229"/>
      <c r="EXX199" s="229"/>
      <c r="EXY199" s="229"/>
      <c r="EXZ199" s="229"/>
      <c r="EYA199" s="229"/>
      <c r="EYB199" s="229"/>
      <c r="EYC199" s="229"/>
      <c r="EYD199" s="229"/>
      <c r="EYE199" s="229"/>
      <c r="EYF199" s="229"/>
      <c r="EYG199" s="229"/>
      <c r="EYH199" s="229"/>
      <c r="EYI199" s="229"/>
      <c r="EYJ199" s="229"/>
      <c r="EYK199" s="229"/>
      <c r="EYL199" s="229"/>
      <c r="EYM199" s="229"/>
      <c r="EYN199" s="229"/>
      <c r="EYO199" s="229"/>
      <c r="EYP199" s="229"/>
      <c r="EYQ199" s="229"/>
      <c r="EYR199" s="229"/>
      <c r="EYS199" s="229"/>
      <c r="EYT199" s="229"/>
      <c r="EYU199" s="229"/>
      <c r="EYV199" s="229"/>
      <c r="EYW199" s="229"/>
      <c r="EYX199" s="229"/>
      <c r="EYY199" s="229"/>
      <c r="EYZ199" s="229"/>
      <c r="EZA199" s="229"/>
      <c r="EZB199" s="229"/>
      <c r="EZC199" s="229"/>
      <c r="EZD199" s="229"/>
      <c r="EZE199" s="229"/>
      <c r="EZF199" s="229"/>
      <c r="EZG199" s="229"/>
      <c r="EZH199" s="229"/>
      <c r="EZI199" s="229"/>
      <c r="EZJ199" s="229"/>
      <c r="EZK199" s="229"/>
      <c r="EZL199" s="229"/>
      <c r="EZM199" s="229"/>
      <c r="EZN199" s="229"/>
      <c r="EZO199" s="229"/>
      <c r="EZP199" s="229"/>
      <c r="EZQ199" s="229"/>
      <c r="EZR199" s="229"/>
      <c r="EZS199" s="229"/>
      <c r="EZT199" s="229"/>
      <c r="EZU199" s="229"/>
      <c r="EZV199" s="229"/>
      <c r="EZW199" s="229"/>
      <c r="EZX199" s="229"/>
      <c r="EZY199" s="229"/>
      <c r="EZZ199" s="229"/>
      <c r="FAA199" s="229"/>
      <c r="FAB199" s="229"/>
      <c r="FAC199" s="229"/>
      <c r="FAD199" s="229"/>
      <c r="FAE199" s="229"/>
      <c r="FAF199" s="229"/>
      <c r="FAG199" s="229"/>
      <c r="FAH199" s="229"/>
      <c r="FAI199" s="229"/>
      <c r="FAJ199" s="229"/>
      <c r="FAK199" s="229"/>
      <c r="FAL199" s="229"/>
      <c r="FAM199" s="229"/>
      <c r="FAN199" s="229"/>
      <c r="FAO199" s="229"/>
      <c r="FAP199" s="229"/>
      <c r="FAQ199" s="229"/>
      <c r="FAR199" s="229"/>
      <c r="FAS199" s="229"/>
      <c r="FAT199" s="229"/>
      <c r="FAU199" s="229"/>
      <c r="FAV199" s="229"/>
      <c r="FAW199" s="229"/>
      <c r="FAX199" s="229"/>
      <c r="FAY199" s="229"/>
      <c r="FAZ199" s="229"/>
      <c r="FBA199" s="229"/>
      <c r="FBB199" s="229"/>
      <c r="FBC199" s="229"/>
      <c r="FBD199" s="229"/>
      <c r="FBE199" s="229"/>
      <c r="FBF199" s="229"/>
      <c r="FBG199" s="229"/>
      <c r="FBH199" s="229"/>
      <c r="FBI199" s="229"/>
      <c r="FBJ199" s="229"/>
      <c r="FBK199" s="229"/>
      <c r="FBL199" s="229"/>
      <c r="FBM199" s="229"/>
      <c r="FBN199" s="229"/>
      <c r="FBO199" s="229"/>
      <c r="FBP199" s="229"/>
      <c r="FBQ199" s="229"/>
      <c r="FBR199" s="229"/>
      <c r="FBS199" s="229"/>
      <c r="FBT199" s="229"/>
      <c r="FBU199" s="229"/>
      <c r="FBV199" s="229"/>
      <c r="FBW199" s="229"/>
      <c r="FBX199" s="229"/>
      <c r="FBY199" s="229"/>
      <c r="FBZ199" s="229"/>
      <c r="FCA199" s="229"/>
      <c r="FCB199" s="229"/>
      <c r="FCC199" s="229"/>
      <c r="FCD199" s="229"/>
      <c r="FCE199" s="229"/>
      <c r="FCF199" s="229"/>
      <c r="FCG199" s="229"/>
      <c r="FCH199" s="229"/>
      <c r="FCI199" s="229"/>
      <c r="FCJ199" s="229"/>
      <c r="FCK199" s="229"/>
      <c r="FCL199" s="229"/>
      <c r="FCM199" s="229"/>
      <c r="FCN199" s="229"/>
      <c r="FCO199" s="229"/>
      <c r="FCP199" s="229"/>
      <c r="FCQ199" s="229"/>
      <c r="FCR199" s="229"/>
      <c r="FCS199" s="229"/>
      <c r="FCT199" s="229"/>
      <c r="FCU199" s="229"/>
      <c r="FCV199" s="229"/>
      <c r="FCW199" s="229"/>
      <c r="FCX199" s="229"/>
      <c r="FCY199" s="229"/>
      <c r="FCZ199" s="229"/>
      <c r="FDA199" s="229"/>
      <c r="FDB199" s="229"/>
      <c r="FDC199" s="229"/>
      <c r="FDD199" s="229"/>
      <c r="FDE199" s="229"/>
      <c r="FDF199" s="229"/>
      <c r="FDG199" s="229"/>
      <c r="FDH199" s="229"/>
      <c r="FDI199" s="229"/>
      <c r="FDJ199" s="229"/>
      <c r="FDK199" s="229"/>
      <c r="FDL199" s="229"/>
      <c r="FDM199" s="229"/>
      <c r="FDN199" s="229"/>
      <c r="FDO199" s="229"/>
      <c r="FDP199" s="229"/>
      <c r="FDQ199" s="229"/>
      <c r="FDR199" s="229"/>
      <c r="FDS199" s="229"/>
      <c r="FDT199" s="229"/>
      <c r="FDU199" s="229"/>
      <c r="FDV199" s="229"/>
      <c r="FDW199" s="229"/>
      <c r="FDX199" s="229"/>
      <c r="FDY199" s="229"/>
      <c r="FDZ199" s="229"/>
      <c r="FEA199" s="229"/>
      <c r="FEB199" s="229"/>
      <c r="FEC199" s="229"/>
      <c r="FED199" s="229"/>
      <c r="FEE199" s="229"/>
      <c r="FEF199" s="229"/>
      <c r="FEG199" s="229"/>
      <c r="FEH199" s="229"/>
      <c r="FEI199" s="229"/>
      <c r="FEJ199" s="229"/>
      <c r="FEK199" s="229"/>
      <c r="FEL199" s="229"/>
      <c r="FEM199" s="229"/>
      <c r="FEN199" s="229"/>
      <c r="FEO199" s="229"/>
      <c r="FEP199" s="229"/>
      <c r="FEQ199" s="229"/>
      <c r="FER199" s="229"/>
      <c r="FES199" s="229"/>
      <c r="FET199" s="229"/>
      <c r="FEU199" s="229"/>
      <c r="FEV199" s="229"/>
      <c r="FEW199" s="229"/>
      <c r="FEX199" s="229"/>
      <c r="FEY199" s="229"/>
      <c r="FEZ199" s="229"/>
      <c r="FFA199" s="229"/>
      <c r="FFB199" s="229"/>
      <c r="FFC199" s="229"/>
      <c r="FFD199" s="229"/>
      <c r="FFE199" s="229"/>
      <c r="FFF199" s="229"/>
      <c r="FFG199" s="229"/>
      <c r="FFH199" s="229"/>
      <c r="FFI199" s="229"/>
      <c r="FFJ199" s="229"/>
      <c r="FFK199" s="229"/>
      <c r="FFL199" s="229"/>
      <c r="FFM199" s="229"/>
      <c r="FFN199" s="229"/>
      <c r="FFO199" s="229"/>
      <c r="FFP199" s="229"/>
      <c r="FFQ199" s="229"/>
      <c r="FFR199" s="229"/>
      <c r="FFS199" s="229"/>
      <c r="FFT199" s="229"/>
      <c r="FFU199" s="229"/>
      <c r="FFV199" s="229"/>
      <c r="FFW199" s="229"/>
      <c r="FFX199" s="229"/>
      <c r="FFY199" s="229"/>
      <c r="FFZ199" s="229"/>
      <c r="FGA199" s="229"/>
      <c r="FGB199" s="229"/>
      <c r="FGC199" s="229"/>
      <c r="FGD199" s="229"/>
      <c r="FGE199" s="229"/>
      <c r="FGF199" s="229"/>
      <c r="FGG199" s="229"/>
      <c r="FGH199" s="229"/>
      <c r="FGI199" s="229"/>
      <c r="FGJ199" s="229"/>
      <c r="FGK199" s="229"/>
      <c r="FGL199" s="229"/>
      <c r="FGM199" s="229"/>
      <c r="FGN199" s="229"/>
      <c r="FGO199" s="229"/>
      <c r="FGP199" s="229"/>
      <c r="FGQ199" s="229"/>
      <c r="FGR199" s="229"/>
      <c r="FGS199" s="229"/>
      <c r="FGT199" s="229"/>
      <c r="FGU199" s="229"/>
      <c r="FGV199" s="229"/>
      <c r="FGW199" s="229"/>
      <c r="FGX199" s="229"/>
      <c r="FGY199" s="229"/>
      <c r="FGZ199" s="229"/>
      <c r="FHA199" s="229"/>
      <c r="FHB199" s="229"/>
      <c r="FHC199" s="229"/>
      <c r="FHD199" s="229"/>
      <c r="FHE199" s="229"/>
      <c r="FHF199" s="229"/>
      <c r="FHG199" s="229"/>
      <c r="FHH199" s="229"/>
      <c r="FHI199" s="229"/>
      <c r="FHJ199" s="229"/>
      <c r="FHK199" s="229"/>
      <c r="FHL199" s="229"/>
      <c r="FHM199" s="229"/>
      <c r="FHN199" s="229"/>
      <c r="FHO199" s="229"/>
      <c r="FHP199" s="229"/>
      <c r="FHQ199" s="229"/>
      <c r="FHR199" s="229"/>
      <c r="FHS199" s="229"/>
      <c r="FHT199" s="229"/>
      <c r="FHU199" s="229"/>
      <c r="FHV199" s="229"/>
      <c r="FHW199" s="229"/>
      <c r="FHX199" s="229"/>
      <c r="FHY199" s="229"/>
      <c r="FHZ199" s="229"/>
      <c r="FIA199" s="229"/>
      <c r="FIB199" s="229"/>
      <c r="FIC199" s="229"/>
      <c r="FID199" s="229"/>
      <c r="FIE199" s="229"/>
      <c r="FIF199" s="229"/>
      <c r="FIG199" s="229"/>
      <c r="FIH199" s="229"/>
      <c r="FII199" s="229"/>
      <c r="FIJ199" s="229"/>
      <c r="FIK199" s="229"/>
      <c r="FIL199" s="229"/>
      <c r="FIM199" s="229"/>
      <c r="FIN199" s="229"/>
      <c r="FIO199" s="229"/>
      <c r="FIP199" s="229"/>
      <c r="FIQ199" s="229"/>
      <c r="FIR199" s="229"/>
      <c r="FIS199" s="229"/>
      <c r="FIT199" s="229"/>
      <c r="FIU199" s="229"/>
      <c r="FIV199" s="229"/>
      <c r="FIW199" s="229"/>
      <c r="FIX199" s="229"/>
      <c r="FIY199" s="229"/>
      <c r="FIZ199" s="229"/>
      <c r="FJA199" s="229"/>
      <c r="FJB199" s="229"/>
      <c r="FJC199" s="229"/>
      <c r="FJD199" s="229"/>
      <c r="FJE199" s="229"/>
      <c r="FJF199" s="229"/>
      <c r="FJG199" s="229"/>
      <c r="FJH199" s="229"/>
      <c r="FJI199" s="229"/>
      <c r="FJJ199" s="229"/>
      <c r="FJK199" s="229"/>
      <c r="FJL199" s="229"/>
      <c r="FJM199" s="229"/>
      <c r="FJN199" s="229"/>
      <c r="FJO199" s="229"/>
      <c r="FJP199" s="229"/>
      <c r="FJQ199" s="229"/>
      <c r="FJR199" s="229"/>
      <c r="FJS199" s="229"/>
      <c r="FJT199" s="229"/>
      <c r="FJU199" s="229"/>
      <c r="FJV199" s="229"/>
      <c r="FJW199" s="229"/>
      <c r="FJX199" s="229"/>
      <c r="FJY199" s="229"/>
      <c r="FJZ199" s="229"/>
      <c r="FKA199" s="229"/>
      <c r="FKB199" s="229"/>
      <c r="FKC199" s="229"/>
      <c r="FKD199" s="229"/>
      <c r="FKE199" s="229"/>
      <c r="FKF199" s="229"/>
      <c r="FKG199" s="229"/>
      <c r="FKH199" s="229"/>
      <c r="FKI199" s="229"/>
      <c r="FKJ199" s="229"/>
      <c r="FKK199" s="229"/>
      <c r="FKL199" s="229"/>
      <c r="FKM199" s="229"/>
      <c r="FKN199" s="229"/>
      <c r="FKO199" s="229"/>
      <c r="FKP199" s="229"/>
      <c r="FKQ199" s="229"/>
      <c r="FKR199" s="229"/>
      <c r="FKS199" s="229"/>
      <c r="FKT199" s="229"/>
      <c r="FKU199" s="229"/>
      <c r="FKV199" s="229"/>
      <c r="FKW199" s="229"/>
      <c r="FKX199" s="229"/>
      <c r="FKY199" s="229"/>
      <c r="FKZ199" s="229"/>
      <c r="FLA199" s="229"/>
      <c r="FLB199" s="229"/>
      <c r="FLC199" s="229"/>
      <c r="FLD199" s="229"/>
      <c r="FLE199" s="229"/>
      <c r="FLF199" s="229"/>
      <c r="FLG199" s="229"/>
      <c r="FLH199" s="229"/>
      <c r="FLI199" s="229"/>
      <c r="FLJ199" s="229"/>
      <c r="FLK199" s="229"/>
      <c r="FLL199" s="229"/>
      <c r="FLM199" s="229"/>
      <c r="FLN199" s="229"/>
      <c r="FLO199" s="229"/>
      <c r="FLP199" s="229"/>
      <c r="FLQ199" s="229"/>
      <c r="FLR199" s="229"/>
      <c r="FLS199" s="229"/>
      <c r="FLT199" s="229"/>
      <c r="FLU199" s="229"/>
      <c r="FLV199" s="229"/>
      <c r="FLW199" s="229"/>
      <c r="FLX199" s="229"/>
      <c r="FLY199" s="229"/>
      <c r="FLZ199" s="229"/>
      <c r="FMA199" s="229"/>
      <c r="FMB199" s="229"/>
      <c r="FMC199" s="229"/>
      <c r="FMD199" s="229"/>
      <c r="FME199" s="229"/>
      <c r="FMF199" s="229"/>
      <c r="FMG199" s="229"/>
      <c r="FMH199" s="229"/>
      <c r="FMI199" s="229"/>
      <c r="FMJ199" s="229"/>
      <c r="FMK199" s="229"/>
      <c r="FML199" s="229"/>
      <c r="FMM199" s="229"/>
      <c r="FMN199" s="229"/>
      <c r="FMO199" s="229"/>
      <c r="FMP199" s="229"/>
      <c r="FMQ199" s="229"/>
      <c r="FMR199" s="229"/>
      <c r="FMS199" s="229"/>
      <c r="FMT199" s="229"/>
      <c r="FMU199" s="229"/>
      <c r="FMV199" s="229"/>
      <c r="FMW199" s="229"/>
      <c r="FMX199" s="229"/>
      <c r="FMY199" s="229"/>
      <c r="FMZ199" s="229"/>
      <c r="FNA199" s="229"/>
      <c r="FNB199" s="229"/>
      <c r="FNC199" s="229"/>
      <c r="FND199" s="229"/>
      <c r="FNE199" s="229"/>
      <c r="FNF199" s="229"/>
      <c r="FNG199" s="229"/>
      <c r="FNH199" s="229"/>
      <c r="FNI199" s="229"/>
      <c r="FNJ199" s="229"/>
      <c r="FNK199" s="229"/>
      <c r="FNL199" s="229"/>
      <c r="FNM199" s="229"/>
      <c r="FNN199" s="229"/>
      <c r="FNO199" s="229"/>
      <c r="FNP199" s="229"/>
      <c r="FNQ199" s="229"/>
      <c r="FNR199" s="229"/>
      <c r="FNS199" s="229"/>
      <c r="FNT199" s="229"/>
      <c r="FNU199" s="229"/>
      <c r="FNV199" s="229"/>
      <c r="FNW199" s="229"/>
      <c r="FNX199" s="229"/>
      <c r="FNY199" s="229"/>
      <c r="FNZ199" s="229"/>
      <c r="FOA199" s="229"/>
      <c r="FOB199" s="229"/>
      <c r="FOC199" s="229"/>
      <c r="FOD199" s="229"/>
      <c r="FOE199" s="229"/>
      <c r="FOF199" s="229"/>
      <c r="FOG199" s="229"/>
      <c r="FOH199" s="229"/>
      <c r="FOI199" s="229"/>
      <c r="FOJ199" s="229"/>
      <c r="FOK199" s="229"/>
      <c r="FOL199" s="229"/>
      <c r="FOM199" s="229"/>
      <c r="FON199" s="229"/>
      <c r="FOO199" s="229"/>
      <c r="FOP199" s="229"/>
      <c r="FOQ199" s="229"/>
      <c r="FOR199" s="229"/>
      <c r="FOS199" s="229"/>
      <c r="FOT199" s="229"/>
      <c r="FOU199" s="229"/>
      <c r="FOV199" s="229"/>
      <c r="FOW199" s="229"/>
      <c r="FOX199" s="229"/>
      <c r="FOY199" s="229"/>
      <c r="FOZ199" s="229"/>
      <c r="FPA199" s="229"/>
      <c r="FPB199" s="229"/>
      <c r="FPC199" s="229"/>
      <c r="FPD199" s="229"/>
      <c r="FPE199" s="229"/>
      <c r="FPF199" s="229"/>
      <c r="FPG199" s="229"/>
      <c r="FPH199" s="229"/>
      <c r="FPI199" s="229"/>
      <c r="FPJ199" s="229"/>
      <c r="FPK199" s="229"/>
      <c r="FPL199" s="229"/>
      <c r="FPM199" s="229"/>
      <c r="FPN199" s="229"/>
      <c r="FPO199" s="229"/>
      <c r="FPP199" s="229"/>
      <c r="FPQ199" s="229"/>
      <c r="FPR199" s="229"/>
      <c r="FPS199" s="229"/>
      <c r="FPT199" s="229"/>
      <c r="FPU199" s="229"/>
      <c r="FPV199" s="229"/>
      <c r="FPW199" s="229"/>
      <c r="FPX199" s="229"/>
      <c r="FPY199" s="229"/>
      <c r="FPZ199" s="229"/>
      <c r="FQA199" s="229"/>
      <c r="FQB199" s="229"/>
      <c r="FQC199" s="229"/>
      <c r="FQD199" s="229"/>
      <c r="FQE199" s="229"/>
      <c r="FQF199" s="229"/>
      <c r="FQG199" s="229"/>
      <c r="FQH199" s="229"/>
      <c r="FQI199" s="229"/>
      <c r="FQJ199" s="229"/>
      <c r="FQK199" s="229"/>
      <c r="FQL199" s="229"/>
      <c r="FQM199" s="229"/>
      <c r="FQN199" s="229"/>
      <c r="FQO199" s="229"/>
      <c r="FQP199" s="229"/>
      <c r="FQQ199" s="229"/>
      <c r="FQR199" s="229"/>
      <c r="FQS199" s="229"/>
      <c r="FQT199" s="229"/>
      <c r="FQU199" s="229"/>
      <c r="FQV199" s="229"/>
      <c r="FQW199" s="229"/>
      <c r="FQX199" s="229"/>
      <c r="FQY199" s="229"/>
      <c r="FQZ199" s="229"/>
      <c r="FRA199" s="229"/>
      <c r="FRB199" s="229"/>
      <c r="FRC199" s="229"/>
      <c r="FRD199" s="229"/>
      <c r="FRE199" s="229"/>
      <c r="FRF199" s="229"/>
      <c r="FRG199" s="229"/>
      <c r="FRH199" s="229"/>
      <c r="FRI199" s="229"/>
      <c r="FRJ199" s="229"/>
      <c r="FRK199" s="229"/>
      <c r="FRL199" s="229"/>
      <c r="FRM199" s="229"/>
      <c r="FRN199" s="229"/>
      <c r="FRO199" s="229"/>
      <c r="FRP199" s="229"/>
      <c r="FRQ199" s="229"/>
      <c r="FRR199" s="229"/>
      <c r="FRS199" s="229"/>
      <c r="FRT199" s="229"/>
      <c r="FRU199" s="229"/>
      <c r="FRV199" s="229"/>
      <c r="FRW199" s="229"/>
      <c r="FRX199" s="229"/>
      <c r="FRY199" s="229"/>
      <c r="FRZ199" s="229"/>
      <c r="FSA199" s="229"/>
      <c r="FSB199" s="229"/>
      <c r="FSC199" s="229"/>
      <c r="FSD199" s="229"/>
      <c r="FSE199" s="229"/>
      <c r="FSF199" s="229"/>
      <c r="FSG199" s="229"/>
      <c r="FSH199" s="229"/>
      <c r="FSI199" s="229"/>
      <c r="FSJ199" s="229"/>
      <c r="FSK199" s="229"/>
      <c r="FSL199" s="229"/>
      <c r="FSM199" s="229"/>
      <c r="FSN199" s="229"/>
      <c r="FSO199" s="229"/>
      <c r="FSP199" s="229"/>
      <c r="FSQ199" s="229"/>
      <c r="FSR199" s="229"/>
      <c r="FSS199" s="229"/>
      <c r="FST199" s="229"/>
      <c r="FSU199" s="229"/>
      <c r="FSV199" s="229"/>
      <c r="FSW199" s="229"/>
      <c r="FSX199" s="229"/>
      <c r="FSY199" s="229"/>
      <c r="FSZ199" s="229"/>
      <c r="FTA199" s="229"/>
      <c r="FTB199" s="229"/>
      <c r="FTC199" s="229"/>
      <c r="FTD199" s="229"/>
      <c r="FTE199" s="229"/>
      <c r="FTF199" s="229"/>
      <c r="FTG199" s="229"/>
      <c r="FTH199" s="229"/>
      <c r="FTI199" s="229"/>
      <c r="FTJ199" s="229"/>
      <c r="FTK199" s="229"/>
      <c r="FTL199" s="229"/>
      <c r="FTM199" s="229"/>
      <c r="FTN199" s="229"/>
      <c r="FTO199" s="229"/>
      <c r="FTP199" s="229"/>
      <c r="FTQ199" s="229"/>
      <c r="FTR199" s="229"/>
      <c r="FTS199" s="229"/>
      <c r="FTT199" s="229"/>
      <c r="FTU199" s="229"/>
      <c r="FTV199" s="229"/>
      <c r="FTW199" s="229"/>
      <c r="FTX199" s="229"/>
      <c r="FTY199" s="229"/>
      <c r="FTZ199" s="229"/>
      <c r="FUA199" s="229"/>
      <c r="FUB199" s="229"/>
      <c r="FUC199" s="229"/>
      <c r="FUD199" s="229"/>
      <c r="FUE199" s="229"/>
      <c r="FUF199" s="229"/>
      <c r="FUG199" s="229"/>
      <c r="FUH199" s="229"/>
      <c r="FUI199" s="229"/>
      <c r="FUJ199" s="229"/>
      <c r="FUK199" s="229"/>
      <c r="FUL199" s="229"/>
      <c r="FUM199" s="229"/>
      <c r="FUN199" s="229"/>
      <c r="FUO199" s="229"/>
      <c r="FUP199" s="229"/>
      <c r="FUQ199" s="229"/>
      <c r="FUR199" s="229"/>
      <c r="FUS199" s="229"/>
      <c r="FUT199" s="229"/>
      <c r="FUU199" s="229"/>
      <c r="FUV199" s="229"/>
      <c r="FUW199" s="229"/>
      <c r="FUX199" s="229"/>
      <c r="FUY199" s="229"/>
      <c r="FUZ199" s="229"/>
      <c r="FVA199" s="229"/>
      <c r="FVB199" s="229"/>
      <c r="FVC199" s="229"/>
      <c r="FVD199" s="229"/>
      <c r="FVE199" s="229"/>
      <c r="FVF199" s="229"/>
      <c r="FVG199" s="229"/>
      <c r="FVH199" s="229"/>
      <c r="FVI199" s="229"/>
      <c r="FVJ199" s="229"/>
      <c r="FVK199" s="229"/>
      <c r="FVL199" s="229"/>
      <c r="FVM199" s="229"/>
      <c r="FVN199" s="229"/>
      <c r="FVO199" s="229"/>
      <c r="FVP199" s="229"/>
      <c r="FVQ199" s="229"/>
      <c r="FVR199" s="229"/>
      <c r="FVS199" s="229"/>
      <c r="FVT199" s="229"/>
      <c r="FVU199" s="229"/>
      <c r="FVV199" s="229"/>
      <c r="FVW199" s="229"/>
      <c r="FVX199" s="229"/>
      <c r="FVY199" s="229"/>
      <c r="FVZ199" s="229"/>
      <c r="FWA199" s="229"/>
      <c r="FWB199" s="229"/>
      <c r="FWC199" s="229"/>
      <c r="FWD199" s="229"/>
      <c r="FWE199" s="229"/>
      <c r="FWF199" s="229"/>
      <c r="FWG199" s="229"/>
      <c r="FWH199" s="229"/>
      <c r="FWI199" s="229"/>
      <c r="FWJ199" s="229"/>
      <c r="FWK199" s="229"/>
      <c r="FWL199" s="229"/>
      <c r="FWM199" s="229"/>
      <c r="FWN199" s="229"/>
      <c r="FWO199" s="229"/>
      <c r="FWP199" s="229"/>
      <c r="FWQ199" s="229"/>
      <c r="FWR199" s="229"/>
      <c r="FWS199" s="229"/>
      <c r="FWT199" s="229"/>
      <c r="FWU199" s="229"/>
      <c r="FWV199" s="229"/>
      <c r="FWW199" s="229"/>
      <c r="FWX199" s="229"/>
      <c r="FWY199" s="229"/>
      <c r="FWZ199" s="229"/>
      <c r="FXA199" s="229"/>
      <c r="FXB199" s="229"/>
      <c r="FXC199" s="229"/>
      <c r="FXD199" s="229"/>
      <c r="FXE199" s="229"/>
      <c r="FXF199" s="229"/>
      <c r="FXG199" s="229"/>
      <c r="FXH199" s="229"/>
      <c r="FXI199" s="229"/>
      <c r="FXJ199" s="229"/>
      <c r="FXK199" s="229"/>
      <c r="FXL199" s="229"/>
      <c r="FXM199" s="229"/>
      <c r="FXN199" s="229"/>
      <c r="FXO199" s="229"/>
      <c r="FXP199" s="229"/>
      <c r="FXQ199" s="229"/>
      <c r="FXR199" s="229"/>
      <c r="FXS199" s="229"/>
      <c r="FXT199" s="229"/>
      <c r="FXU199" s="229"/>
      <c r="FXV199" s="229"/>
      <c r="FXW199" s="229"/>
      <c r="FXX199" s="229"/>
      <c r="FXY199" s="229"/>
      <c r="FXZ199" s="229"/>
      <c r="FYA199" s="229"/>
      <c r="FYB199" s="229"/>
      <c r="FYC199" s="229"/>
      <c r="FYD199" s="229"/>
      <c r="FYE199" s="229"/>
      <c r="FYF199" s="229"/>
      <c r="FYG199" s="229"/>
      <c r="FYH199" s="229"/>
      <c r="FYI199" s="229"/>
      <c r="FYJ199" s="229"/>
      <c r="FYK199" s="229"/>
      <c r="FYL199" s="229"/>
      <c r="FYM199" s="229"/>
      <c r="FYN199" s="229"/>
      <c r="FYO199" s="229"/>
      <c r="FYP199" s="229"/>
      <c r="FYQ199" s="229"/>
      <c r="FYR199" s="229"/>
      <c r="FYS199" s="229"/>
      <c r="FYT199" s="229"/>
      <c r="FYU199" s="229"/>
      <c r="FYV199" s="229"/>
      <c r="FYW199" s="229"/>
      <c r="FYX199" s="229"/>
      <c r="FYY199" s="229"/>
      <c r="FYZ199" s="229"/>
      <c r="FZA199" s="229"/>
      <c r="FZB199" s="229"/>
      <c r="FZC199" s="229"/>
      <c r="FZD199" s="229"/>
      <c r="FZE199" s="229"/>
      <c r="FZF199" s="229"/>
      <c r="FZG199" s="229"/>
      <c r="FZH199" s="229"/>
      <c r="FZI199" s="229"/>
      <c r="FZJ199" s="229"/>
      <c r="FZK199" s="229"/>
      <c r="FZL199" s="229"/>
      <c r="FZM199" s="229"/>
      <c r="FZN199" s="229"/>
      <c r="FZO199" s="229"/>
      <c r="FZP199" s="229"/>
      <c r="FZQ199" s="229"/>
      <c r="FZR199" s="229"/>
      <c r="FZS199" s="229"/>
      <c r="FZT199" s="229"/>
      <c r="FZU199" s="229"/>
      <c r="FZV199" s="229"/>
      <c r="FZW199" s="229"/>
      <c r="FZX199" s="229"/>
      <c r="FZY199" s="229"/>
      <c r="FZZ199" s="229"/>
      <c r="GAA199" s="229"/>
      <c r="GAB199" s="229"/>
      <c r="GAC199" s="229"/>
      <c r="GAD199" s="229"/>
      <c r="GAE199" s="229"/>
      <c r="GAF199" s="229"/>
      <c r="GAG199" s="229"/>
      <c r="GAH199" s="229"/>
      <c r="GAI199" s="229"/>
      <c r="GAJ199" s="229"/>
      <c r="GAK199" s="229"/>
      <c r="GAL199" s="229"/>
      <c r="GAM199" s="229"/>
      <c r="GAN199" s="229"/>
      <c r="GAO199" s="229"/>
      <c r="GAP199" s="229"/>
      <c r="GAQ199" s="229"/>
      <c r="GAR199" s="229"/>
      <c r="GAS199" s="229"/>
      <c r="GAT199" s="229"/>
      <c r="GAU199" s="229"/>
      <c r="GAV199" s="229"/>
      <c r="GAW199" s="229"/>
      <c r="GAX199" s="229"/>
      <c r="GAY199" s="229"/>
      <c r="GAZ199" s="229"/>
      <c r="GBA199" s="229"/>
      <c r="GBB199" s="229"/>
      <c r="GBC199" s="229"/>
      <c r="GBD199" s="229"/>
      <c r="GBE199" s="229"/>
      <c r="GBF199" s="229"/>
      <c r="GBG199" s="229"/>
      <c r="GBH199" s="229"/>
      <c r="GBI199" s="229"/>
      <c r="GBJ199" s="229"/>
      <c r="GBK199" s="229"/>
      <c r="GBL199" s="229"/>
      <c r="GBM199" s="229"/>
      <c r="GBN199" s="229"/>
      <c r="GBO199" s="229"/>
      <c r="GBP199" s="229"/>
      <c r="GBQ199" s="229"/>
      <c r="GBR199" s="229"/>
      <c r="GBS199" s="229"/>
      <c r="GBT199" s="229"/>
      <c r="GBU199" s="229"/>
      <c r="GBV199" s="229"/>
      <c r="GBW199" s="229"/>
      <c r="GBX199" s="229"/>
      <c r="GBY199" s="229"/>
      <c r="GBZ199" s="229"/>
      <c r="GCA199" s="229"/>
      <c r="GCB199" s="229"/>
      <c r="GCC199" s="229"/>
      <c r="GCD199" s="229"/>
      <c r="GCE199" s="229"/>
      <c r="GCF199" s="229"/>
      <c r="GCG199" s="229"/>
      <c r="GCH199" s="229"/>
      <c r="GCI199" s="229"/>
      <c r="GCJ199" s="229"/>
      <c r="GCK199" s="229"/>
      <c r="GCL199" s="229"/>
      <c r="GCM199" s="229"/>
      <c r="GCN199" s="229"/>
      <c r="GCO199" s="229"/>
      <c r="GCP199" s="229"/>
      <c r="GCQ199" s="229"/>
      <c r="GCR199" s="229"/>
      <c r="GCS199" s="229"/>
      <c r="GCT199" s="229"/>
      <c r="GCU199" s="229"/>
      <c r="GCV199" s="229"/>
      <c r="GCW199" s="229"/>
      <c r="GCX199" s="229"/>
      <c r="GCY199" s="229"/>
      <c r="GCZ199" s="229"/>
      <c r="GDA199" s="229"/>
      <c r="GDB199" s="229"/>
      <c r="GDC199" s="229"/>
      <c r="GDD199" s="229"/>
      <c r="GDE199" s="229"/>
      <c r="GDF199" s="229"/>
      <c r="GDG199" s="229"/>
      <c r="GDH199" s="229"/>
      <c r="GDI199" s="229"/>
      <c r="GDJ199" s="229"/>
      <c r="GDK199" s="229"/>
      <c r="GDL199" s="229"/>
      <c r="GDM199" s="229"/>
      <c r="GDN199" s="229"/>
      <c r="GDO199" s="229"/>
      <c r="GDP199" s="229"/>
      <c r="GDQ199" s="229"/>
      <c r="GDR199" s="229"/>
      <c r="GDS199" s="229"/>
      <c r="GDT199" s="229"/>
      <c r="GDU199" s="229"/>
      <c r="GDV199" s="229"/>
      <c r="GDW199" s="229"/>
      <c r="GDX199" s="229"/>
      <c r="GDY199" s="229"/>
      <c r="GDZ199" s="229"/>
      <c r="GEA199" s="229"/>
      <c r="GEB199" s="229"/>
      <c r="GEC199" s="229"/>
      <c r="GED199" s="229"/>
      <c r="GEE199" s="229"/>
      <c r="GEF199" s="229"/>
      <c r="GEG199" s="229"/>
      <c r="GEH199" s="229"/>
      <c r="GEI199" s="229"/>
      <c r="GEJ199" s="229"/>
      <c r="GEK199" s="229"/>
      <c r="GEL199" s="229"/>
      <c r="GEM199" s="229"/>
      <c r="GEN199" s="229"/>
      <c r="GEO199" s="229"/>
      <c r="GEP199" s="229"/>
      <c r="GEQ199" s="229"/>
      <c r="GER199" s="229"/>
      <c r="GES199" s="229"/>
      <c r="GET199" s="229"/>
      <c r="GEU199" s="229"/>
      <c r="GEV199" s="229"/>
      <c r="GEW199" s="229"/>
      <c r="GEX199" s="229"/>
      <c r="GEY199" s="229"/>
      <c r="GEZ199" s="229"/>
      <c r="GFA199" s="229"/>
      <c r="GFB199" s="229"/>
      <c r="GFC199" s="229"/>
      <c r="GFD199" s="229"/>
      <c r="GFE199" s="229"/>
      <c r="GFF199" s="229"/>
      <c r="GFG199" s="229"/>
      <c r="GFH199" s="229"/>
      <c r="GFI199" s="229"/>
      <c r="GFJ199" s="229"/>
      <c r="GFK199" s="229"/>
      <c r="GFL199" s="229"/>
      <c r="GFM199" s="229"/>
      <c r="GFN199" s="229"/>
      <c r="GFO199" s="229"/>
      <c r="GFP199" s="229"/>
      <c r="GFQ199" s="229"/>
      <c r="GFR199" s="229"/>
      <c r="GFS199" s="229"/>
      <c r="GFT199" s="229"/>
      <c r="GFU199" s="229"/>
      <c r="GFV199" s="229"/>
      <c r="GFW199" s="229"/>
      <c r="GFX199" s="229"/>
      <c r="GFY199" s="229"/>
      <c r="GFZ199" s="229"/>
      <c r="GGA199" s="229"/>
      <c r="GGB199" s="229"/>
      <c r="GGC199" s="229"/>
      <c r="GGD199" s="229"/>
      <c r="GGE199" s="229"/>
      <c r="GGF199" s="229"/>
      <c r="GGG199" s="229"/>
      <c r="GGH199" s="229"/>
      <c r="GGI199" s="229"/>
      <c r="GGJ199" s="229"/>
      <c r="GGK199" s="229"/>
      <c r="GGL199" s="229"/>
      <c r="GGM199" s="229"/>
      <c r="GGN199" s="229"/>
      <c r="GGO199" s="229"/>
      <c r="GGP199" s="229"/>
      <c r="GGQ199" s="229"/>
      <c r="GGR199" s="229"/>
      <c r="GGS199" s="229"/>
      <c r="GGT199" s="229"/>
      <c r="GGU199" s="229"/>
      <c r="GGV199" s="229"/>
      <c r="GGW199" s="229"/>
      <c r="GGX199" s="229"/>
      <c r="GGY199" s="229"/>
      <c r="GGZ199" s="229"/>
      <c r="GHA199" s="229"/>
      <c r="GHB199" s="229"/>
      <c r="GHC199" s="229"/>
      <c r="GHD199" s="229"/>
      <c r="GHE199" s="229"/>
      <c r="GHF199" s="229"/>
      <c r="GHG199" s="229"/>
      <c r="GHH199" s="229"/>
      <c r="GHI199" s="229"/>
      <c r="GHJ199" s="229"/>
      <c r="GHK199" s="229"/>
      <c r="GHL199" s="229"/>
      <c r="GHM199" s="229"/>
      <c r="GHN199" s="229"/>
      <c r="GHO199" s="229"/>
      <c r="GHP199" s="229"/>
      <c r="GHQ199" s="229"/>
      <c r="GHR199" s="229"/>
      <c r="GHS199" s="229"/>
      <c r="GHT199" s="229"/>
      <c r="GHU199" s="229"/>
      <c r="GHV199" s="229"/>
      <c r="GHW199" s="229"/>
      <c r="GHX199" s="229"/>
      <c r="GHY199" s="229"/>
      <c r="GHZ199" s="229"/>
      <c r="GIA199" s="229"/>
      <c r="GIB199" s="229"/>
      <c r="GIC199" s="229"/>
      <c r="GID199" s="229"/>
      <c r="GIE199" s="229"/>
      <c r="GIF199" s="229"/>
      <c r="GIG199" s="229"/>
      <c r="GIH199" s="229"/>
      <c r="GII199" s="229"/>
      <c r="GIJ199" s="229"/>
      <c r="GIK199" s="229"/>
      <c r="GIL199" s="229"/>
      <c r="GIM199" s="229"/>
      <c r="GIN199" s="229"/>
      <c r="GIO199" s="229"/>
      <c r="GIP199" s="229"/>
      <c r="GIQ199" s="229"/>
      <c r="GIR199" s="229"/>
      <c r="GIS199" s="229"/>
      <c r="GIT199" s="229"/>
      <c r="GIU199" s="229"/>
      <c r="GIV199" s="229"/>
      <c r="GIW199" s="229"/>
      <c r="GIX199" s="229"/>
      <c r="GIY199" s="229"/>
      <c r="GIZ199" s="229"/>
      <c r="GJA199" s="229"/>
      <c r="GJB199" s="229"/>
      <c r="GJC199" s="229"/>
      <c r="GJD199" s="229"/>
      <c r="GJE199" s="229"/>
      <c r="GJF199" s="229"/>
      <c r="GJG199" s="229"/>
      <c r="GJH199" s="229"/>
      <c r="GJI199" s="229"/>
      <c r="GJJ199" s="229"/>
      <c r="GJK199" s="229"/>
      <c r="GJL199" s="229"/>
      <c r="GJM199" s="229"/>
      <c r="GJN199" s="229"/>
      <c r="GJO199" s="229"/>
      <c r="GJP199" s="229"/>
      <c r="GJQ199" s="229"/>
      <c r="GJR199" s="229"/>
      <c r="GJS199" s="229"/>
      <c r="GJT199" s="229"/>
      <c r="GJU199" s="229"/>
      <c r="GJV199" s="229"/>
      <c r="GJW199" s="229"/>
      <c r="GJX199" s="229"/>
      <c r="GJY199" s="229"/>
      <c r="GJZ199" s="229"/>
      <c r="GKA199" s="229"/>
      <c r="GKB199" s="229"/>
      <c r="GKC199" s="229"/>
      <c r="GKD199" s="229"/>
      <c r="GKE199" s="229"/>
      <c r="GKF199" s="229"/>
      <c r="GKG199" s="229"/>
      <c r="GKH199" s="229"/>
      <c r="GKI199" s="229"/>
      <c r="GKJ199" s="229"/>
      <c r="GKK199" s="229"/>
      <c r="GKL199" s="229"/>
      <c r="GKM199" s="229"/>
      <c r="GKN199" s="229"/>
      <c r="GKO199" s="229"/>
      <c r="GKP199" s="229"/>
      <c r="GKQ199" s="229"/>
      <c r="GKR199" s="229"/>
      <c r="GKS199" s="229"/>
      <c r="GKT199" s="229"/>
      <c r="GKU199" s="229"/>
      <c r="GKV199" s="229"/>
      <c r="GKW199" s="229"/>
      <c r="GKX199" s="229"/>
      <c r="GKY199" s="229"/>
      <c r="GKZ199" s="229"/>
      <c r="GLA199" s="229"/>
      <c r="GLB199" s="229"/>
      <c r="GLC199" s="229"/>
      <c r="GLD199" s="229"/>
      <c r="GLE199" s="229"/>
      <c r="GLF199" s="229"/>
      <c r="GLG199" s="229"/>
      <c r="GLH199" s="229"/>
      <c r="GLI199" s="229"/>
      <c r="GLJ199" s="229"/>
      <c r="GLK199" s="229"/>
      <c r="GLL199" s="229"/>
      <c r="GLM199" s="229"/>
      <c r="GLN199" s="229"/>
      <c r="GLO199" s="229"/>
      <c r="GLP199" s="229"/>
      <c r="GLQ199" s="229"/>
      <c r="GLR199" s="229"/>
      <c r="GLS199" s="229"/>
      <c r="GLT199" s="229"/>
      <c r="GLU199" s="229"/>
      <c r="GLV199" s="229"/>
      <c r="GLW199" s="229"/>
      <c r="GLX199" s="229"/>
      <c r="GLY199" s="229"/>
      <c r="GLZ199" s="229"/>
      <c r="GMA199" s="229"/>
      <c r="GMB199" s="229"/>
      <c r="GMC199" s="229"/>
      <c r="GMD199" s="229"/>
      <c r="GME199" s="229"/>
      <c r="GMF199" s="229"/>
      <c r="GMG199" s="229"/>
      <c r="GMH199" s="229"/>
      <c r="GMI199" s="229"/>
      <c r="GMJ199" s="229"/>
      <c r="GMK199" s="229"/>
      <c r="GML199" s="229"/>
      <c r="GMM199" s="229"/>
      <c r="GMN199" s="229"/>
      <c r="GMO199" s="229"/>
      <c r="GMP199" s="229"/>
      <c r="GMQ199" s="229"/>
      <c r="GMR199" s="229"/>
      <c r="GMS199" s="229"/>
      <c r="GMT199" s="229"/>
      <c r="GMU199" s="229"/>
      <c r="GMV199" s="229"/>
      <c r="GMW199" s="229"/>
      <c r="GMX199" s="229"/>
      <c r="GMY199" s="229"/>
      <c r="GMZ199" s="229"/>
      <c r="GNA199" s="229"/>
      <c r="GNB199" s="229"/>
      <c r="GNC199" s="229"/>
      <c r="GND199" s="229"/>
      <c r="GNE199" s="229"/>
      <c r="GNF199" s="229"/>
      <c r="GNG199" s="229"/>
      <c r="GNH199" s="229"/>
      <c r="GNI199" s="229"/>
      <c r="GNJ199" s="229"/>
      <c r="GNK199" s="229"/>
      <c r="GNL199" s="229"/>
      <c r="GNM199" s="229"/>
      <c r="GNN199" s="229"/>
      <c r="GNO199" s="229"/>
      <c r="GNP199" s="229"/>
      <c r="GNQ199" s="229"/>
      <c r="GNR199" s="229"/>
      <c r="GNS199" s="229"/>
      <c r="GNT199" s="229"/>
      <c r="GNU199" s="229"/>
      <c r="GNV199" s="229"/>
      <c r="GNW199" s="229"/>
      <c r="GNX199" s="229"/>
      <c r="GNY199" s="229"/>
      <c r="GNZ199" s="229"/>
      <c r="GOA199" s="229"/>
      <c r="GOB199" s="229"/>
      <c r="GOC199" s="229"/>
      <c r="GOD199" s="229"/>
      <c r="GOE199" s="229"/>
      <c r="GOF199" s="229"/>
      <c r="GOG199" s="229"/>
      <c r="GOH199" s="229"/>
      <c r="GOI199" s="229"/>
      <c r="GOJ199" s="229"/>
      <c r="GOK199" s="229"/>
      <c r="GOL199" s="229"/>
      <c r="GOM199" s="229"/>
      <c r="GON199" s="229"/>
      <c r="GOO199" s="229"/>
      <c r="GOP199" s="229"/>
      <c r="GOQ199" s="229"/>
      <c r="GOR199" s="229"/>
      <c r="GOS199" s="229"/>
      <c r="GOT199" s="229"/>
      <c r="GOU199" s="229"/>
      <c r="GOV199" s="229"/>
      <c r="GOW199" s="229"/>
      <c r="GOX199" s="229"/>
      <c r="GOY199" s="229"/>
      <c r="GOZ199" s="229"/>
      <c r="GPA199" s="229"/>
      <c r="GPB199" s="229"/>
      <c r="GPC199" s="229"/>
      <c r="GPD199" s="229"/>
      <c r="GPE199" s="229"/>
      <c r="GPF199" s="229"/>
      <c r="GPG199" s="229"/>
      <c r="GPH199" s="229"/>
      <c r="GPI199" s="229"/>
      <c r="GPJ199" s="229"/>
      <c r="GPK199" s="229"/>
      <c r="GPL199" s="229"/>
      <c r="GPM199" s="229"/>
      <c r="GPN199" s="229"/>
      <c r="GPO199" s="229"/>
      <c r="GPP199" s="229"/>
      <c r="GPQ199" s="229"/>
      <c r="GPR199" s="229"/>
      <c r="GPS199" s="229"/>
      <c r="GPT199" s="229"/>
      <c r="GPU199" s="229"/>
      <c r="GPV199" s="229"/>
      <c r="GPW199" s="229"/>
      <c r="GPX199" s="229"/>
      <c r="GPY199" s="229"/>
      <c r="GPZ199" s="229"/>
      <c r="GQA199" s="229"/>
      <c r="GQB199" s="229"/>
      <c r="GQC199" s="229"/>
      <c r="GQD199" s="229"/>
      <c r="GQE199" s="229"/>
      <c r="GQF199" s="229"/>
      <c r="GQG199" s="229"/>
      <c r="GQH199" s="229"/>
      <c r="GQI199" s="229"/>
      <c r="GQJ199" s="229"/>
      <c r="GQK199" s="229"/>
      <c r="GQL199" s="229"/>
      <c r="GQM199" s="229"/>
      <c r="GQN199" s="229"/>
      <c r="GQO199" s="229"/>
      <c r="GQP199" s="229"/>
      <c r="GQQ199" s="229"/>
      <c r="GQR199" s="229"/>
      <c r="GQS199" s="229"/>
      <c r="GQT199" s="229"/>
      <c r="GQU199" s="229"/>
      <c r="GQV199" s="229"/>
      <c r="GQW199" s="229"/>
      <c r="GQX199" s="229"/>
      <c r="GQY199" s="229"/>
      <c r="GQZ199" s="229"/>
      <c r="GRA199" s="229"/>
      <c r="GRB199" s="229"/>
      <c r="GRC199" s="229"/>
      <c r="GRD199" s="229"/>
      <c r="GRE199" s="229"/>
      <c r="GRF199" s="229"/>
      <c r="GRG199" s="229"/>
      <c r="GRH199" s="229"/>
      <c r="GRI199" s="229"/>
      <c r="GRJ199" s="229"/>
      <c r="GRK199" s="229"/>
      <c r="GRL199" s="229"/>
      <c r="GRM199" s="229"/>
      <c r="GRN199" s="229"/>
      <c r="GRO199" s="229"/>
      <c r="GRP199" s="229"/>
      <c r="GRQ199" s="229"/>
      <c r="GRR199" s="229"/>
      <c r="GRS199" s="229"/>
      <c r="GRT199" s="229"/>
      <c r="GRU199" s="229"/>
      <c r="GRV199" s="229"/>
      <c r="GRW199" s="229"/>
      <c r="GRX199" s="229"/>
      <c r="GRY199" s="229"/>
      <c r="GRZ199" s="229"/>
      <c r="GSA199" s="229"/>
      <c r="GSB199" s="229"/>
      <c r="GSC199" s="229"/>
      <c r="GSD199" s="229"/>
      <c r="GSE199" s="229"/>
      <c r="GSF199" s="229"/>
      <c r="GSG199" s="229"/>
      <c r="GSH199" s="229"/>
      <c r="GSI199" s="229"/>
      <c r="GSJ199" s="229"/>
      <c r="GSK199" s="229"/>
      <c r="GSL199" s="229"/>
      <c r="GSM199" s="229"/>
      <c r="GSN199" s="229"/>
      <c r="GSO199" s="229"/>
      <c r="GSP199" s="229"/>
      <c r="GSQ199" s="229"/>
      <c r="GSR199" s="229"/>
      <c r="GSS199" s="229"/>
      <c r="GST199" s="229"/>
      <c r="GSU199" s="229"/>
      <c r="GSV199" s="229"/>
      <c r="GSW199" s="229"/>
      <c r="GSX199" s="229"/>
      <c r="GSY199" s="229"/>
      <c r="GSZ199" s="229"/>
      <c r="GTA199" s="229"/>
      <c r="GTB199" s="229"/>
      <c r="GTC199" s="229"/>
      <c r="GTD199" s="229"/>
      <c r="GTE199" s="229"/>
      <c r="GTF199" s="229"/>
      <c r="GTG199" s="229"/>
      <c r="GTH199" s="229"/>
      <c r="GTI199" s="229"/>
      <c r="GTJ199" s="229"/>
      <c r="GTK199" s="229"/>
      <c r="GTL199" s="229"/>
      <c r="GTM199" s="229"/>
      <c r="GTN199" s="229"/>
      <c r="GTO199" s="229"/>
      <c r="GTP199" s="229"/>
      <c r="GTQ199" s="229"/>
      <c r="GTR199" s="229"/>
      <c r="GTS199" s="229"/>
      <c r="GTT199" s="229"/>
      <c r="GTU199" s="229"/>
      <c r="GTV199" s="229"/>
      <c r="GTW199" s="229"/>
      <c r="GTX199" s="229"/>
      <c r="GTY199" s="229"/>
      <c r="GTZ199" s="229"/>
      <c r="GUA199" s="229"/>
      <c r="GUB199" s="229"/>
      <c r="GUC199" s="229"/>
      <c r="GUD199" s="229"/>
      <c r="GUE199" s="229"/>
      <c r="GUF199" s="229"/>
      <c r="GUG199" s="229"/>
      <c r="GUH199" s="229"/>
      <c r="GUI199" s="229"/>
      <c r="GUJ199" s="229"/>
      <c r="GUK199" s="229"/>
      <c r="GUL199" s="229"/>
      <c r="GUM199" s="229"/>
      <c r="GUN199" s="229"/>
      <c r="GUO199" s="229"/>
      <c r="GUP199" s="229"/>
      <c r="GUQ199" s="229"/>
      <c r="GUR199" s="229"/>
      <c r="GUS199" s="229"/>
      <c r="GUT199" s="229"/>
      <c r="GUU199" s="229"/>
      <c r="GUV199" s="229"/>
      <c r="GUW199" s="229"/>
      <c r="GUX199" s="229"/>
      <c r="GUY199" s="229"/>
      <c r="GUZ199" s="229"/>
      <c r="GVA199" s="229"/>
      <c r="GVB199" s="229"/>
      <c r="GVC199" s="229"/>
      <c r="GVD199" s="229"/>
      <c r="GVE199" s="229"/>
      <c r="GVF199" s="229"/>
      <c r="GVG199" s="229"/>
      <c r="GVH199" s="229"/>
      <c r="GVI199" s="229"/>
      <c r="GVJ199" s="229"/>
      <c r="GVK199" s="229"/>
      <c r="GVL199" s="229"/>
      <c r="GVM199" s="229"/>
      <c r="GVN199" s="229"/>
      <c r="GVO199" s="229"/>
      <c r="GVP199" s="229"/>
      <c r="GVQ199" s="229"/>
      <c r="GVR199" s="229"/>
      <c r="GVS199" s="229"/>
      <c r="GVT199" s="229"/>
      <c r="GVU199" s="229"/>
      <c r="GVV199" s="229"/>
      <c r="GVW199" s="229"/>
      <c r="GVX199" s="229"/>
      <c r="GVY199" s="229"/>
      <c r="GVZ199" s="229"/>
      <c r="GWA199" s="229"/>
      <c r="GWB199" s="229"/>
      <c r="GWC199" s="229"/>
      <c r="GWD199" s="229"/>
      <c r="GWE199" s="229"/>
      <c r="GWF199" s="229"/>
      <c r="GWG199" s="229"/>
      <c r="GWH199" s="229"/>
      <c r="GWI199" s="229"/>
      <c r="GWJ199" s="229"/>
      <c r="GWK199" s="229"/>
      <c r="GWL199" s="229"/>
      <c r="GWM199" s="229"/>
      <c r="GWN199" s="229"/>
      <c r="GWO199" s="229"/>
      <c r="GWP199" s="229"/>
      <c r="GWQ199" s="229"/>
      <c r="GWR199" s="229"/>
      <c r="GWS199" s="229"/>
      <c r="GWT199" s="229"/>
      <c r="GWU199" s="229"/>
      <c r="GWV199" s="229"/>
      <c r="GWW199" s="229"/>
      <c r="GWX199" s="229"/>
      <c r="GWY199" s="229"/>
      <c r="GWZ199" s="229"/>
      <c r="GXA199" s="229"/>
      <c r="GXB199" s="229"/>
      <c r="GXC199" s="229"/>
      <c r="GXD199" s="229"/>
      <c r="GXE199" s="229"/>
      <c r="GXF199" s="229"/>
      <c r="GXG199" s="229"/>
      <c r="GXH199" s="229"/>
      <c r="GXI199" s="229"/>
      <c r="GXJ199" s="229"/>
      <c r="GXK199" s="229"/>
      <c r="GXL199" s="229"/>
      <c r="GXM199" s="229"/>
      <c r="GXN199" s="229"/>
      <c r="GXO199" s="229"/>
      <c r="GXP199" s="229"/>
      <c r="GXQ199" s="229"/>
      <c r="GXR199" s="229"/>
      <c r="GXS199" s="229"/>
      <c r="GXT199" s="229"/>
      <c r="GXU199" s="229"/>
      <c r="GXV199" s="229"/>
      <c r="GXW199" s="229"/>
      <c r="GXX199" s="229"/>
      <c r="GXY199" s="229"/>
      <c r="GXZ199" s="229"/>
      <c r="GYA199" s="229"/>
      <c r="GYB199" s="229"/>
      <c r="GYC199" s="229"/>
      <c r="GYD199" s="229"/>
      <c r="GYE199" s="229"/>
      <c r="GYF199" s="229"/>
      <c r="GYG199" s="229"/>
      <c r="GYH199" s="229"/>
      <c r="GYI199" s="229"/>
      <c r="GYJ199" s="229"/>
      <c r="GYK199" s="229"/>
      <c r="GYL199" s="229"/>
      <c r="GYM199" s="229"/>
      <c r="GYN199" s="229"/>
      <c r="GYO199" s="229"/>
      <c r="GYP199" s="229"/>
      <c r="GYQ199" s="229"/>
      <c r="GYR199" s="229"/>
      <c r="GYS199" s="229"/>
      <c r="GYT199" s="229"/>
      <c r="GYU199" s="229"/>
      <c r="GYV199" s="229"/>
      <c r="GYW199" s="229"/>
      <c r="GYX199" s="229"/>
      <c r="GYY199" s="229"/>
      <c r="GYZ199" s="229"/>
      <c r="GZA199" s="229"/>
      <c r="GZB199" s="229"/>
      <c r="GZC199" s="229"/>
      <c r="GZD199" s="229"/>
      <c r="GZE199" s="229"/>
      <c r="GZF199" s="229"/>
      <c r="GZG199" s="229"/>
      <c r="GZH199" s="229"/>
      <c r="GZI199" s="229"/>
      <c r="GZJ199" s="229"/>
      <c r="GZK199" s="229"/>
      <c r="GZL199" s="229"/>
      <c r="GZM199" s="229"/>
      <c r="GZN199" s="229"/>
      <c r="GZO199" s="229"/>
      <c r="GZP199" s="229"/>
      <c r="GZQ199" s="229"/>
      <c r="GZR199" s="229"/>
      <c r="GZS199" s="229"/>
      <c r="GZT199" s="229"/>
      <c r="GZU199" s="229"/>
      <c r="GZV199" s="229"/>
      <c r="GZW199" s="229"/>
      <c r="GZX199" s="229"/>
      <c r="GZY199" s="229"/>
      <c r="GZZ199" s="229"/>
      <c r="HAA199" s="229"/>
      <c r="HAB199" s="229"/>
      <c r="HAC199" s="229"/>
      <c r="HAD199" s="229"/>
      <c r="HAE199" s="229"/>
      <c r="HAF199" s="229"/>
      <c r="HAG199" s="229"/>
      <c r="HAH199" s="229"/>
      <c r="HAI199" s="229"/>
      <c r="HAJ199" s="229"/>
      <c r="HAK199" s="229"/>
      <c r="HAL199" s="229"/>
      <c r="HAM199" s="229"/>
      <c r="HAN199" s="229"/>
      <c r="HAO199" s="229"/>
      <c r="HAP199" s="229"/>
      <c r="HAQ199" s="229"/>
      <c r="HAR199" s="229"/>
      <c r="HAS199" s="229"/>
      <c r="HAT199" s="229"/>
      <c r="HAU199" s="229"/>
      <c r="HAV199" s="229"/>
      <c r="HAW199" s="229"/>
      <c r="HAX199" s="229"/>
      <c r="HAY199" s="229"/>
      <c r="HAZ199" s="229"/>
      <c r="HBA199" s="229"/>
      <c r="HBB199" s="229"/>
      <c r="HBC199" s="229"/>
      <c r="HBD199" s="229"/>
      <c r="HBE199" s="229"/>
      <c r="HBF199" s="229"/>
      <c r="HBG199" s="229"/>
      <c r="HBH199" s="229"/>
      <c r="HBI199" s="229"/>
      <c r="HBJ199" s="229"/>
      <c r="HBK199" s="229"/>
      <c r="HBL199" s="229"/>
      <c r="HBM199" s="229"/>
      <c r="HBN199" s="229"/>
      <c r="HBO199" s="229"/>
      <c r="HBP199" s="229"/>
      <c r="HBQ199" s="229"/>
      <c r="HBR199" s="229"/>
      <c r="HBS199" s="229"/>
      <c r="HBT199" s="229"/>
      <c r="HBU199" s="229"/>
      <c r="HBV199" s="229"/>
      <c r="HBW199" s="229"/>
      <c r="HBX199" s="229"/>
      <c r="HBY199" s="229"/>
      <c r="HBZ199" s="229"/>
      <c r="HCA199" s="229"/>
      <c r="HCB199" s="229"/>
      <c r="HCC199" s="229"/>
      <c r="HCD199" s="229"/>
      <c r="HCE199" s="229"/>
      <c r="HCF199" s="229"/>
      <c r="HCG199" s="229"/>
      <c r="HCH199" s="229"/>
      <c r="HCI199" s="229"/>
      <c r="HCJ199" s="229"/>
      <c r="HCK199" s="229"/>
      <c r="HCL199" s="229"/>
      <c r="HCM199" s="229"/>
      <c r="HCN199" s="229"/>
      <c r="HCO199" s="229"/>
      <c r="HCP199" s="229"/>
      <c r="HCQ199" s="229"/>
      <c r="HCR199" s="229"/>
      <c r="HCS199" s="229"/>
      <c r="HCT199" s="229"/>
      <c r="HCU199" s="229"/>
      <c r="HCV199" s="229"/>
      <c r="HCW199" s="229"/>
      <c r="HCX199" s="229"/>
      <c r="HCY199" s="229"/>
      <c r="HCZ199" s="229"/>
      <c r="HDA199" s="229"/>
      <c r="HDB199" s="229"/>
      <c r="HDC199" s="229"/>
      <c r="HDD199" s="229"/>
      <c r="HDE199" s="229"/>
      <c r="HDF199" s="229"/>
      <c r="HDG199" s="229"/>
      <c r="HDH199" s="229"/>
      <c r="HDI199" s="229"/>
      <c r="HDJ199" s="229"/>
      <c r="HDK199" s="229"/>
      <c r="HDL199" s="229"/>
      <c r="HDM199" s="229"/>
      <c r="HDN199" s="229"/>
      <c r="HDO199" s="229"/>
      <c r="HDP199" s="229"/>
      <c r="HDQ199" s="229"/>
      <c r="HDR199" s="229"/>
      <c r="HDS199" s="229"/>
      <c r="HDT199" s="229"/>
      <c r="HDU199" s="229"/>
      <c r="HDV199" s="229"/>
      <c r="HDW199" s="229"/>
      <c r="HDX199" s="229"/>
      <c r="HDY199" s="229"/>
      <c r="HDZ199" s="229"/>
      <c r="HEA199" s="229"/>
      <c r="HEB199" s="229"/>
      <c r="HEC199" s="229"/>
      <c r="HED199" s="229"/>
      <c r="HEE199" s="229"/>
      <c r="HEF199" s="229"/>
      <c r="HEG199" s="229"/>
      <c r="HEH199" s="229"/>
      <c r="HEI199" s="229"/>
      <c r="HEJ199" s="229"/>
      <c r="HEK199" s="229"/>
      <c r="HEL199" s="229"/>
      <c r="HEM199" s="229"/>
      <c r="HEN199" s="229"/>
      <c r="HEO199" s="229"/>
      <c r="HEP199" s="229"/>
      <c r="HEQ199" s="229"/>
      <c r="HER199" s="229"/>
      <c r="HES199" s="229"/>
      <c r="HET199" s="229"/>
      <c r="HEU199" s="229"/>
      <c r="HEV199" s="229"/>
      <c r="HEW199" s="229"/>
      <c r="HEX199" s="229"/>
      <c r="HEY199" s="229"/>
      <c r="HEZ199" s="229"/>
      <c r="HFA199" s="229"/>
      <c r="HFB199" s="229"/>
      <c r="HFC199" s="229"/>
      <c r="HFD199" s="229"/>
      <c r="HFE199" s="229"/>
      <c r="HFF199" s="229"/>
      <c r="HFG199" s="229"/>
      <c r="HFH199" s="229"/>
      <c r="HFI199" s="229"/>
      <c r="HFJ199" s="229"/>
      <c r="HFK199" s="229"/>
      <c r="HFL199" s="229"/>
      <c r="HFM199" s="229"/>
      <c r="HFN199" s="229"/>
      <c r="HFO199" s="229"/>
      <c r="HFP199" s="229"/>
      <c r="HFQ199" s="229"/>
      <c r="HFR199" s="229"/>
      <c r="HFS199" s="229"/>
      <c r="HFT199" s="229"/>
      <c r="HFU199" s="229"/>
      <c r="HFV199" s="229"/>
      <c r="HFW199" s="229"/>
      <c r="HFX199" s="229"/>
      <c r="HFY199" s="229"/>
      <c r="HFZ199" s="229"/>
      <c r="HGA199" s="229"/>
      <c r="HGB199" s="229"/>
      <c r="HGC199" s="229"/>
      <c r="HGD199" s="229"/>
      <c r="HGE199" s="229"/>
      <c r="HGF199" s="229"/>
      <c r="HGG199" s="229"/>
      <c r="HGH199" s="229"/>
      <c r="HGI199" s="229"/>
      <c r="HGJ199" s="229"/>
      <c r="HGK199" s="229"/>
      <c r="HGL199" s="229"/>
      <c r="HGM199" s="229"/>
      <c r="HGN199" s="229"/>
      <c r="HGO199" s="229"/>
      <c r="HGP199" s="229"/>
      <c r="HGQ199" s="229"/>
      <c r="HGR199" s="229"/>
      <c r="HGS199" s="229"/>
      <c r="HGT199" s="229"/>
      <c r="HGU199" s="229"/>
      <c r="HGV199" s="229"/>
      <c r="HGW199" s="229"/>
      <c r="HGX199" s="229"/>
      <c r="HGY199" s="229"/>
      <c r="HGZ199" s="229"/>
      <c r="HHA199" s="229"/>
      <c r="HHB199" s="229"/>
      <c r="HHC199" s="229"/>
      <c r="HHD199" s="229"/>
      <c r="HHE199" s="229"/>
      <c r="HHF199" s="229"/>
      <c r="HHG199" s="229"/>
      <c r="HHH199" s="229"/>
      <c r="HHI199" s="229"/>
      <c r="HHJ199" s="229"/>
      <c r="HHK199" s="229"/>
      <c r="HHL199" s="229"/>
      <c r="HHM199" s="229"/>
      <c r="HHN199" s="229"/>
      <c r="HHO199" s="229"/>
      <c r="HHP199" s="229"/>
      <c r="HHQ199" s="229"/>
      <c r="HHR199" s="229"/>
      <c r="HHS199" s="229"/>
      <c r="HHT199" s="229"/>
      <c r="HHU199" s="229"/>
      <c r="HHV199" s="229"/>
      <c r="HHW199" s="229"/>
      <c r="HHX199" s="229"/>
      <c r="HHY199" s="229"/>
      <c r="HHZ199" s="229"/>
      <c r="HIA199" s="229"/>
      <c r="HIB199" s="229"/>
      <c r="HIC199" s="229"/>
      <c r="HID199" s="229"/>
      <c r="HIE199" s="229"/>
      <c r="HIF199" s="229"/>
      <c r="HIG199" s="229"/>
      <c r="HIH199" s="229"/>
      <c r="HII199" s="229"/>
      <c r="HIJ199" s="229"/>
      <c r="HIK199" s="229"/>
      <c r="HIL199" s="229"/>
      <c r="HIM199" s="229"/>
      <c r="HIN199" s="229"/>
      <c r="HIO199" s="229"/>
      <c r="HIP199" s="229"/>
      <c r="HIQ199" s="229"/>
      <c r="HIR199" s="229"/>
      <c r="HIS199" s="229"/>
      <c r="HIT199" s="229"/>
      <c r="HIU199" s="229"/>
      <c r="HIV199" s="229"/>
      <c r="HIW199" s="229"/>
      <c r="HIX199" s="229"/>
      <c r="HIY199" s="229"/>
      <c r="HIZ199" s="229"/>
      <c r="HJA199" s="229"/>
      <c r="HJB199" s="229"/>
      <c r="HJC199" s="229"/>
      <c r="HJD199" s="229"/>
      <c r="HJE199" s="229"/>
      <c r="HJF199" s="229"/>
      <c r="HJG199" s="229"/>
      <c r="HJH199" s="229"/>
      <c r="HJI199" s="229"/>
      <c r="HJJ199" s="229"/>
      <c r="HJK199" s="229"/>
      <c r="HJL199" s="229"/>
      <c r="HJM199" s="229"/>
      <c r="HJN199" s="229"/>
      <c r="HJO199" s="229"/>
      <c r="HJP199" s="229"/>
      <c r="HJQ199" s="229"/>
      <c r="HJR199" s="229"/>
      <c r="HJS199" s="229"/>
      <c r="HJT199" s="229"/>
      <c r="HJU199" s="229"/>
      <c r="HJV199" s="229"/>
      <c r="HJW199" s="229"/>
      <c r="HJX199" s="229"/>
      <c r="HJY199" s="229"/>
      <c r="HJZ199" s="229"/>
      <c r="HKA199" s="229"/>
      <c r="HKB199" s="229"/>
      <c r="HKC199" s="229"/>
      <c r="HKD199" s="229"/>
      <c r="HKE199" s="229"/>
      <c r="HKF199" s="229"/>
      <c r="HKG199" s="229"/>
      <c r="HKH199" s="229"/>
      <c r="HKI199" s="229"/>
      <c r="HKJ199" s="229"/>
      <c r="HKK199" s="229"/>
      <c r="HKL199" s="229"/>
      <c r="HKM199" s="229"/>
      <c r="HKN199" s="229"/>
      <c r="HKO199" s="229"/>
      <c r="HKP199" s="229"/>
      <c r="HKQ199" s="229"/>
      <c r="HKR199" s="229"/>
      <c r="HKS199" s="229"/>
      <c r="HKT199" s="229"/>
      <c r="HKU199" s="229"/>
      <c r="HKV199" s="229"/>
      <c r="HKW199" s="229"/>
      <c r="HKX199" s="229"/>
      <c r="HKY199" s="229"/>
      <c r="HKZ199" s="229"/>
      <c r="HLA199" s="229"/>
      <c r="HLB199" s="229"/>
      <c r="HLC199" s="229"/>
      <c r="HLD199" s="229"/>
      <c r="HLE199" s="229"/>
      <c r="HLF199" s="229"/>
      <c r="HLG199" s="229"/>
      <c r="HLH199" s="229"/>
      <c r="HLI199" s="229"/>
      <c r="HLJ199" s="229"/>
      <c r="HLK199" s="229"/>
      <c r="HLL199" s="229"/>
      <c r="HLM199" s="229"/>
      <c r="HLN199" s="229"/>
      <c r="HLO199" s="229"/>
      <c r="HLP199" s="229"/>
      <c r="HLQ199" s="229"/>
      <c r="HLR199" s="229"/>
      <c r="HLS199" s="229"/>
      <c r="HLT199" s="229"/>
      <c r="HLU199" s="229"/>
      <c r="HLV199" s="229"/>
      <c r="HLW199" s="229"/>
      <c r="HLX199" s="229"/>
      <c r="HLY199" s="229"/>
      <c r="HLZ199" s="229"/>
      <c r="HMA199" s="229"/>
      <c r="HMB199" s="229"/>
      <c r="HMC199" s="229"/>
      <c r="HMD199" s="229"/>
      <c r="HME199" s="229"/>
      <c r="HMF199" s="229"/>
      <c r="HMG199" s="229"/>
      <c r="HMH199" s="229"/>
      <c r="HMI199" s="229"/>
      <c r="HMJ199" s="229"/>
      <c r="HMK199" s="229"/>
      <c r="HML199" s="229"/>
      <c r="HMM199" s="229"/>
      <c r="HMN199" s="229"/>
      <c r="HMO199" s="229"/>
      <c r="HMP199" s="229"/>
      <c r="HMQ199" s="229"/>
      <c r="HMR199" s="229"/>
      <c r="HMS199" s="229"/>
      <c r="HMT199" s="229"/>
      <c r="HMU199" s="229"/>
      <c r="HMV199" s="229"/>
      <c r="HMW199" s="229"/>
      <c r="HMX199" s="229"/>
      <c r="HMY199" s="229"/>
      <c r="HMZ199" s="229"/>
      <c r="HNA199" s="229"/>
      <c r="HNB199" s="229"/>
      <c r="HNC199" s="229"/>
      <c r="HND199" s="229"/>
      <c r="HNE199" s="229"/>
      <c r="HNF199" s="229"/>
      <c r="HNG199" s="229"/>
      <c r="HNH199" s="229"/>
      <c r="HNI199" s="229"/>
      <c r="HNJ199" s="229"/>
      <c r="HNK199" s="229"/>
      <c r="HNL199" s="229"/>
      <c r="HNM199" s="229"/>
      <c r="HNN199" s="229"/>
      <c r="HNO199" s="229"/>
      <c r="HNP199" s="229"/>
      <c r="HNQ199" s="229"/>
      <c r="HNR199" s="229"/>
      <c r="HNS199" s="229"/>
      <c r="HNT199" s="229"/>
      <c r="HNU199" s="229"/>
      <c r="HNV199" s="229"/>
      <c r="HNW199" s="229"/>
      <c r="HNX199" s="229"/>
      <c r="HNY199" s="229"/>
      <c r="HNZ199" s="229"/>
      <c r="HOA199" s="229"/>
      <c r="HOB199" s="229"/>
      <c r="HOC199" s="229"/>
      <c r="HOD199" s="229"/>
      <c r="HOE199" s="229"/>
      <c r="HOF199" s="229"/>
      <c r="HOG199" s="229"/>
      <c r="HOH199" s="229"/>
      <c r="HOI199" s="229"/>
      <c r="HOJ199" s="229"/>
      <c r="HOK199" s="229"/>
      <c r="HOL199" s="229"/>
      <c r="HOM199" s="229"/>
      <c r="HON199" s="229"/>
      <c r="HOO199" s="229"/>
      <c r="HOP199" s="229"/>
      <c r="HOQ199" s="229"/>
      <c r="HOR199" s="229"/>
      <c r="HOS199" s="229"/>
      <c r="HOT199" s="229"/>
      <c r="HOU199" s="229"/>
      <c r="HOV199" s="229"/>
      <c r="HOW199" s="229"/>
      <c r="HOX199" s="229"/>
      <c r="HOY199" s="229"/>
      <c r="HOZ199" s="229"/>
      <c r="HPA199" s="229"/>
      <c r="HPB199" s="229"/>
      <c r="HPC199" s="229"/>
      <c r="HPD199" s="229"/>
      <c r="HPE199" s="229"/>
      <c r="HPF199" s="229"/>
      <c r="HPG199" s="229"/>
      <c r="HPH199" s="229"/>
      <c r="HPI199" s="229"/>
      <c r="HPJ199" s="229"/>
      <c r="HPK199" s="229"/>
      <c r="HPL199" s="229"/>
      <c r="HPM199" s="229"/>
      <c r="HPN199" s="229"/>
      <c r="HPO199" s="229"/>
      <c r="HPP199" s="229"/>
      <c r="HPQ199" s="229"/>
      <c r="HPR199" s="229"/>
      <c r="HPS199" s="229"/>
      <c r="HPT199" s="229"/>
      <c r="HPU199" s="229"/>
      <c r="HPV199" s="229"/>
      <c r="HPW199" s="229"/>
      <c r="HPX199" s="229"/>
      <c r="HPY199" s="229"/>
      <c r="HPZ199" s="229"/>
      <c r="HQA199" s="229"/>
      <c r="HQB199" s="229"/>
      <c r="HQC199" s="229"/>
      <c r="HQD199" s="229"/>
      <c r="HQE199" s="229"/>
      <c r="HQF199" s="229"/>
      <c r="HQG199" s="229"/>
      <c r="HQH199" s="229"/>
      <c r="HQI199" s="229"/>
      <c r="HQJ199" s="229"/>
      <c r="HQK199" s="229"/>
      <c r="HQL199" s="229"/>
      <c r="HQM199" s="229"/>
      <c r="HQN199" s="229"/>
      <c r="HQO199" s="229"/>
      <c r="HQP199" s="229"/>
      <c r="HQQ199" s="229"/>
      <c r="HQR199" s="229"/>
      <c r="HQS199" s="229"/>
      <c r="HQT199" s="229"/>
      <c r="HQU199" s="229"/>
      <c r="HQV199" s="229"/>
      <c r="HQW199" s="229"/>
      <c r="HQX199" s="229"/>
      <c r="HQY199" s="229"/>
      <c r="HQZ199" s="229"/>
      <c r="HRA199" s="229"/>
      <c r="HRB199" s="229"/>
      <c r="HRC199" s="229"/>
      <c r="HRD199" s="229"/>
      <c r="HRE199" s="229"/>
      <c r="HRF199" s="229"/>
      <c r="HRG199" s="229"/>
      <c r="HRH199" s="229"/>
      <c r="HRI199" s="229"/>
      <c r="HRJ199" s="229"/>
      <c r="HRK199" s="229"/>
      <c r="HRL199" s="229"/>
      <c r="HRM199" s="229"/>
      <c r="HRN199" s="229"/>
      <c r="HRO199" s="229"/>
      <c r="HRP199" s="229"/>
      <c r="HRQ199" s="229"/>
      <c r="HRR199" s="229"/>
      <c r="HRS199" s="229"/>
      <c r="HRT199" s="229"/>
      <c r="HRU199" s="229"/>
      <c r="HRV199" s="229"/>
      <c r="HRW199" s="229"/>
      <c r="HRX199" s="229"/>
      <c r="HRY199" s="229"/>
      <c r="HRZ199" s="229"/>
      <c r="HSA199" s="229"/>
      <c r="HSB199" s="229"/>
      <c r="HSC199" s="229"/>
      <c r="HSD199" s="229"/>
      <c r="HSE199" s="229"/>
      <c r="HSF199" s="229"/>
      <c r="HSG199" s="229"/>
      <c r="HSH199" s="229"/>
      <c r="HSI199" s="229"/>
      <c r="HSJ199" s="229"/>
      <c r="HSK199" s="229"/>
      <c r="HSL199" s="229"/>
      <c r="HSM199" s="229"/>
      <c r="HSN199" s="229"/>
      <c r="HSO199" s="229"/>
      <c r="HSP199" s="229"/>
      <c r="HSQ199" s="229"/>
      <c r="HSR199" s="229"/>
      <c r="HSS199" s="229"/>
      <c r="HST199" s="229"/>
      <c r="HSU199" s="229"/>
      <c r="HSV199" s="229"/>
      <c r="HSW199" s="229"/>
      <c r="HSX199" s="229"/>
      <c r="HSY199" s="229"/>
      <c r="HSZ199" s="229"/>
      <c r="HTA199" s="229"/>
      <c r="HTB199" s="229"/>
      <c r="HTC199" s="229"/>
      <c r="HTD199" s="229"/>
      <c r="HTE199" s="229"/>
      <c r="HTF199" s="229"/>
      <c r="HTG199" s="229"/>
      <c r="HTH199" s="229"/>
      <c r="HTI199" s="229"/>
      <c r="HTJ199" s="229"/>
      <c r="HTK199" s="229"/>
      <c r="HTL199" s="229"/>
      <c r="HTM199" s="229"/>
      <c r="HTN199" s="229"/>
      <c r="HTO199" s="229"/>
      <c r="HTP199" s="229"/>
      <c r="HTQ199" s="229"/>
      <c r="HTR199" s="229"/>
      <c r="HTS199" s="229"/>
      <c r="HTT199" s="229"/>
      <c r="HTU199" s="229"/>
      <c r="HTV199" s="229"/>
      <c r="HTW199" s="229"/>
      <c r="HTX199" s="229"/>
      <c r="HTY199" s="229"/>
      <c r="HTZ199" s="229"/>
      <c r="HUA199" s="229"/>
      <c r="HUB199" s="229"/>
      <c r="HUC199" s="229"/>
      <c r="HUD199" s="229"/>
      <c r="HUE199" s="229"/>
      <c r="HUF199" s="229"/>
      <c r="HUG199" s="229"/>
      <c r="HUH199" s="229"/>
      <c r="HUI199" s="229"/>
      <c r="HUJ199" s="229"/>
      <c r="HUK199" s="229"/>
      <c r="HUL199" s="229"/>
      <c r="HUM199" s="229"/>
      <c r="HUN199" s="229"/>
      <c r="HUO199" s="229"/>
      <c r="HUP199" s="229"/>
      <c r="HUQ199" s="229"/>
      <c r="HUR199" s="229"/>
      <c r="HUS199" s="229"/>
      <c r="HUT199" s="229"/>
      <c r="HUU199" s="229"/>
      <c r="HUV199" s="229"/>
      <c r="HUW199" s="229"/>
      <c r="HUX199" s="229"/>
      <c r="HUY199" s="229"/>
      <c r="HUZ199" s="229"/>
      <c r="HVA199" s="229"/>
      <c r="HVB199" s="229"/>
      <c r="HVC199" s="229"/>
      <c r="HVD199" s="229"/>
      <c r="HVE199" s="229"/>
      <c r="HVF199" s="229"/>
      <c r="HVG199" s="229"/>
      <c r="HVH199" s="229"/>
      <c r="HVI199" s="229"/>
      <c r="HVJ199" s="229"/>
      <c r="HVK199" s="229"/>
      <c r="HVL199" s="229"/>
      <c r="HVM199" s="229"/>
      <c r="HVN199" s="229"/>
      <c r="HVO199" s="229"/>
      <c r="HVP199" s="229"/>
      <c r="HVQ199" s="229"/>
      <c r="HVR199" s="229"/>
      <c r="HVS199" s="229"/>
      <c r="HVT199" s="229"/>
      <c r="HVU199" s="229"/>
      <c r="HVV199" s="229"/>
      <c r="HVW199" s="229"/>
      <c r="HVX199" s="229"/>
      <c r="HVY199" s="229"/>
      <c r="HVZ199" s="229"/>
      <c r="HWA199" s="229"/>
      <c r="HWB199" s="229"/>
      <c r="HWC199" s="229"/>
      <c r="HWD199" s="229"/>
      <c r="HWE199" s="229"/>
      <c r="HWF199" s="229"/>
      <c r="HWG199" s="229"/>
      <c r="HWH199" s="229"/>
      <c r="HWI199" s="229"/>
      <c r="HWJ199" s="229"/>
      <c r="HWK199" s="229"/>
      <c r="HWL199" s="229"/>
      <c r="HWM199" s="229"/>
      <c r="HWN199" s="229"/>
      <c r="HWO199" s="229"/>
      <c r="HWP199" s="229"/>
      <c r="HWQ199" s="229"/>
      <c r="HWR199" s="229"/>
      <c r="HWS199" s="229"/>
      <c r="HWT199" s="229"/>
      <c r="HWU199" s="229"/>
      <c r="HWV199" s="229"/>
      <c r="HWW199" s="229"/>
      <c r="HWX199" s="229"/>
      <c r="HWY199" s="229"/>
      <c r="HWZ199" s="229"/>
      <c r="HXA199" s="229"/>
      <c r="HXB199" s="229"/>
      <c r="HXC199" s="229"/>
      <c r="HXD199" s="229"/>
      <c r="HXE199" s="229"/>
      <c r="HXF199" s="229"/>
      <c r="HXG199" s="229"/>
      <c r="HXH199" s="229"/>
      <c r="HXI199" s="229"/>
      <c r="HXJ199" s="229"/>
      <c r="HXK199" s="229"/>
      <c r="HXL199" s="229"/>
      <c r="HXM199" s="229"/>
      <c r="HXN199" s="229"/>
      <c r="HXO199" s="229"/>
      <c r="HXP199" s="229"/>
      <c r="HXQ199" s="229"/>
      <c r="HXR199" s="229"/>
      <c r="HXS199" s="229"/>
      <c r="HXT199" s="229"/>
      <c r="HXU199" s="229"/>
      <c r="HXV199" s="229"/>
      <c r="HXW199" s="229"/>
      <c r="HXX199" s="229"/>
      <c r="HXY199" s="229"/>
      <c r="HXZ199" s="229"/>
      <c r="HYA199" s="229"/>
      <c r="HYB199" s="229"/>
      <c r="HYC199" s="229"/>
      <c r="HYD199" s="229"/>
      <c r="HYE199" s="229"/>
      <c r="HYF199" s="229"/>
      <c r="HYG199" s="229"/>
      <c r="HYH199" s="229"/>
      <c r="HYI199" s="229"/>
      <c r="HYJ199" s="229"/>
      <c r="HYK199" s="229"/>
      <c r="HYL199" s="229"/>
      <c r="HYM199" s="229"/>
      <c r="HYN199" s="229"/>
      <c r="HYO199" s="229"/>
      <c r="HYP199" s="229"/>
      <c r="HYQ199" s="229"/>
      <c r="HYR199" s="229"/>
      <c r="HYS199" s="229"/>
      <c r="HYT199" s="229"/>
      <c r="HYU199" s="229"/>
      <c r="HYV199" s="229"/>
      <c r="HYW199" s="229"/>
      <c r="HYX199" s="229"/>
      <c r="HYY199" s="229"/>
      <c r="HYZ199" s="229"/>
      <c r="HZA199" s="229"/>
      <c r="HZB199" s="229"/>
      <c r="HZC199" s="229"/>
      <c r="HZD199" s="229"/>
      <c r="HZE199" s="229"/>
      <c r="HZF199" s="229"/>
      <c r="HZG199" s="229"/>
      <c r="HZH199" s="229"/>
      <c r="HZI199" s="229"/>
      <c r="HZJ199" s="229"/>
      <c r="HZK199" s="229"/>
      <c r="HZL199" s="229"/>
      <c r="HZM199" s="229"/>
      <c r="HZN199" s="229"/>
      <c r="HZO199" s="229"/>
      <c r="HZP199" s="229"/>
      <c r="HZQ199" s="229"/>
      <c r="HZR199" s="229"/>
      <c r="HZS199" s="229"/>
      <c r="HZT199" s="229"/>
      <c r="HZU199" s="229"/>
      <c r="HZV199" s="229"/>
      <c r="HZW199" s="229"/>
      <c r="HZX199" s="229"/>
      <c r="HZY199" s="229"/>
      <c r="HZZ199" s="229"/>
      <c r="IAA199" s="229"/>
      <c r="IAB199" s="229"/>
      <c r="IAC199" s="229"/>
      <c r="IAD199" s="229"/>
      <c r="IAE199" s="229"/>
      <c r="IAF199" s="229"/>
      <c r="IAG199" s="229"/>
      <c r="IAH199" s="229"/>
      <c r="IAI199" s="229"/>
      <c r="IAJ199" s="229"/>
      <c r="IAK199" s="229"/>
      <c r="IAL199" s="229"/>
      <c r="IAM199" s="229"/>
      <c r="IAN199" s="229"/>
      <c r="IAO199" s="229"/>
      <c r="IAP199" s="229"/>
      <c r="IAQ199" s="229"/>
      <c r="IAR199" s="229"/>
      <c r="IAS199" s="229"/>
      <c r="IAT199" s="229"/>
      <c r="IAU199" s="229"/>
      <c r="IAV199" s="229"/>
      <c r="IAW199" s="229"/>
      <c r="IAX199" s="229"/>
      <c r="IAY199" s="229"/>
      <c r="IAZ199" s="229"/>
      <c r="IBA199" s="229"/>
      <c r="IBB199" s="229"/>
      <c r="IBC199" s="229"/>
      <c r="IBD199" s="229"/>
      <c r="IBE199" s="229"/>
      <c r="IBF199" s="229"/>
      <c r="IBG199" s="229"/>
      <c r="IBH199" s="229"/>
      <c r="IBI199" s="229"/>
      <c r="IBJ199" s="229"/>
      <c r="IBK199" s="229"/>
      <c r="IBL199" s="229"/>
      <c r="IBM199" s="229"/>
      <c r="IBN199" s="229"/>
      <c r="IBO199" s="229"/>
      <c r="IBP199" s="229"/>
      <c r="IBQ199" s="229"/>
      <c r="IBR199" s="229"/>
      <c r="IBS199" s="229"/>
      <c r="IBT199" s="229"/>
      <c r="IBU199" s="229"/>
      <c r="IBV199" s="229"/>
      <c r="IBW199" s="229"/>
      <c r="IBX199" s="229"/>
      <c r="IBY199" s="229"/>
      <c r="IBZ199" s="229"/>
      <c r="ICA199" s="229"/>
      <c r="ICB199" s="229"/>
      <c r="ICC199" s="229"/>
      <c r="ICD199" s="229"/>
      <c r="ICE199" s="229"/>
      <c r="ICF199" s="229"/>
      <c r="ICG199" s="229"/>
      <c r="ICH199" s="229"/>
      <c r="ICI199" s="229"/>
      <c r="ICJ199" s="229"/>
      <c r="ICK199" s="229"/>
      <c r="ICL199" s="229"/>
      <c r="ICM199" s="229"/>
      <c r="ICN199" s="229"/>
      <c r="ICO199" s="229"/>
      <c r="ICP199" s="229"/>
      <c r="ICQ199" s="229"/>
      <c r="ICR199" s="229"/>
      <c r="ICS199" s="229"/>
      <c r="ICT199" s="229"/>
      <c r="ICU199" s="229"/>
      <c r="ICV199" s="229"/>
      <c r="ICW199" s="229"/>
      <c r="ICX199" s="229"/>
      <c r="ICY199" s="229"/>
      <c r="ICZ199" s="229"/>
      <c r="IDA199" s="229"/>
      <c r="IDB199" s="229"/>
      <c r="IDC199" s="229"/>
      <c r="IDD199" s="229"/>
      <c r="IDE199" s="229"/>
      <c r="IDF199" s="229"/>
      <c r="IDG199" s="229"/>
      <c r="IDH199" s="229"/>
      <c r="IDI199" s="229"/>
      <c r="IDJ199" s="229"/>
      <c r="IDK199" s="229"/>
      <c r="IDL199" s="229"/>
      <c r="IDM199" s="229"/>
      <c r="IDN199" s="229"/>
      <c r="IDO199" s="229"/>
      <c r="IDP199" s="229"/>
      <c r="IDQ199" s="229"/>
      <c r="IDR199" s="229"/>
      <c r="IDS199" s="229"/>
      <c r="IDT199" s="229"/>
      <c r="IDU199" s="229"/>
      <c r="IDV199" s="229"/>
      <c r="IDW199" s="229"/>
      <c r="IDX199" s="229"/>
      <c r="IDY199" s="229"/>
      <c r="IDZ199" s="229"/>
      <c r="IEA199" s="229"/>
      <c r="IEB199" s="229"/>
      <c r="IEC199" s="229"/>
      <c r="IED199" s="229"/>
      <c r="IEE199" s="229"/>
      <c r="IEF199" s="229"/>
      <c r="IEG199" s="229"/>
      <c r="IEH199" s="229"/>
      <c r="IEI199" s="229"/>
      <c r="IEJ199" s="229"/>
      <c r="IEK199" s="229"/>
      <c r="IEL199" s="229"/>
      <c r="IEM199" s="229"/>
      <c r="IEN199" s="229"/>
      <c r="IEO199" s="229"/>
      <c r="IEP199" s="229"/>
      <c r="IEQ199" s="229"/>
      <c r="IER199" s="229"/>
      <c r="IES199" s="229"/>
      <c r="IET199" s="229"/>
      <c r="IEU199" s="229"/>
      <c r="IEV199" s="229"/>
      <c r="IEW199" s="229"/>
      <c r="IEX199" s="229"/>
      <c r="IEY199" s="229"/>
      <c r="IEZ199" s="229"/>
      <c r="IFA199" s="229"/>
      <c r="IFB199" s="229"/>
      <c r="IFC199" s="229"/>
      <c r="IFD199" s="229"/>
      <c r="IFE199" s="229"/>
      <c r="IFF199" s="229"/>
      <c r="IFG199" s="229"/>
      <c r="IFH199" s="229"/>
      <c r="IFI199" s="229"/>
      <c r="IFJ199" s="229"/>
      <c r="IFK199" s="229"/>
      <c r="IFL199" s="229"/>
      <c r="IFM199" s="229"/>
      <c r="IFN199" s="229"/>
      <c r="IFO199" s="229"/>
      <c r="IFP199" s="229"/>
      <c r="IFQ199" s="229"/>
      <c r="IFR199" s="229"/>
      <c r="IFS199" s="229"/>
      <c r="IFT199" s="229"/>
      <c r="IFU199" s="229"/>
      <c r="IFV199" s="229"/>
      <c r="IFW199" s="229"/>
      <c r="IFX199" s="229"/>
      <c r="IFY199" s="229"/>
      <c r="IFZ199" s="229"/>
      <c r="IGA199" s="229"/>
      <c r="IGB199" s="229"/>
      <c r="IGC199" s="229"/>
      <c r="IGD199" s="229"/>
      <c r="IGE199" s="229"/>
      <c r="IGF199" s="229"/>
      <c r="IGG199" s="229"/>
      <c r="IGH199" s="229"/>
      <c r="IGI199" s="229"/>
      <c r="IGJ199" s="229"/>
      <c r="IGK199" s="229"/>
      <c r="IGL199" s="229"/>
      <c r="IGM199" s="229"/>
      <c r="IGN199" s="229"/>
      <c r="IGO199" s="229"/>
      <c r="IGP199" s="229"/>
      <c r="IGQ199" s="229"/>
      <c r="IGR199" s="229"/>
      <c r="IGS199" s="229"/>
      <c r="IGT199" s="229"/>
      <c r="IGU199" s="229"/>
      <c r="IGV199" s="229"/>
      <c r="IGW199" s="229"/>
      <c r="IGX199" s="229"/>
      <c r="IGY199" s="229"/>
      <c r="IGZ199" s="229"/>
      <c r="IHA199" s="229"/>
      <c r="IHB199" s="229"/>
      <c r="IHC199" s="229"/>
      <c r="IHD199" s="229"/>
      <c r="IHE199" s="229"/>
      <c r="IHF199" s="229"/>
      <c r="IHG199" s="229"/>
      <c r="IHH199" s="229"/>
      <c r="IHI199" s="229"/>
      <c r="IHJ199" s="229"/>
      <c r="IHK199" s="229"/>
      <c r="IHL199" s="229"/>
      <c r="IHM199" s="229"/>
      <c r="IHN199" s="229"/>
      <c r="IHO199" s="229"/>
      <c r="IHP199" s="229"/>
      <c r="IHQ199" s="229"/>
      <c r="IHR199" s="229"/>
      <c r="IHS199" s="229"/>
      <c r="IHT199" s="229"/>
      <c r="IHU199" s="229"/>
      <c r="IHV199" s="229"/>
      <c r="IHW199" s="229"/>
      <c r="IHX199" s="229"/>
      <c r="IHY199" s="229"/>
      <c r="IHZ199" s="229"/>
      <c r="IIA199" s="229"/>
      <c r="IIB199" s="229"/>
      <c r="IIC199" s="229"/>
      <c r="IID199" s="229"/>
      <c r="IIE199" s="229"/>
      <c r="IIF199" s="229"/>
      <c r="IIG199" s="229"/>
      <c r="IIH199" s="229"/>
      <c r="III199" s="229"/>
      <c r="IIJ199" s="229"/>
      <c r="IIK199" s="229"/>
      <c r="IIL199" s="229"/>
      <c r="IIM199" s="229"/>
      <c r="IIN199" s="229"/>
      <c r="IIO199" s="229"/>
      <c r="IIP199" s="229"/>
      <c r="IIQ199" s="229"/>
      <c r="IIR199" s="229"/>
      <c r="IIS199" s="229"/>
      <c r="IIT199" s="229"/>
      <c r="IIU199" s="229"/>
      <c r="IIV199" s="229"/>
      <c r="IIW199" s="229"/>
      <c r="IIX199" s="229"/>
      <c r="IIY199" s="229"/>
      <c r="IIZ199" s="229"/>
      <c r="IJA199" s="229"/>
      <c r="IJB199" s="229"/>
      <c r="IJC199" s="229"/>
      <c r="IJD199" s="229"/>
      <c r="IJE199" s="229"/>
      <c r="IJF199" s="229"/>
      <c r="IJG199" s="229"/>
      <c r="IJH199" s="229"/>
      <c r="IJI199" s="229"/>
      <c r="IJJ199" s="229"/>
      <c r="IJK199" s="229"/>
      <c r="IJL199" s="229"/>
      <c r="IJM199" s="229"/>
      <c r="IJN199" s="229"/>
      <c r="IJO199" s="229"/>
      <c r="IJP199" s="229"/>
      <c r="IJQ199" s="229"/>
      <c r="IJR199" s="229"/>
      <c r="IJS199" s="229"/>
      <c r="IJT199" s="229"/>
      <c r="IJU199" s="229"/>
      <c r="IJV199" s="229"/>
      <c r="IJW199" s="229"/>
      <c r="IJX199" s="229"/>
      <c r="IJY199" s="229"/>
      <c r="IJZ199" s="229"/>
      <c r="IKA199" s="229"/>
      <c r="IKB199" s="229"/>
      <c r="IKC199" s="229"/>
      <c r="IKD199" s="229"/>
      <c r="IKE199" s="229"/>
      <c r="IKF199" s="229"/>
      <c r="IKG199" s="229"/>
      <c r="IKH199" s="229"/>
      <c r="IKI199" s="229"/>
      <c r="IKJ199" s="229"/>
      <c r="IKK199" s="229"/>
      <c r="IKL199" s="229"/>
      <c r="IKM199" s="229"/>
      <c r="IKN199" s="229"/>
      <c r="IKO199" s="229"/>
      <c r="IKP199" s="229"/>
      <c r="IKQ199" s="229"/>
      <c r="IKR199" s="229"/>
      <c r="IKS199" s="229"/>
      <c r="IKT199" s="229"/>
      <c r="IKU199" s="229"/>
      <c r="IKV199" s="229"/>
      <c r="IKW199" s="229"/>
      <c r="IKX199" s="229"/>
      <c r="IKY199" s="229"/>
      <c r="IKZ199" s="229"/>
      <c r="ILA199" s="229"/>
      <c r="ILB199" s="229"/>
      <c r="ILC199" s="229"/>
      <c r="ILD199" s="229"/>
      <c r="ILE199" s="229"/>
      <c r="ILF199" s="229"/>
      <c r="ILG199" s="229"/>
      <c r="ILH199" s="229"/>
      <c r="ILI199" s="229"/>
      <c r="ILJ199" s="229"/>
      <c r="ILK199" s="229"/>
      <c r="ILL199" s="229"/>
      <c r="ILM199" s="229"/>
      <c r="ILN199" s="229"/>
      <c r="ILO199" s="229"/>
      <c r="ILP199" s="229"/>
      <c r="ILQ199" s="229"/>
      <c r="ILR199" s="229"/>
      <c r="ILS199" s="229"/>
      <c r="ILT199" s="229"/>
      <c r="ILU199" s="229"/>
      <c r="ILV199" s="229"/>
      <c r="ILW199" s="229"/>
      <c r="ILX199" s="229"/>
      <c r="ILY199" s="229"/>
      <c r="ILZ199" s="229"/>
      <c r="IMA199" s="229"/>
      <c r="IMB199" s="229"/>
      <c r="IMC199" s="229"/>
      <c r="IMD199" s="229"/>
      <c r="IME199" s="229"/>
      <c r="IMF199" s="229"/>
      <c r="IMG199" s="229"/>
      <c r="IMH199" s="229"/>
      <c r="IMI199" s="229"/>
      <c r="IMJ199" s="229"/>
      <c r="IMK199" s="229"/>
      <c r="IML199" s="229"/>
      <c r="IMM199" s="229"/>
      <c r="IMN199" s="229"/>
      <c r="IMO199" s="229"/>
      <c r="IMP199" s="229"/>
      <c r="IMQ199" s="229"/>
      <c r="IMR199" s="229"/>
      <c r="IMS199" s="229"/>
      <c r="IMT199" s="229"/>
      <c r="IMU199" s="229"/>
      <c r="IMV199" s="229"/>
      <c r="IMW199" s="229"/>
      <c r="IMX199" s="229"/>
      <c r="IMY199" s="229"/>
      <c r="IMZ199" s="229"/>
      <c r="INA199" s="229"/>
      <c r="INB199" s="229"/>
      <c r="INC199" s="229"/>
      <c r="IND199" s="229"/>
      <c r="INE199" s="229"/>
      <c r="INF199" s="229"/>
      <c r="ING199" s="229"/>
      <c r="INH199" s="229"/>
      <c r="INI199" s="229"/>
      <c r="INJ199" s="229"/>
      <c r="INK199" s="229"/>
      <c r="INL199" s="229"/>
      <c r="INM199" s="229"/>
      <c r="INN199" s="229"/>
      <c r="INO199" s="229"/>
      <c r="INP199" s="229"/>
      <c r="INQ199" s="229"/>
      <c r="INR199" s="229"/>
      <c r="INS199" s="229"/>
      <c r="INT199" s="229"/>
      <c r="INU199" s="229"/>
      <c r="INV199" s="229"/>
      <c r="INW199" s="229"/>
      <c r="INX199" s="229"/>
      <c r="INY199" s="229"/>
      <c r="INZ199" s="229"/>
      <c r="IOA199" s="229"/>
      <c r="IOB199" s="229"/>
      <c r="IOC199" s="229"/>
      <c r="IOD199" s="229"/>
      <c r="IOE199" s="229"/>
      <c r="IOF199" s="229"/>
      <c r="IOG199" s="229"/>
      <c r="IOH199" s="229"/>
      <c r="IOI199" s="229"/>
      <c r="IOJ199" s="229"/>
      <c r="IOK199" s="229"/>
      <c r="IOL199" s="229"/>
      <c r="IOM199" s="229"/>
      <c r="ION199" s="229"/>
      <c r="IOO199" s="229"/>
      <c r="IOP199" s="229"/>
      <c r="IOQ199" s="229"/>
      <c r="IOR199" s="229"/>
      <c r="IOS199" s="229"/>
      <c r="IOT199" s="229"/>
      <c r="IOU199" s="229"/>
      <c r="IOV199" s="229"/>
      <c r="IOW199" s="229"/>
      <c r="IOX199" s="229"/>
      <c r="IOY199" s="229"/>
      <c r="IOZ199" s="229"/>
      <c r="IPA199" s="229"/>
      <c r="IPB199" s="229"/>
      <c r="IPC199" s="229"/>
      <c r="IPD199" s="229"/>
      <c r="IPE199" s="229"/>
      <c r="IPF199" s="229"/>
      <c r="IPG199" s="229"/>
      <c r="IPH199" s="229"/>
      <c r="IPI199" s="229"/>
      <c r="IPJ199" s="229"/>
      <c r="IPK199" s="229"/>
      <c r="IPL199" s="229"/>
      <c r="IPM199" s="229"/>
      <c r="IPN199" s="229"/>
      <c r="IPO199" s="229"/>
      <c r="IPP199" s="229"/>
      <c r="IPQ199" s="229"/>
      <c r="IPR199" s="229"/>
      <c r="IPS199" s="229"/>
      <c r="IPT199" s="229"/>
      <c r="IPU199" s="229"/>
      <c r="IPV199" s="229"/>
      <c r="IPW199" s="229"/>
      <c r="IPX199" s="229"/>
      <c r="IPY199" s="229"/>
      <c r="IPZ199" s="229"/>
      <c r="IQA199" s="229"/>
      <c r="IQB199" s="229"/>
      <c r="IQC199" s="229"/>
      <c r="IQD199" s="229"/>
      <c r="IQE199" s="229"/>
      <c r="IQF199" s="229"/>
      <c r="IQG199" s="229"/>
      <c r="IQH199" s="229"/>
      <c r="IQI199" s="229"/>
      <c r="IQJ199" s="229"/>
      <c r="IQK199" s="229"/>
      <c r="IQL199" s="229"/>
      <c r="IQM199" s="229"/>
      <c r="IQN199" s="229"/>
      <c r="IQO199" s="229"/>
      <c r="IQP199" s="229"/>
      <c r="IQQ199" s="229"/>
      <c r="IQR199" s="229"/>
      <c r="IQS199" s="229"/>
      <c r="IQT199" s="229"/>
      <c r="IQU199" s="229"/>
      <c r="IQV199" s="229"/>
      <c r="IQW199" s="229"/>
      <c r="IQX199" s="229"/>
      <c r="IQY199" s="229"/>
      <c r="IQZ199" s="229"/>
      <c r="IRA199" s="229"/>
      <c r="IRB199" s="229"/>
      <c r="IRC199" s="229"/>
      <c r="IRD199" s="229"/>
      <c r="IRE199" s="229"/>
      <c r="IRF199" s="229"/>
      <c r="IRG199" s="229"/>
      <c r="IRH199" s="229"/>
      <c r="IRI199" s="229"/>
      <c r="IRJ199" s="229"/>
      <c r="IRK199" s="229"/>
      <c r="IRL199" s="229"/>
      <c r="IRM199" s="229"/>
      <c r="IRN199" s="229"/>
      <c r="IRO199" s="229"/>
      <c r="IRP199" s="229"/>
      <c r="IRQ199" s="229"/>
      <c r="IRR199" s="229"/>
      <c r="IRS199" s="229"/>
      <c r="IRT199" s="229"/>
      <c r="IRU199" s="229"/>
      <c r="IRV199" s="229"/>
      <c r="IRW199" s="229"/>
      <c r="IRX199" s="229"/>
      <c r="IRY199" s="229"/>
      <c r="IRZ199" s="229"/>
      <c r="ISA199" s="229"/>
      <c r="ISB199" s="229"/>
      <c r="ISC199" s="229"/>
      <c r="ISD199" s="229"/>
      <c r="ISE199" s="229"/>
      <c r="ISF199" s="229"/>
      <c r="ISG199" s="229"/>
      <c r="ISH199" s="229"/>
      <c r="ISI199" s="229"/>
      <c r="ISJ199" s="229"/>
      <c r="ISK199" s="229"/>
      <c r="ISL199" s="229"/>
      <c r="ISM199" s="229"/>
      <c r="ISN199" s="229"/>
      <c r="ISO199" s="229"/>
      <c r="ISP199" s="229"/>
      <c r="ISQ199" s="229"/>
      <c r="ISR199" s="229"/>
      <c r="ISS199" s="229"/>
      <c r="IST199" s="229"/>
      <c r="ISU199" s="229"/>
      <c r="ISV199" s="229"/>
      <c r="ISW199" s="229"/>
      <c r="ISX199" s="229"/>
      <c r="ISY199" s="229"/>
      <c r="ISZ199" s="229"/>
      <c r="ITA199" s="229"/>
      <c r="ITB199" s="229"/>
      <c r="ITC199" s="229"/>
      <c r="ITD199" s="229"/>
      <c r="ITE199" s="229"/>
      <c r="ITF199" s="229"/>
      <c r="ITG199" s="229"/>
      <c r="ITH199" s="229"/>
      <c r="ITI199" s="229"/>
      <c r="ITJ199" s="229"/>
      <c r="ITK199" s="229"/>
      <c r="ITL199" s="229"/>
      <c r="ITM199" s="229"/>
      <c r="ITN199" s="229"/>
      <c r="ITO199" s="229"/>
      <c r="ITP199" s="229"/>
      <c r="ITQ199" s="229"/>
      <c r="ITR199" s="229"/>
      <c r="ITS199" s="229"/>
      <c r="ITT199" s="229"/>
      <c r="ITU199" s="229"/>
      <c r="ITV199" s="229"/>
      <c r="ITW199" s="229"/>
      <c r="ITX199" s="229"/>
      <c r="ITY199" s="229"/>
      <c r="ITZ199" s="229"/>
      <c r="IUA199" s="229"/>
      <c r="IUB199" s="229"/>
      <c r="IUC199" s="229"/>
      <c r="IUD199" s="229"/>
      <c r="IUE199" s="229"/>
      <c r="IUF199" s="229"/>
      <c r="IUG199" s="229"/>
      <c r="IUH199" s="229"/>
      <c r="IUI199" s="229"/>
      <c r="IUJ199" s="229"/>
      <c r="IUK199" s="229"/>
      <c r="IUL199" s="229"/>
      <c r="IUM199" s="229"/>
      <c r="IUN199" s="229"/>
      <c r="IUO199" s="229"/>
      <c r="IUP199" s="229"/>
      <c r="IUQ199" s="229"/>
      <c r="IUR199" s="229"/>
      <c r="IUS199" s="229"/>
      <c r="IUT199" s="229"/>
      <c r="IUU199" s="229"/>
      <c r="IUV199" s="229"/>
      <c r="IUW199" s="229"/>
      <c r="IUX199" s="229"/>
      <c r="IUY199" s="229"/>
      <c r="IUZ199" s="229"/>
      <c r="IVA199" s="229"/>
      <c r="IVB199" s="229"/>
      <c r="IVC199" s="229"/>
      <c r="IVD199" s="229"/>
      <c r="IVE199" s="229"/>
      <c r="IVF199" s="229"/>
      <c r="IVG199" s="229"/>
      <c r="IVH199" s="229"/>
      <c r="IVI199" s="229"/>
      <c r="IVJ199" s="229"/>
      <c r="IVK199" s="229"/>
      <c r="IVL199" s="229"/>
      <c r="IVM199" s="229"/>
      <c r="IVN199" s="229"/>
      <c r="IVO199" s="229"/>
      <c r="IVP199" s="229"/>
      <c r="IVQ199" s="229"/>
      <c r="IVR199" s="229"/>
      <c r="IVS199" s="229"/>
      <c r="IVT199" s="229"/>
      <c r="IVU199" s="229"/>
      <c r="IVV199" s="229"/>
      <c r="IVW199" s="229"/>
      <c r="IVX199" s="229"/>
      <c r="IVY199" s="229"/>
      <c r="IVZ199" s="229"/>
      <c r="IWA199" s="229"/>
      <c r="IWB199" s="229"/>
      <c r="IWC199" s="229"/>
      <c r="IWD199" s="229"/>
      <c r="IWE199" s="229"/>
      <c r="IWF199" s="229"/>
      <c r="IWG199" s="229"/>
      <c r="IWH199" s="229"/>
      <c r="IWI199" s="229"/>
      <c r="IWJ199" s="229"/>
      <c r="IWK199" s="229"/>
      <c r="IWL199" s="229"/>
      <c r="IWM199" s="229"/>
      <c r="IWN199" s="229"/>
      <c r="IWO199" s="229"/>
      <c r="IWP199" s="229"/>
      <c r="IWQ199" s="229"/>
      <c r="IWR199" s="229"/>
      <c r="IWS199" s="229"/>
      <c r="IWT199" s="229"/>
      <c r="IWU199" s="229"/>
      <c r="IWV199" s="229"/>
      <c r="IWW199" s="229"/>
      <c r="IWX199" s="229"/>
      <c r="IWY199" s="229"/>
      <c r="IWZ199" s="229"/>
      <c r="IXA199" s="229"/>
      <c r="IXB199" s="229"/>
      <c r="IXC199" s="229"/>
      <c r="IXD199" s="229"/>
      <c r="IXE199" s="229"/>
      <c r="IXF199" s="229"/>
      <c r="IXG199" s="229"/>
      <c r="IXH199" s="229"/>
      <c r="IXI199" s="229"/>
      <c r="IXJ199" s="229"/>
      <c r="IXK199" s="229"/>
      <c r="IXL199" s="229"/>
      <c r="IXM199" s="229"/>
      <c r="IXN199" s="229"/>
      <c r="IXO199" s="229"/>
      <c r="IXP199" s="229"/>
      <c r="IXQ199" s="229"/>
      <c r="IXR199" s="229"/>
      <c r="IXS199" s="229"/>
      <c r="IXT199" s="229"/>
      <c r="IXU199" s="229"/>
      <c r="IXV199" s="229"/>
      <c r="IXW199" s="229"/>
      <c r="IXX199" s="229"/>
      <c r="IXY199" s="229"/>
      <c r="IXZ199" s="229"/>
      <c r="IYA199" s="229"/>
      <c r="IYB199" s="229"/>
      <c r="IYC199" s="229"/>
      <c r="IYD199" s="229"/>
      <c r="IYE199" s="229"/>
      <c r="IYF199" s="229"/>
      <c r="IYG199" s="229"/>
      <c r="IYH199" s="229"/>
      <c r="IYI199" s="229"/>
      <c r="IYJ199" s="229"/>
      <c r="IYK199" s="229"/>
      <c r="IYL199" s="229"/>
      <c r="IYM199" s="229"/>
      <c r="IYN199" s="229"/>
      <c r="IYO199" s="229"/>
      <c r="IYP199" s="229"/>
      <c r="IYQ199" s="229"/>
      <c r="IYR199" s="229"/>
      <c r="IYS199" s="229"/>
      <c r="IYT199" s="229"/>
      <c r="IYU199" s="229"/>
      <c r="IYV199" s="229"/>
      <c r="IYW199" s="229"/>
      <c r="IYX199" s="229"/>
      <c r="IYY199" s="229"/>
      <c r="IYZ199" s="229"/>
      <c r="IZA199" s="229"/>
      <c r="IZB199" s="229"/>
      <c r="IZC199" s="229"/>
      <c r="IZD199" s="229"/>
      <c r="IZE199" s="229"/>
      <c r="IZF199" s="229"/>
      <c r="IZG199" s="229"/>
      <c r="IZH199" s="229"/>
      <c r="IZI199" s="229"/>
      <c r="IZJ199" s="229"/>
      <c r="IZK199" s="229"/>
      <c r="IZL199" s="229"/>
      <c r="IZM199" s="229"/>
      <c r="IZN199" s="229"/>
      <c r="IZO199" s="229"/>
      <c r="IZP199" s="229"/>
      <c r="IZQ199" s="229"/>
      <c r="IZR199" s="229"/>
      <c r="IZS199" s="229"/>
      <c r="IZT199" s="229"/>
      <c r="IZU199" s="229"/>
      <c r="IZV199" s="229"/>
      <c r="IZW199" s="229"/>
      <c r="IZX199" s="229"/>
      <c r="IZY199" s="229"/>
      <c r="IZZ199" s="229"/>
      <c r="JAA199" s="229"/>
      <c r="JAB199" s="229"/>
      <c r="JAC199" s="229"/>
      <c r="JAD199" s="229"/>
      <c r="JAE199" s="229"/>
      <c r="JAF199" s="229"/>
      <c r="JAG199" s="229"/>
      <c r="JAH199" s="229"/>
      <c r="JAI199" s="229"/>
      <c r="JAJ199" s="229"/>
      <c r="JAK199" s="229"/>
      <c r="JAL199" s="229"/>
      <c r="JAM199" s="229"/>
      <c r="JAN199" s="229"/>
      <c r="JAO199" s="229"/>
      <c r="JAP199" s="229"/>
      <c r="JAQ199" s="229"/>
      <c r="JAR199" s="229"/>
      <c r="JAS199" s="229"/>
      <c r="JAT199" s="229"/>
      <c r="JAU199" s="229"/>
      <c r="JAV199" s="229"/>
      <c r="JAW199" s="229"/>
      <c r="JAX199" s="229"/>
      <c r="JAY199" s="229"/>
      <c r="JAZ199" s="229"/>
      <c r="JBA199" s="229"/>
      <c r="JBB199" s="229"/>
      <c r="JBC199" s="229"/>
      <c r="JBD199" s="229"/>
      <c r="JBE199" s="229"/>
      <c r="JBF199" s="229"/>
      <c r="JBG199" s="229"/>
      <c r="JBH199" s="229"/>
      <c r="JBI199" s="229"/>
      <c r="JBJ199" s="229"/>
      <c r="JBK199" s="229"/>
      <c r="JBL199" s="229"/>
      <c r="JBM199" s="229"/>
      <c r="JBN199" s="229"/>
      <c r="JBO199" s="229"/>
      <c r="JBP199" s="229"/>
      <c r="JBQ199" s="229"/>
      <c r="JBR199" s="229"/>
      <c r="JBS199" s="229"/>
      <c r="JBT199" s="229"/>
      <c r="JBU199" s="229"/>
      <c r="JBV199" s="229"/>
      <c r="JBW199" s="229"/>
      <c r="JBX199" s="229"/>
      <c r="JBY199" s="229"/>
      <c r="JBZ199" s="229"/>
      <c r="JCA199" s="229"/>
      <c r="JCB199" s="229"/>
      <c r="JCC199" s="229"/>
      <c r="JCD199" s="229"/>
      <c r="JCE199" s="229"/>
      <c r="JCF199" s="229"/>
      <c r="JCG199" s="229"/>
      <c r="JCH199" s="229"/>
      <c r="JCI199" s="229"/>
      <c r="JCJ199" s="229"/>
      <c r="JCK199" s="229"/>
      <c r="JCL199" s="229"/>
      <c r="JCM199" s="229"/>
      <c r="JCN199" s="229"/>
      <c r="JCO199" s="229"/>
      <c r="JCP199" s="229"/>
      <c r="JCQ199" s="229"/>
      <c r="JCR199" s="229"/>
      <c r="JCS199" s="229"/>
      <c r="JCT199" s="229"/>
      <c r="JCU199" s="229"/>
      <c r="JCV199" s="229"/>
      <c r="JCW199" s="229"/>
      <c r="JCX199" s="229"/>
      <c r="JCY199" s="229"/>
      <c r="JCZ199" s="229"/>
      <c r="JDA199" s="229"/>
      <c r="JDB199" s="229"/>
      <c r="JDC199" s="229"/>
      <c r="JDD199" s="229"/>
      <c r="JDE199" s="229"/>
      <c r="JDF199" s="229"/>
      <c r="JDG199" s="229"/>
      <c r="JDH199" s="229"/>
      <c r="JDI199" s="229"/>
      <c r="JDJ199" s="229"/>
      <c r="JDK199" s="229"/>
      <c r="JDL199" s="229"/>
      <c r="JDM199" s="229"/>
      <c r="JDN199" s="229"/>
      <c r="JDO199" s="229"/>
      <c r="JDP199" s="229"/>
      <c r="JDQ199" s="229"/>
      <c r="JDR199" s="229"/>
      <c r="JDS199" s="229"/>
      <c r="JDT199" s="229"/>
      <c r="JDU199" s="229"/>
      <c r="JDV199" s="229"/>
      <c r="JDW199" s="229"/>
      <c r="JDX199" s="229"/>
      <c r="JDY199" s="229"/>
      <c r="JDZ199" s="229"/>
      <c r="JEA199" s="229"/>
      <c r="JEB199" s="229"/>
      <c r="JEC199" s="229"/>
      <c r="JED199" s="229"/>
      <c r="JEE199" s="229"/>
      <c r="JEF199" s="229"/>
      <c r="JEG199" s="229"/>
      <c r="JEH199" s="229"/>
      <c r="JEI199" s="229"/>
      <c r="JEJ199" s="229"/>
      <c r="JEK199" s="229"/>
      <c r="JEL199" s="229"/>
      <c r="JEM199" s="229"/>
      <c r="JEN199" s="229"/>
      <c r="JEO199" s="229"/>
      <c r="JEP199" s="229"/>
      <c r="JEQ199" s="229"/>
      <c r="JER199" s="229"/>
      <c r="JES199" s="229"/>
      <c r="JET199" s="229"/>
      <c r="JEU199" s="229"/>
      <c r="JEV199" s="229"/>
      <c r="JEW199" s="229"/>
      <c r="JEX199" s="229"/>
      <c r="JEY199" s="229"/>
      <c r="JEZ199" s="229"/>
      <c r="JFA199" s="229"/>
      <c r="JFB199" s="229"/>
      <c r="JFC199" s="229"/>
      <c r="JFD199" s="229"/>
      <c r="JFE199" s="229"/>
      <c r="JFF199" s="229"/>
      <c r="JFG199" s="229"/>
      <c r="JFH199" s="229"/>
      <c r="JFI199" s="229"/>
      <c r="JFJ199" s="229"/>
      <c r="JFK199" s="229"/>
      <c r="JFL199" s="229"/>
      <c r="JFM199" s="229"/>
      <c r="JFN199" s="229"/>
      <c r="JFO199" s="229"/>
      <c r="JFP199" s="229"/>
      <c r="JFQ199" s="229"/>
      <c r="JFR199" s="229"/>
      <c r="JFS199" s="229"/>
      <c r="JFT199" s="229"/>
      <c r="JFU199" s="229"/>
      <c r="JFV199" s="229"/>
      <c r="JFW199" s="229"/>
      <c r="JFX199" s="229"/>
      <c r="JFY199" s="229"/>
      <c r="JFZ199" s="229"/>
      <c r="JGA199" s="229"/>
      <c r="JGB199" s="229"/>
      <c r="JGC199" s="229"/>
      <c r="JGD199" s="229"/>
      <c r="JGE199" s="229"/>
      <c r="JGF199" s="229"/>
      <c r="JGG199" s="229"/>
      <c r="JGH199" s="229"/>
      <c r="JGI199" s="229"/>
      <c r="JGJ199" s="229"/>
      <c r="JGK199" s="229"/>
      <c r="JGL199" s="229"/>
      <c r="JGM199" s="229"/>
      <c r="JGN199" s="229"/>
      <c r="JGO199" s="229"/>
      <c r="JGP199" s="229"/>
      <c r="JGQ199" s="229"/>
      <c r="JGR199" s="229"/>
      <c r="JGS199" s="229"/>
      <c r="JGT199" s="229"/>
      <c r="JGU199" s="229"/>
      <c r="JGV199" s="229"/>
      <c r="JGW199" s="229"/>
      <c r="JGX199" s="229"/>
      <c r="JGY199" s="229"/>
      <c r="JGZ199" s="229"/>
      <c r="JHA199" s="229"/>
      <c r="JHB199" s="229"/>
      <c r="JHC199" s="229"/>
      <c r="JHD199" s="229"/>
      <c r="JHE199" s="229"/>
      <c r="JHF199" s="229"/>
      <c r="JHG199" s="229"/>
      <c r="JHH199" s="229"/>
      <c r="JHI199" s="229"/>
      <c r="JHJ199" s="229"/>
      <c r="JHK199" s="229"/>
      <c r="JHL199" s="229"/>
      <c r="JHM199" s="229"/>
      <c r="JHN199" s="229"/>
      <c r="JHO199" s="229"/>
      <c r="JHP199" s="229"/>
      <c r="JHQ199" s="229"/>
      <c r="JHR199" s="229"/>
      <c r="JHS199" s="229"/>
      <c r="JHT199" s="229"/>
      <c r="JHU199" s="229"/>
      <c r="JHV199" s="229"/>
      <c r="JHW199" s="229"/>
      <c r="JHX199" s="229"/>
      <c r="JHY199" s="229"/>
      <c r="JHZ199" s="229"/>
      <c r="JIA199" s="229"/>
      <c r="JIB199" s="229"/>
      <c r="JIC199" s="229"/>
      <c r="JID199" s="229"/>
      <c r="JIE199" s="229"/>
      <c r="JIF199" s="229"/>
      <c r="JIG199" s="229"/>
      <c r="JIH199" s="229"/>
      <c r="JII199" s="229"/>
      <c r="JIJ199" s="229"/>
      <c r="JIK199" s="229"/>
      <c r="JIL199" s="229"/>
      <c r="JIM199" s="229"/>
      <c r="JIN199" s="229"/>
      <c r="JIO199" s="229"/>
      <c r="JIP199" s="229"/>
      <c r="JIQ199" s="229"/>
      <c r="JIR199" s="229"/>
      <c r="JIS199" s="229"/>
      <c r="JIT199" s="229"/>
      <c r="JIU199" s="229"/>
      <c r="JIV199" s="229"/>
      <c r="JIW199" s="229"/>
      <c r="JIX199" s="229"/>
      <c r="JIY199" s="229"/>
      <c r="JIZ199" s="229"/>
      <c r="JJA199" s="229"/>
      <c r="JJB199" s="229"/>
      <c r="JJC199" s="229"/>
      <c r="JJD199" s="229"/>
      <c r="JJE199" s="229"/>
      <c r="JJF199" s="229"/>
      <c r="JJG199" s="229"/>
      <c r="JJH199" s="229"/>
      <c r="JJI199" s="229"/>
      <c r="JJJ199" s="229"/>
      <c r="JJK199" s="229"/>
      <c r="JJL199" s="229"/>
      <c r="JJM199" s="229"/>
      <c r="JJN199" s="229"/>
      <c r="JJO199" s="229"/>
      <c r="JJP199" s="229"/>
      <c r="JJQ199" s="229"/>
      <c r="JJR199" s="229"/>
      <c r="JJS199" s="229"/>
      <c r="JJT199" s="229"/>
      <c r="JJU199" s="229"/>
      <c r="JJV199" s="229"/>
      <c r="JJW199" s="229"/>
      <c r="JJX199" s="229"/>
      <c r="JJY199" s="229"/>
      <c r="JJZ199" s="229"/>
      <c r="JKA199" s="229"/>
      <c r="JKB199" s="229"/>
      <c r="JKC199" s="229"/>
      <c r="JKD199" s="229"/>
      <c r="JKE199" s="229"/>
      <c r="JKF199" s="229"/>
      <c r="JKG199" s="229"/>
      <c r="JKH199" s="229"/>
      <c r="JKI199" s="229"/>
      <c r="JKJ199" s="229"/>
      <c r="JKK199" s="229"/>
      <c r="JKL199" s="229"/>
      <c r="JKM199" s="229"/>
      <c r="JKN199" s="229"/>
      <c r="JKO199" s="229"/>
      <c r="JKP199" s="229"/>
      <c r="JKQ199" s="229"/>
      <c r="JKR199" s="229"/>
      <c r="JKS199" s="229"/>
      <c r="JKT199" s="229"/>
      <c r="JKU199" s="229"/>
      <c r="JKV199" s="229"/>
      <c r="JKW199" s="229"/>
      <c r="JKX199" s="229"/>
      <c r="JKY199" s="229"/>
      <c r="JKZ199" s="229"/>
      <c r="JLA199" s="229"/>
      <c r="JLB199" s="229"/>
      <c r="JLC199" s="229"/>
      <c r="JLD199" s="229"/>
      <c r="JLE199" s="229"/>
      <c r="JLF199" s="229"/>
      <c r="JLG199" s="229"/>
      <c r="JLH199" s="229"/>
      <c r="JLI199" s="229"/>
      <c r="JLJ199" s="229"/>
      <c r="JLK199" s="229"/>
      <c r="JLL199" s="229"/>
      <c r="JLM199" s="229"/>
      <c r="JLN199" s="229"/>
      <c r="JLO199" s="229"/>
      <c r="JLP199" s="229"/>
      <c r="JLQ199" s="229"/>
      <c r="JLR199" s="229"/>
      <c r="JLS199" s="229"/>
      <c r="JLT199" s="229"/>
      <c r="JLU199" s="229"/>
      <c r="JLV199" s="229"/>
      <c r="JLW199" s="229"/>
      <c r="JLX199" s="229"/>
      <c r="JLY199" s="229"/>
      <c r="JLZ199" s="229"/>
      <c r="JMA199" s="229"/>
      <c r="JMB199" s="229"/>
      <c r="JMC199" s="229"/>
      <c r="JMD199" s="229"/>
      <c r="JME199" s="229"/>
      <c r="JMF199" s="229"/>
      <c r="JMG199" s="229"/>
      <c r="JMH199" s="229"/>
      <c r="JMI199" s="229"/>
      <c r="JMJ199" s="229"/>
      <c r="JMK199" s="229"/>
      <c r="JML199" s="229"/>
      <c r="JMM199" s="229"/>
      <c r="JMN199" s="229"/>
      <c r="JMO199" s="229"/>
      <c r="JMP199" s="229"/>
      <c r="JMQ199" s="229"/>
      <c r="JMR199" s="229"/>
      <c r="JMS199" s="229"/>
      <c r="JMT199" s="229"/>
      <c r="JMU199" s="229"/>
      <c r="JMV199" s="229"/>
      <c r="JMW199" s="229"/>
      <c r="JMX199" s="229"/>
      <c r="JMY199" s="229"/>
      <c r="JMZ199" s="229"/>
      <c r="JNA199" s="229"/>
      <c r="JNB199" s="229"/>
      <c r="JNC199" s="229"/>
      <c r="JND199" s="229"/>
      <c r="JNE199" s="229"/>
      <c r="JNF199" s="229"/>
      <c r="JNG199" s="229"/>
      <c r="JNH199" s="229"/>
      <c r="JNI199" s="229"/>
      <c r="JNJ199" s="229"/>
      <c r="JNK199" s="229"/>
      <c r="JNL199" s="229"/>
      <c r="JNM199" s="229"/>
      <c r="JNN199" s="229"/>
      <c r="JNO199" s="229"/>
      <c r="JNP199" s="229"/>
      <c r="JNQ199" s="229"/>
      <c r="JNR199" s="229"/>
      <c r="JNS199" s="229"/>
      <c r="JNT199" s="229"/>
      <c r="JNU199" s="229"/>
      <c r="JNV199" s="229"/>
      <c r="JNW199" s="229"/>
      <c r="JNX199" s="229"/>
      <c r="JNY199" s="229"/>
      <c r="JNZ199" s="229"/>
      <c r="JOA199" s="229"/>
      <c r="JOB199" s="229"/>
      <c r="JOC199" s="229"/>
      <c r="JOD199" s="229"/>
      <c r="JOE199" s="229"/>
      <c r="JOF199" s="229"/>
      <c r="JOG199" s="229"/>
      <c r="JOH199" s="229"/>
      <c r="JOI199" s="229"/>
      <c r="JOJ199" s="229"/>
      <c r="JOK199" s="229"/>
      <c r="JOL199" s="229"/>
      <c r="JOM199" s="229"/>
      <c r="JON199" s="229"/>
      <c r="JOO199" s="229"/>
      <c r="JOP199" s="229"/>
      <c r="JOQ199" s="229"/>
      <c r="JOR199" s="229"/>
      <c r="JOS199" s="229"/>
      <c r="JOT199" s="229"/>
      <c r="JOU199" s="229"/>
      <c r="JOV199" s="229"/>
      <c r="JOW199" s="229"/>
      <c r="JOX199" s="229"/>
      <c r="JOY199" s="229"/>
      <c r="JOZ199" s="229"/>
      <c r="JPA199" s="229"/>
      <c r="JPB199" s="229"/>
      <c r="JPC199" s="229"/>
      <c r="JPD199" s="229"/>
      <c r="JPE199" s="229"/>
      <c r="JPF199" s="229"/>
      <c r="JPG199" s="229"/>
      <c r="JPH199" s="229"/>
      <c r="JPI199" s="229"/>
      <c r="JPJ199" s="229"/>
      <c r="JPK199" s="229"/>
      <c r="JPL199" s="229"/>
      <c r="JPM199" s="229"/>
      <c r="JPN199" s="229"/>
      <c r="JPO199" s="229"/>
      <c r="JPP199" s="229"/>
      <c r="JPQ199" s="229"/>
      <c r="JPR199" s="229"/>
      <c r="JPS199" s="229"/>
      <c r="JPT199" s="229"/>
      <c r="JPU199" s="229"/>
      <c r="JPV199" s="229"/>
      <c r="JPW199" s="229"/>
      <c r="JPX199" s="229"/>
      <c r="JPY199" s="229"/>
      <c r="JPZ199" s="229"/>
      <c r="JQA199" s="229"/>
      <c r="JQB199" s="229"/>
      <c r="JQC199" s="229"/>
      <c r="JQD199" s="229"/>
      <c r="JQE199" s="229"/>
      <c r="JQF199" s="229"/>
      <c r="JQG199" s="229"/>
      <c r="JQH199" s="229"/>
      <c r="JQI199" s="229"/>
      <c r="JQJ199" s="229"/>
      <c r="JQK199" s="229"/>
      <c r="JQL199" s="229"/>
      <c r="JQM199" s="229"/>
      <c r="JQN199" s="229"/>
      <c r="JQO199" s="229"/>
      <c r="JQP199" s="229"/>
      <c r="JQQ199" s="229"/>
      <c r="JQR199" s="229"/>
      <c r="JQS199" s="229"/>
      <c r="JQT199" s="229"/>
      <c r="JQU199" s="229"/>
      <c r="JQV199" s="229"/>
      <c r="JQW199" s="229"/>
      <c r="JQX199" s="229"/>
      <c r="JQY199" s="229"/>
      <c r="JQZ199" s="229"/>
      <c r="JRA199" s="229"/>
      <c r="JRB199" s="229"/>
      <c r="JRC199" s="229"/>
      <c r="JRD199" s="229"/>
      <c r="JRE199" s="229"/>
      <c r="JRF199" s="229"/>
      <c r="JRG199" s="229"/>
      <c r="JRH199" s="229"/>
      <c r="JRI199" s="229"/>
      <c r="JRJ199" s="229"/>
      <c r="JRK199" s="229"/>
      <c r="JRL199" s="229"/>
      <c r="JRM199" s="229"/>
      <c r="JRN199" s="229"/>
      <c r="JRO199" s="229"/>
      <c r="JRP199" s="229"/>
      <c r="JRQ199" s="229"/>
      <c r="JRR199" s="229"/>
      <c r="JRS199" s="229"/>
      <c r="JRT199" s="229"/>
      <c r="JRU199" s="229"/>
      <c r="JRV199" s="229"/>
      <c r="JRW199" s="229"/>
      <c r="JRX199" s="229"/>
      <c r="JRY199" s="229"/>
      <c r="JRZ199" s="229"/>
      <c r="JSA199" s="229"/>
      <c r="JSB199" s="229"/>
      <c r="JSC199" s="229"/>
      <c r="JSD199" s="229"/>
      <c r="JSE199" s="229"/>
      <c r="JSF199" s="229"/>
      <c r="JSG199" s="229"/>
      <c r="JSH199" s="229"/>
      <c r="JSI199" s="229"/>
      <c r="JSJ199" s="229"/>
      <c r="JSK199" s="229"/>
      <c r="JSL199" s="229"/>
      <c r="JSM199" s="229"/>
      <c r="JSN199" s="229"/>
      <c r="JSO199" s="229"/>
      <c r="JSP199" s="229"/>
      <c r="JSQ199" s="229"/>
      <c r="JSR199" s="229"/>
      <c r="JSS199" s="229"/>
      <c r="JST199" s="229"/>
      <c r="JSU199" s="229"/>
      <c r="JSV199" s="229"/>
      <c r="JSW199" s="229"/>
      <c r="JSX199" s="229"/>
      <c r="JSY199" s="229"/>
      <c r="JSZ199" s="229"/>
      <c r="JTA199" s="229"/>
      <c r="JTB199" s="229"/>
      <c r="JTC199" s="229"/>
      <c r="JTD199" s="229"/>
      <c r="JTE199" s="229"/>
      <c r="JTF199" s="229"/>
      <c r="JTG199" s="229"/>
      <c r="JTH199" s="229"/>
      <c r="JTI199" s="229"/>
      <c r="JTJ199" s="229"/>
      <c r="JTK199" s="229"/>
      <c r="JTL199" s="229"/>
      <c r="JTM199" s="229"/>
      <c r="JTN199" s="229"/>
      <c r="JTO199" s="229"/>
      <c r="JTP199" s="229"/>
      <c r="JTQ199" s="229"/>
      <c r="JTR199" s="229"/>
      <c r="JTS199" s="229"/>
      <c r="JTT199" s="229"/>
      <c r="JTU199" s="229"/>
      <c r="JTV199" s="229"/>
      <c r="JTW199" s="229"/>
      <c r="JTX199" s="229"/>
      <c r="JTY199" s="229"/>
      <c r="JTZ199" s="229"/>
      <c r="JUA199" s="229"/>
      <c r="JUB199" s="229"/>
      <c r="JUC199" s="229"/>
      <c r="JUD199" s="229"/>
      <c r="JUE199" s="229"/>
      <c r="JUF199" s="229"/>
      <c r="JUG199" s="229"/>
      <c r="JUH199" s="229"/>
      <c r="JUI199" s="229"/>
      <c r="JUJ199" s="229"/>
      <c r="JUK199" s="229"/>
      <c r="JUL199" s="229"/>
      <c r="JUM199" s="229"/>
      <c r="JUN199" s="229"/>
      <c r="JUO199" s="229"/>
      <c r="JUP199" s="229"/>
      <c r="JUQ199" s="229"/>
      <c r="JUR199" s="229"/>
      <c r="JUS199" s="229"/>
      <c r="JUT199" s="229"/>
      <c r="JUU199" s="229"/>
      <c r="JUV199" s="229"/>
      <c r="JUW199" s="229"/>
      <c r="JUX199" s="229"/>
      <c r="JUY199" s="229"/>
      <c r="JUZ199" s="229"/>
      <c r="JVA199" s="229"/>
      <c r="JVB199" s="229"/>
      <c r="JVC199" s="229"/>
      <c r="JVD199" s="229"/>
      <c r="JVE199" s="229"/>
      <c r="JVF199" s="229"/>
      <c r="JVG199" s="229"/>
      <c r="JVH199" s="229"/>
      <c r="JVI199" s="229"/>
      <c r="JVJ199" s="229"/>
      <c r="JVK199" s="229"/>
      <c r="JVL199" s="229"/>
      <c r="JVM199" s="229"/>
      <c r="JVN199" s="229"/>
      <c r="JVO199" s="229"/>
      <c r="JVP199" s="229"/>
      <c r="JVQ199" s="229"/>
      <c r="JVR199" s="229"/>
      <c r="JVS199" s="229"/>
      <c r="JVT199" s="229"/>
      <c r="JVU199" s="229"/>
      <c r="JVV199" s="229"/>
      <c r="JVW199" s="229"/>
      <c r="JVX199" s="229"/>
      <c r="JVY199" s="229"/>
      <c r="JVZ199" s="229"/>
      <c r="JWA199" s="229"/>
      <c r="JWB199" s="229"/>
      <c r="JWC199" s="229"/>
      <c r="JWD199" s="229"/>
      <c r="JWE199" s="229"/>
      <c r="JWF199" s="229"/>
      <c r="JWG199" s="229"/>
      <c r="JWH199" s="229"/>
      <c r="JWI199" s="229"/>
      <c r="JWJ199" s="229"/>
      <c r="JWK199" s="229"/>
      <c r="JWL199" s="229"/>
      <c r="JWM199" s="229"/>
      <c r="JWN199" s="229"/>
      <c r="JWO199" s="229"/>
      <c r="JWP199" s="229"/>
      <c r="JWQ199" s="229"/>
      <c r="JWR199" s="229"/>
      <c r="JWS199" s="229"/>
      <c r="JWT199" s="229"/>
      <c r="JWU199" s="229"/>
      <c r="JWV199" s="229"/>
      <c r="JWW199" s="229"/>
      <c r="JWX199" s="229"/>
      <c r="JWY199" s="229"/>
      <c r="JWZ199" s="229"/>
      <c r="JXA199" s="229"/>
      <c r="JXB199" s="229"/>
      <c r="JXC199" s="229"/>
      <c r="JXD199" s="229"/>
      <c r="JXE199" s="229"/>
      <c r="JXF199" s="229"/>
      <c r="JXG199" s="229"/>
      <c r="JXH199" s="229"/>
      <c r="JXI199" s="229"/>
      <c r="JXJ199" s="229"/>
      <c r="JXK199" s="229"/>
      <c r="JXL199" s="229"/>
      <c r="JXM199" s="229"/>
      <c r="JXN199" s="229"/>
      <c r="JXO199" s="229"/>
      <c r="JXP199" s="229"/>
      <c r="JXQ199" s="229"/>
      <c r="JXR199" s="229"/>
      <c r="JXS199" s="229"/>
      <c r="JXT199" s="229"/>
      <c r="JXU199" s="229"/>
      <c r="JXV199" s="229"/>
      <c r="JXW199" s="229"/>
      <c r="JXX199" s="229"/>
      <c r="JXY199" s="229"/>
      <c r="JXZ199" s="229"/>
      <c r="JYA199" s="229"/>
      <c r="JYB199" s="229"/>
      <c r="JYC199" s="229"/>
      <c r="JYD199" s="229"/>
      <c r="JYE199" s="229"/>
      <c r="JYF199" s="229"/>
      <c r="JYG199" s="229"/>
      <c r="JYH199" s="229"/>
      <c r="JYI199" s="229"/>
      <c r="JYJ199" s="229"/>
      <c r="JYK199" s="229"/>
      <c r="JYL199" s="229"/>
      <c r="JYM199" s="229"/>
      <c r="JYN199" s="229"/>
      <c r="JYO199" s="229"/>
      <c r="JYP199" s="229"/>
      <c r="JYQ199" s="229"/>
      <c r="JYR199" s="229"/>
      <c r="JYS199" s="229"/>
      <c r="JYT199" s="229"/>
      <c r="JYU199" s="229"/>
      <c r="JYV199" s="229"/>
      <c r="JYW199" s="229"/>
      <c r="JYX199" s="229"/>
      <c r="JYY199" s="229"/>
      <c r="JYZ199" s="229"/>
      <c r="JZA199" s="229"/>
      <c r="JZB199" s="229"/>
      <c r="JZC199" s="229"/>
      <c r="JZD199" s="229"/>
      <c r="JZE199" s="229"/>
      <c r="JZF199" s="229"/>
      <c r="JZG199" s="229"/>
      <c r="JZH199" s="229"/>
      <c r="JZI199" s="229"/>
      <c r="JZJ199" s="229"/>
      <c r="JZK199" s="229"/>
      <c r="JZL199" s="229"/>
      <c r="JZM199" s="229"/>
      <c r="JZN199" s="229"/>
      <c r="JZO199" s="229"/>
      <c r="JZP199" s="229"/>
      <c r="JZQ199" s="229"/>
      <c r="JZR199" s="229"/>
      <c r="JZS199" s="229"/>
      <c r="JZT199" s="229"/>
      <c r="JZU199" s="229"/>
      <c r="JZV199" s="229"/>
      <c r="JZW199" s="229"/>
      <c r="JZX199" s="229"/>
      <c r="JZY199" s="229"/>
      <c r="JZZ199" s="229"/>
      <c r="KAA199" s="229"/>
      <c r="KAB199" s="229"/>
      <c r="KAC199" s="229"/>
      <c r="KAD199" s="229"/>
      <c r="KAE199" s="229"/>
      <c r="KAF199" s="229"/>
      <c r="KAG199" s="229"/>
      <c r="KAH199" s="229"/>
      <c r="KAI199" s="229"/>
      <c r="KAJ199" s="229"/>
      <c r="KAK199" s="229"/>
      <c r="KAL199" s="229"/>
      <c r="KAM199" s="229"/>
      <c r="KAN199" s="229"/>
      <c r="KAO199" s="229"/>
      <c r="KAP199" s="229"/>
      <c r="KAQ199" s="229"/>
      <c r="KAR199" s="229"/>
      <c r="KAS199" s="229"/>
      <c r="KAT199" s="229"/>
      <c r="KAU199" s="229"/>
      <c r="KAV199" s="229"/>
      <c r="KAW199" s="229"/>
      <c r="KAX199" s="229"/>
      <c r="KAY199" s="229"/>
      <c r="KAZ199" s="229"/>
      <c r="KBA199" s="229"/>
      <c r="KBB199" s="229"/>
      <c r="KBC199" s="229"/>
      <c r="KBD199" s="229"/>
      <c r="KBE199" s="229"/>
      <c r="KBF199" s="229"/>
      <c r="KBG199" s="229"/>
      <c r="KBH199" s="229"/>
      <c r="KBI199" s="229"/>
      <c r="KBJ199" s="229"/>
      <c r="KBK199" s="229"/>
      <c r="KBL199" s="229"/>
      <c r="KBM199" s="229"/>
      <c r="KBN199" s="229"/>
      <c r="KBO199" s="229"/>
      <c r="KBP199" s="229"/>
      <c r="KBQ199" s="229"/>
      <c r="KBR199" s="229"/>
      <c r="KBS199" s="229"/>
      <c r="KBT199" s="229"/>
      <c r="KBU199" s="229"/>
      <c r="KBV199" s="229"/>
      <c r="KBW199" s="229"/>
      <c r="KBX199" s="229"/>
      <c r="KBY199" s="229"/>
      <c r="KBZ199" s="229"/>
      <c r="KCA199" s="229"/>
      <c r="KCB199" s="229"/>
      <c r="KCC199" s="229"/>
      <c r="KCD199" s="229"/>
      <c r="KCE199" s="229"/>
      <c r="KCF199" s="229"/>
      <c r="KCG199" s="229"/>
      <c r="KCH199" s="229"/>
      <c r="KCI199" s="229"/>
      <c r="KCJ199" s="229"/>
      <c r="KCK199" s="229"/>
      <c r="KCL199" s="229"/>
      <c r="KCM199" s="229"/>
      <c r="KCN199" s="229"/>
      <c r="KCO199" s="229"/>
      <c r="KCP199" s="229"/>
      <c r="KCQ199" s="229"/>
      <c r="KCR199" s="229"/>
      <c r="KCS199" s="229"/>
      <c r="KCT199" s="229"/>
      <c r="KCU199" s="229"/>
      <c r="KCV199" s="229"/>
      <c r="KCW199" s="229"/>
      <c r="KCX199" s="229"/>
      <c r="KCY199" s="229"/>
      <c r="KCZ199" s="229"/>
      <c r="KDA199" s="229"/>
      <c r="KDB199" s="229"/>
      <c r="KDC199" s="229"/>
      <c r="KDD199" s="229"/>
      <c r="KDE199" s="229"/>
      <c r="KDF199" s="229"/>
      <c r="KDG199" s="229"/>
      <c r="KDH199" s="229"/>
      <c r="KDI199" s="229"/>
      <c r="KDJ199" s="229"/>
      <c r="KDK199" s="229"/>
      <c r="KDL199" s="229"/>
      <c r="KDM199" s="229"/>
      <c r="KDN199" s="229"/>
      <c r="KDO199" s="229"/>
      <c r="KDP199" s="229"/>
      <c r="KDQ199" s="229"/>
      <c r="KDR199" s="229"/>
      <c r="KDS199" s="229"/>
      <c r="KDT199" s="229"/>
      <c r="KDU199" s="229"/>
      <c r="KDV199" s="229"/>
      <c r="KDW199" s="229"/>
      <c r="KDX199" s="229"/>
      <c r="KDY199" s="229"/>
      <c r="KDZ199" s="229"/>
      <c r="KEA199" s="229"/>
      <c r="KEB199" s="229"/>
      <c r="KEC199" s="229"/>
      <c r="KED199" s="229"/>
      <c r="KEE199" s="229"/>
      <c r="KEF199" s="229"/>
      <c r="KEG199" s="229"/>
      <c r="KEH199" s="229"/>
      <c r="KEI199" s="229"/>
      <c r="KEJ199" s="229"/>
      <c r="KEK199" s="229"/>
      <c r="KEL199" s="229"/>
      <c r="KEM199" s="229"/>
      <c r="KEN199" s="229"/>
      <c r="KEO199" s="229"/>
      <c r="KEP199" s="229"/>
      <c r="KEQ199" s="229"/>
      <c r="KER199" s="229"/>
      <c r="KES199" s="229"/>
      <c r="KET199" s="229"/>
      <c r="KEU199" s="229"/>
      <c r="KEV199" s="229"/>
      <c r="KEW199" s="229"/>
      <c r="KEX199" s="229"/>
      <c r="KEY199" s="229"/>
      <c r="KEZ199" s="229"/>
      <c r="KFA199" s="229"/>
      <c r="KFB199" s="229"/>
      <c r="KFC199" s="229"/>
      <c r="KFD199" s="229"/>
      <c r="KFE199" s="229"/>
      <c r="KFF199" s="229"/>
      <c r="KFG199" s="229"/>
      <c r="KFH199" s="229"/>
      <c r="KFI199" s="229"/>
      <c r="KFJ199" s="229"/>
      <c r="KFK199" s="229"/>
      <c r="KFL199" s="229"/>
      <c r="KFM199" s="229"/>
      <c r="KFN199" s="229"/>
      <c r="KFO199" s="229"/>
      <c r="KFP199" s="229"/>
      <c r="KFQ199" s="229"/>
      <c r="KFR199" s="229"/>
      <c r="KFS199" s="229"/>
      <c r="KFT199" s="229"/>
      <c r="KFU199" s="229"/>
      <c r="KFV199" s="229"/>
      <c r="KFW199" s="229"/>
      <c r="KFX199" s="229"/>
      <c r="KFY199" s="229"/>
      <c r="KFZ199" s="229"/>
      <c r="KGA199" s="229"/>
      <c r="KGB199" s="229"/>
      <c r="KGC199" s="229"/>
      <c r="KGD199" s="229"/>
      <c r="KGE199" s="229"/>
      <c r="KGF199" s="229"/>
      <c r="KGG199" s="229"/>
      <c r="KGH199" s="229"/>
      <c r="KGI199" s="229"/>
      <c r="KGJ199" s="229"/>
      <c r="KGK199" s="229"/>
      <c r="KGL199" s="229"/>
      <c r="KGM199" s="229"/>
      <c r="KGN199" s="229"/>
      <c r="KGO199" s="229"/>
      <c r="KGP199" s="229"/>
      <c r="KGQ199" s="229"/>
      <c r="KGR199" s="229"/>
      <c r="KGS199" s="229"/>
      <c r="KGT199" s="229"/>
      <c r="KGU199" s="229"/>
      <c r="KGV199" s="229"/>
      <c r="KGW199" s="229"/>
      <c r="KGX199" s="229"/>
      <c r="KGY199" s="229"/>
      <c r="KGZ199" s="229"/>
      <c r="KHA199" s="229"/>
      <c r="KHB199" s="229"/>
      <c r="KHC199" s="229"/>
      <c r="KHD199" s="229"/>
      <c r="KHE199" s="229"/>
      <c r="KHF199" s="229"/>
      <c r="KHG199" s="229"/>
      <c r="KHH199" s="229"/>
      <c r="KHI199" s="229"/>
      <c r="KHJ199" s="229"/>
      <c r="KHK199" s="229"/>
      <c r="KHL199" s="229"/>
      <c r="KHM199" s="229"/>
      <c r="KHN199" s="229"/>
      <c r="KHO199" s="229"/>
      <c r="KHP199" s="229"/>
      <c r="KHQ199" s="229"/>
      <c r="KHR199" s="229"/>
      <c r="KHS199" s="229"/>
      <c r="KHT199" s="229"/>
      <c r="KHU199" s="229"/>
      <c r="KHV199" s="229"/>
      <c r="KHW199" s="229"/>
      <c r="KHX199" s="229"/>
      <c r="KHY199" s="229"/>
      <c r="KHZ199" s="229"/>
      <c r="KIA199" s="229"/>
      <c r="KIB199" s="229"/>
      <c r="KIC199" s="229"/>
      <c r="KID199" s="229"/>
      <c r="KIE199" s="229"/>
      <c r="KIF199" s="229"/>
      <c r="KIG199" s="229"/>
      <c r="KIH199" s="229"/>
      <c r="KII199" s="229"/>
      <c r="KIJ199" s="229"/>
      <c r="KIK199" s="229"/>
      <c r="KIL199" s="229"/>
      <c r="KIM199" s="229"/>
      <c r="KIN199" s="229"/>
      <c r="KIO199" s="229"/>
      <c r="KIP199" s="229"/>
      <c r="KIQ199" s="229"/>
      <c r="KIR199" s="229"/>
      <c r="KIS199" s="229"/>
      <c r="KIT199" s="229"/>
      <c r="KIU199" s="229"/>
      <c r="KIV199" s="229"/>
      <c r="KIW199" s="229"/>
      <c r="KIX199" s="229"/>
      <c r="KIY199" s="229"/>
      <c r="KIZ199" s="229"/>
      <c r="KJA199" s="229"/>
      <c r="KJB199" s="229"/>
      <c r="KJC199" s="229"/>
      <c r="KJD199" s="229"/>
      <c r="KJE199" s="229"/>
      <c r="KJF199" s="229"/>
      <c r="KJG199" s="229"/>
      <c r="KJH199" s="229"/>
      <c r="KJI199" s="229"/>
      <c r="KJJ199" s="229"/>
      <c r="KJK199" s="229"/>
      <c r="KJL199" s="229"/>
      <c r="KJM199" s="229"/>
      <c r="KJN199" s="229"/>
      <c r="KJO199" s="229"/>
      <c r="KJP199" s="229"/>
      <c r="KJQ199" s="229"/>
      <c r="KJR199" s="229"/>
      <c r="KJS199" s="229"/>
      <c r="KJT199" s="229"/>
      <c r="KJU199" s="229"/>
      <c r="KJV199" s="229"/>
      <c r="KJW199" s="229"/>
      <c r="KJX199" s="229"/>
      <c r="KJY199" s="229"/>
      <c r="KJZ199" s="229"/>
      <c r="KKA199" s="229"/>
      <c r="KKB199" s="229"/>
      <c r="KKC199" s="229"/>
      <c r="KKD199" s="229"/>
      <c r="KKE199" s="229"/>
      <c r="KKF199" s="229"/>
      <c r="KKG199" s="229"/>
      <c r="KKH199" s="229"/>
      <c r="KKI199" s="229"/>
      <c r="KKJ199" s="229"/>
      <c r="KKK199" s="229"/>
      <c r="KKL199" s="229"/>
      <c r="KKM199" s="229"/>
      <c r="KKN199" s="229"/>
      <c r="KKO199" s="229"/>
      <c r="KKP199" s="229"/>
      <c r="KKQ199" s="229"/>
      <c r="KKR199" s="229"/>
      <c r="KKS199" s="229"/>
      <c r="KKT199" s="229"/>
      <c r="KKU199" s="229"/>
      <c r="KKV199" s="229"/>
      <c r="KKW199" s="229"/>
      <c r="KKX199" s="229"/>
      <c r="KKY199" s="229"/>
      <c r="KKZ199" s="229"/>
      <c r="KLA199" s="229"/>
      <c r="KLB199" s="229"/>
      <c r="KLC199" s="229"/>
      <c r="KLD199" s="229"/>
      <c r="KLE199" s="229"/>
      <c r="KLF199" s="229"/>
      <c r="KLG199" s="229"/>
      <c r="KLH199" s="229"/>
      <c r="KLI199" s="229"/>
      <c r="KLJ199" s="229"/>
      <c r="KLK199" s="229"/>
      <c r="KLL199" s="229"/>
      <c r="KLM199" s="229"/>
      <c r="KLN199" s="229"/>
      <c r="KLO199" s="229"/>
      <c r="KLP199" s="229"/>
      <c r="KLQ199" s="229"/>
      <c r="KLR199" s="229"/>
      <c r="KLS199" s="229"/>
      <c r="KLT199" s="229"/>
      <c r="KLU199" s="229"/>
      <c r="KLV199" s="229"/>
      <c r="KLW199" s="229"/>
      <c r="KLX199" s="229"/>
      <c r="KLY199" s="229"/>
      <c r="KLZ199" s="229"/>
      <c r="KMA199" s="229"/>
      <c r="KMB199" s="229"/>
      <c r="KMC199" s="229"/>
      <c r="KMD199" s="229"/>
      <c r="KME199" s="229"/>
      <c r="KMF199" s="229"/>
      <c r="KMG199" s="229"/>
      <c r="KMH199" s="229"/>
      <c r="KMI199" s="229"/>
      <c r="KMJ199" s="229"/>
      <c r="KMK199" s="229"/>
      <c r="KML199" s="229"/>
      <c r="KMM199" s="229"/>
      <c r="KMN199" s="229"/>
      <c r="KMO199" s="229"/>
      <c r="KMP199" s="229"/>
      <c r="KMQ199" s="229"/>
      <c r="KMR199" s="229"/>
      <c r="KMS199" s="229"/>
      <c r="KMT199" s="229"/>
      <c r="KMU199" s="229"/>
      <c r="KMV199" s="229"/>
      <c r="KMW199" s="229"/>
      <c r="KMX199" s="229"/>
      <c r="KMY199" s="229"/>
      <c r="KMZ199" s="229"/>
      <c r="KNA199" s="229"/>
      <c r="KNB199" s="229"/>
      <c r="KNC199" s="229"/>
      <c r="KND199" s="229"/>
      <c r="KNE199" s="229"/>
      <c r="KNF199" s="229"/>
      <c r="KNG199" s="229"/>
      <c r="KNH199" s="229"/>
      <c r="KNI199" s="229"/>
      <c r="KNJ199" s="229"/>
      <c r="KNK199" s="229"/>
      <c r="KNL199" s="229"/>
      <c r="KNM199" s="229"/>
      <c r="KNN199" s="229"/>
      <c r="KNO199" s="229"/>
      <c r="KNP199" s="229"/>
      <c r="KNQ199" s="229"/>
      <c r="KNR199" s="229"/>
      <c r="KNS199" s="229"/>
      <c r="KNT199" s="229"/>
      <c r="KNU199" s="229"/>
      <c r="KNV199" s="229"/>
      <c r="KNW199" s="229"/>
      <c r="KNX199" s="229"/>
      <c r="KNY199" s="229"/>
      <c r="KNZ199" s="229"/>
      <c r="KOA199" s="229"/>
      <c r="KOB199" s="229"/>
      <c r="KOC199" s="229"/>
      <c r="KOD199" s="229"/>
      <c r="KOE199" s="229"/>
      <c r="KOF199" s="229"/>
      <c r="KOG199" s="229"/>
      <c r="KOH199" s="229"/>
      <c r="KOI199" s="229"/>
      <c r="KOJ199" s="229"/>
      <c r="KOK199" s="229"/>
      <c r="KOL199" s="229"/>
      <c r="KOM199" s="229"/>
      <c r="KON199" s="229"/>
      <c r="KOO199" s="229"/>
      <c r="KOP199" s="229"/>
      <c r="KOQ199" s="229"/>
      <c r="KOR199" s="229"/>
      <c r="KOS199" s="229"/>
      <c r="KOT199" s="229"/>
      <c r="KOU199" s="229"/>
      <c r="KOV199" s="229"/>
      <c r="KOW199" s="229"/>
      <c r="KOX199" s="229"/>
      <c r="KOY199" s="229"/>
      <c r="KOZ199" s="229"/>
      <c r="KPA199" s="229"/>
      <c r="KPB199" s="229"/>
      <c r="KPC199" s="229"/>
      <c r="KPD199" s="229"/>
      <c r="KPE199" s="229"/>
      <c r="KPF199" s="229"/>
      <c r="KPG199" s="229"/>
      <c r="KPH199" s="229"/>
      <c r="KPI199" s="229"/>
      <c r="KPJ199" s="229"/>
      <c r="KPK199" s="229"/>
      <c r="KPL199" s="229"/>
      <c r="KPM199" s="229"/>
      <c r="KPN199" s="229"/>
      <c r="KPO199" s="229"/>
      <c r="KPP199" s="229"/>
      <c r="KPQ199" s="229"/>
      <c r="KPR199" s="229"/>
      <c r="KPS199" s="229"/>
      <c r="KPT199" s="229"/>
      <c r="KPU199" s="229"/>
      <c r="KPV199" s="229"/>
      <c r="KPW199" s="229"/>
      <c r="KPX199" s="229"/>
      <c r="KPY199" s="229"/>
      <c r="KPZ199" s="229"/>
      <c r="KQA199" s="229"/>
      <c r="KQB199" s="229"/>
      <c r="KQC199" s="229"/>
      <c r="KQD199" s="229"/>
      <c r="KQE199" s="229"/>
      <c r="KQF199" s="229"/>
      <c r="KQG199" s="229"/>
      <c r="KQH199" s="229"/>
      <c r="KQI199" s="229"/>
      <c r="KQJ199" s="229"/>
      <c r="KQK199" s="229"/>
      <c r="KQL199" s="229"/>
      <c r="KQM199" s="229"/>
      <c r="KQN199" s="229"/>
      <c r="KQO199" s="229"/>
      <c r="KQP199" s="229"/>
      <c r="KQQ199" s="229"/>
      <c r="KQR199" s="229"/>
      <c r="KQS199" s="229"/>
      <c r="KQT199" s="229"/>
      <c r="KQU199" s="229"/>
      <c r="KQV199" s="229"/>
      <c r="KQW199" s="229"/>
      <c r="KQX199" s="229"/>
      <c r="KQY199" s="229"/>
      <c r="KQZ199" s="229"/>
      <c r="KRA199" s="229"/>
      <c r="KRB199" s="229"/>
      <c r="KRC199" s="229"/>
      <c r="KRD199" s="229"/>
      <c r="KRE199" s="229"/>
      <c r="KRF199" s="229"/>
      <c r="KRG199" s="229"/>
      <c r="KRH199" s="229"/>
      <c r="KRI199" s="229"/>
      <c r="KRJ199" s="229"/>
      <c r="KRK199" s="229"/>
      <c r="KRL199" s="229"/>
      <c r="KRM199" s="229"/>
      <c r="KRN199" s="229"/>
      <c r="KRO199" s="229"/>
      <c r="KRP199" s="229"/>
      <c r="KRQ199" s="229"/>
      <c r="KRR199" s="229"/>
      <c r="KRS199" s="229"/>
      <c r="KRT199" s="229"/>
      <c r="KRU199" s="229"/>
      <c r="KRV199" s="229"/>
      <c r="KRW199" s="229"/>
      <c r="KRX199" s="229"/>
      <c r="KRY199" s="229"/>
      <c r="KRZ199" s="229"/>
      <c r="KSA199" s="229"/>
      <c r="KSB199" s="229"/>
      <c r="KSC199" s="229"/>
      <c r="KSD199" s="229"/>
      <c r="KSE199" s="229"/>
      <c r="KSF199" s="229"/>
      <c r="KSG199" s="229"/>
      <c r="KSH199" s="229"/>
      <c r="KSI199" s="229"/>
      <c r="KSJ199" s="229"/>
      <c r="KSK199" s="229"/>
      <c r="KSL199" s="229"/>
      <c r="KSM199" s="229"/>
      <c r="KSN199" s="229"/>
      <c r="KSO199" s="229"/>
      <c r="KSP199" s="229"/>
      <c r="KSQ199" s="229"/>
      <c r="KSR199" s="229"/>
      <c r="KSS199" s="229"/>
      <c r="KST199" s="229"/>
      <c r="KSU199" s="229"/>
      <c r="KSV199" s="229"/>
      <c r="KSW199" s="229"/>
      <c r="KSX199" s="229"/>
      <c r="KSY199" s="229"/>
      <c r="KSZ199" s="229"/>
      <c r="KTA199" s="229"/>
      <c r="KTB199" s="229"/>
      <c r="KTC199" s="229"/>
      <c r="KTD199" s="229"/>
      <c r="KTE199" s="229"/>
      <c r="KTF199" s="229"/>
      <c r="KTG199" s="229"/>
      <c r="KTH199" s="229"/>
      <c r="KTI199" s="229"/>
      <c r="KTJ199" s="229"/>
      <c r="KTK199" s="229"/>
      <c r="KTL199" s="229"/>
      <c r="KTM199" s="229"/>
      <c r="KTN199" s="229"/>
      <c r="KTO199" s="229"/>
      <c r="KTP199" s="229"/>
      <c r="KTQ199" s="229"/>
      <c r="KTR199" s="229"/>
      <c r="KTS199" s="229"/>
      <c r="KTT199" s="229"/>
      <c r="KTU199" s="229"/>
      <c r="KTV199" s="229"/>
      <c r="KTW199" s="229"/>
      <c r="KTX199" s="229"/>
      <c r="KTY199" s="229"/>
      <c r="KTZ199" s="229"/>
      <c r="KUA199" s="229"/>
      <c r="KUB199" s="229"/>
      <c r="KUC199" s="229"/>
      <c r="KUD199" s="229"/>
      <c r="KUE199" s="229"/>
      <c r="KUF199" s="229"/>
      <c r="KUG199" s="229"/>
      <c r="KUH199" s="229"/>
      <c r="KUI199" s="229"/>
      <c r="KUJ199" s="229"/>
      <c r="KUK199" s="229"/>
      <c r="KUL199" s="229"/>
      <c r="KUM199" s="229"/>
      <c r="KUN199" s="229"/>
      <c r="KUO199" s="229"/>
      <c r="KUP199" s="229"/>
      <c r="KUQ199" s="229"/>
      <c r="KUR199" s="229"/>
      <c r="KUS199" s="229"/>
      <c r="KUT199" s="229"/>
      <c r="KUU199" s="229"/>
      <c r="KUV199" s="229"/>
      <c r="KUW199" s="229"/>
      <c r="KUX199" s="229"/>
      <c r="KUY199" s="229"/>
      <c r="KUZ199" s="229"/>
      <c r="KVA199" s="229"/>
      <c r="KVB199" s="229"/>
      <c r="KVC199" s="229"/>
      <c r="KVD199" s="229"/>
      <c r="KVE199" s="229"/>
      <c r="KVF199" s="229"/>
      <c r="KVG199" s="229"/>
      <c r="KVH199" s="229"/>
      <c r="KVI199" s="229"/>
      <c r="KVJ199" s="229"/>
      <c r="KVK199" s="229"/>
      <c r="KVL199" s="229"/>
      <c r="KVM199" s="229"/>
      <c r="KVN199" s="229"/>
      <c r="KVO199" s="229"/>
      <c r="KVP199" s="229"/>
      <c r="KVQ199" s="229"/>
      <c r="KVR199" s="229"/>
      <c r="KVS199" s="229"/>
      <c r="KVT199" s="229"/>
      <c r="KVU199" s="229"/>
      <c r="KVV199" s="229"/>
      <c r="KVW199" s="229"/>
      <c r="KVX199" s="229"/>
      <c r="KVY199" s="229"/>
      <c r="KVZ199" s="229"/>
      <c r="KWA199" s="229"/>
      <c r="KWB199" s="229"/>
      <c r="KWC199" s="229"/>
      <c r="KWD199" s="229"/>
      <c r="KWE199" s="229"/>
      <c r="KWF199" s="229"/>
      <c r="KWG199" s="229"/>
      <c r="KWH199" s="229"/>
      <c r="KWI199" s="229"/>
      <c r="KWJ199" s="229"/>
      <c r="KWK199" s="229"/>
      <c r="KWL199" s="229"/>
      <c r="KWM199" s="229"/>
      <c r="KWN199" s="229"/>
      <c r="KWO199" s="229"/>
      <c r="KWP199" s="229"/>
      <c r="KWQ199" s="229"/>
      <c r="KWR199" s="229"/>
      <c r="KWS199" s="229"/>
      <c r="KWT199" s="229"/>
      <c r="KWU199" s="229"/>
      <c r="KWV199" s="229"/>
      <c r="KWW199" s="229"/>
      <c r="KWX199" s="229"/>
      <c r="KWY199" s="229"/>
      <c r="KWZ199" s="229"/>
      <c r="KXA199" s="229"/>
      <c r="KXB199" s="229"/>
      <c r="KXC199" s="229"/>
      <c r="KXD199" s="229"/>
      <c r="KXE199" s="229"/>
      <c r="KXF199" s="229"/>
      <c r="KXG199" s="229"/>
      <c r="KXH199" s="229"/>
      <c r="KXI199" s="229"/>
      <c r="KXJ199" s="229"/>
      <c r="KXK199" s="229"/>
      <c r="KXL199" s="229"/>
      <c r="KXM199" s="229"/>
      <c r="KXN199" s="229"/>
      <c r="KXO199" s="229"/>
      <c r="KXP199" s="229"/>
      <c r="KXQ199" s="229"/>
      <c r="KXR199" s="229"/>
      <c r="KXS199" s="229"/>
      <c r="KXT199" s="229"/>
      <c r="KXU199" s="229"/>
      <c r="KXV199" s="229"/>
      <c r="KXW199" s="229"/>
      <c r="KXX199" s="229"/>
      <c r="KXY199" s="229"/>
      <c r="KXZ199" s="229"/>
      <c r="KYA199" s="229"/>
      <c r="KYB199" s="229"/>
      <c r="KYC199" s="229"/>
      <c r="KYD199" s="229"/>
      <c r="KYE199" s="229"/>
      <c r="KYF199" s="229"/>
      <c r="KYG199" s="229"/>
      <c r="KYH199" s="229"/>
      <c r="KYI199" s="229"/>
      <c r="KYJ199" s="229"/>
      <c r="KYK199" s="229"/>
      <c r="KYL199" s="229"/>
      <c r="KYM199" s="229"/>
      <c r="KYN199" s="229"/>
      <c r="KYO199" s="229"/>
      <c r="KYP199" s="229"/>
      <c r="KYQ199" s="229"/>
      <c r="KYR199" s="229"/>
      <c r="KYS199" s="229"/>
      <c r="KYT199" s="229"/>
      <c r="KYU199" s="229"/>
      <c r="KYV199" s="229"/>
      <c r="KYW199" s="229"/>
      <c r="KYX199" s="229"/>
      <c r="KYY199" s="229"/>
      <c r="KYZ199" s="229"/>
      <c r="KZA199" s="229"/>
      <c r="KZB199" s="229"/>
      <c r="KZC199" s="229"/>
      <c r="KZD199" s="229"/>
      <c r="KZE199" s="229"/>
      <c r="KZF199" s="229"/>
      <c r="KZG199" s="229"/>
      <c r="KZH199" s="229"/>
      <c r="KZI199" s="229"/>
      <c r="KZJ199" s="229"/>
      <c r="KZK199" s="229"/>
      <c r="KZL199" s="229"/>
      <c r="KZM199" s="229"/>
      <c r="KZN199" s="229"/>
      <c r="KZO199" s="229"/>
      <c r="KZP199" s="229"/>
      <c r="KZQ199" s="229"/>
      <c r="KZR199" s="229"/>
      <c r="KZS199" s="229"/>
      <c r="KZT199" s="229"/>
      <c r="KZU199" s="229"/>
      <c r="KZV199" s="229"/>
      <c r="KZW199" s="229"/>
      <c r="KZX199" s="229"/>
      <c r="KZY199" s="229"/>
      <c r="KZZ199" s="229"/>
      <c r="LAA199" s="229"/>
      <c r="LAB199" s="229"/>
      <c r="LAC199" s="229"/>
      <c r="LAD199" s="229"/>
      <c r="LAE199" s="229"/>
      <c r="LAF199" s="229"/>
      <c r="LAG199" s="229"/>
      <c r="LAH199" s="229"/>
      <c r="LAI199" s="229"/>
      <c r="LAJ199" s="229"/>
      <c r="LAK199" s="229"/>
      <c r="LAL199" s="229"/>
      <c r="LAM199" s="229"/>
      <c r="LAN199" s="229"/>
      <c r="LAO199" s="229"/>
      <c r="LAP199" s="229"/>
      <c r="LAQ199" s="229"/>
      <c r="LAR199" s="229"/>
      <c r="LAS199" s="229"/>
      <c r="LAT199" s="229"/>
      <c r="LAU199" s="229"/>
      <c r="LAV199" s="229"/>
      <c r="LAW199" s="229"/>
      <c r="LAX199" s="229"/>
      <c r="LAY199" s="229"/>
      <c r="LAZ199" s="229"/>
      <c r="LBA199" s="229"/>
      <c r="LBB199" s="229"/>
      <c r="LBC199" s="229"/>
      <c r="LBD199" s="229"/>
      <c r="LBE199" s="229"/>
      <c r="LBF199" s="229"/>
      <c r="LBG199" s="229"/>
      <c r="LBH199" s="229"/>
      <c r="LBI199" s="229"/>
      <c r="LBJ199" s="229"/>
      <c r="LBK199" s="229"/>
      <c r="LBL199" s="229"/>
      <c r="LBM199" s="229"/>
      <c r="LBN199" s="229"/>
      <c r="LBO199" s="229"/>
      <c r="LBP199" s="229"/>
      <c r="LBQ199" s="229"/>
      <c r="LBR199" s="229"/>
      <c r="LBS199" s="229"/>
      <c r="LBT199" s="229"/>
      <c r="LBU199" s="229"/>
      <c r="LBV199" s="229"/>
      <c r="LBW199" s="229"/>
      <c r="LBX199" s="229"/>
      <c r="LBY199" s="229"/>
      <c r="LBZ199" s="229"/>
      <c r="LCA199" s="229"/>
      <c r="LCB199" s="229"/>
      <c r="LCC199" s="229"/>
      <c r="LCD199" s="229"/>
      <c r="LCE199" s="229"/>
      <c r="LCF199" s="229"/>
      <c r="LCG199" s="229"/>
      <c r="LCH199" s="229"/>
      <c r="LCI199" s="229"/>
      <c r="LCJ199" s="229"/>
      <c r="LCK199" s="229"/>
      <c r="LCL199" s="229"/>
      <c r="LCM199" s="229"/>
      <c r="LCN199" s="229"/>
      <c r="LCO199" s="229"/>
      <c r="LCP199" s="229"/>
      <c r="LCQ199" s="229"/>
      <c r="LCR199" s="229"/>
      <c r="LCS199" s="229"/>
      <c r="LCT199" s="229"/>
      <c r="LCU199" s="229"/>
      <c r="LCV199" s="229"/>
      <c r="LCW199" s="229"/>
      <c r="LCX199" s="229"/>
      <c r="LCY199" s="229"/>
      <c r="LCZ199" s="229"/>
      <c r="LDA199" s="229"/>
      <c r="LDB199" s="229"/>
      <c r="LDC199" s="229"/>
      <c r="LDD199" s="229"/>
      <c r="LDE199" s="229"/>
      <c r="LDF199" s="229"/>
      <c r="LDG199" s="229"/>
      <c r="LDH199" s="229"/>
      <c r="LDI199" s="229"/>
      <c r="LDJ199" s="229"/>
      <c r="LDK199" s="229"/>
      <c r="LDL199" s="229"/>
      <c r="LDM199" s="229"/>
      <c r="LDN199" s="229"/>
      <c r="LDO199" s="229"/>
      <c r="LDP199" s="229"/>
      <c r="LDQ199" s="229"/>
      <c r="LDR199" s="229"/>
      <c r="LDS199" s="229"/>
      <c r="LDT199" s="229"/>
      <c r="LDU199" s="229"/>
      <c r="LDV199" s="229"/>
      <c r="LDW199" s="229"/>
      <c r="LDX199" s="229"/>
      <c r="LDY199" s="229"/>
      <c r="LDZ199" s="229"/>
      <c r="LEA199" s="229"/>
      <c r="LEB199" s="229"/>
      <c r="LEC199" s="229"/>
      <c r="LED199" s="229"/>
      <c r="LEE199" s="229"/>
      <c r="LEF199" s="229"/>
      <c r="LEG199" s="229"/>
      <c r="LEH199" s="229"/>
      <c r="LEI199" s="229"/>
      <c r="LEJ199" s="229"/>
      <c r="LEK199" s="229"/>
      <c r="LEL199" s="229"/>
      <c r="LEM199" s="229"/>
      <c r="LEN199" s="229"/>
      <c r="LEO199" s="229"/>
      <c r="LEP199" s="229"/>
      <c r="LEQ199" s="229"/>
      <c r="LER199" s="229"/>
      <c r="LES199" s="229"/>
      <c r="LET199" s="229"/>
      <c r="LEU199" s="229"/>
      <c r="LEV199" s="229"/>
      <c r="LEW199" s="229"/>
      <c r="LEX199" s="229"/>
      <c r="LEY199" s="229"/>
      <c r="LEZ199" s="229"/>
      <c r="LFA199" s="229"/>
      <c r="LFB199" s="229"/>
      <c r="LFC199" s="229"/>
      <c r="LFD199" s="229"/>
      <c r="LFE199" s="229"/>
      <c r="LFF199" s="229"/>
      <c r="LFG199" s="229"/>
      <c r="LFH199" s="229"/>
      <c r="LFI199" s="229"/>
      <c r="LFJ199" s="229"/>
      <c r="LFK199" s="229"/>
      <c r="LFL199" s="229"/>
      <c r="LFM199" s="229"/>
      <c r="LFN199" s="229"/>
      <c r="LFO199" s="229"/>
      <c r="LFP199" s="229"/>
      <c r="LFQ199" s="229"/>
      <c r="LFR199" s="229"/>
      <c r="LFS199" s="229"/>
      <c r="LFT199" s="229"/>
      <c r="LFU199" s="229"/>
      <c r="LFV199" s="229"/>
      <c r="LFW199" s="229"/>
      <c r="LFX199" s="229"/>
      <c r="LFY199" s="229"/>
      <c r="LFZ199" s="229"/>
      <c r="LGA199" s="229"/>
      <c r="LGB199" s="229"/>
      <c r="LGC199" s="229"/>
      <c r="LGD199" s="229"/>
      <c r="LGE199" s="229"/>
      <c r="LGF199" s="229"/>
      <c r="LGG199" s="229"/>
      <c r="LGH199" s="229"/>
      <c r="LGI199" s="229"/>
      <c r="LGJ199" s="229"/>
      <c r="LGK199" s="229"/>
      <c r="LGL199" s="229"/>
      <c r="LGM199" s="229"/>
      <c r="LGN199" s="229"/>
      <c r="LGO199" s="229"/>
      <c r="LGP199" s="229"/>
      <c r="LGQ199" s="229"/>
      <c r="LGR199" s="229"/>
      <c r="LGS199" s="229"/>
      <c r="LGT199" s="229"/>
      <c r="LGU199" s="229"/>
      <c r="LGV199" s="229"/>
      <c r="LGW199" s="229"/>
      <c r="LGX199" s="229"/>
      <c r="LGY199" s="229"/>
      <c r="LGZ199" s="229"/>
      <c r="LHA199" s="229"/>
      <c r="LHB199" s="229"/>
      <c r="LHC199" s="229"/>
      <c r="LHD199" s="229"/>
      <c r="LHE199" s="229"/>
      <c r="LHF199" s="229"/>
      <c r="LHG199" s="229"/>
      <c r="LHH199" s="229"/>
      <c r="LHI199" s="229"/>
      <c r="LHJ199" s="229"/>
      <c r="LHK199" s="229"/>
      <c r="LHL199" s="229"/>
      <c r="LHM199" s="229"/>
      <c r="LHN199" s="229"/>
      <c r="LHO199" s="229"/>
      <c r="LHP199" s="229"/>
      <c r="LHQ199" s="229"/>
      <c r="LHR199" s="229"/>
      <c r="LHS199" s="229"/>
      <c r="LHT199" s="229"/>
      <c r="LHU199" s="229"/>
      <c r="LHV199" s="229"/>
      <c r="LHW199" s="229"/>
      <c r="LHX199" s="229"/>
      <c r="LHY199" s="229"/>
      <c r="LHZ199" s="229"/>
      <c r="LIA199" s="229"/>
      <c r="LIB199" s="229"/>
      <c r="LIC199" s="229"/>
      <c r="LID199" s="229"/>
      <c r="LIE199" s="229"/>
      <c r="LIF199" s="229"/>
      <c r="LIG199" s="229"/>
      <c r="LIH199" s="229"/>
      <c r="LII199" s="229"/>
      <c r="LIJ199" s="229"/>
      <c r="LIK199" s="229"/>
      <c r="LIL199" s="229"/>
      <c r="LIM199" s="229"/>
      <c r="LIN199" s="229"/>
      <c r="LIO199" s="229"/>
      <c r="LIP199" s="229"/>
      <c r="LIQ199" s="229"/>
      <c r="LIR199" s="229"/>
      <c r="LIS199" s="229"/>
      <c r="LIT199" s="229"/>
      <c r="LIU199" s="229"/>
      <c r="LIV199" s="229"/>
      <c r="LIW199" s="229"/>
      <c r="LIX199" s="229"/>
      <c r="LIY199" s="229"/>
      <c r="LIZ199" s="229"/>
      <c r="LJA199" s="229"/>
      <c r="LJB199" s="229"/>
      <c r="LJC199" s="229"/>
      <c r="LJD199" s="229"/>
      <c r="LJE199" s="229"/>
      <c r="LJF199" s="229"/>
      <c r="LJG199" s="229"/>
      <c r="LJH199" s="229"/>
      <c r="LJI199" s="229"/>
      <c r="LJJ199" s="229"/>
      <c r="LJK199" s="229"/>
      <c r="LJL199" s="229"/>
      <c r="LJM199" s="229"/>
      <c r="LJN199" s="229"/>
      <c r="LJO199" s="229"/>
      <c r="LJP199" s="229"/>
      <c r="LJQ199" s="229"/>
      <c r="LJR199" s="229"/>
      <c r="LJS199" s="229"/>
      <c r="LJT199" s="229"/>
      <c r="LJU199" s="229"/>
      <c r="LJV199" s="229"/>
      <c r="LJW199" s="229"/>
      <c r="LJX199" s="229"/>
      <c r="LJY199" s="229"/>
      <c r="LJZ199" s="229"/>
      <c r="LKA199" s="229"/>
      <c r="LKB199" s="229"/>
      <c r="LKC199" s="229"/>
      <c r="LKD199" s="229"/>
      <c r="LKE199" s="229"/>
      <c r="LKF199" s="229"/>
      <c r="LKG199" s="229"/>
      <c r="LKH199" s="229"/>
      <c r="LKI199" s="229"/>
      <c r="LKJ199" s="229"/>
      <c r="LKK199" s="229"/>
      <c r="LKL199" s="229"/>
      <c r="LKM199" s="229"/>
      <c r="LKN199" s="229"/>
      <c r="LKO199" s="229"/>
      <c r="LKP199" s="229"/>
      <c r="LKQ199" s="229"/>
      <c r="LKR199" s="229"/>
      <c r="LKS199" s="229"/>
      <c r="LKT199" s="229"/>
      <c r="LKU199" s="229"/>
      <c r="LKV199" s="229"/>
      <c r="LKW199" s="229"/>
      <c r="LKX199" s="229"/>
      <c r="LKY199" s="229"/>
      <c r="LKZ199" s="229"/>
      <c r="LLA199" s="229"/>
      <c r="LLB199" s="229"/>
      <c r="LLC199" s="229"/>
      <c r="LLD199" s="229"/>
      <c r="LLE199" s="229"/>
      <c r="LLF199" s="229"/>
      <c r="LLG199" s="229"/>
      <c r="LLH199" s="229"/>
      <c r="LLI199" s="229"/>
      <c r="LLJ199" s="229"/>
      <c r="LLK199" s="229"/>
      <c r="LLL199" s="229"/>
      <c r="LLM199" s="229"/>
      <c r="LLN199" s="229"/>
      <c r="LLO199" s="229"/>
      <c r="LLP199" s="229"/>
      <c r="LLQ199" s="229"/>
      <c r="LLR199" s="229"/>
      <c r="LLS199" s="229"/>
      <c r="LLT199" s="229"/>
      <c r="LLU199" s="229"/>
      <c r="LLV199" s="229"/>
      <c r="LLW199" s="229"/>
      <c r="LLX199" s="229"/>
      <c r="LLY199" s="229"/>
      <c r="LLZ199" s="229"/>
      <c r="LMA199" s="229"/>
      <c r="LMB199" s="229"/>
      <c r="LMC199" s="229"/>
      <c r="LMD199" s="229"/>
      <c r="LME199" s="229"/>
      <c r="LMF199" s="229"/>
      <c r="LMG199" s="229"/>
      <c r="LMH199" s="229"/>
      <c r="LMI199" s="229"/>
      <c r="LMJ199" s="229"/>
      <c r="LMK199" s="229"/>
      <c r="LML199" s="229"/>
      <c r="LMM199" s="229"/>
      <c r="LMN199" s="229"/>
      <c r="LMO199" s="229"/>
      <c r="LMP199" s="229"/>
      <c r="LMQ199" s="229"/>
      <c r="LMR199" s="229"/>
      <c r="LMS199" s="229"/>
      <c r="LMT199" s="229"/>
      <c r="LMU199" s="229"/>
      <c r="LMV199" s="229"/>
      <c r="LMW199" s="229"/>
      <c r="LMX199" s="229"/>
      <c r="LMY199" s="229"/>
      <c r="LMZ199" s="229"/>
      <c r="LNA199" s="229"/>
      <c r="LNB199" s="229"/>
      <c r="LNC199" s="229"/>
      <c r="LND199" s="229"/>
      <c r="LNE199" s="229"/>
      <c r="LNF199" s="229"/>
      <c r="LNG199" s="229"/>
      <c r="LNH199" s="229"/>
      <c r="LNI199" s="229"/>
      <c r="LNJ199" s="229"/>
      <c r="LNK199" s="229"/>
      <c r="LNL199" s="229"/>
      <c r="LNM199" s="229"/>
      <c r="LNN199" s="229"/>
      <c r="LNO199" s="229"/>
      <c r="LNP199" s="229"/>
      <c r="LNQ199" s="229"/>
      <c r="LNR199" s="229"/>
      <c r="LNS199" s="229"/>
      <c r="LNT199" s="229"/>
      <c r="LNU199" s="229"/>
      <c r="LNV199" s="229"/>
      <c r="LNW199" s="229"/>
      <c r="LNX199" s="229"/>
      <c r="LNY199" s="229"/>
      <c r="LNZ199" s="229"/>
      <c r="LOA199" s="229"/>
      <c r="LOB199" s="229"/>
      <c r="LOC199" s="229"/>
      <c r="LOD199" s="229"/>
      <c r="LOE199" s="229"/>
      <c r="LOF199" s="229"/>
      <c r="LOG199" s="229"/>
      <c r="LOH199" s="229"/>
      <c r="LOI199" s="229"/>
      <c r="LOJ199" s="229"/>
      <c r="LOK199" s="229"/>
      <c r="LOL199" s="229"/>
      <c r="LOM199" s="229"/>
      <c r="LON199" s="229"/>
      <c r="LOO199" s="229"/>
      <c r="LOP199" s="229"/>
      <c r="LOQ199" s="229"/>
      <c r="LOR199" s="229"/>
      <c r="LOS199" s="229"/>
      <c r="LOT199" s="229"/>
      <c r="LOU199" s="229"/>
      <c r="LOV199" s="229"/>
      <c r="LOW199" s="229"/>
      <c r="LOX199" s="229"/>
      <c r="LOY199" s="229"/>
      <c r="LOZ199" s="229"/>
      <c r="LPA199" s="229"/>
      <c r="LPB199" s="229"/>
      <c r="LPC199" s="229"/>
      <c r="LPD199" s="229"/>
      <c r="LPE199" s="229"/>
      <c r="LPF199" s="229"/>
      <c r="LPG199" s="229"/>
      <c r="LPH199" s="229"/>
      <c r="LPI199" s="229"/>
      <c r="LPJ199" s="229"/>
      <c r="LPK199" s="229"/>
      <c r="LPL199" s="229"/>
      <c r="LPM199" s="229"/>
      <c r="LPN199" s="229"/>
      <c r="LPO199" s="229"/>
      <c r="LPP199" s="229"/>
      <c r="LPQ199" s="229"/>
      <c r="LPR199" s="229"/>
      <c r="LPS199" s="229"/>
      <c r="LPT199" s="229"/>
      <c r="LPU199" s="229"/>
      <c r="LPV199" s="229"/>
      <c r="LPW199" s="229"/>
      <c r="LPX199" s="229"/>
      <c r="LPY199" s="229"/>
      <c r="LPZ199" s="229"/>
      <c r="LQA199" s="229"/>
      <c r="LQB199" s="229"/>
      <c r="LQC199" s="229"/>
      <c r="LQD199" s="229"/>
      <c r="LQE199" s="229"/>
      <c r="LQF199" s="229"/>
      <c r="LQG199" s="229"/>
      <c r="LQH199" s="229"/>
      <c r="LQI199" s="229"/>
      <c r="LQJ199" s="229"/>
      <c r="LQK199" s="229"/>
      <c r="LQL199" s="229"/>
      <c r="LQM199" s="229"/>
      <c r="LQN199" s="229"/>
      <c r="LQO199" s="229"/>
      <c r="LQP199" s="229"/>
      <c r="LQQ199" s="229"/>
      <c r="LQR199" s="229"/>
      <c r="LQS199" s="229"/>
      <c r="LQT199" s="229"/>
      <c r="LQU199" s="229"/>
      <c r="LQV199" s="229"/>
      <c r="LQW199" s="229"/>
      <c r="LQX199" s="229"/>
      <c r="LQY199" s="229"/>
      <c r="LQZ199" s="229"/>
      <c r="LRA199" s="229"/>
      <c r="LRB199" s="229"/>
      <c r="LRC199" s="229"/>
      <c r="LRD199" s="229"/>
      <c r="LRE199" s="229"/>
      <c r="LRF199" s="229"/>
      <c r="LRG199" s="229"/>
      <c r="LRH199" s="229"/>
      <c r="LRI199" s="229"/>
      <c r="LRJ199" s="229"/>
      <c r="LRK199" s="229"/>
      <c r="LRL199" s="229"/>
      <c r="LRM199" s="229"/>
      <c r="LRN199" s="229"/>
      <c r="LRO199" s="229"/>
      <c r="LRP199" s="229"/>
      <c r="LRQ199" s="229"/>
      <c r="LRR199" s="229"/>
      <c r="LRS199" s="229"/>
      <c r="LRT199" s="229"/>
      <c r="LRU199" s="229"/>
      <c r="LRV199" s="229"/>
      <c r="LRW199" s="229"/>
      <c r="LRX199" s="229"/>
      <c r="LRY199" s="229"/>
      <c r="LRZ199" s="229"/>
      <c r="LSA199" s="229"/>
      <c r="LSB199" s="229"/>
      <c r="LSC199" s="229"/>
      <c r="LSD199" s="229"/>
      <c r="LSE199" s="229"/>
      <c r="LSF199" s="229"/>
      <c r="LSG199" s="229"/>
      <c r="LSH199" s="229"/>
      <c r="LSI199" s="229"/>
      <c r="LSJ199" s="229"/>
      <c r="LSK199" s="229"/>
      <c r="LSL199" s="229"/>
      <c r="LSM199" s="229"/>
      <c r="LSN199" s="229"/>
      <c r="LSO199" s="229"/>
      <c r="LSP199" s="229"/>
      <c r="LSQ199" s="229"/>
      <c r="LSR199" s="229"/>
      <c r="LSS199" s="229"/>
      <c r="LST199" s="229"/>
      <c r="LSU199" s="229"/>
      <c r="LSV199" s="229"/>
      <c r="LSW199" s="229"/>
      <c r="LSX199" s="229"/>
      <c r="LSY199" s="229"/>
      <c r="LSZ199" s="229"/>
      <c r="LTA199" s="229"/>
      <c r="LTB199" s="229"/>
      <c r="LTC199" s="229"/>
      <c r="LTD199" s="229"/>
      <c r="LTE199" s="229"/>
      <c r="LTF199" s="229"/>
      <c r="LTG199" s="229"/>
      <c r="LTH199" s="229"/>
      <c r="LTI199" s="229"/>
      <c r="LTJ199" s="229"/>
      <c r="LTK199" s="229"/>
      <c r="LTL199" s="229"/>
      <c r="LTM199" s="229"/>
      <c r="LTN199" s="229"/>
      <c r="LTO199" s="229"/>
      <c r="LTP199" s="229"/>
      <c r="LTQ199" s="229"/>
      <c r="LTR199" s="229"/>
      <c r="LTS199" s="229"/>
      <c r="LTT199" s="229"/>
      <c r="LTU199" s="229"/>
      <c r="LTV199" s="229"/>
      <c r="LTW199" s="229"/>
      <c r="LTX199" s="229"/>
      <c r="LTY199" s="229"/>
      <c r="LTZ199" s="229"/>
      <c r="LUA199" s="229"/>
      <c r="LUB199" s="229"/>
      <c r="LUC199" s="229"/>
      <c r="LUD199" s="229"/>
      <c r="LUE199" s="229"/>
      <c r="LUF199" s="229"/>
      <c r="LUG199" s="229"/>
      <c r="LUH199" s="229"/>
      <c r="LUI199" s="229"/>
      <c r="LUJ199" s="229"/>
      <c r="LUK199" s="229"/>
      <c r="LUL199" s="229"/>
      <c r="LUM199" s="229"/>
      <c r="LUN199" s="229"/>
      <c r="LUO199" s="229"/>
      <c r="LUP199" s="229"/>
      <c r="LUQ199" s="229"/>
      <c r="LUR199" s="229"/>
      <c r="LUS199" s="229"/>
      <c r="LUT199" s="229"/>
      <c r="LUU199" s="229"/>
      <c r="LUV199" s="229"/>
      <c r="LUW199" s="229"/>
      <c r="LUX199" s="229"/>
      <c r="LUY199" s="229"/>
      <c r="LUZ199" s="229"/>
      <c r="LVA199" s="229"/>
      <c r="LVB199" s="229"/>
      <c r="LVC199" s="229"/>
      <c r="LVD199" s="229"/>
      <c r="LVE199" s="229"/>
      <c r="LVF199" s="229"/>
      <c r="LVG199" s="229"/>
      <c r="LVH199" s="229"/>
      <c r="LVI199" s="229"/>
      <c r="LVJ199" s="229"/>
      <c r="LVK199" s="229"/>
      <c r="LVL199" s="229"/>
      <c r="LVM199" s="229"/>
      <c r="LVN199" s="229"/>
      <c r="LVO199" s="229"/>
      <c r="LVP199" s="229"/>
      <c r="LVQ199" s="229"/>
      <c r="LVR199" s="229"/>
      <c r="LVS199" s="229"/>
      <c r="LVT199" s="229"/>
      <c r="LVU199" s="229"/>
      <c r="LVV199" s="229"/>
      <c r="LVW199" s="229"/>
      <c r="LVX199" s="229"/>
      <c r="LVY199" s="229"/>
      <c r="LVZ199" s="229"/>
      <c r="LWA199" s="229"/>
      <c r="LWB199" s="229"/>
      <c r="LWC199" s="229"/>
      <c r="LWD199" s="229"/>
      <c r="LWE199" s="229"/>
      <c r="LWF199" s="229"/>
      <c r="LWG199" s="229"/>
      <c r="LWH199" s="229"/>
      <c r="LWI199" s="229"/>
      <c r="LWJ199" s="229"/>
      <c r="LWK199" s="229"/>
      <c r="LWL199" s="229"/>
      <c r="LWM199" s="229"/>
      <c r="LWN199" s="229"/>
      <c r="LWO199" s="229"/>
      <c r="LWP199" s="229"/>
      <c r="LWQ199" s="229"/>
      <c r="LWR199" s="229"/>
      <c r="LWS199" s="229"/>
      <c r="LWT199" s="229"/>
      <c r="LWU199" s="229"/>
      <c r="LWV199" s="229"/>
      <c r="LWW199" s="229"/>
      <c r="LWX199" s="229"/>
      <c r="LWY199" s="229"/>
      <c r="LWZ199" s="229"/>
      <c r="LXA199" s="229"/>
      <c r="LXB199" s="229"/>
      <c r="LXC199" s="229"/>
      <c r="LXD199" s="229"/>
      <c r="LXE199" s="229"/>
      <c r="LXF199" s="229"/>
      <c r="LXG199" s="229"/>
      <c r="LXH199" s="229"/>
      <c r="LXI199" s="229"/>
      <c r="LXJ199" s="229"/>
      <c r="LXK199" s="229"/>
      <c r="LXL199" s="229"/>
      <c r="LXM199" s="229"/>
      <c r="LXN199" s="229"/>
      <c r="LXO199" s="229"/>
      <c r="LXP199" s="229"/>
      <c r="LXQ199" s="229"/>
      <c r="LXR199" s="229"/>
      <c r="LXS199" s="229"/>
      <c r="LXT199" s="229"/>
      <c r="LXU199" s="229"/>
      <c r="LXV199" s="229"/>
      <c r="LXW199" s="229"/>
      <c r="LXX199" s="229"/>
      <c r="LXY199" s="229"/>
      <c r="LXZ199" s="229"/>
      <c r="LYA199" s="229"/>
      <c r="LYB199" s="229"/>
      <c r="LYC199" s="229"/>
      <c r="LYD199" s="229"/>
      <c r="LYE199" s="229"/>
      <c r="LYF199" s="229"/>
      <c r="LYG199" s="229"/>
      <c r="LYH199" s="229"/>
      <c r="LYI199" s="229"/>
      <c r="LYJ199" s="229"/>
      <c r="LYK199" s="229"/>
      <c r="LYL199" s="229"/>
      <c r="LYM199" s="229"/>
      <c r="LYN199" s="229"/>
      <c r="LYO199" s="229"/>
      <c r="LYP199" s="229"/>
      <c r="LYQ199" s="229"/>
      <c r="LYR199" s="229"/>
      <c r="LYS199" s="229"/>
      <c r="LYT199" s="229"/>
      <c r="LYU199" s="229"/>
      <c r="LYV199" s="229"/>
      <c r="LYW199" s="229"/>
      <c r="LYX199" s="229"/>
      <c r="LYY199" s="229"/>
      <c r="LYZ199" s="229"/>
      <c r="LZA199" s="229"/>
      <c r="LZB199" s="229"/>
      <c r="LZC199" s="229"/>
      <c r="LZD199" s="229"/>
      <c r="LZE199" s="229"/>
      <c r="LZF199" s="229"/>
      <c r="LZG199" s="229"/>
      <c r="LZH199" s="229"/>
      <c r="LZI199" s="229"/>
      <c r="LZJ199" s="229"/>
      <c r="LZK199" s="229"/>
      <c r="LZL199" s="229"/>
      <c r="LZM199" s="229"/>
      <c r="LZN199" s="229"/>
      <c r="LZO199" s="229"/>
      <c r="LZP199" s="229"/>
      <c r="LZQ199" s="229"/>
      <c r="LZR199" s="229"/>
      <c r="LZS199" s="229"/>
      <c r="LZT199" s="229"/>
      <c r="LZU199" s="229"/>
      <c r="LZV199" s="229"/>
      <c r="LZW199" s="229"/>
      <c r="LZX199" s="229"/>
      <c r="LZY199" s="229"/>
      <c r="LZZ199" s="229"/>
      <c r="MAA199" s="229"/>
      <c r="MAB199" s="229"/>
      <c r="MAC199" s="229"/>
      <c r="MAD199" s="229"/>
      <c r="MAE199" s="229"/>
      <c r="MAF199" s="229"/>
      <c r="MAG199" s="229"/>
      <c r="MAH199" s="229"/>
      <c r="MAI199" s="229"/>
      <c r="MAJ199" s="229"/>
      <c r="MAK199" s="229"/>
      <c r="MAL199" s="229"/>
      <c r="MAM199" s="229"/>
      <c r="MAN199" s="229"/>
      <c r="MAO199" s="229"/>
      <c r="MAP199" s="229"/>
      <c r="MAQ199" s="229"/>
      <c r="MAR199" s="229"/>
      <c r="MAS199" s="229"/>
      <c r="MAT199" s="229"/>
      <c r="MAU199" s="229"/>
      <c r="MAV199" s="229"/>
      <c r="MAW199" s="229"/>
      <c r="MAX199" s="229"/>
      <c r="MAY199" s="229"/>
      <c r="MAZ199" s="229"/>
      <c r="MBA199" s="229"/>
      <c r="MBB199" s="229"/>
      <c r="MBC199" s="229"/>
      <c r="MBD199" s="229"/>
      <c r="MBE199" s="229"/>
      <c r="MBF199" s="229"/>
      <c r="MBG199" s="229"/>
      <c r="MBH199" s="229"/>
      <c r="MBI199" s="229"/>
      <c r="MBJ199" s="229"/>
      <c r="MBK199" s="229"/>
      <c r="MBL199" s="229"/>
      <c r="MBM199" s="229"/>
      <c r="MBN199" s="229"/>
      <c r="MBO199" s="229"/>
      <c r="MBP199" s="229"/>
      <c r="MBQ199" s="229"/>
      <c r="MBR199" s="229"/>
      <c r="MBS199" s="229"/>
      <c r="MBT199" s="229"/>
      <c r="MBU199" s="229"/>
      <c r="MBV199" s="229"/>
      <c r="MBW199" s="229"/>
      <c r="MBX199" s="229"/>
      <c r="MBY199" s="229"/>
      <c r="MBZ199" s="229"/>
      <c r="MCA199" s="229"/>
      <c r="MCB199" s="229"/>
      <c r="MCC199" s="229"/>
      <c r="MCD199" s="229"/>
      <c r="MCE199" s="229"/>
      <c r="MCF199" s="229"/>
      <c r="MCG199" s="229"/>
      <c r="MCH199" s="229"/>
      <c r="MCI199" s="229"/>
      <c r="MCJ199" s="229"/>
      <c r="MCK199" s="229"/>
      <c r="MCL199" s="229"/>
      <c r="MCM199" s="229"/>
      <c r="MCN199" s="229"/>
      <c r="MCO199" s="229"/>
      <c r="MCP199" s="229"/>
      <c r="MCQ199" s="229"/>
      <c r="MCR199" s="229"/>
      <c r="MCS199" s="229"/>
      <c r="MCT199" s="229"/>
      <c r="MCU199" s="229"/>
      <c r="MCV199" s="229"/>
      <c r="MCW199" s="229"/>
      <c r="MCX199" s="229"/>
      <c r="MCY199" s="229"/>
      <c r="MCZ199" s="229"/>
      <c r="MDA199" s="229"/>
      <c r="MDB199" s="229"/>
      <c r="MDC199" s="229"/>
      <c r="MDD199" s="229"/>
      <c r="MDE199" s="229"/>
      <c r="MDF199" s="229"/>
      <c r="MDG199" s="229"/>
      <c r="MDH199" s="229"/>
      <c r="MDI199" s="229"/>
      <c r="MDJ199" s="229"/>
      <c r="MDK199" s="229"/>
      <c r="MDL199" s="229"/>
      <c r="MDM199" s="229"/>
      <c r="MDN199" s="229"/>
      <c r="MDO199" s="229"/>
      <c r="MDP199" s="229"/>
      <c r="MDQ199" s="229"/>
      <c r="MDR199" s="229"/>
      <c r="MDS199" s="229"/>
      <c r="MDT199" s="229"/>
      <c r="MDU199" s="229"/>
      <c r="MDV199" s="229"/>
      <c r="MDW199" s="229"/>
      <c r="MDX199" s="229"/>
      <c r="MDY199" s="229"/>
      <c r="MDZ199" s="229"/>
      <c r="MEA199" s="229"/>
      <c r="MEB199" s="229"/>
      <c r="MEC199" s="229"/>
      <c r="MED199" s="229"/>
      <c r="MEE199" s="229"/>
      <c r="MEF199" s="229"/>
      <c r="MEG199" s="229"/>
      <c r="MEH199" s="229"/>
      <c r="MEI199" s="229"/>
      <c r="MEJ199" s="229"/>
      <c r="MEK199" s="229"/>
      <c r="MEL199" s="229"/>
      <c r="MEM199" s="229"/>
      <c r="MEN199" s="229"/>
      <c r="MEO199" s="229"/>
      <c r="MEP199" s="229"/>
      <c r="MEQ199" s="229"/>
      <c r="MER199" s="229"/>
      <c r="MES199" s="229"/>
      <c r="MET199" s="229"/>
      <c r="MEU199" s="229"/>
      <c r="MEV199" s="229"/>
      <c r="MEW199" s="229"/>
      <c r="MEX199" s="229"/>
      <c r="MEY199" s="229"/>
      <c r="MEZ199" s="229"/>
      <c r="MFA199" s="229"/>
      <c r="MFB199" s="229"/>
      <c r="MFC199" s="229"/>
      <c r="MFD199" s="229"/>
      <c r="MFE199" s="229"/>
      <c r="MFF199" s="229"/>
      <c r="MFG199" s="229"/>
      <c r="MFH199" s="229"/>
      <c r="MFI199" s="229"/>
      <c r="MFJ199" s="229"/>
      <c r="MFK199" s="229"/>
      <c r="MFL199" s="229"/>
      <c r="MFM199" s="229"/>
      <c r="MFN199" s="229"/>
      <c r="MFO199" s="229"/>
      <c r="MFP199" s="229"/>
      <c r="MFQ199" s="229"/>
      <c r="MFR199" s="229"/>
      <c r="MFS199" s="229"/>
      <c r="MFT199" s="229"/>
      <c r="MFU199" s="229"/>
      <c r="MFV199" s="229"/>
      <c r="MFW199" s="229"/>
      <c r="MFX199" s="229"/>
      <c r="MFY199" s="229"/>
      <c r="MFZ199" s="229"/>
      <c r="MGA199" s="229"/>
      <c r="MGB199" s="229"/>
      <c r="MGC199" s="229"/>
      <c r="MGD199" s="229"/>
      <c r="MGE199" s="229"/>
      <c r="MGF199" s="229"/>
      <c r="MGG199" s="229"/>
      <c r="MGH199" s="229"/>
      <c r="MGI199" s="229"/>
      <c r="MGJ199" s="229"/>
      <c r="MGK199" s="229"/>
      <c r="MGL199" s="229"/>
      <c r="MGM199" s="229"/>
      <c r="MGN199" s="229"/>
      <c r="MGO199" s="229"/>
      <c r="MGP199" s="229"/>
      <c r="MGQ199" s="229"/>
      <c r="MGR199" s="229"/>
      <c r="MGS199" s="229"/>
      <c r="MGT199" s="229"/>
      <c r="MGU199" s="229"/>
      <c r="MGV199" s="229"/>
      <c r="MGW199" s="229"/>
      <c r="MGX199" s="229"/>
      <c r="MGY199" s="229"/>
      <c r="MGZ199" s="229"/>
      <c r="MHA199" s="229"/>
      <c r="MHB199" s="229"/>
      <c r="MHC199" s="229"/>
      <c r="MHD199" s="229"/>
      <c r="MHE199" s="229"/>
      <c r="MHF199" s="229"/>
      <c r="MHG199" s="229"/>
      <c r="MHH199" s="229"/>
      <c r="MHI199" s="229"/>
      <c r="MHJ199" s="229"/>
      <c r="MHK199" s="229"/>
      <c r="MHL199" s="229"/>
      <c r="MHM199" s="229"/>
      <c r="MHN199" s="229"/>
      <c r="MHO199" s="229"/>
      <c r="MHP199" s="229"/>
      <c r="MHQ199" s="229"/>
      <c r="MHR199" s="229"/>
      <c r="MHS199" s="229"/>
      <c r="MHT199" s="229"/>
      <c r="MHU199" s="229"/>
      <c r="MHV199" s="229"/>
      <c r="MHW199" s="229"/>
      <c r="MHX199" s="229"/>
      <c r="MHY199" s="229"/>
      <c r="MHZ199" s="229"/>
      <c r="MIA199" s="229"/>
      <c r="MIB199" s="229"/>
      <c r="MIC199" s="229"/>
      <c r="MID199" s="229"/>
      <c r="MIE199" s="229"/>
      <c r="MIF199" s="229"/>
      <c r="MIG199" s="229"/>
      <c r="MIH199" s="229"/>
      <c r="MII199" s="229"/>
      <c r="MIJ199" s="229"/>
      <c r="MIK199" s="229"/>
      <c r="MIL199" s="229"/>
      <c r="MIM199" s="229"/>
      <c r="MIN199" s="229"/>
      <c r="MIO199" s="229"/>
      <c r="MIP199" s="229"/>
      <c r="MIQ199" s="229"/>
      <c r="MIR199" s="229"/>
      <c r="MIS199" s="229"/>
      <c r="MIT199" s="229"/>
      <c r="MIU199" s="229"/>
      <c r="MIV199" s="229"/>
      <c r="MIW199" s="229"/>
      <c r="MIX199" s="229"/>
      <c r="MIY199" s="229"/>
      <c r="MIZ199" s="229"/>
      <c r="MJA199" s="229"/>
      <c r="MJB199" s="229"/>
      <c r="MJC199" s="229"/>
      <c r="MJD199" s="229"/>
      <c r="MJE199" s="229"/>
      <c r="MJF199" s="229"/>
      <c r="MJG199" s="229"/>
      <c r="MJH199" s="229"/>
      <c r="MJI199" s="229"/>
      <c r="MJJ199" s="229"/>
      <c r="MJK199" s="229"/>
      <c r="MJL199" s="229"/>
      <c r="MJM199" s="229"/>
      <c r="MJN199" s="229"/>
      <c r="MJO199" s="229"/>
      <c r="MJP199" s="229"/>
      <c r="MJQ199" s="229"/>
      <c r="MJR199" s="229"/>
      <c r="MJS199" s="229"/>
      <c r="MJT199" s="229"/>
      <c r="MJU199" s="229"/>
      <c r="MJV199" s="229"/>
      <c r="MJW199" s="229"/>
      <c r="MJX199" s="229"/>
      <c r="MJY199" s="229"/>
      <c r="MJZ199" s="229"/>
      <c r="MKA199" s="229"/>
      <c r="MKB199" s="229"/>
      <c r="MKC199" s="229"/>
      <c r="MKD199" s="229"/>
      <c r="MKE199" s="229"/>
      <c r="MKF199" s="229"/>
      <c r="MKG199" s="229"/>
      <c r="MKH199" s="229"/>
      <c r="MKI199" s="229"/>
      <c r="MKJ199" s="229"/>
      <c r="MKK199" s="229"/>
      <c r="MKL199" s="229"/>
      <c r="MKM199" s="229"/>
      <c r="MKN199" s="229"/>
      <c r="MKO199" s="229"/>
      <c r="MKP199" s="229"/>
      <c r="MKQ199" s="229"/>
      <c r="MKR199" s="229"/>
      <c r="MKS199" s="229"/>
      <c r="MKT199" s="229"/>
      <c r="MKU199" s="229"/>
      <c r="MKV199" s="229"/>
      <c r="MKW199" s="229"/>
      <c r="MKX199" s="229"/>
      <c r="MKY199" s="229"/>
      <c r="MKZ199" s="229"/>
      <c r="MLA199" s="229"/>
      <c r="MLB199" s="229"/>
      <c r="MLC199" s="229"/>
      <c r="MLD199" s="229"/>
      <c r="MLE199" s="229"/>
      <c r="MLF199" s="229"/>
      <c r="MLG199" s="229"/>
      <c r="MLH199" s="229"/>
      <c r="MLI199" s="229"/>
      <c r="MLJ199" s="229"/>
      <c r="MLK199" s="229"/>
      <c r="MLL199" s="229"/>
      <c r="MLM199" s="229"/>
      <c r="MLN199" s="229"/>
      <c r="MLO199" s="229"/>
      <c r="MLP199" s="229"/>
      <c r="MLQ199" s="229"/>
      <c r="MLR199" s="229"/>
      <c r="MLS199" s="229"/>
      <c r="MLT199" s="229"/>
      <c r="MLU199" s="229"/>
      <c r="MLV199" s="229"/>
      <c r="MLW199" s="229"/>
      <c r="MLX199" s="229"/>
      <c r="MLY199" s="229"/>
      <c r="MLZ199" s="229"/>
      <c r="MMA199" s="229"/>
      <c r="MMB199" s="229"/>
      <c r="MMC199" s="229"/>
      <c r="MMD199" s="229"/>
      <c r="MME199" s="229"/>
      <c r="MMF199" s="229"/>
      <c r="MMG199" s="229"/>
      <c r="MMH199" s="229"/>
      <c r="MMI199" s="229"/>
      <c r="MMJ199" s="229"/>
      <c r="MMK199" s="229"/>
      <c r="MML199" s="229"/>
      <c r="MMM199" s="229"/>
      <c r="MMN199" s="229"/>
      <c r="MMO199" s="229"/>
      <c r="MMP199" s="229"/>
      <c r="MMQ199" s="229"/>
      <c r="MMR199" s="229"/>
      <c r="MMS199" s="229"/>
      <c r="MMT199" s="229"/>
      <c r="MMU199" s="229"/>
      <c r="MMV199" s="229"/>
      <c r="MMW199" s="229"/>
      <c r="MMX199" s="229"/>
      <c r="MMY199" s="229"/>
      <c r="MMZ199" s="229"/>
      <c r="MNA199" s="229"/>
      <c r="MNB199" s="229"/>
      <c r="MNC199" s="229"/>
      <c r="MND199" s="229"/>
      <c r="MNE199" s="229"/>
      <c r="MNF199" s="229"/>
      <c r="MNG199" s="229"/>
      <c r="MNH199" s="229"/>
      <c r="MNI199" s="229"/>
      <c r="MNJ199" s="229"/>
      <c r="MNK199" s="229"/>
      <c r="MNL199" s="229"/>
      <c r="MNM199" s="229"/>
      <c r="MNN199" s="229"/>
      <c r="MNO199" s="229"/>
      <c r="MNP199" s="229"/>
      <c r="MNQ199" s="229"/>
      <c r="MNR199" s="229"/>
      <c r="MNS199" s="229"/>
      <c r="MNT199" s="229"/>
      <c r="MNU199" s="229"/>
      <c r="MNV199" s="229"/>
      <c r="MNW199" s="229"/>
      <c r="MNX199" s="229"/>
      <c r="MNY199" s="229"/>
      <c r="MNZ199" s="229"/>
      <c r="MOA199" s="229"/>
      <c r="MOB199" s="229"/>
      <c r="MOC199" s="229"/>
      <c r="MOD199" s="229"/>
      <c r="MOE199" s="229"/>
      <c r="MOF199" s="229"/>
      <c r="MOG199" s="229"/>
      <c r="MOH199" s="229"/>
      <c r="MOI199" s="229"/>
      <c r="MOJ199" s="229"/>
      <c r="MOK199" s="229"/>
      <c r="MOL199" s="229"/>
      <c r="MOM199" s="229"/>
      <c r="MON199" s="229"/>
      <c r="MOO199" s="229"/>
      <c r="MOP199" s="229"/>
      <c r="MOQ199" s="229"/>
      <c r="MOR199" s="229"/>
      <c r="MOS199" s="229"/>
      <c r="MOT199" s="229"/>
      <c r="MOU199" s="229"/>
      <c r="MOV199" s="229"/>
      <c r="MOW199" s="229"/>
      <c r="MOX199" s="229"/>
      <c r="MOY199" s="229"/>
      <c r="MOZ199" s="229"/>
      <c r="MPA199" s="229"/>
      <c r="MPB199" s="229"/>
      <c r="MPC199" s="229"/>
      <c r="MPD199" s="229"/>
      <c r="MPE199" s="229"/>
      <c r="MPF199" s="229"/>
      <c r="MPG199" s="229"/>
      <c r="MPH199" s="229"/>
      <c r="MPI199" s="229"/>
      <c r="MPJ199" s="229"/>
      <c r="MPK199" s="229"/>
      <c r="MPL199" s="229"/>
      <c r="MPM199" s="229"/>
      <c r="MPN199" s="229"/>
      <c r="MPO199" s="229"/>
      <c r="MPP199" s="229"/>
      <c r="MPQ199" s="229"/>
      <c r="MPR199" s="229"/>
      <c r="MPS199" s="229"/>
      <c r="MPT199" s="229"/>
      <c r="MPU199" s="229"/>
      <c r="MPV199" s="229"/>
      <c r="MPW199" s="229"/>
      <c r="MPX199" s="229"/>
      <c r="MPY199" s="229"/>
      <c r="MPZ199" s="229"/>
      <c r="MQA199" s="229"/>
      <c r="MQB199" s="229"/>
      <c r="MQC199" s="229"/>
      <c r="MQD199" s="229"/>
      <c r="MQE199" s="229"/>
      <c r="MQF199" s="229"/>
      <c r="MQG199" s="229"/>
      <c r="MQH199" s="229"/>
      <c r="MQI199" s="229"/>
      <c r="MQJ199" s="229"/>
      <c r="MQK199" s="229"/>
      <c r="MQL199" s="229"/>
      <c r="MQM199" s="229"/>
      <c r="MQN199" s="229"/>
      <c r="MQO199" s="229"/>
      <c r="MQP199" s="229"/>
      <c r="MQQ199" s="229"/>
      <c r="MQR199" s="229"/>
      <c r="MQS199" s="229"/>
      <c r="MQT199" s="229"/>
      <c r="MQU199" s="229"/>
      <c r="MQV199" s="229"/>
      <c r="MQW199" s="229"/>
      <c r="MQX199" s="229"/>
      <c r="MQY199" s="229"/>
      <c r="MQZ199" s="229"/>
      <c r="MRA199" s="229"/>
      <c r="MRB199" s="229"/>
      <c r="MRC199" s="229"/>
      <c r="MRD199" s="229"/>
      <c r="MRE199" s="229"/>
      <c r="MRF199" s="229"/>
      <c r="MRG199" s="229"/>
      <c r="MRH199" s="229"/>
      <c r="MRI199" s="229"/>
      <c r="MRJ199" s="229"/>
      <c r="MRK199" s="229"/>
      <c r="MRL199" s="229"/>
      <c r="MRM199" s="229"/>
      <c r="MRN199" s="229"/>
      <c r="MRO199" s="229"/>
      <c r="MRP199" s="229"/>
      <c r="MRQ199" s="229"/>
      <c r="MRR199" s="229"/>
      <c r="MRS199" s="229"/>
      <c r="MRT199" s="229"/>
      <c r="MRU199" s="229"/>
      <c r="MRV199" s="229"/>
      <c r="MRW199" s="229"/>
      <c r="MRX199" s="229"/>
      <c r="MRY199" s="229"/>
      <c r="MRZ199" s="229"/>
      <c r="MSA199" s="229"/>
      <c r="MSB199" s="229"/>
      <c r="MSC199" s="229"/>
      <c r="MSD199" s="229"/>
      <c r="MSE199" s="229"/>
      <c r="MSF199" s="229"/>
      <c r="MSG199" s="229"/>
      <c r="MSH199" s="229"/>
      <c r="MSI199" s="229"/>
      <c r="MSJ199" s="229"/>
      <c r="MSK199" s="229"/>
      <c r="MSL199" s="229"/>
      <c r="MSM199" s="229"/>
      <c r="MSN199" s="229"/>
      <c r="MSO199" s="229"/>
      <c r="MSP199" s="229"/>
      <c r="MSQ199" s="229"/>
      <c r="MSR199" s="229"/>
      <c r="MSS199" s="229"/>
      <c r="MST199" s="229"/>
      <c r="MSU199" s="229"/>
      <c r="MSV199" s="229"/>
      <c r="MSW199" s="229"/>
      <c r="MSX199" s="229"/>
      <c r="MSY199" s="229"/>
      <c r="MSZ199" s="229"/>
      <c r="MTA199" s="229"/>
      <c r="MTB199" s="229"/>
      <c r="MTC199" s="229"/>
      <c r="MTD199" s="229"/>
      <c r="MTE199" s="229"/>
      <c r="MTF199" s="229"/>
      <c r="MTG199" s="229"/>
      <c r="MTH199" s="229"/>
      <c r="MTI199" s="229"/>
      <c r="MTJ199" s="229"/>
      <c r="MTK199" s="229"/>
      <c r="MTL199" s="229"/>
      <c r="MTM199" s="229"/>
      <c r="MTN199" s="229"/>
      <c r="MTO199" s="229"/>
      <c r="MTP199" s="229"/>
      <c r="MTQ199" s="229"/>
      <c r="MTR199" s="229"/>
      <c r="MTS199" s="229"/>
      <c r="MTT199" s="229"/>
      <c r="MTU199" s="229"/>
      <c r="MTV199" s="229"/>
      <c r="MTW199" s="229"/>
      <c r="MTX199" s="229"/>
      <c r="MTY199" s="229"/>
      <c r="MTZ199" s="229"/>
      <c r="MUA199" s="229"/>
      <c r="MUB199" s="229"/>
      <c r="MUC199" s="229"/>
      <c r="MUD199" s="229"/>
      <c r="MUE199" s="229"/>
      <c r="MUF199" s="229"/>
      <c r="MUG199" s="229"/>
      <c r="MUH199" s="229"/>
      <c r="MUI199" s="229"/>
      <c r="MUJ199" s="229"/>
      <c r="MUK199" s="229"/>
      <c r="MUL199" s="229"/>
      <c r="MUM199" s="229"/>
      <c r="MUN199" s="229"/>
      <c r="MUO199" s="229"/>
      <c r="MUP199" s="229"/>
      <c r="MUQ199" s="229"/>
      <c r="MUR199" s="229"/>
      <c r="MUS199" s="229"/>
      <c r="MUT199" s="229"/>
      <c r="MUU199" s="229"/>
      <c r="MUV199" s="229"/>
      <c r="MUW199" s="229"/>
      <c r="MUX199" s="229"/>
      <c r="MUY199" s="229"/>
      <c r="MUZ199" s="229"/>
      <c r="MVA199" s="229"/>
      <c r="MVB199" s="229"/>
      <c r="MVC199" s="229"/>
      <c r="MVD199" s="229"/>
      <c r="MVE199" s="229"/>
      <c r="MVF199" s="229"/>
      <c r="MVG199" s="229"/>
      <c r="MVH199" s="229"/>
      <c r="MVI199" s="229"/>
      <c r="MVJ199" s="229"/>
      <c r="MVK199" s="229"/>
      <c r="MVL199" s="229"/>
      <c r="MVM199" s="229"/>
      <c r="MVN199" s="229"/>
      <c r="MVO199" s="229"/>
      <c r="MVP199" s="229"/>
      <c r="MVQ199" s="229"/>
      <c r="MVR199" s="229"/>
      <c r="MVS199" s="229"/>
      <c r="MVT199" s="229"/>
      <c r="MVU199" s="229"/>
      <c r="MVV199" s="229"/>
      <c r="MVW199" s="229"/>
      <c r="MVX199" s="229"/>
      <c r="MVY199" s="229"/>
      <c r="MVZ199" s="229"/>
      <c r="MWA199" s="229"/>
      <c r="MWB199" s="229"/>
      <c r="MWC199" s="229"/>
      <c r="MWD199" s="229"/>
      <c r="MWE199" s="229"/>
      <c r="MWF199" s="229"/>
      <c r="MWG199" s="229"/>
      <c r="MWH199" s="229"/>
      <c r="MWI199" s="229"/>
      <c r="MWJ199" s="229"/>
      <c r="MWK199" s="229"/>
      <c r="MWL199" s="229"/>
      <c r="MWM199" s="229"/>
      <c r="MWN199" s="229"/>
      <c r="MWO199" s="229"/>
      <c r="MWP199" s="229"/>
      <c r="MWQ199" s="229"/>
      <c r="MWR199" s="229"/>
      <c r="MWS199" s="229"/>
      <c r="MWT199" s="229"/>
      <c r="MWU199" s="229"/>
      <c r="MWV199" s="229"/>
      <c r="MWW199" s="229"/>
      <c r="MWX199" s="229"/>
      <c r="MWY199" s="229"/>
      <c r="MWZ199" s="229"/>
      <c r="MXA199" s="229"/>
      <c r="MXB199" s="229"/>
      <c r="MXC199" s="229"/>
      <c r="MXD199" s="229"/>
      <c r="MXE199" s="229"/>
      <c r="MXF199" s="229"/>
      <c r="MXG199" s="229"/>
      <c r="MXH199" s="229"/>
      <c r="MXI199" s="229"/>
      <c r="MXJ199" s="229"/>
      <c r="MXK199" s="229"/>
      <c r="MXL199" s="229"/>
      <c r="MXM199" s="229"/>
      <c r="MXN199" s="229"/>
      <c r="MXO199" s="229"/>
      <c r="MXP199" s="229"/>
      <c r="MXQ199" s="229"/>
      <c r="MXR199" s="229"/>
      <c r="MXS199" s="229"/>
      <c r="MXT199" s="229"/>
      <c r="MXU199" s="229"/>
      <c r="MXV199" s="229"/>
      <c r="MXW199" s="229"/>
      <c r="MXX199" s="229"/>
      <c r="MXY199" s="229"/>
      <c r="MXZ199" s="229"/>
      <c r="MYA199" s="229"/>
      <c r="MYB199" s="229"/>
      <c r="MYC199" s="229"/>
      <c r="MYD199" s="229"/>
      <c r="MYE199" s="229"/>
      <c r="MYF199" s="229"/>
      <c r="MYG199" s="229"/>
      <c r="MYH199" s="229"/>
      <c r="MYI199" s="229"/>
      <c r="MYJ199" s="229"/>
      <c r="MYK199" s="229"/>
      <c r="MYL199" s="229"/>
      <c r="MYM199" s="229"/>
      <c r="MYN199" s="229"/>
      <c r="MYO199" s="229"/>
      <c r="MYP199" s="229"/>
      <c r="MYQ199" s="229"/>
      <c r="MYR199" s="229"/>
      <c r="MYS199" s="229"/>
      <c r="MYT199" s="229"/>
      <c r="MYU199" s="229"/>
      <c r="MYV199" s="229"/>
      <c r="MYW199" s="229"/>
      <c r="MYX199" s="229"/>
      <c r="MYY199" s="229"/>
      <c r="MYZ199" s="229"/>
      <c r="MZA199" s="229"/>
      <c r="MZB199" s="229"/>
      <c r="MZC199" s="229"/>
      <c r="MZD199" s="229"/>
      <c r="MZE199" s="229"/>
      <c r="MZF199" s="229"/>
      <c r="MZG199" s="229"/>
      <c r="MZH199" s="229"/>
      <c r="MZI199" s="229"/>
      <c r="MZJ199" s="229"/>
      <c r="MZK199" s="229"/>
      <c r="MZL199" s="229"/>
      <c r="MZM199" s="229"/>
      <c r="MZN199" s="229"/>
      <c r="MZO199" s="229"/>
      <c r="MZP199" s="229"/>
      <c r="MZQ199" s="229"/>
      <c r="MZR199" s="229"/>
      <c r="MZS199" s="229"/>
      <c r="MZT199" s="229"/>
      <c r="MZU199" s="229"/>
      <c r="MZV199" s="229"/>
      <c r="MZW199" s="229"/>
      <c r="MZX199" s="229"/>
      <c r="MZY199" s="229"/>
      <c r="MZZ199" s="229"/>
      <c r="NAA199" s="229"/>
      <c r="NAB199" s="229"/>
      <c r="NAC199" s="229"/>
      <c r="NAD199" s="229"/>
      <c r="NAE199" s="229"/>
      <c r="NAF199" s="229"/>
      <c r="NAG199" s="229"/>
      <c r="NAH199" s="229"/>
      <c r="NAI199" s="229"/>
      <c r="NAJ199" s="229"/>
      <c r="NAK199" s="229"/>
      <c r="NAL199" s="229"/>
      <c r="NAM199" s="229"/>
      <c r="NAN199" s="229"/>
      <c r="NAO199" s="229"/>
      <c r="NAP199" s="229"/>
      <c r="NAQ199" s="229"/>
      <c r="NAR199" s="229"/>
      <c r="NAS199" s="229"/>
      <c r="NAT199" s="229"/>
      <c r="NAU199" s="229"/>
      <c r="NAV199" s="229"/>
      <c r="NAW199" s="229"/>
      <c r="NAX199" s="229"/>
      <c r="NAY199" s="229"/>
      <c r="NAZ199" s="229"/>
      <c r="NBA199" s="229"/>
      <c r="NBB199" s="229"/>
      <c r="NBC199" s="229"/>
      <c r="NBD199" s="229"/>
      <c r="NBE199" s="229"/>
      <c r="NBF199" s="229"/>
      <c r="NBG199" s="229"/>
      <c r="NBH199" s="229"/>
      <c r="NBI199" s="229"/>
      <c r="NBJ199" s="229"/>
      <c r="NBK199" s="229"/>
      <c r="NBL199" s="229"/>
      <c r="NBM199" s="229"/>
      <c r="NBN199" s="229"/>
      <c r="NBO199" s="229"/>
      <c r="NBP199" s="229"/>
      <c r="NBQ199" s="229"/>
      <c r="NBR199" s="229"/>
      <c r="NBS199" s="229"/>
      <c r="NBT199" s="229"/>
      <c r="NBU199" s="229"/>
      <c r="NBV199" s="229"/>
      <c r="NBW199" s="229"/>
      <c r="NBX199" s="229"/>
      <c r="NBY199" s="229"/>
      <c r="NBZ199" s="229"/>
      <c r="NCA199" s="229"/>
      <c r="NCB199" s="229"/>
      <c r="NCC199" s="229"/>
      <c r="NCD199" s="229"/>
      <c r="NCE199" s="229"/>
      <c r="NCF199" s="229"/>
      <c r="NCG199" s="229"/>
      <c r="NCH199" s="229"/>
      <c r="NCI199" s="229"/>
      <c r="NCJ199" s="229"/>
      <c r="NCK199" s="229"/>
      <c r="NCL199" s="229"/>
      <c r="NCM199" s="229"/>
      <c r="NCN199" s="229"/>
      <c r="NCO199" s="229"/>
      <c r="NCP199" s="229"/>
      <c r="NCQ199" s="229"/>
      <c r="NCR199" s="229"/>
      <c r="NCS199" s="229"/>
      <c r="NCT199" s="229"/>
      <c r="NCU199" s="229"/>
      <c r="NCV199" s="229"/>
      <c r="NCW199" s="229"/>
      <c r="NCX199" s="229"/>
      <c r="NCY199" s="229"/>
      <c r="NCZ199" s="229"/>
      <c r="NDA199" s="229"/>
      <c r="NDB199" s="229"/>
      <c r="NDC199" s="229"/>
      <c r="NDD199" s="229"/>
      <c r="NDE199" s="229"/>
      <c r="NDF199" s="229"/>
      <c r="NDG199" s="229"/>
      <c r="NDH199" s="229"/>
      <c r="NDI199" s="229"/>
      <c r="NDJ199" s="229"/>
      <c r="NDK199" s="229"/>
      <c r="NDL199" s="229"/>
      <c r="NDM199" s="229"/>
      <c r="NDN199" s="229"/>
      <c r="NDO199" s="229"/>
      <c r="NDP199" s="229"/>
      <c r="NDQ199" s="229"/>
      <c r="NDR199" s="229"/>
      <c r="NDS199" s="229"/>
      <c r="NDT199" s="229"/>
      <c r="NDU199" s="229"/>
      <c r="NDV199" s="229"/>
      <c r="NDW199" s="229"/>
      <c r="NDX199" s="229"/>
      <c r="NDY199" s="229"/>
      <c r="NDZ199" s="229"/>
      <c r="NEA199" s="229"/>
      <c r="NEB199" s="229"/>
      <c r="NEC199" s="229"/>
      <c r="NED199" s="229"/>
      <c r="NEE199" s="229"/>
      <c r="NEF199" s="229"/>
      <c r="NEG199" s="229"/>
      <c r="NEH199" s="229"/>
      <c r="NEI199" s="229"/>
      <c r="NEJ199" s="229"/>
      <c r="NEK199" s="229"/>
      <c r="NEL199" s="229"/>
      <c r="NEM199" s="229"/>
      <c r="NEN199" s="229"/>
      <c r="NEO199" s="229"/>
      <c r="NEP199" s="229"/>
      <c r="NEQ199" s="229"/>
      <c r="NER199" s="229"/>
      <c r="NES199" s="229"/>
      <c r="NET199" s="229"/>
      <c r="NEU199" s="229"/>
      <c r="NEV199" s="229"/>
      <c r="NEW199" s="229"/>
      <c r="NEX199" s="229"/>
      <c r="NEY199" s="229"/>
      <c r="NEZ199" s="229"/>
      <c r="NFA199" s="229"/>
      <c r="NFB199" s="229"/>
      <c r="NFC199" s="229"/>
      <c r="NFD199" s="229"/>
      <c r="NFE199" s="229"/>
      <c r="NFF199" s="229"/>
      <c r="NFG199" s="229"/>
      <c r="NFH199" s="229"/>
      <c r="NFI199" s="229"/>
      <c r="NFJ199" s="229"/>
      <c r="NFK199" s="229"/>
      <c r="NFL199" s="229"/>
      <c r="NFM199" s="229"/>
      <c r="NFN199" s="229"/>
      <c r="NFO199" s="229"/>
      <c r="NFP199" s="229"/>
      <c r="NFQ199" s="229"/>
      <c r="NFR199" s="229"/>
      <c r="NFS199" s="229"/>
      <c r="NFT199" s="229"/>
      <c r="NFU199" s="229"/>
      <c r="NFV199" s="229"/>
      <c r="NFW199" s="229"/>
      <c r="NFX199" s="229"/>
      <c r="NFY199" s="229"/>
      <c r="NFZ199" s="229"/>
      <c r="NGA199" s="229"/>
      <c r="NGB199" s="229"/>
      <c r="NGC199" s="229"/>
      <c r="NGD199" s="229"/>
      <c r="NGE199" s="229"/>
      <c r="NGF199" s="229"/>
      <c r="NGG199" s="229"/>
      <c r="NGH199" s="229"/>
      <c r="NGI199" s="229"/>
      <c r="NGJ199" s="229"/>
      <c r="NGK199" s="229"/>
      <c r="NGL199" s="229"/>
      <c r="NGM199" s="229"/>
      <c r="NGN199" s="229"/>
      <c r="NGO199" s="229"/>
      <c r="NGP199" s="229"/>
      <c r="NGQ199" s="229"/>
      <c r="NGR199" s="229"/>
      <c r="NGS199" s="229"/>
      <c r="NGT199" s="229"/>
      <c r="NGU199" s="229"/>
      <c r="NGV199" s="229"/>
      <c r="NGW199" s="229"/>
      <c r="NGX199" s="229"/>
      <c r="NGY199" s="229"/>
      <c r="NGZ199" s="229"/>
      <c r="NHA199" s="229"/>
      <c r="NHB199" s="229"/>
      <c r="NHC199" s="229"/>
      <c r="NHD199" s="229"/>
      <c r="NHE199" s="229"/>
      <c r="NHF199" s="229"/>
      <c r="NHG199" s="229"/>
      <c r="NHH199" s="229"/>
      <c r="NHI199" s="229"/>
      <c r="NHJ199" s="229"/>
      <c r="NHK199" s="229"/>
      <c r="NHL199" s="229"/>
      <c r="NHM199" s="229"/>
      <c r="NHN199" s="229"/>
      <c r="NHO199" s="229"/>
      <c r="NHP199" s="229"/>
      <c r="NHQ199" s="229"/>
      <c r="NHR199" s="229"/>
      <c r="NHS199" s="229"/>
      <c r="NHT199" s="229"/>
      <c r="NHU199" s="229"/>
      <c r="NHV199" s="229"/>
      <c r="NHW199" s="229"/>
      <c r="NHX199" s="229"/>
      <c r="NHY199" s="229"/>
      <c r="NHZ199" s="229"/>
      <c r="NIA199" s="229"/>
      <c r="NIB199" s="229"/>
      <c r="NIC199" s="229"/>
      <c r="NID199" s="229"/>
      <c r="NIE199" s="229"/>
      <c r="NIF199" s="229"/>
      <c r="NIG199" s="229"/>
      <c r="NIH199" s="229"/>
      <c r="NII199" s="229"/>
      <c r="NIJ199" s="229"/>
      <c r="NIK199" s="229"/>
      <c r="NIL199" s="229"/>
      <c r="NIM199" s="229"/>
      <c r="NIN199" s="229"/>
      <c r="NIO199" s="229"/>
      <c r="NIP199" s="229"/>
      <c r="NIQ199" s="229"/>
      <c r="NIR199" s="229"/>
      <c r="NIS199" s="229"/>
      <c r="NIT199" s="229"/>
      <c r="NIU199" s="229"/>
      <c r="NIV199" s="229"/>
      <c r="NIW199" s="229"/>
      <c r="NIX199" s="229"/>
      <c r="NIY199" s="229"/>
      <c r="NIZ199" s="229"/>
      <c r="NJA199" s="229"/>
      <c r="NJB199" s="229"/>
      <c r="NJC199" s="229"/>
      <c r="NJD199" s="229"/>
      <c r="NJE199" s="229"/>
      <c r="NJF199" s="229"/>
      <c r="NJG199" s="229"/>
      <c r="NJH199" s="229"/>
      <c r="NJI199" s="229"/>
      <c r="NJJ199" s="229"/>
      <c r="NJK199" s="229"/>
      <c r="NJL199" s="229"/>
      <c r="NJM199" s="229"/>
      <c r="NJN199" s="229"/>
      <c r="NJO199" s="229"/>
      <c r="NJP199" s="229"/>
      <c r="NJQ199" s="229"/>
      <c r="NJR199" s="229"/>
      <c r="NJS199" s="229"/>
      <c r="NJT199" s="229"/>
      <c r="NJU199" s="229"/>
      <c r="NJV199" s="229"/>
      <c r="NJW199" s="229"/>
      <c r="NJX199" s="229"/>
      <c r="NJY199" s="229"/>
      <c r="NJZ199" s="229"/>
      <c r="NKA199" s="229"/>
      <c r="NKB199" s="229"/>
      <c r="NKC199" s="229"/>
      <c r="NKD199" s="229"/>
      <c r="NKE199" s="229"/>
      <c r="NKF199" s="229"/>
      <c r="NKG199" s="229"/>
      <c r="NKH199" s="229"/>
      <c r="NKI199" s="229"/>
      <c r="NKJ199" s="229"/>
      <c r="NKK199" s="229"/>
      <c r="NKL199" s="229"/>
      <c r="NKM199" s="229"/>
      <c r="NKN199" s="229"/>
      <c r="NKO199" s="229"/>
      <c r="NKP199" s="229"/>
      <c r="NKQ199" s="229"/>
      <c r="NKR199" s="229"/>
      <c r="NKS199" s="229"/>
      <c r="NKT199" s="229"/>
      <c r="NKU199" s="229"/>
      <c r="NKV199" s="229"/>
      <c r="NKW199" s="229"/>
      <c r="NKX199" s="229"/>
      <c r="NKY199" s="229"/>
      <c r="NKZ199" s="229"/>
      <c r="NLA199" s="229"/>
      <c r="NLB199" s="229"/>
      <c r="NLC199" s="229"/>
      <c r="NLD199" s="229"/>
      <c r="NLE199" s="229"/>
      <c r="NLF199" s="229"/>
      <c r="NLG199" s="229"/>
      <c r="NLH199" s="229"/>
      <c r="NLI199" s="229"/>
      <c r="NLJ199" s="229"/>
      <c r="NLK199" s="229"/>
      <c r="NLL199" s="229"/>
      <c r="NLM199" s="229"/>
      <c r="NLN199" s="229"/>
      <c r="NLO199" s="229"/>
      <c r="NLP199" s="229"/>
      <c r="NLQ199" s="229"/>
      <c r="NLR199" s="229"/>
      <c r="NLS199" s="229"/>
      <c r="NLT199" s="229"/>
      <c r="NLU199" s="229"/>
      <c r="NLV199" s="229"/>
      <c r="NLW199" s="229"/>
      <c r="NLX199" s="229"/>
      <c r="NLY199" s="229"/>
      <c r="NLZ199" s="229"/>
      <c r="NMA199" s="229"/>
      <c r="NMB199" s="229"/>
      <c r="NMC199" s="229"/>
      <c r="NMD199" s="229"/>
      <c r="NME199" s="229"/>
      <c r="NMF199" s="229"/>
      <c r="NMG199" s="229"/>
      <c r="NMH199" s="229"/>
      <c r="NMI199" s="229"/>
      <c r="NMJ199" s="229"/>
      <c r="NMK199" s="229"/>
      <c r="NML199" s="229"/>
      <c r="NMM199" s="229"/>
      <c r="NMN199" s="229"/>
      <c r="NMO199" s="229"/>
      <c r="NMP199" s="229"/>
      <c r="NMQ199" s="229"/>
      <c r="NMR199" s="229"/>
      <c r="NMS199" s="229"/>
      <c r="NMT199" s="229"/>
      <c r="NMU199" s="229"/>
      <c r="NMV199" s="229"/>
      <c r="NMW199" s="229"/>
      <c r="NMX199" s="229"/>
      <c r="NMY199" s="229"/>
      <c r="NMZ199" s="229"/>
      <c r="NNA199" s="229"/>
      <c r="NNB199" s="229"/>
      <c r="NNC199" s="229"/>
      <c r="NND199" s="229"/>
      <c r="NNE199" s="229"/>
      <c r="NNF199" s="229"/>
      <c r="NNG199" s="229"/>
      <c r="NNH199" s="229"/>
      <c r="NNI199" s="229"/>
      <c r="NNJ199" s="229"/>
      <c r="NNK199" s="229"/>
      <c r="NNL199" s="229"/>
      <c r="NNM199" s="229"/>
      <c r="NNN199" s="229"/>
      <c r="NNO199" s="229"/>
      <c r="NNP199" s="229"/>
      <c r="NNQ199" s="229"/>
      <c r="NNR199" s="229"/>
      <c r="NNS199" s="229"/>
      <c r="NNT199" s="229"/>
      <c r="NNU199" s="229"/>
      <c r="NNV199" s="229"/>
      <c r="NNW199" s="229"/>
      <c r="NNX199" s="229"/>
      <c r="NNY199" s="229"/>
      <c r="NNZ199" s="229"/>
      <c r="NOA199" s="229"/>
      <c r="NOB199" s="229"/>
      <c r="NOC199" s="229"/>
      <c r="NOD199" s="229"/>
      <c r="NOE199" s="229"/>
      <c r="NOF199" s="229"/>
      <c r="NOG199" s="229"/>
      <c r="NOH199" s="229"/>
      <c r="NOI199" s="229"/>
      <c r="NOJ199" s="229"/>
      <c r="NOK199" s="229"/>
      <c r="NOL199" s="229"/>
      <c r="NOM199" s="229"/>
      <c r="NON199" s="229"/>
      <c r="NOO199" s="229"/>
      <c r="NOP199" s="229"/>
      <c r="NOQ199" s="229"/>
      <c r="NOR199" s="229"/>
      <c r="NOS199" s="229"/>
      <c r="NOT199" s="229"/>
      <c r="NOU199" s="229"/>
      <c r="NOV199" s="229"/>
      <c r="NOW199" s="229"/>
      <c r="NOX199" s="229"/>
      <c r="NOY199" s="229"/>
      <c r="NOZ199" s="229"/>
      <c r="NPA199" s="229"/>
      <c r="NPB199" s="229"/>
      <c r="NPC199" s="229"/>
      <c r="NPD199" s="229"/>
      <c r="NPE199" s="229"/>
      <c r="NPF199" s="229"/>
      <c r="NPG199" s="229"/>
      <c r="NPH199" s="229"/>
      <c r="NPI199" s="229"/>
      <c r="NPJ199" s="229"/>
      <c r="NPK199" s="229"/>
      <c r="NPL199" s="229"/>
      <c r="NPM199" s="229"/>
      <c r="NPN199" s="229"/>
      <c r="NPO199" s="229"/>
      <c r="NPP199" s="229"/>
      <c r="NPQ199" s="229"/>
      <c r="NPR199" s="229"/>
      <c r="NPS199" s="229"/>
      <c r="NPT199" s="229"/>
      <c r="NPU199" s="229"/>
      <c r="NPV199" s="229"/>
      <c r="NPW199" s="229"/>
      <c r="NPX199" s="229"/>
      <c r="NPY199" s="229"/>
      <c r="NPZ199" s="229"/>
      <c r="NQA199" s="229"/>
      <c r="NQB199" s="229"/>
      <c r="NQC199" s="229"/>
      <c r="NQD199" s="229"/>
      <c r="NQE199" s="229"/>
      <c r="NQF199" s="229"/>
      <c r="NQG199" s="229"/>
      <c r="NQH199" s="229"/>
      <c r="NQI199" s="229"/>
      <c r="NQJ199" s="229"/>
      <c r="NQK199" s="229"/>
      <c r="NQL199" s="229"/>
      <c r="NQM199" s="229"/>
      <c r="NQN199" s="229"/>
      <c r="NQO199" s="229"/>
      <c r="NQP199" s="229"/>
      <c r="NQQ199" s="229"/>
      <c r="NQR199" s="229"/>
      <c r="NQS199" s="229"/>
      <c r="NQT199" s="229"/>
      <c r="NQU199" s="229"/>
      <c r="NQV199" s="229"/>
      <c r="NQW199" s="229"/>
      <c r="NQX199" s="229"/>
      <c r="NQY199" s="229"/>
      <c r="NQZ199" s="229"/>
      <c r="NRA199" s="229"/>
      <c r="NRB199" s="229"/>
      <c r="NRC199" s="229"/>
      <c r="NRD199" s="229"/>
      <c r="NRE199" s="229"/>
      <c r="NRF199" s="229"/>
      <c r="NRG199" s="229"/>
      <c r="NRH199" s="229"/>
      <c r="NRI199" s="229"/>
      <c r="NRJ199" s="229"/>
      <c r="NRK199" s="229"/>
      <c r="NRL199" s="229"/>
      <c r="NRM199" s="229"/>
      <c r="NRN199" s="229"/>
      <c r="NRO199" s="229"/>
      <c r="NRP199" s="229"/>
      <c r="NRQ199" s="229"/>
      <c r="NRR199" s="229"/>
      <c r="NRS199" s="229"/>
      <c r="NRT199" s="229"/>
      <c r="NRU199" s="229"/>
      <c r="NRV199" s="229"/>
      <c r="NRW199" s="229"/>
      <c r="NRX199" s="229"/>
      <c r="NRY199" s="229"/>
      <c r="NRZ199" s="229"/>
      <c r="NSA199" s="229"/>
      <c r="NSB199" s="229"/>
      <c r="NSC199" s="229"/>
      <c r="NSD199" s="229"/>
      <c r="NSE199" s="229"/>
      <c r="NSF199" s="229"/>
      <c r="NSG199" s="229"/>
      <c r="NSH199" s="229"/>
      <c r="NSI199" s="229"/>
      <c r="NSJ199" s="229"/>
      <c r="NSK199" s="229"/>
      <c r="NSL199" s="229"/>
      <c r="NSM199" s="229"/>
      <c r="NSN199" s="229"/>
      <c r="NSO199" s="229"/>
      <c r="NSP199" s="229"/>
      <c r="NSQ199" s="229"/>
      <c r="NSR199" s="229"/>
      <c r="NSS199" s="229"/>
      <c r="NST199" s="229"/>
      <c r="NSU199" s="229"/>
      <c r="NSV199" s="229"/>
      <c r="NSW199" s="229"/>
      <c r="NSX199" s="229"/>
      <c r="NSY199" s="229"/>
      <c r="NSZ199" s="229"/>
      <c r="NTA199" s="229"/>
      <c r="NTB199" s="229"/>
      <c r="NTC199" s="229"/>
      <c r="NTD199" s="229"/>
      <c r="NTE199" s="229"/>
      <c r="NTF199" s="229"/>
      <c r="NTG199" s="229"/>
      <c r="NTH199" s="229"/>
      <c r="NTI199" s="229"/>
      <c r="NTJ199" s="229"/>
      <c r="NTK199" s="229"/>
      <c r="NTL199" s="229"/>
      <c r="NTM199" s="229"/>
      <c r="NTN199" s="229"/>
      <c r="NTO199" s="229"/>
      <c r="NTP199" s="229"/>
      <c r="NTQ199" s="229"/>
      <c r="NTR199" s="229"/>
      <c r="NTS199" s="229"/>
      <c r="NTT199" s="229"/>
      <c r="NTU199" s="229"/>
      <c r="NTV199" s="229"/>
      <c r="NTW199" s="229"/>
      <c r="NTX199" s="229"/>
      <c r="NTY199" s="229"/>
      <c r="NTZ199" s="229"/>
      <c r="NUA199" s="229"/>
      <c r="NUB199" s="229"/>
      <c r="NUC199" s="229"/>
      <c r="NUD199" s="229"/>
      <c r="NUE199" s="229"/>
      <c r="NUF199" s="229"/>
      <c r="NUG199" s="229"/>
      <c r="NUH199" s="229"/>
      <c r="NUI199" s="229"/>
      <c r="NUJ199" s="229"/>
      <c r="NUK199" s="229"/>
      <c r="NUL199" s="229"/>
      <c r="NUM199" s="229"/>
      <c r="NUN199" s="229"/>
      <c r="NUO199" s="229"/>
      <c r="NUP199" s="229"/>
      <c r="NUQ199" s="229"/>
      <c r="NUR199" s="229"/>
      <c r="NUS199" s="229"/>
      <c r="NUT199" s="229"/>
      <c r="NUU199" s="229"/>
      <c r="NUV199" s="229"/>
      <c r="NUW199" s="229"/>
      <c r="NUX199" s="229"/>
      <c r="NUY199" s="229"/>
      <c r="NUZ199" s="229"/>
      <c r="NVA199" s="229"/>
      <c r="NVB199" s="229"/>
      <c r="NVC199" s="229"/>
      <c r="NVD199" s="229"/>
      <c r="NVE199" s="229"/>
      <c r="NVF199" s="229"/>
      <c r="NVG199" s="229"/>
      <c r="NVH199" s="229"/>
      <c r="NVI199" s="229"/>
      <c r="NVJ199" s="229"/>
      <c r="NVK199" s="229"/>
      <c r="NVL199" s="229"/>
      <c r="NVM199" s="229"/>
      <c r="NVN199" s="229"/>
      <c r="NVO199" s="229"/>
      <c r="NVP199" s="229"/>
      <c r="NVQ199" s="229"/>
      <c r="NVR199" s="229"/>
      <c r="NVS199" s="229"/>
      <c r="NVT199" s="229"/>
      <c r="NVU199" s="229"/>
      <c r="NVV199" s="229"/>
      <c r="NVW199" s="229"/>
      <c r="NVX199" s="229"/>
      <c r="NVY199" s="229"/>
      <c r="NVZ199" s="229"/>
      <c r="NWA199" s="229"/>
      <c r="NWB199" s="229"/>
      <c r="NWC199" s="229"/>
      <c r="NWD199" s="229"/>
      <c r="NWE199" s="229"/>
      <c r="NWF199" s="229"/>
      <c r="NWG199" s="229"/>
      <c r="NWH199" s="229"/>
      <c r="NWI199" s="229"/>
      <c r="NWJ199" s="229"/>
      <c r="NWK199" s="229"/>
      <c r="NWL199" s="229"/>
      <c r="NWM199" s="229"/>
      <c r="NWN199" s="229"/>
      <c r="NWO199" s="229"/>
      <c r="NWP199" s="229"/>
      <c r="NWQ199" s="229"/>
      <c r="NWR199" s="229"/>
      <c r="NWS199" s="229"/>
      <c r="NWT199" s="229"/>
      <c r="NWU199" s="229"/>
      <c r="NWV199" s="229"/>
      <c r="NWW199" s="229"/>
      <c r="NWX199" s="229"/>
      <c r="NWY199" s="229"/>
      <c r="NWZ199" s="229"/>
      <c r="NXA199" s="229"/>
      <c r="NXB199" s="229"/>
      <c r="NXC199" s="229"/>
      <c r="NXD199" s="229"/>
      <c r="NXE199" s="229"/>
      <c r="NXF199" s="229"/>
      <c r="NXG199" s="229"/>
      <c r="NXH199" s="229"/>
      <c r="NXI199" s="229"/>
      <c r="NXJ199" s="229"/>
      <c r="NXK199" s="229"/>
      <c r="NXL199" s="229"/>
      <c r="NXM199" s="229"/>
      <c r="NXN199" s="229"/>
      <c r="NXO199" s="229"/>
      <c r="NXP199" s="229"/>
      <c r="NXQ199" s="229"/>
      <c r="NXR199" s="229"/>
      <c r="NXS199" s="229"/>
      <c r="NXT199" s="229"/>
      <c r="NXU199" s="229"/>
      <c r="NXV199" s="229"/>
      <c r="NXW199" s="229"/>
      <c r="NXX199" s="229"/>
      <c r="NXY199" s="229"/>
      <c r="NXZ199" s="229"/>
      <c r="NYA199" s="229"/>
      <c r="NYB199" s="229"/>
      <c r="NYC199" s="229"/>
      <c r="NYD199" s="229"/>
      <c r="NYE199" s="229"/>
      <c r="NYF199" s="229"/>
      <c r="NYG199" s="229"/>
      <c r="NYH199" s="229"/>
      <c r="NYI199" s="229"/>
      <c r="NYJ199" s="229"/>
      <c r="NYK199" s="229"/>
      <c r="NYL199" s="229"/>
      <c r="NYM199" s="229"/>
      <c r="NYN199" s="229"/>
      <c r="NYO199" s="229"/>
      <c r="NYP199" s="229"/>
      <c r="NYQ199" s="229"/>
      <c r="NYR199" s="229"/>
      <c r="NYS199" s="229"/>
      <c r="NYT199" s="229"/>
      <c r="NYU199" s="229"/>
      <c r="NYV199" s="229"/>
      <c r="NYW199" s="229"/>
      <c r="NYX199" s="229"/>
      <c r="NYY199" s="229"/>
      <c r="NYZ199" s="229"/>
      <c r="NZA199" s="229"/>
      <c r="NZB199" s="229"/>
      <c r="NZC199" s="229"/>
      <c r="NZD199" s="229"/>
      <c r="NZE199" s="229"/>
      <c r="NZF199" s="229"/>
      <c r="NZG199" s="229"/>
      <c r="NZH199" s="229"/>
      <c r="NZI199" s="229"/>
      <c r="NZJ199" s="229"/>
      <c r="NZK199" s="229"/>
      <c r="NZL199" s="229"/>
      <c r="NZM199" s="229"/>
      <c r="NZN199" s="229"/>
      <c r="NZO199" s="229"/>
      <c r="NZP199" s="229"/>
      <c r="NZQ199" s="229"/>
      <c r="NZR199" s="229"/>
      <c r="NZS199" s="229"/>
      <c r="NZT199" s="229"/>
      <c r="NZU199" s="229"/>
      <c r="NZV199" s="229"/>
      <c r="NZW199" s="229"/>
      <c r="NZX199" s="229"/>
      <c r="NZY199" s="229"/>
      <c r="NZZ199" s="229"/>
      <c r="OAA199" s="229"/>
      <c r="OAB199" s="229"/>
      <c r="OAC199" s="229"/>
      <c r="OAD199" s="229"/>
      <c r="OAE199" s="229"/>
      <c r="OAF199" s="229"/>
      <c r="OAG199" s="229"/>
      <c r="OAH199" s="229"/>
      <c r="OAI199" s="229"/>
      <c r="OAJ199" s="229"/>
      <c r="OAK199" s="229"/>
      <c r="OAL199" s="229"/>
      <c r="OAM199" s="229"/>
      <c r="OAN199" s="229"/>
      <c r="OAO199" s="229"/>
      <c r="OAP199" s="229"/>
      <c r="OAQ199" s="229"/>
      <c r="OAR199" s="229"/>
      <c r="OAS199" s="229"/>
      <c r="OAT199" s="229"/>
      <c r="OAU199" s="229"/>
      <c r="OAV199" s="229"/>
      <c r="OAW199" s="229"/>
      <c r="OAX199" s="229"/>
      <c r="OAY199" s="229"/>
      <c r="OAZ199" s="229"/>
      <c r="OBA199" s="229"/>
      <c r="OBB199" s="229"/>
      <c r="OBC199" s="229"/>
      <c r="OBD199" s="229"/>
      <c r="OBE199" s="229"/>
      <c r="OBF199" s="229"/>
      <c r="OBG199" s="229"/>
      <c r="OBH199" s="229"/>
      <c r="OBI199" s="229"/>
      <c r="OBJ199" s="229"/>
      <c r="OBK199" s="229"/>
      <c r="OBL199" s="229"/>
      <c r="OBM199" s="229"/>
      <c r="OBN199" s="229"/>
      <c r="OBO199" s="229"/>
      <c r="OBP199" s="229"/>
      <c r="OBQ199" s="229"/>
      <c r="OBR199" s="229"/>
      <c r="OBS199" s="229"/>
      <c r="OBT199" s="229"/>
      <c r="OBU199" s="229"/>
      <c r="OBV199" s="229"/>
      <c r="OBW199" s="229"/>
      <c r="OBX199" s="229"/>
      <c r="OBY199" s="229"/>
      <c r="OBZ199" s="229"/>
      <c r="OCA199" s="229"/>
      <c r="OCB199" s="229"/>
      <c r="OCC199" s="229"/>
      <c r="OCD199" s="229"/>
      <c r="OCE199" s="229"/>
      <c r="OCF199" s="229"/>
      <c r="OCG199" s="229"/>
      <c r="OCH199" s="229"/>
      <c r="OCI199" s="229"/>
      <c r="OCJ199" s="229"/>
      <c r="OCK199" s="229"/>
      <c r="OCL199" s="229"/>
      <c r="OCM199" s="229"/>
      <c r="OCN199" s="229"/>
      <c r="OCO199" s="229"/>
      <c r="OCP199" s="229"/>
      <c r="OCQ199" s="229"/>
      <c r="OCR199" s="229"/>
      <c r="OCS199" s="229"/>
      <c r="OCT199" s="229"/>
      <c r="OCU199" s="229"/>
      <c r="OCV199" s="229"/>
      <c r="OCW199" s="229"/>
      <c r="OCX199" s="229"/>
      <c r="OCY199" s="229"/>
      <c r="OCZ199" s="229"/>
      <c r="ODA199" s="229"/>
      <c r="ODB199" s="229"/>
      <c r="ODC199" s="229"/>
      <c r="ODD199" s="229"/>
      <c r="ODE199" s="229"/>
      <c r="ODF199" s="229"/>
      <c r="ODG199" s="229"/>
      <c r="ODH199" s="229"/>
      <c r="ODI199" s="229"/>
      <c r="ODJ199" s="229"/>
      <c r="ODK199" s="229"/>
      <c r="ODL199" s="229"/>
      <c r="ODM199" s="229"/>
      <c r="ODN199" s="229"/>
      <c r="ODO199" s="229"/>
      <c r="ODP199" s="229"/>
      <c r="ODQ199" s="229"/>
      <c r="ODR199" s="229"/>
      <c r="ODS199" s="229"/>
      <c r="ODT199" s="229"/>
      <c r="ODU199" s="229"/>
      <c r="ODV199" s="229"/>
      <c r="ODW199" s="229"/>
      <c r="ODX199" s="229"/>
      <c r="ODY199" s="229"/>
      <c r="ODZ199" s="229"/>
      <c r="OEA199" s="229"/>
      <c r="OEB199" s="229"/>
      <c r="OEC199" s="229"/>
      <c r="OED199" s="229"/>
      <c r="OEE199" s="229"/>
      <c r="OEF199" s="229"/>
      <c r="OEG199" s="229"/>
      <c r="OEH199" s="229"/>
      <c r="OEI199" s="229"/>
      <c r="OEJ199" s="229"/>
      <c r="OEK199" s="229"/>
      <c r="OEL199" s="229"/>
      <c r="OEM199" s="229"/>
      <c r="OEN199" s="229"/>
      <c r="OEO199" s="229"/>
      <c r="OEP199" s="229"/>
      <c r="OEQ199" s="229"/>
      <c r="OER199" s="229"/>
      <c r="OES199" s="229"/>
      <c r="OET199" s="229"/>
      <c r="OEU199" s="229"/>
      <c r="OEV199" s="229"/>
      <c r="OEW199" s="229"/>
      <c r="OEX199" s="229"/>
      <c r="OEY199" s="229"/>
      <c r="OEZ199" s="229"/>
      <c r="OFA199" s="229"/>
      <c r="OFB199" s="229"/>
      <c r="OFC199" s="229"/>
      <c r="OFD199" s="229"/>
      <c r="OFE199" s="229"/>
      <c r="OFF199" s="229"/>
      <c r="OFG199" s="229"/>
      <c r="OFH199" s="229"/>
      <c r="OFI199" s="229"/>
      <c r="OFJ199" s="229"/>
      <c r="OFK199" s="229"/>
      <c r="OFL199" s="229"/>
      <c r="OFM199" s="229"/>
      <c r="OFN199" s="229"/>
      <c r="OFO199" s="229"/>
      <c r="OFP199" s="229"/>
      <c r="OFQ199" s="229"/>
      <c r="OFR199" s="229"/>
      <c r="OFS199" s="229"/>
      <c r="OFT199" s="229"/>
      <c r="OFU199" s="229"/>
      <c r="OFV199" s="229"/>
      <c r="OFW199" s="229"/>
      <c r="OFX199" s="229"/>
      <c r="OFY199" s="229"/>
      <c r="OFZ199" s="229"/>
      <c r="OGA199" s="229"/>
      <c r="OGB199" s="229"/>
      <c r="OGC199" s="229"/>
      <c r="OGD199" s="229"/>
      <c r="OGE199" s="229"/>
      <c r="OGF199" s="229"/>
      <c r="OGG199" s="229"/>
      <c r="OGH199" s="229"/>
      <c r="OGI199" s="229"/>
      <c r="OGJ199" s="229"/>
      <c r="OGK199" s="229"/>
      <c r="OGL199" s="229"/>
      <c r="OGM199" s="229"/>
      <c r="OGN199" s="229"/>
      <c r="OGO199" s="229"/>
      <c r="OGP199" s="229"/>
      <c r="OGQ199" s="229"/>
      <c r="OGR199" s="229"/>
      <c r="OGS199" s="229"/>
      <c r="OGT199" s="229"/>
      <c r="OGU199" s="229"/>
      <c r="OGV199" s="229"/>
      <c r="OGW199" s="229"/>
      <c r="OGX199" s="229"/>
      <c r="OGY199" s="229"/>
      <c r="OGZ199" s="229"/>
      <c r="OHA199" s="229"/>
      <c r="OHB199" s="229"/>
      <c r="OHC199" s="229"/>
      <c r="OHD199" s="229"/>
      <c r="OHE199" s="229"/>
      <c r="OHF199" s="229"/>
      <c r="OHG199" s="229"/>
      <c r="OHH199" s="229"/>
      <c r="OHI199" s="229"/>
      <c r="OHJ199" s="229"/>
      <c r="OHK199" s="229"/>
      <c r="OHL199" s="229"/>
      <c r="OHM199" s="229"/>
      <c r="OHN199" s="229"/>
      <c r="OHO199" s="229"/>
      <c r="OHP199" s="229"/>
      <c r="OHQ199" s="229"/>
      <c r="OHR199" s="229"/>
      <c r="OHS199" s="229"/>
      <c r="OHT199" s="229"/>
      <c r="OHU199" s="229"/>
      <c r="OHV199" s="229"/>
      <c r="OHW199" s="229"/>
      <c r="OHX199" s="229"/>
      <c r="OHY199" s="229"/>
      <c r="OHZ199" s="229"/>
      <c r="OIA199" s="229"/>
      <c r="OIB199" s="229"/>
      <c r="OIC199" s="229"/>
      <c r="OID199" s="229"/>
      <c r="OIE199" s="229"/>
      <c r="OIF199" s="229"/>
      <c r="OIG199" s="229"/>
      <c r="OIH199" s="229"/>
      <c r="OII199" s="229"/>
      <c r="OIJ199" s="229"/>
      <c r="OIK199" s="229"/>
      <c r="OIL199" s="229"/>
      <c r="OIM199" s="229"/>
      <c r="OIN199" s="229"/>
      <c r="OIO199" s="229"/>
      <c r="OIP199" s="229"/>
      <c r="OIQ199" s="229"/>
      <c r="OIR199" s="229"/>
      <c r="OIS199" s="229"/>
      <c r="OIT199" s="229"/>
      <c r="OIU199" s="229"/>
      <c r="OIV199" s="229"/>
      <c r="OIW199" s="229"/>
      <c r="OIX199" s="229"/>
      <c r="OIY199" s="229"/>
      <c r="OIZ199" s="229"/>
      <c r="OJA199" s="229"/>
      <c r="OJB199" s="229"/>
      <c r="OJC199" s="229"/>
      <c r="OJD199" s="229"/>
      <c r="OJE199" s="229"/>
      <c r="OJF199" s="229"/>
      <c r="OJG199" s="229"/>
      <c r="OJH199" s="229"/>
      <c r="OJI199" s="229"/>
      <c r="OJJ199" s="229"/>
      <c r="OJK199" s="229"/>
      <c r="OJL199" s="229"/>
      <c r="OJM199" s="229"/>
      <c r="OJN199" s="229"/>
      <c r="OJO199" s="229"/>
      <c r="OJP199" s="229"/>
      <c r="OJQ199" s="229"/>
      <c r="OJR199" s="229"/>
      <c r="OJS199" s="229"/>
      <c r="OJT199" s="229"/>
      <c r="OJU199" s="229"/>
      <c r="OJV199" s="229"/>
      <c r="OJW199" s="229"/>
      <c r="OJX199" s="229"/>
      <c r="OJY199" s="229"/>
      <c r="OJZ199" s="229"/>
      <c r="OKA199" s="229"/>
      <c r="OKB199" s="229"/>
      <c r="OKC199" s="229"/>
      <c r="OKD199" s="229"/>
      <c r="OKE199" s="229"/>
      <c r="OKF199" s="229"/>
      <c r="OKG199" s="229"/>
      <c r="OKH199" s="229"/>
      <c r="OKI199" s="229"/>
      <c r="OKJ199" s="229"/>
      <c r="OKK199" s="229"/>
      <c r="OKL199" s="229"/>
      <c r="OKM199" s="229"/>
      <c r="OKN199" s="229"/>
      <c r="OKO199" s="229"/>
      <c r="OKP199" s="229"/>
      <c r="OKQ199" s="229"/>
      <c r="OKR199" s="229"/>
      <c r="OKS199" s="229"/>
      <c r="OKT199" s="229"/>
      <c r="OKU199" s="229"/>
      <c r="OKV199" s="229"/>
      <c r="OKW199" s="229"/>
      <c r="OKX199" s="229"/>
      <c r="OKY199" s="229"/>
      <c r="OKZ199" s="229"/>
      <c r="OLA199" s="229"/>
      <c r="OLB199" s="229"/>
      <c r="OLC199" s="229"/>
      <c r="OLD199" s="229"/>
      <c r="OLE199" s="229"/>
      <c r="OLF199" s="229"/>
      <c r="OLG199" s="229"/>
      <c r="OLH199" s="229"/>
      <c r="OLI199" s="229"/>
      <c r="OLJ199" s="229"/>
      <c r="OLK199" s="229"/>
      <c r="OLL199" s="229"/>
      <c r="OLM199" s="229"/>
      <c r="OLN199" s="229"/>
      <c r="OLO199" s="229"/>
      <c r="OLP199" s="229"/>
      <c r="OLQ199" s="229"/>
      <c r="OLR199" s="229"/>
      <c r="OLS199" s="229"/>
      <c r="OLT199" s="229"/>
      <c r="OLU199" s="229"/>
      <c r="OLV199" s="229"/>
      <c r="OLW199" s="229"/>
      <c r="OLX199" s="229"/>
      <c r="OLY199" s="229"/>
      <c r="OLZ199" s="229"/>
      <c r="OMA199" s="229"/>
      <c r="OMB199" s="229"/>
      <c r="OMC199" s="229"/>
      <c r="OMD199" s="229"/>
      <c r="OME199" s="229"/>
      <c r="OMF199" s="229"/>
      <c r="OMG199" s="229"/>
      <c r="OMH199" s="229"/>
      <c r="OMI199" s="229"/>
      <c r="OMJ199" s="229"/>
      <c r="OMK199" s="229"/>
      <c r="OML199" s="229"/>
      <c r="OMM199" s="229"/>
      <c r="OMN199" s="229"/>
      <c r="OMO199" s="229"/>
      <c r="OMP199" s="229"/>
      <c r="OMQ199" s="229"/>
      <c r="OMR199" s="229"/>
      <c r="OMS199" s="229"/>
      <c r="OMT199" s="229"/>
      <c r="OMU199" s="229"/>
      <c r="OMV199" s="229"/>
      <c r="OMW199" s="229"/>
      <c r="OMX199" s="229"/>
      <c r="OMY199" s="229"/>
      <c r="OMZ199" s="229"/>
      <c r="ONA199" s="229"/>
      <c r="ONB199" s="229"/>
      <c r="ONC199" s="229"/>
      <c r="OND199" s="229"/>
      <c r="ONE199" s="229"/>
      <c r="ONF199" s="229"/>
      <c r="ONG199" s="229"/>
      <c r="ONH199" s="229"/>
      <c r="ONI199" s="229"/>
      <c r="ONJ199" s="229"/>
      <c r="ONK199" s="229"/>
      <c r="ONL199" s="229"/>
      <c r="ONM199" s="229"/>
      <c r="ONN199" s="229"/>
      <c r="ONO199" s="229"/>
      <c r="ONP199" s="229"/>
      <c r="ONQ199" s="229"/>
      <c r="ONR199" s="229"/>
      <c r="ONS199" s="229"/>
      <c r="ONT199" s="229"/>
      <c r="ONU199" s="229"/>
      <c r="ONV199" s="229"/>
      <c r="ONW199" s="229"/>
      <c r="ONX199" s="229"/>
      <c r="ONY199" s="229"/>
      <c r="ONZ199" s="229"/>
      <c r="OOA199" s="229"/>
      <c r="OOB199" s="229"/>
      <c r="OOC199" s="229"/>
      <c r="OOD199" s="229"/>
      <c r="OOE199" s="229"/>
      <c r="OOF199" s="229"/>
      <c r="OOG199" s="229"/>
      <c r="OOH199" s="229"/>
      <c r="OOI199" s="229"/>
      <c r="OOJ199" s="229"/>
      <c r="OOK199" s="229"/>
      <c r="OOL199" s="229"/>
      <c r="OOM199" s="229"/>
      <c r="OON199" s="229"/>
      <c r="OOO199" s="229"/>
      <c r="OOP199" s="229"/>
      <c r="OOQ199" s="229"/>
      <c r="OOR199" s="229"/>
      <c r="OOS199" s="229"/>
      <c r="OOT199" s="229"/>
      <c r="OOU199" s="229"/>
      <c r="OOV199" s="229"/>
      <c r="OOW199" s="229"/>
      <c r="OOX199" s="229"/>
      <c r="OOY199" s="229"/>
      <c r="OOZ199" s="229"/>
      <c r="OPA199" s="229"/>
      <c r="OPB199" s="229"/>
      <c r="OPC199" s="229"/>
      <c r="OPD199" s="229"/>
      <c r="OPE199" s="229"/>
      <c r="OPF199" s="229"/>
      <c r="OPG199" s="229"/>
      <c r="OPH199" s="229"/>
      <c r="OPI199" s="229"/>
      <c r="OPJ199" s="229"/>
      <c r="OPK199" s="229"/>
      <c r="OPL199" s="229"/>
      <c r="OPM199" s="229"/>
      <c r="OPN199" s="229"/>
      <c r="OPO199" s="229"/>
      <c r="OPP199" s="229"/>
      <c r="OPQ199" s="229"/>
      <c r="OPR199" s="229"/>
      <c r="OPS199" s="229"/>
      <c r="OPT199" s="229"/>
      <c r="OPU199" s="229"/>
      <c r="OPV199" s="229"/>
      <c r="OPW199" s="229"/>
      <c r="OPX199" s="229"/>
      <c r="OPY199" s="229"/>
      <c r="OPZ199" s="229"/>
      <c r="OQA199" s="229"/>
      <c r="OQB199" s="229"/>
      <c r="OQC199" s="229"/>
      <c r="OQD199" s="229"/>
      <c r="OQE199" s="229"/>
      <c r="OQF199" s="229"/>
      <c r="OQG199" s="229"/>
      <c r="OQH199" s="229"/>
      <c r="OQI199" s="229"/>
      <c r="OQJ199" s="229"/>
      <c r="OQK199" s="229"/>
      <c r="OQL199" s="229"/>
      <c r="OQM199" s="229"/>
      <c r="OQN199" s="229"/>
      <c r="OQO199" s="229"/>
      <c r="OQP199" s="229"/>
      <c r="OQQ199" s="229"/>
      <c r="OQR199" s="229"/>
      <c r="OQS199" s="229"/>
      <c r="OQT199" s="229"/>
      <c r="OQU199" s="229"/>
      <c r="OQV199" s="229"/>
      <c r="OQW199" s="229"/>
      <c r="OQX199" s="229"/>
      <c r="OQY199" s="229"/>
      <c r="OQZ199" s="229"/>
      <c r="ORA199" s="229"/>
      <c r="ORB199" s="229"/>
      <c r="ORC199" s="229"/>
      <c r="ORD199" s="229"/>
      <c r="ORE199" s="229"/>
      <c r="ORF199" s="229"/>
      <c r="ORG199" s="229"/>
      <c r="ORH199" s="229"/>
      <c r="ORI199" s="229"/>
      <c r="ORJ199" s="229"/>
      <c r="ORK199" s="229"/>
      <c r="ORL199" s="229"/>
      <c r="ORM199" s="229"/>
      <c r="ORN199" s="229"/>
      <c r="ORO199" s="229"/>
      <c r="ORP199" s="229"/>
      <c r="ORQ199" s="229"/>
      <c r="ORR199" s="229"/>
      <c r="ORS199" s="229"/>
      <c r="ORT199" s="229"/>
      <c r="ORU199" s="229"/>
      <c r="ORV199" s="229"/>
      <c r="ORW199" s="229"/>
      <c r="ORX199" s="229"/>
      <c r="ORY199" s="229"/>
      <c r="ORZ199" s="229"/>
      <c r="OSA199" s="229"/>
      <c r="OSB199" s="229"/>
      <c r="OSC199" s="229"/>
      <c r="OSD199" s="229"/>
      <c r="OSE199" s="229"/>
      <c r="OSF199" s="229"/>
      <c r="OSG199" s="229"/>
      <c r="OSH199" s="229"/>
      <c r="OSI199" s="229"/>
      <c r="OSJ199" s="229"/>
      <c r="OSK199" s="229"/>
      <c r="OSL199" s="229"/>
      <c r="OSM199" s="229"/>
      <c r="OSN199" s="229"/>
      <c r="OSO199" s="229"/>
      <c r="OSP199" s="229"/>
      <c r="OSQ199" s="229"/>
      <c r="OSR199" s="229"/>
      <c r="OSS199" s="229"/>
      <c r="OST199" s="229"/>
      <c r="OSU199" s="229"/>
      <c r="OSV199" s="229"/>
      <c r="OSW199" s="229"/>
      <c r="OSX199" s="229"/>
      <c r="OSY199" s="229"/>
      <c r="OSZ199" s="229"/>
      <c r="OTA199" s="229"/>
      <c r="OTB199" s="229"/>
      <c r="OTC199" s="229"/>
      <c r="OTD199" s="229"/>
      <c r="OTE199" s="229"/>
      <c r="OTF199" s="229"/>
      <c r="OTG199" s="229"/>
      <c r="OTH199" s="229"/>
      <c r="OTI199" s="229"/>
      <c r="OTJ199" s="229"/>
      <c r="OTK199" s="229"/>
      <c r="OTL199" s="229"/>
      <c r="OTM199" s="229"/>
      <c r="OTN199" s="229"/>
      <c r="OTO199" s="229"/>
      <c r="OTP199" s="229"/>
      <c r="OTQ199" s="229"/>
      <c r="OTR199" s="229"/>
      <c r="OTS199" s="229"/>
      <c r="OTT199" s="229"/>
      <c r="OTU199" s="229"/>
      <c r="OTV199" s="229"/>
      <c r="OTW199" s="229"/>
      <c r="OTX199" s="229"/>
      <c r="OTY199" s="229"/>
      <c r="OTZ199" s="229"/>
      <c r="OUA199" s="229"/>
      <c r="OUB199" s="229"/>
      <c r="OUC199" s="229"/>
      <c r="OUD199" s="229"/>
      <c r="OUE199" s="229"/>
      <c r="OUF199" s="229"/>
      <c r="OUG199" s="229"/>
      <c r="OUH199" s="229"/>
      <c r="OUI199" s="229"/>
      <c r="OUJ199" s="229"/>
      <c r="OUK199" s="229"/>
      <c r="OUL199" s="229"/>
      <c r="OUM199" s="229"/>
      <c r="OUN199" s="229"/>
      <c r="OUO199" s="229"/>
      <c r="OUP199" s="229"/>
      <c r="OUQ199" s="229"/>
      <c r="OUR199" s="229"/>
      <c r="OUS199" s="229"/>
      <c r="OUT199" s="229"/>
      <c r="OUU199" s="229"/>
      <c r="OUV199" s="229"/>
      <c r="OUW199" s="229"/>
      <c r="OUX199" s="229"/>
      <c r="OUY199" s="229"/>
      <c r="OUZ199" s="229"/>
      <c r="OVA199" s="229"/>
      <c r="OVB199" s="229"/>
      <c r="OVC199" s="229"/>
      <c r="OVD199" s="229"/>
      <c r="OVE199" s="229"/>
      <c r="OVF199" s="229"/>
      <c r="OVG199" s="229"/>
      <c r="OVH199" s="229"/>
      <c r="OVI199" s="229"/>
      <c r="OVJ199" s="229"/>
      <c r="OVK199" s="229"/>
      <c r="OVL199" s="229"/>
      <c r="OVM199" s="229"/>
      <c r="OVN199" s="229"/>
      <c r="OVO199" s="229"/>
      <c r="OVP199" s="229"/>
      <c r="OVQ199" s="229"/>
      <c r="OVR199" s="229"/>
      <c r="OVS199" s="229"/>
      <c r="OVT199" s="229"/>
      <c r="OVU199" s="229"/>
      <c r="OVV199" s="229"/>
      <c r="OVW199" s="229"/>
      <c r="OVX199" s="229"/>
      <c r="OVY199" s="229"/>
      <c r="OVZ199" s="229"/>
      <c r="OWA199" s="229"/>
      <c r="OWB199" s="229"/>
      <c r="OWC199" s="229"/>
      <c r="OWD199" s="229"/>
      <c r="OWE199" s="229"/>
      <c r="OWF199" s="229"/>
      <c r="OWG199" s="229"/>
      <c r="OWH199" s="229"/>
      <c r="OWI199" s="229"/>
      <c r="OWJ199" s="229"/>
      <c r="OWK199" s="229"/>
      <c r="OWL199" s="229"/>
      <c r="OWM199" s="229"/>
      <c r="OWN199" s="229"/>
      <c r="OWO199" s="229"/>
      <c r="OWP199" s="229"/>
      <c r="OWQ199" s="229"/>
      <c r="OWR199" s="229"/>
      <c r="OWS199" s="229"/>
      <c r="OWT199" s="229"/>
      <c r="OWU199" s="229"/>
      <c r="OWV199" s="229"/>
      <c r="OWW199" s="229"/>
      <c r="OWX199" s="229"/>
      <c r="OWY199" s="229"/>
      <c r="OWZ199" s="229"/>
      <c r="OXA199" s="229"/>
      <c r="OXB199" s="229"/>
      <c r="OXC199" s="229"/>
      <c r="OXD199" s="229"/>
      <c r="OXE199" s="229"/>
      <c r="OXF199" s="229"/>
      <c r="OXG199" s="229"/>
      <c r="OXH199" s="229"/>
      <c r="OXI199" s="229"/>
      <c r="OXJ199" s="229"/>
      <c r="OXK199" s="229"/>
      <c r="OXL199" s="229"/>
      <c r="OXM199" s="229"/>
      <c r="OXN199" s="229"/>
      <c r="OXO199" s="229"/>
      <c r="OXP199" s="229"/>
      <c r="OXQ199" s="229"/>
      <c r="OXR199" s="229"/>
      <c r="OXS199" s="229"/>
      <c r="OXT199" s="229"/>
      <c r="OXU199" s="229"/>
      <c r="OXV199" s="229"/>
      <c r="OXW199" s="229"/>
      <c r="OXX199" s="229"/>
      <c r="OXY199" s="229"/>
      <c r="OXZ199" s="229"/>
      <c r="OYA199" s="229"/>
      <c r="OYB199" s="229"/>
      <c r="OYC199" s="229"/>
      <c r="OYD199" s="229"/>
      <c r="OYE199" s="229"/>
      <c r="OYF199" s="229"/>
      <c r="OYG199" s="229"/>
      <c r="OYH199" s="229"/>
      <c r="OYI199" s="229"/>
      <c r="OYJ199" s="229"/>
      <c r="OYK199" s="229"/>
      <c r="OYL199" s="229"/>
      <c r="OYM199" s="229"/>
      <c r="OYN199" s="229"/>
      <c r="OYO199" s="229"/>
      <c r="OYP199" s="229"/>
      <c r="OYQ199" s="229"/>
      <c r="OYR199" s="229"/>
      <c r="OYS199" s="229"/>
      <c r="OYT199" s="229"/>
      <c r="OYU199" s="229"/>
      <c r="OYV199" s="229"/>
      <c r="OYW199" s="229"/>
      <c r="OYX199" s="229"/>
      <c r="OYY199" s="229"/>
      <c r="OYZ199" s="229"/>
      <c r="OZA199" s="229"/>
      <c r="OZB199" s="229"/>
      <c r="OZC199" s="229"/>
      <c r="OZD199" s="229"/>
      <c r="OZE199" s="229"/>
      <c r="OZF199" s="229"/>
      <c r="OZG199" s="229"/>
      <c r="OZH199" s="229"/>
      <c r="OZI199" s="229"/>
      <c r="OZJ199" s="229"/>
      <c r="OZK199" s="229"/>
      <c r="OZL199" s="229"/>
      <c r="OZM199" s="229"/>
      <c r="OZN199" s="229"/>
      <c r="OZO199" s="229"/>
      <c r="OZP199" s="229"/>
      <c r="OZQ199" s="229"/>
      <c r="OZR199" s="229"/>
      <c r="OZS199" s="229"/>
      <c r="OZT199" s="229"/>
      <c r="OZU199" s="229"/>
      <c r="OZV199" s="229"/>
      <c r="OZW199" s="229"/>
      <c r="OZX199" s="229"/>
      <c r="OZY199" s="229"/>
      <c r="OZZ199" s="229"/>
      <c r="PAA199" s="229"/>
      <c r="PAB199" s="229"/>
      <c r="PAC199" s="229"/>
      <c r="PAD199" s="229"/>
      <c r="PAE199" s="229"/>
      <c r="PAF199" s="229"/>
      <c r="PAG199" s="229"/>
      <c r="PAH199" s="229"/>
      <c r="PAI199" s="229"/>
      <c r="PAJ199" s="229"/>
      <c r="PAK199" s="229"/>
      <c r="PAL199" s="229"/>
      <c r="PAM199" s="229"/>
      <c r="PAN199" s="229"/>
      <c r="PAO199" s="229"/>
      <c r="PAP199" s="229"/>
      <c r="PAQ199" s="229"/>
      <c r="PAR199" s="229"/>
      <c r="PAS199" s="229"/>
      <c r="PAT199" s="229"/>
      <c r="PAU199" s="229"/>
      <c r="PAV199" s="229"/>
      <c r="PAW199" s="229"/>
      <c r="PAX199" s="229"/>
      <c r="PAY199" s="229"/>
      <c r="PAZ199" s="229"/>
      <c r="PBA199" s="229"/>
      <c r="PBB199" s="229"/>
      <c r="PBC199" s="229"/>
      <c r="PBD199" s="229"/>
      <c r="PBE199" s="229"/>
      <c r="PBF199" s="229"/>
      <c r="PBG199" s="229"/>
      <c r="PBH199" s="229"/>
      <c r="PBI199" s="229"/>
      <c r="PBJ199" s="229"/>
      <c r="PBK199" s="229"/>
      <c r="PBL199" s="229"/>
      <c r="PBM199" s="229"/>
      <c r="PBN199" s="229"/>
      <c r="PBO199" s="229"/>
      <c r="PBP199" s="229"/>
      <c r="PBQ199" s="229"/>
      <c r="PBR199" s="229"/>
      <c r="PBS199" s="229"/>
      <c r="PBT199" s="229"/>
      <c r="PBU199" s="229"/>
      <c r="PBV199" s="229"/>
      <c r="PBW199" s="229"/>
      <c r="PBX199" s="229"/>
      <c r="PBY199" s="229"/>
      <c r="PBZ199" s="229"/>
      <c r="PCA199" s="229"/>
      <c r="PCB199" s="229"/>
      <c r="PCC199" s="229"/>
      <c r="PCD199" s="229"/>
      <c r="PCE199" s="229"/>
      <c r="PCF199" s="229"/>
      <c r="PCG199" s="229"/>
      <c r="PCH199" s="229"/>
      <c r="PCI199" s="229"/>
      <c r="PCJ199" s="229"/>
      <c r="PCK199" s="229"/>
      <c r="PCL199" s="229"/>
      <c r="PCM199" s="229"/>
      <c r="PCN199" s="229"/>
      <c r="PCO199" s="229"/>
      <c r="PCP199" s="229"/>
      <c r="PCQ199" s="229"/>
      <c r="PCR199" s="229"/>
      <c r="PCS199" s="229"/>
      <c r="PCT199" s="229"/>
      <c r="PCU199" s="229"/>
      <c r="PCV199" s="229"/>
      <c r="PCW199" s="229"/>
      <c r="PCX199" s="229"/>
      <c r="PCY199" s="229"/>
      <c r="PCZ199" s="229"/>
      <c r="PDA199" s="229"/>
      <c r="PDB199" s="229"/>
      <c r="PDC199" s="229"/>
      <c r="PDD199" s="229"/>
      <c r="PDE199" s="229"/>
      <c r="PDF199" s="229"/>
      <c r="PDG199" s="229"/>
      <c r="PDH199" s="229"/>
      <c r="PDI199" s="229"/>
      <c r="PDJ199" s="229"/>
      <c r="PDK199" s="229"/>
      <c r="PDL199" s="229"/>
      <c r="PDM199" s="229"/>
      <c r="PDN199" s="229"/>
      <c r="PDO199" s="229"/>
      <c r="PDP199" s="229"/>
      <c r="PDQ199" s="229"/>
      <c r="PDR199" s="229"/>
      <c r="PDS199" s="229"/>
      <c r="PDT199" s="229"/>
      <c r="PDU199" s="229"/>
      <c r="PDV199" s="229"/>
      <c r="PDW199" s="229"/>
      <c r="PDX199" s="229"/>
      <c r="PDY199" s="229"/>
      <c r="PDZ199" s="229"/>
      <c r="PEA199" s="229"/>
      <c r="PEB199" s="229"/>
      <c r="PEC199" s="229"/>
      <c r="PED199" s="229"/>
      <c r="PEE199" s="229"/>
      <c r="PEF199" s="229"/>
      <c r="PEG199" s="229"/>
      <c r="PEH199" s="229"/>
      <c r="PEI199" s="229"/>
      <c r="PEJ199" s="229"/>
      <c r="PEK199" s="229"/>
      <c r="PEL199" s="229"/>
      <c r="PEM199" s="229"/>
      <c r="PEN199" s="229"/>
      <c r="PEO199" s="229"/>
      <c r="PEP199" s="229"/>
      <c r="PEQ199" s="229"/>
      <c r="PER199" s="229"/>
      <c r="PES199" s="229"/>
      <c r="PET199" s="229"/>
      <c r="PEU199" s="229"/>
      <c r="PEV199" s="229"/>
      <c r="PEW199" s="229"/>
      <c r="PEX199" s="229"/>
      <c r="PEY199" s="229"/>
      <c r="PEZ199" s="229"/>
      <c r="PFA199" s="229"/>
      <c r="PFB199" s="229"/>
      <c r="PFC199" s="229"/>
      <c r="PFD199" s="229"/>
      <c r="PFE199" s="229"/>
      <c r="PFF199" s="229"/>
      <c r="PFG199" s="229"/>
      <c r="PFH199" s="229"/>
      <c r="PFI199" s="229"/>
      <c r="PFJ199" s="229"/>
      <c r="PFK199" s="229"/>
      <c r="PFL199" s="229"/>
      <c r="PFM199" s="229"/>
      <c r="PFN199" s="229"/>
      <c r="PFO199" s="229"/>
      <c r="PFP199" s="229"/>
      <c r="PFQ199" s="229"/>
      <c r="PFR199" s="229"/>
      <c r="PFS199" s="229"/>
      <c r="PFT199" s="229"/>
      <c r="PFU199" s="229"/>
      <c r="PFV199" s="229"/>
      <c r="PFW199" s="229"/>
      <c r="PFX199" s="229"/>
      <c r="PFY199" s="229"/>
      <c r="PFZ199" s="229"/>
      <c r="PGA199" s="229"/>
      <c r="PGB199" s="229"/>
      <c r="PGC199" s="229"/>
      <c r="PGD199" s="229"/>
      <c r="PGE199" s="229"/>
      <c r="PGF199" s="229"/>
      <c r="PGG199" s="229"/>
      <c r="PGH199" s="229"/>
      <c r="PGI199" s="229"/>
      <c r="PGJ199" s="229"/>
      <c r="PGK199" s="229"/>
      <c r="PGL199" s="229"/>
      <c r="PGM199" s="229"/>
      <c r="PGN199" s="229"/>
      <c r="PGO199" s="229"/>
      <c r="PGP199" s="229"/>
      <c r="PGQ199" s="229"/>
      <c r="PGR199" s="229"/>
      <c r="PGS199" s="229"/>
      <c r="PGT199" s="229"/>
      <c r="PGU199" s="229"/>
      <c r="PGV199" s="229"/>
      <c r="PGW199" s="229"/>
      <c r="PGX199" s="229"/>
      <c r="PGY199" s="229"/>
      <c r="PGZ199" s="229"/>
      <c r="PHA199" s="229"/>
      <c r="PHB199" s="229"/>
      <c r="PHC199" s="229"/>
      <c r="PHD199" s="229"/>
      <c r="PHE199" s="229"/>
      <c r="PHF199" s="229"/>
      <c r="PHG199" s="229"/>
      <c r="PHH199" s="229"/>
      <c r="PHI199" s="229"/>
      <c r="PHJ199" s="229"/>
      <c r="PHK199" s="229"/>
      <c r="PHL199" s="229"/>
      <c r="PHM199" s="229"/>
      <c r="PHN199" s="229"/>
      <c r="PHO199" s="229"/>
      <c r="PHP199" s="229"/>
      <c r="PHQ199" s="229"/>
      <c r="PHR199" s="229"/>
      <c r="PHS199" s="229"/>
      <c r="PHT199" s="229"/>
      <c r="PHU199" s="229"/>
      <c r="PHV199" s="229"/>
      <c r="PHW199" s="229"/>
      <c r="PHX199" s="229"/>
      <c r="PHY199" s="229"/>
      <c r="PHZ199" s="229"/>
      <c r="PIA199" s="229"/>
      <c r="PIB199" s="229"/>
      <c r="PIC199" s="229"/>
      <c r="PID199" s="229"/>
      <c r="PIE199" s="229"/>
      <c r="PIF199" s="229"/>
      <c r="PIG199" s="229"/>
      <c r="PIH199" s="229"/>
      <c r="PII199" s="229"/>
      <c r="PIJ199" s="229"/>
      <c r="PIK199" s="229"/>
      <c r="PIL199" s="229"/>
      <c r="PIM199" s="229"/>
      <c r="PIN199" s="229"/>
      <c r="PIO199" s="229"/>
      <c r="PIP199" s="229"/>
      <c r="PIQ199" s="229"/>
      <c r="PIR199" s="229"/>
      <c r="PIS199" s="229"/>
      <c r="PIT199" s="229"/>
      <c r="PIU199" s="229"/>
      <c r="PIV199" s="229"/>
      <c r="PIW199" s="229"/>
      <c r="PIX199" s="229"/>
      <c r="PIY199" s="229"/>
      <c r="PIZ199" s="229"/>
      <c r="PJA199" s="229"/>
      <c r="PJB199" s="229"/>
      <c r="PJC199" s="229"/>
      <c r="PJD199" s="229"/>
      <c r="PJE199" s="229"/>
      <c r="PJF199" s="229"/>
      <c r="PJG199" s="229"/>
      <c r="PJH199" s="229"/>
      <c r="PJI199" s="229"/>
      <c r="PJJ199" s="229"/>
      <c r="PJK199" s="229"/>
      <c r="PJL199" s="229"/>
      <c r="PJM199" s="229"/>
      <c r="PJN199" s="229"/>
      <c r="PJO199" s="229"/>
      <c r="PJP199" s="229"/>
      <c r="PJQ199" s="229"/>
      <c r="PJR199" s="229"/>
      <c r="PJS199" s="229"/>
      <c r="PJT199" s="229"/>
      <c r="PJU199" s="229"/>
      <c r="PJV199" s="229"/>
      <c r="PJW199" s="229"/>
      <c r="PJX199" s="229"/>
      <c r="PJY199" s="229"/>
      <c r="PJZ199" s="229"/>
      <c r="PKA199" s="229"/>
      <c r="PKB199" s="229"/>
      <c r="PKC199" s="229"/>
      <c r="PKD199" s="229"/>
      <c r="PKE199" s="229"/>
      <c r="PKF199" s="229"/>
      <c r="PKG199" s="229"/>
      <c r="PKH199" s="229"/>
      <c r="PKI199" s="229"/>
      <c r="PKJ199" s="229"/>
      <c r="PKK199" s="229"/>
      <c r="PKL199" s="229"/>
      <c r="PKM199" s="229"/>
      <c r="PKN199" s="229"/>
      <c r="PKO199" s="229"/>
      <c r="PKP199" s="229"/>
      <c r="PKQ199" s="229"/>
      <c r="PKR199" s="229"/>
      <c r="PKS199" s="229"/>
      <c r="PKT199" s="229"/>
      <c r="PKU199" s="229"/>
      <c r="PKV199" s="229"/>
      <c r="PKW199" s="229"/>
      <c r="PKX199" s="229"/>
      <c r="PKY199" s="229"/>
      <c r="PKZ199" s="229"/>
      <c r="PLA199" s="229"/>
      <c r="PLB199" s="229"/>
      <c r="PLC199" s="229"/>
      <c r="PLD199" s="229"/>
      <c r="PLE199" s="229"/>
      <c r="PLF199" s="229"/>
      <c r="PLG199" s="229"/>
      <c r="PLH199" s="229"/>
      <c r="PLI199" s="229"/>
      <c r="PLJ199" s="229"/>
      <c r="PLK199" s="229"/>
      <c r="PLL199" s="229"/>
      <c r="PLM199" s="229"/>
      <c r="PLN199" s="229"/>
      <c r="PLO199" s="229"/>
      <c r="PLP199" s="229"/>
      <c r="PLQ199" s="229"/>
      <c r="PLR199" s="229"/>
      <c r="PLS199" s="229"/>
      <c r="PLT199" s="229"/>
      <c r="PLU199" s="229"/>
      <c r="PLV199" s="229"/>
      <c r="PLW199" s="229"/>
      <c r="PLX199" s="229"/>
      <c r="PLY199" s="229"/>
      <c r="PLZ199" s="229"/>
      <c r="PMA199" s="229"/>
      <c r="PMB199" s="229"/>
      <c r="PMC199" s="229"/>
      <c r="PMD199" s="229"/>
      <c r="PME199" s="229"/>
      <c r="PMF199" s="229"/>
      <c r="PMG199" s="229"/>
      <c r="PMH199" s="229"/>
      <c r="PMI199" s="229"/>
      <c r="PMJ199" s="229"/>
      <c r="PMK199" s="229"/>
      <c r="PML199" s="229"/>
      <c r="PMM199" s="229"/>
      <c r="PMN199" s="229"/>
      <c r="PMO199" s="229"/>
      <c r="PMP199" s="229"/>
      <c r="PMQ199" s="229"/>
      <c r="PMR199" s="229"/>
      <c r="PMS199" s="229"/>
      <c r="PMT199" s="229"/>
      <c r="PMU199" s="229"/>
      <c r="PMV199" s="229"/>
      <c r="PMW199" s="229"/>
      <c r="PMX199" s="229"/>
      <c r="PMY199" s="229"/>
      <c r="PMZ199" s="229"/>
      <c r="PNA199" s="229"/>
      <c r="PNB199" s="229"/>
      <c r="PNC199" s="229"/>
      <c r="PND199" s="229"/>
      <c r="PNE199" s="229"/>
      <c r="PNF199" s="229"/>
      <c r="PNG199" s="229"/>
      <c r="PNH199" s="229"/>
      <c r="PNI199" s="229"/>
      <c r="PNJ199" s="229"/>
      <c r="PNK199" s="229"/>
      <c r="PNL199" s="229"/>
      <c r="PNM199" s="229"/>
      <c r="PNN199" s="229"/>
      <c r="PNO199" s="229"/>
      <c r="PNP199" s="229"/>
      <c r="PNQ199" s="229"/>
      <c r="PNR199" s="229"/>
      <c r="PNS199" s="229"/>
      <c r="PNT199" s="229"/>
      <c r="PNU199" s="229"/>
      <c r="PNV199" s="229"/>
      <c r="PNW199" s="229"/>
      <c r="PNX199" s="229"/>
      <c r="PNY199" s="229"/>
      <c r="PNZ199" s="229"/>
      <c r="POA199" s="229"/>
      <c r="POB199" s="229"/>
      <c r="POC199" s="229"/>
      <c r="POD199" s="229"/>
      <c r="POE199" s="229"/>
      <c r="POF199" s="229"/>
      <c r="POG199" s="229"/>
      <c r="POH199" s="229"/>
      <c r="POI199" s="229"/>
      <c r="POJ199" s="229"/>
      <c r="POK199" s="229"/>
      <c r="POL199" s="229"/>
      <c r="POM199" s="229"/>
      <c r="PON199" s="229"/>
      <c r="POO199" s="229"/>
      <c r="POP199" s="229"/>
      <c r="POQ199" s="229"/>
      <c r="POR199" s="229"/>
      <c r="POS199" s="229"/>
      <c r="POT199" s="229"/>
      <c r="POU199" s="229"/>
      <c r="POV199" s="229"/>
      <c r="POW199" s="229"/>
      <c r="POX199" s="229"/>
      <c r="POY199" s="229"/>
      <c r="POZ199" s="229"/>
      <c r="PPA199" s="229"/>
      <c r="PPB199" s="229"/>
      <c r="PPC199" s="229"/>
      <c r="PPD199" s="229"/>
      <c r="PPE199" s="229"/>
      <c r="PPF199" s="229"/>
      <c r="PPG199" s="229"/>
      <c r="PPH199" s="229"/>
      <c r="PPI199" s="229"/>
      <c r="PPJ199" s="229"/>
      <c r="PPK199" s="229"/>
      <c r="PPL199" s="229"/>
      <c r="PPM199" s="229"/>
      <c r="PPN199" s="229"/>
      <c r="PPO199" s="229"/>
      <c r="PPP199" s="229"/>
      <c r="PPQ199" s="229"/>
      <c r="PPR199" s="229"/>
      <c r="PPS199" s="229"/>
      <c r="PPT199" s="229"/>
      <c r="PPU199" s="229"/>
      <c r="PPV199" s="229"/>
      <c r="PPW199" s="229"/>
      <c r="PPX199" s="229"/>
      <c r="PPY199" s="229"/>
      <c r="PPZ199" s="229"/>
      <c r="PQA199" s="229"/>
      <c r="PQB199" s="229"/>
      <c r="PQC199" s="229"/>
      <c r="PQD199" s="229"/>
      <c r="PQE199" s="229"/>
      <c r="PQF199" s="229"/>
      <c r="PQG199" s="229"/>
      <c r="PQH199" s="229"/>
      <c r="PQI199" s="229"/>
      <c r="PQJ199" s="229"/>
      <c r="PQK199" s="229"/>
      <c r="PQL199" s="229"/>
      <c r="PQM199" s="229"/>
      <c r="PQN199" s="229"/>
      <c r="PQO199" s="229"/>
      <c r="PQP199" s="229"/>
      <c r="PQQ199" s="229"/>
      <c r="PQR199" s="229"/>
      <c r="PQS199" s="229"/>
      <c r="PQT199" s="229"/>
      <c r="PQU199" s="229"/>
      <c r="PQV199" s="229"/>
      <c r="PQW199" s="229"/>
      <c r="PQX199" s="229"/>
      <c r="PQY199" s="229"/>
      <c r="PQZ199" s="229"/>
      <c r="PRA199" s="229"/>
      <c r="PRB199" s="229"/>
      <c r="PRC199" s="229"/>
      <c r="PRD199" s="229"/>
      <c r="PRE199" s="229"/>
      <c r="PRF199" s="229"/>
      <c r="PRG199" s="229"/>
      <c r="PRH199" s="229"/>
      <c r="PRI199" s="229"/>
      <c r="PRJ199" s="229"/>
      <c r="PRK199" s="229"/>
      <c r="PRL199" s="229"/>
      <c r="PRM199" s="229"/>
      <c r="PRN199" s="229"/>
      <c r="PRO199" s="229"/>
      <c r="PRP199" s="229"/>
      <c r="PRQ199" s="229"/>
      <c r="PRR199" s="229"/>
      <c r="PRS199" s="229"/>
      <c r="PRT199" s="229"/>
      <c r="PRU199" s="229"/>
      <c r="PRV199" s="229"/>
      <c r="PRW199" s="229"/>
      <c r="PRX199" s="229"/>
      <c r="PRY199" s="229"/>
      <c r="PRZ199" s="229"/>
      <c r="PSA199" s="229"/>
      <c r="PSB199" s="229"/>
      <c r="PSC199" s="229"/>
      <c r="PSD199" s="229"/>
      <c r="PSE199" s="229"/>
      <c r="PSF199" s="229"/>
      <c r="PSG199" s="229"/>
      <c r="PSH199" s="229"/>
      <c r="PSI199" s="229"/>
      <c r="PSJ199" s="229"/>
      <c r="PSK199" s="229"/>
      <c r="PSL199" s="229"/>
      <c r="PSM199" s="229"/>
      <c r="PSN199" s="229"/>
      <c r="PSO199" s="229"/>
      <c r="PSP199" s="229"/>
      <c r="PSQ199" s="229"/>
      <c r="PSR199" s="229"/>
      <c r="PSS199" s="229"/>
      <c r="PST199" s="229"/>
      <c r="PSU199" s="229"/>
      <c r="PSV199" s="229"/>
      <c r="PSW199" s="229"/>
      <c r="PSX199" s="229"/>
      <c r="PSY199" s="229"/>
      <c r="PSZ199" s="229"/>
      <c r="PTA199" s="229"/>
      <c r="PTB199" s="229"/>
      <c r="PTC199" s="229"/>
      <c r="PTD199" s="229"/>
      <c r="PTE199" s="229"/>
      <c r="PTF199" s="229"/>
      <c r="PTG199" s="229"/>
      <c r="PTH199" s="229"/>
      <c r="PTI199" s="229"/>
      <c r="PTJ199" s="229"/>
      <c r="PTK199" s="229"/>
      <c r="PTL199" s="229"/>
      <c r="PTM199" s="229"/>
      <c r="PTN199" s="229"/>
      <c r="PTO199" s="229"/>
      <c r="PTP199" s="229"/>
      <c r="PTQ199" s="229"/>
      <c r="PTR199" s="229"/>
      <c r="PTS199" s="229"/>
      <c r="PTT199" s="229"/>
      <c r="PTU199" s="229"/>
      <c r="PTV199" s="229"/>
      <c r="PTW199" s="229"/>
      <c r="PTX199" s="229"/>
      <c r="PTY199" s="229"/>
      <c r="PTZ199" s="229"/>
      <c r="PUA199" s="229"/>
      <c r="PUB199" s="229"/>
      <c r="PUC199" s="229"/>
      <c r="PUD199" s="229"/>
      <c r="PUE199" s="229"/>
      <c r="PUF199" s="229"/>
      <c r="PUG199" s="229"/>
      <c r="PUH199" s="229"/>
      <c r="PUI199" s="229"/>
      <c r="PUJ199" s="229"/>
      <c r="PUK199" s="229"/>
      <c r="PUL199" s="229"/>
      <c r="PUM199" s="229"/>
      <c r="PUN199" s="229"/>
      <c r="PUO199" s="229"/>
      <c r="PUP199" s="229"/>
      <c r="PUQ199" s="229"/>
      <c r="PUR199" s="229"/>
      <c r="PUS199" s="229"/>
      <c r="PUT199" s="229"/>
      <c r="PUU199" s="229"/>
      <c r="PUV199" s="229"/>
      <c r="PUW199" s="229"/>
      <c r="PUX199" s="229"/>
      <c r="PUY199" s="229"/>
      <c r="PUZ199" s="229"/>
      <c r="PVA199" s="229"/>
      <c r="PVB199" s="229"/>
      <c r="PVC199" s="229"/>
      <c r="PVD199" s="229"/>
      <c r="PVE199" s="229"/>
      <c r="PVF199" s="229"/>
      <c r="PVG199" s="229"/>
      <c r="PVH199" s="229"/>
      <c r="PVI199" s="229"/>
      <c r="PVJ199" s="229"/>
      <c r="PVK199" s="229"/>
      <c r="PVL199" s="229"/>
      <c r="PVM199" s="229"/>
      <c r="PVN199" s="229"/>
      <c r="PVO199" s="229"/>
      <c r="PVP199" s="229"/>
      <c r="PVQ199" s="229"/>
      <c r="PVR199" s="229"/>
      <c r="PVS199" s="229"/>
      <c r="PVT199" s="229"/>
      <c r="PVU199" s="229"/>
      <c r="PVV199" s="229"/>
      <c r="PVW199" s="229"/>
      <c r="PVX199" s="229"/>
      <c r="PVY199" s="229"/>
      <c r="PVZ199" s="229"/>
      <c r="PWA199" s="229"/>
      <c r="PWB199" s="229"/>
      <c r="PWC199" s="229"/>
      <c r="PWD199" s="229"/>
      <c r="PWE199" s="229"/>
      <c r="PWF199" s="229"/>
      <c r="PWG199" s="229"/>
      <c r="PWH199" s="229"/>
      <c r="PWI199" s="229"/>
      <c r="PWJ199" s="229"/>
      <c r="PWK199" s="229"/>
      <c r="PWL199" s="229"/>
      <c r="PWM199" s="229"/>
      <c r="PWN199" s="229"/>
      <c r="PWO199" s="229"/>
      <c r="PWP199" s="229"/>
      <c r="PWQ199" s="229"/>
      <c r="PWR199" s="229"/>
      <c r="PWS199" s="229"/>
      <c r="PWT199" s="229"/>
      <c r="PWU199" s="229"/>
      <c r="PWV199" s="229"/>
      <c r="PWW199" s="229"/>
      <c r="PWX199" s="229"/>
      <c r="PWY199" s="229"/>
      <c r="PWZ199" s="229"/>
      <c r="PXA199" s="229"/>
      <c r="PXB199" s="229"/>
      <c r="PXC199" s="229"/>
      <c r="PXD199" s="229"/>
      <c r="PXE199" s="229"/>
      <c r="PXF199" s="229"/>
      <c r="PXG199" s="229"/>
      <c r="PXH199" s="229"/>
      <c r="PXI199" s="229"/>
      <c r="PXJ199" s="229"/>
      <c r="PXK199" s="229"/>
      <c r="PXL199" s="229"/>
      <c r="PXM199" s="229"/>
      <c r="PXN199" s="229"/>
      <c r="PXO199" s="229"/>
      <c r="PXP199" s="229"/>
      <c r="PXQ199" s="229"/>
      <c r="PXR199" s="229"/>
      <c r="PXS199" s="229"/>
      <c r="PXT199" s="229"/>
      <c r="PXU199" s="229"/>
      <c r="PXV199" s="229"/>
      <c r="PXW199" s="229"/>
      <c r="PXX199" s="229"/>
      <c r="PXY199" s="229"/>
      <c r="PXZ199" s="229"/>
      <c r="PYA199" s="229"/>
      <c r="PYB199" s="229"/>
      <c r="PYC199" s="229"/>
      <c r="PYD199" s="229"/>
      <c r="PYE199" s="229"/>
      <c r="PYF199" s="229"/>
      <c r="PYG199" s="229"/>
      <c r="PYH199" s="229"/>
      <c r="PYI199" s="229"/>
      <c r="PYJ199" s="229"/>
      <c r="PYK199" s="229"/>
      <c r="PYL199" s="229"/>
      <c r="PYM199" s="229"/>
      <c r="PYN199" s="229"/>
      <c r="PYO199" s="229"/>
      <c r="PYP199" s="229"/>
      <c r="PYQ199" s="229"/>
      <c r="PYR199" s="229"/>
      <c r="PYS199" s="229"/>
      <c r="PYT199" s="229"/>
      <c r="PYU199" s="229"/>
      <c r="PYV199" s="229"/>
      <c r="PYW199" s="229"/>
      <c r="PYX199" s="229"/>
      <c r="PYY199" s="229"/>
      <c r="PYZ199" s="229"/>
      <c r="PZA199" s="229"/>
      <c r="PZB199" s="229"/>
      <c r="PZC199" s="229"/>
      <c r="PZD199" s="229"/>
      <c r="PZE199" s="229"/>
      <c r="PZF199" s="229"/>
      <c r="PZG199" s="229"/>
      <c r="PZH199" s="229"/>
      <c r="PZI199" s="229"/>
      <c r="PZJ199" s="229"/>
      <c r="PZK199" s="229"/>
      <c r="PZL199" s="229"/>
      <c r="PZM199" s="229"/>
      <c r="PZN199" s="229"/>
      <c r="PZO199" s="229"/>
      <c r="PZP199" s="229"/>
      <c r="PZQ199" s="229"/>
      <c r="PZR199" s="229"/>
      <c r="PZS199" s="229"/>
      <c r="PZT199" s="229"/>
      <c r="PZU199" s="229"/>
      <c r="PZV199" s="229"/>
      <c r="PZW199" s="229"/>
      <c r="PZX199" s="229"/>
      <c r="PZY199" s="229"/>
      <c r="PZZ199" s="229"/>
      <c r="QAA199" s="229"/>
      <c r="QAB199" s="229"/>
      <c r="QAC199" s="229"/>
      <c r="QAD199" s="229"/>
      <c r="QAE199" s="229"/>
      <c r="QAF199" s="229"/>
      <c r="QAG199" s="229"/>
      <c r="QAH199" s="229"/>
      <c r="QAI199" s="229"/>
      <c r="QAJ199" s="229"/>
      <c r="QAK199" s="229"/>
      <c r="QAL199" s="229"/>
      <c r="QAM199" s="229"/>
      <c r="QAN199" s="229"/>
      <c r="QAO199" s="229"/>
      <c r="QAP199" s="229"/>
      <c r="QAQ199" s="229"/>
      <c r="QAR199" s="229"/>
      <c r="QAS199" s="229"/>
      <c r="QAT199" s="229"/>
      <c r="QAU199" s="229"/>
      <c r="QAV199" s="229"/>
      <c r="QAW199" s="229"/>
      <c r="QAX199" s="229"/>
      <c r="QAY199" s="229"/>
      <c r="QAZ199" s="229"/>
      <c r="QBA199" s="229"/>
      <c r="QBB199" s="229"/>
      <c r="QBC199" s="229"/>
      <c r="QBD199" s="229"/>
      <c r="QBE199" s="229"/>
      <c r="QBF199" s="229"/>
      <c r="QBG199" s="229"/>
      <c r="QBH199" s="229"/>
      <c r="QBI199" s="229"/>
      <c r="QBJ199" s="229"/>
      <c r="QBK199" s="229"/>
      <c r="QBL199" s="229"/>
      <c r="QBM199" s="229"/>
      <c r="QBN199" s="229"/>
      <c r="QBO199" s="229"/>
      <c r="QBP199" s="229"/>
      <c r="QBQ199" s="229"/>
      <c r="QBR199" s="229"/>
      <c r="QBS199" s="229"/>
      <c r="QBT199" s="229"/>
      <c r="QBU199" s="229"/>
      <c r="QBV199" s="229"/>
      <c r="QBW199" s="229"/>
      <c r="QBX199" s="229"/>
      <c r="QBY199" s="229"/>
      <c r="QBZ199" s="229"/>
      <c r="QCA199" s="229"/>
      <c r="QCB199" s="229"/>
      <c r="QCC199" s="229"/>
      <c r="QCD199" s="229"/>
      <c r="QCE199" s="229"/>
      <c r="QCF199" s="229"/>
      <c r="QCG199" s="229"/>
      <c r="QCH199" s="229"/>
      <c r="QCI199" s="229"/>
      <c r="QCJ199" s="229"/>
      <c r="QCK199" s="229"/>
      <c r="QCL199" s="229"/>
      <c r="QCM199" s="229"/>
      <c r="QCN199" s="229"/>
      <c r="QCO199" s="229"/>
      <c r="QCP199" s="229"/>
      <c r="QCQ199" s="229"/>
      <c r="QCR199" s="229"/>
      <c r="QCS199" s="229"/>
      <c r="QCT199" s="229"/>
      <c r="QCU199" s="229"/>
      <c r="QCV199" s="229"/>
      <c r="QCW199" s="229"/>
      <c r="QCX199" s="229"/>
      <c r="QCY199" s="229"/>
      <c r="QCZ199" s="229"/>
      <c r="QDA199" s="229"/>
      <c r="QDB199" s="229"/>
      <c r="QDC199" s="229"/>
      <c r="QDD199" s="229"/>
      <c r="QDE199" s="229"/>
      <c r="QDF199" s="229"/>
      <c r="QDG199" s="229"/>
      <c r="QDH199" s="229"/>
      <c r="QDI199" s="229"/>
      <c r="QDJ199" s="229"/>
      <c r="QDK199" s="229"/>
      <c r="QDL199" s="229"/>
      <c r="QDM199" s="229"/>
      <c r="QDN199" s="229"/>
      <c r="QDO199" s="229"/>
      <c r="QDP199" s="229"/>
      <c r="QDQ199" s="229"/>
      <c r="QDR199" s="229"/>
      <c r="QDS199" s="229"/>
      <c r="QDT199" s="229"/>
      <c r="QDU199" s="229"/>
      <c r="QDV199" s="229"/>
      <c r="QDW199" s="229"/>
      <c r="QDX199" s="229"/>
      <c r="QDY199" s="229"/>
      <c r="QDZ199" s="229"/>
      <c r="QEA199" s="229"/>
      <c r="QEB199" s="229"/>
      <c r="QEC199" s="229"/>
      <c r="QED199" s="229"/>
      <c r="QEE199" s="229"/>
      <c r="QEF199" s="229"/>
      <c r="QEG199" s="229"/>
      <c r="QEH199" s="229"/>
      <c r="QEI199" s="229"/>
      <c r="QEJ199" s="229"/>
      <c r="QEK199" s="229"/>
      <c r="QEL199" s="229"/>
      <c r="QEM199" s="229"/>
      <c r="QEN199" s="229"/>
      <c r="QEO199" s="229"/>
      <c r="QEP199" s="229"/>
      <c r="QEQ199" s="229"/>
      <c r="QER199" s="229"/>
      <c r="QES199" s="229"/>
      <c r="QET199" s="229"/>
      <c r="QEU199" s="229"/>
      <c r="QEV199" s="229"/>
      <c r="QEW199" s="229"/>
      <c r="QEX199" s="229"/>
      <c r="QEY199" s="229"/>
      <c r="QEZ199" s="229"/>
      <c r="QFA199" s="229"/>
      <c r="QFB199" s="229"/>
      <c r="QFC199" s="229"/>
      <c r="QFD199" s="229"/>
      <c r="QFE199" s="229"/>
      <c r="QFF199" s="229"/>
      <c r="QFG199" s="229"/>
      <c r="QFH199" s="229"/>
      <c r="QFI199" s="229"/>
      <c r="QFJ199" s="229"/>
      <c r="QFK199" s="229"/>
      <c r="QFL199" s="229"/>
      <c r="QFM199" s="229"/>
      <c r="QFN199" s="229"/>
      <c r="QFO199" s="229"/>
      <c r="QFP199" s="229"/>
      <c r="QFQ199" s="229"/>
      <c r="QFR199" s="229"/>
      <c r="QFS199" s="229"/>
      <c r="QFT199" s="229"/>
      <c r="QFU199" s="229"/>
      <c r="QFV199" s="229"/>
      <c r="QFW199" s="229"/>
      <c r="QFX199" s="229"/>
      <c r="QFY199" s="229"/>
      <c r="QFZ199" s="229"/>
      <c r="QGA199" s="229"/>
      <c r="QGB199" s="229"/>
      <c r="QGC199" s="229"/>
      <c r="QGD199" s="229"/>
      <c r="QGE199" s="229"/>
      <c r="QGF199" s="229"/>
      <c r="QGG199" s="229"/>
      <c r="QGH199" s="229"/>
      <c r="QGI199" s="229"/>
      <c r="QGJ199" s="229"/>
      <c r="QGK199" s="229"/>
      <c r="QGL199" s="229"/>
      <c r="QGM199" s="229"/>
      <c r="QGN199" s="229"/>
      <c r="QGO199" s="229"/>
      <c r="QGP199" s="229"/>
      <c r="QGQ199" s="229"/>
      <c r="QGR199" s="229"/>
      <c r="QGS199" s="229"/>
      <c r="QGT199" s="229"/>
      <c r="QGU199" s="229"/>
      <c r="QGV199" s="229"/>
      <c r="QGW199" s="229"/>
      <c r="QGX199" s="229"/>
      <c r="QGY199" s="229"/>
      <c r="QGZ199" s="229"/>
      <c r="QHA199" s="229"/>
      <c r="QHB199" s="229"/>
      <c r="QHC199" s="229"/>
      <c r="QHD199" s="229"/>
      <c r="QHE199" s="229"/>
      <c r="QHF199" s="229"/>
      <c r="QHG199" s="229"/>
      <c r="QHH199" s="229"/>
      <c r="QHI199" s="229"/>
      <c r="QHJ199" s="229"/>
      <c r="QHK199" s="229"/>
      <c r="QHL199" s="229"/>
      <c r="QHM199" s="229"/>
      <c r="QHN199" s="229"/>
      <c r="QHO199" s="229"/>
      <c r="QHP199" s="229"/>
      <c r="QHQ199" s="229"/>
      <c r="QHR199" s="229"/>
      <c r="QHS199" s="229"/>
      <c r="QHT199" s="229"/>
      <c r="QHU199" s="229"/>
      <c r="QHV199" s="229"/>
      <c r="QHW199" s="229"/>
      <c r="QHX199" s="229"/>
      <c r="QHY199" s="229"/>
      <c r="QHZ199" s="229"/>
      <c r="QIA199" s="229"/>
      <c r="QIB199" s="229"/>
      <c r="QIC199" s="229"/>
      <c r="QID199" s="229"/>
      <c r="QIE199" s="229"/>
      <c r="QIF199" s="229"/>
      <c r="QIG199" s="229"/>
      <c r="QIH199" s="229"/>
      <c r="QII199" s="229"/>
      <c r="QIJ199" s="229"/>
      <c r="QIK199" s="229"/>
      <c r="QIL199" s="229"/>
      <c r="QIM199" s="229"/>
      <c r="QIN199" s="229"/>
      <c r="QIO199" s="229"/>
      <c r="QIP199" s="229"/>
      <c r="QIQ199" s="229"/>
      <c r="QIR199" s="229"/>
      <c r="QIS199" s="229"/>
      <c r="QIT199" s="229"/>
      <c r="QIU199" s="229"/>
      <c r="QIV199" s="229"/>
      <c r="QIW199" s="229"/>
      <c r="QIX199" s="229"/>
      <c r="QIY199" s="229"/>
      <c r="QIZ199" s="229"/>
      <c r="QJA199" s="229"/>
      <c r="QJB199" s="229"/>
      <c r="QJC199" s="229"/>
      <c r="QJD199" s="229"/>
      <c r="QJE199" s="229"/>
      <c r="QJF199" s="229"/>
      <c r="QJG199" s="229"/>
      <c r="QJH199" s="229"/>
      <c r="QJI199" s="229"/>
      <c r="QJJ199" s="229"/>
      <c r="QJK199" s="229"/>
      <c r="QJL199" s="229"/>
      <c r="QJM199" s="229"/>
      <c r="QJN199" s="229"/>
      <c r="QJO199" s="229"/>
      <c r="QJP199" s="229"/>
      <c r="QJQ199" s="229"/>
      <c r="QJR199" s="229"/>
      <c r="QJS199" s="229"/>
      <c r="QJT199" s="229"/>
      <c r="QJU199" s="229"/>
      <c r="QJV199" s="229"/>
      <c r="QJW199" s="229"/>
      <c r="QJX199" s="229"/>
      <c r="QJY199" s="229"/>
      <c r="QJZ199" s="229"/>
      <c r="QKA199" s="229"/>
      <c r="QKB199" s="229"/>
      <c r="QKC199" s="229"/>
      <c r="QKD199" s="229"/>
      <c r="QKE199" s="229"/>
      <c r="QKF199" s="229"/>
      <c r="QKG199" s="229"/>
      <c r="QKH199" s="229"/>
      <c r="QKI199" s="229"/>
      <c r="QKJ199" s="229"/>
      <c r="QKK199" s="229"/>
      <c r="QKL199" s="229"/>
      <c r="QKM199" s="229"/>
      <c r="QKN199" s="229"/>
      <c r="QKO199" s="229"/>
      <c r="QKP199" s="229"/>
      <c r="QKQ199" s="229"/>
      <c r="QKR199" s="229"/>
      <c r="QKS199" s="229"/>
      <c r="QKT199" s="229"/>
      <c r="QKU199" s="229"/>
      <c r="QKV199" s="229"/>
      <c r="QKW199" s="229"/>
      <c r="QKX199" s="229"/>
      <c r="QKY199" s="229"/>
      <c r="QKZ199" s="229"/>
      <c r="QLA199" s="229"/>
      <c r="QLB199" s="229"/>
      <c r="QLC199" s="229"/>
      <c r="QLD199" s="229"/>
      <c r="QLE199" s="229"/>
      <c r="QLF199" s="229"/>
      <c r="QLG199" s="229"/>
      <c r="QLH199" s="229"/>
      <c r="QLI199" s="229"/>
      <c r="QLJ199" s="229"/>
      <c r="QLK199" s="229"/>
      <c r="QLL199" s="229"/>
      <c r="QLM199" s="229"/>
      <c r="QLN199" s="229"/>
      <c r="QLO199" s="229"/>
      <c r="QLP199" s="229"/>
      <c r="QLQ199" s="229"/>
      <c r="QLR199" s="229"/>
      <c r="QLS199" s="229"/>
      <c r="QLT199" s="229"/>
      <c r="QLU199" s="229"/>
      <c r="QLV199" s="229"/>
      <c r="QLW199" s="229"/>
      <c r="QLX199" s="229"/>
      <c r="QLY199" s="229"/>
      <c r="QLZ199" s="229"/>
      <c r="QMA199" s="229"/>
      <c r="QMB199" s="229"/>
      <c r="QMC199" s="229"/>
      <c r="QMD199" s="229"/>
      <c r="QME199" s="229"/>
      <c r="QMF199" s="229"/>
      <c r="QMG199" s="229"/>
      <c r="QMH199" s="229"/>
      <c r="QMI199" s="229"/>
      <c r="QMJ199" s="229"/>
      <c r="QMK199" s="229"/>
      <c r="QML199" s="229"/>
      <c r="QMM199" s="229"/>
      <c r="QMN199" s="229"/>
      <c r="QMO199" s="229"/>
      <c r="QMP199" s="229"/>
      <c r="QMQ199" s="229"/>
      <c r="QMR199" s="229"/>
      <c r="QMS199" s="229"/>
      <c r="QMT199" s="229"/>
      <c r="QMU199" s="229"/>
      <c r="QMV199" s="229"/>
      <c r="QMW199" s="229"/>
      <c r="QMX199" s="229"/>
      <c r="QMY199" s="229"/>
      <c r="QMZ199" s="229"/>
      <c r="QNA199" s="229"/>
      <c r="QNB199" s="229"/>
      <c r="QNC199" s="229"/>
      <c r="QND199" s="229"/>
      <c r="QNE199" s="229"/>
      <c r="QNF199" s="229"/>
      <c r="QNG199" s="229"/>
      <c r="QNH199" s="229"/>
      <c r="QNI199" s="229"/>
      <c r="QNJ199" s="229"/>
      <c r="QNK199" s="229"/>
      <c r="QNL199" s="229"/>
      <c r="QNM199" s="229"/>
      <c r="QNN199" s="229"/>
      <c r="QNO199" s="229"/>
      <c r="QNP199" s="229"/>
      <c r="QNQ199" s="229"/>
      <c r="QNR199" s="229"/>
      <c r="QNS199" s="229"/>
      <c r="QNT199" s="229"/>
      <c r="QNU199" s="229"/>
      <c r="QNV199" s="229"/>
      <c r="QNW199" s="229"/>
      <c r="QNX199" s="229"/>
      <c r="QNY199" s="229"/>
      <c r="QNZ199" s="229"/>
      <c r="QOA199" s="229"/>
      <c r="QOB199" s="229"/>
      <c r="QOC199" s="229"/>
      <c r="QOD199" s="229"/>
      <c r="QOE199" s="229"/>
      <c r="QOF199" s="229"/>
      <c r="QOG199" s="229"/>
      <c r="QOH199" s="229"/>
      <c r="QOI199" s="229"/>
      <c r="QOJ199" s="229"/>
      <c r="QOK199" s="229"/>
      <c r="QOL199" s="229"/>
      <c r="QOM199" s="229"/>
      <c r="QON199" s="229"/>
      <c r="QOO199" s="229"/>
      <c r="QOP199" s="229"/>
      <c r="QOQ199" s="229"/>
      <c r="QOR199" s="229"/>
      <c r="QOS199" s="229"/>
      <c r="QOT199" s="229"/>
      <c r="QOU199" s="229"/>
      <c r="QOV199" s="229"/>
      <c r="QOW199" s="229"/>
      <c r="QOX199" s="229"/>
      <c r="QOY199" s="229"/>
      <c r="QOZ199" s="229"/>
      <c r="QPA199" s="229"/>
      <c r="QPB199" s="229"/>
      <c r="QPC199" s="229"/>
      <c r="QPD199" s="229"/>
      <c r="QPE199" s="229"/>
      <c r="QPF199" s="229"/>
      <c r="QPG199" s="229"/>
      <c r="QPH199" s="229"/>
      <c r="QPI199" s="229"/>
      <c r="QPJ199" s="229"/>
      <c r="QPK199" s="229"/>
      <c r="QPL199" s="229"/>
      <c r="QPM199" s="229"/>
      <c r="QPN199" s="229"/>
      <c r="QPO199" s="229"/>
      <c r="QPP199" s="229"/>
      <c r="QPQ199" s="229"/>
      <c r="QPR199" s="229"/>
      <c r="QPS199" s="229"/>
      <c r="QPT199" s="229"/>
      <c r="QPU199" s="229"/>
      <c r="QPV199" s="229"/>
      <c r="QPW199" s="229"/>
      <c r="QPX199" s="229"/>
      <c r="QPY199" s="229"/>
      <c r="QPZ199" s="229"/>
      <c r="QQA199" s="229"/>
      <c r="QQB199" s="229"/>
      <c r="QQC199" s="229"/>
      <c r="QQD199" s="229"/>
      <c r="QQE199" s="229"/>
      <c r="QQF199" s="229"/>
      <c r="QQG199" s="229"/>
      <c r="QQH199" s="229"/>
      <c r="QQI199" s="229"/>
      <c r="QQJ199" s="229"/>
      <c r="QQK199" s="229"/>
      <c r="QQL199" s="229"/>
      <c r="QQM199" s="229"/>
      <c r="QQN199" s="229"/>
      <c r="QQO199" s="229"/>
      <c r="QQP199" s="229"/>
      <c r="QQQ199" s="229"/>
      <c r="QQR199" s="229"/>
      <c r="QQS199" s="229"/>
      <c r="QQT199" s="229"/>
      <c r="QQU199" s="229"/>
      <c r="QQV199" s="229"/>
      <c r="QQW199" s="229"/>
      <c r="QQX199" s="229"/>
      <c r="QQY199" s="229"/>
      <c r="QQZ199" s="229"/>
      <c r="QRA199" s="229"/>
      <c r="QRB199" s="229"/>
      <c r="QRC199" s="229"/>
      <c r="QRD199" s="229"/>
      <c r="QRE199" s="229"/>
      <c r="QRF199" s="229"/>
      <c r="QRG199" s="229"/>
      <c r="QRH199" s="229"/>
      <c r="QRI199" s="229"/>
      <c r="QRJ199" s="229"/>
      <c r="QRK199" s="229"/>
      <c r="QRL199" s="229"/>
      <c r="QRM199" s="229"/>
      <c r="QRN199" s="229"/>
      <c r="QRO199" s="229"/>
      <c r="QRP199" s="229"/>
      <c r="QRQ199" s="229"/>
      <c r="QRR199" s="229"/>
      <c r="QRS199" s="229"/>
      <c r="QRT199" s="229"/>
      <c r="QRU199" s="229"/>
      <c r="QRV199" s="229"/>
      <c r="QRW199" s="229"/>
      <c r="QRX199" s="229"/>
      <c r="QRY199" s="229"/>
      <c r="QRZ199" s="229"/>
      <c r="QSA199" s="229"/>
      <c r="QSB199" s="229"/>
      <c r="QSC199" s="229"/>
      <c r="QSD199" s="229"/>
      <c r="QSE199" s="229"/>
      <c r="QSF199" s="229"/>
      <c r="QSG199" s="229"/>
      <c r="QSH199" s="229"/>
      <c r="QSI199" s="229"/>
      <c r="QSJ199" s="229"/>
      <c r="QSK199" s="229"/>
      <c r="QSL199" s="229"/>
      <c r="QSM199" s="229"/>
      <c r="QSN199" s="229"/>
      <c r="QSO199" s="229"/>
      <c r="QSP199" s="229"/>
      <c r="QSQ199" s="229"/>
      <c r="QSR199" s="229"/>
      <c r="QSS199" s="229"/>
      <c r="QST199" s="229"/>
      <c r="QSU199" s="229"/>
      <c r="QSV199" s="229"/>
      <c r="QSW199" s="229"/>
      <c r="QSX199" s="229"/>
      <c r="QSY199" s="229"/>
      <c r="QSZ199" s="229"/>
      <c r="QTA199" s="229"/>
      <c r="QTB199" s="229"/>
      <c r="QTC199" s="229"/>
      <c r="QTD199" s="229"/>
      <c r="QTE199" s="229"/>
      <c r="QTF199" s="229"/>
      <c r="QTG199" s="229"/>
      <c r="QTH199" s="229"/>
      <c r="QTI199" s="229"/>
      <c r="QTJ199" s="229"/>
      <c r="QTK199" s="229"/>
      <c r="QTL199" s="229"/>
      <c r="QTM199" s="229"/>
      <c r="QTN199" s="229"/>
      <c r="QTO199" s="229"/>
      <c r="QTP199" s="229"/>
      <c r="QTQ199" s="229"/>
      <c r="QTR199" s="229"/>
      <c r="QTS199" s="229"/>
      <c r="QTT199" s="229"/>
      <c r="QTU199" s="229"/>
      <c r="QTV199" s="229"/>
      <c r="QTW199" s="229"/>
      <c r="QTX199" s="229"/>
      <c r="QTY199" s="229"/>
      <c r="QTZ199" s="229"/>
      <c r="QUA199" s="229"/>
      <c r="QUB199" s="229"/>
      <c r="QUC199" s="229"/>
      <c r="QUD199" s="229"/>
      <c r="QUE199" s="229"/>
      <c r="QUF199" s="229"/>
      <c r="QUG199" s="229"/>
      <c r="QUH199" s="229"/>
      <c r="QUI199" s="229"/>
      <c r="QUJ199" s="229"/>
      <c r="QUK199" s="229"/>
      <c r="QUL199" s="229"/>
      <c r="QUM199" s="229"/>
      <c r="QUN199" s="229"/>
      <c r="QUO199" s="229"/>
      <c r="QUP199" s="229"/>
      <c r="QUQ199" s="229"/>
      <c r="QUR199" s="229"/>
      <c r="QUS199" s="229"/>
      <c r="QUT199" s="229"/>
      <c r="QUU199" s="229"/>
      <c r="QUV199" s="229"/>
      <c r="QUW199" s="229"/>
      <c r="QUX199" s="229"/>
      <c r="QUY199" s="229"/>
      <c r="QUZ199" s="229"/>
      <c r="QVA199" s="229"/>
      <c r="QVB199" s="229"/>
      <c r="QVC199" s="229"/>
      <c r="QVD199" s="229"/>
      <c r="QVE199" s="229"/>
      <c r="QVF199" s="229"/>
      <c r="QVG199" s="229"/>
      <c r="QVH199" s="229"/>
      <c r="QVI199" s="229"/>
      <c r="QVJ199" s="229"/>
      <c r="QVK199" s="229"/>
      <c r="QVL199" s="229"/>
      <c r="QVM199" s="229"/>
      <c r="QVN199" s="229"/>
      <c r="QVO199" s="229"/>
      <c r="QVP199" s="229"/>
      <c r="QVQ199" s="229"/>
      <c r="QVR199" s="229"/>
      <c r="QVS199" s="229"/>
      <c r="QVT199" s="229"/>
      <c r="QVU199" s="229"/>
      <c r="QVV199" s="229"/>
      <c r="QVW199" s="229"/>
      <c r="QVX199" s="229"/>
      <c r="QVY199" s="229"/>
      <c r="QVZ199" s="229"/>
      <c r="QWA199" s="229"/>
      <c r="QWB199" s="229"/>
      <c r="QWC199" s="229"/>
      <c r="QWD199" s="229"/>
      <c r="QWE199" s="229"/>
      <c r="QWF199" s="229"/>
      <c r="QWG199" s="229"/>
      <c r="QWH199" s="229"/>
      <c r="QWI199" s="229"/>
      <c r="QWJ199" s="229"/>
      <c r="QWK199" s="229"/>
      <c r="QWL199" s="229"/>
      <c r="QWM199" s="229"/>
      <c r="QWN199" s="229"/>
      <c r="QWO199" s="229"/>
      <c r="QWP199" s="229"/>
      <c r="QWQ199" s="229"/>
      <c r="QWR199" s="229"/>
      <c r="QWS199" s="229"/>
      <c r="QWT199" s="229"/>
      <c r="QWU199" s="229"/>
      <c r="QWV199" s="229"/>
      <c r="QWW199" s="229"/>
      <c r="QWX199" s="229"/>
      <c r="QWY199" s="229"/>
      <c r="QWZ199" s="229"/>
      <c r="QXA199" s="229"/>
      <c r="QXB199" s="229"/>
      <c r="QXC199" s="229"/>
      <c r="QXD199" s="229"/>
      <c r="QXE199" s="229"/>
      <c r="QXF199" s="229"/>
      <c r="QXG199" s="229"/>
      <c r="QXH199" s="229"/>
      <c r="QXI199" s="229"/>
      <c r="QXJ199" s="229"/>
      <c r="QXK199" s="229"/>
      <c r="QXL199" s="229"/>
      <c r="QXM199" s="229"/>
      <c r="QXN199" s="229"/>
      <c r="QXO199" s="229"/>
      <c r="QXP199" s="229"/>
      <c r="QXQ199" s="229"/>
      <c r="QXR199" s="229"/>
      <c r="QXS199" s="229"/>
      <c r="QXT199" s="229"/>
      <c r="QXU199" s="229"/>
      <c r="QXV199" s="229"/>
      <c r="QXW199" s="229"/>
      <c r="QXX199" s="229"/>
      <c r="QXY199" s="229"/>
      <c r="QXZ199" s="229"/>
      <c r="QYA199" s="229"/>
      <c r="QYB199" s="229"/>
      <c r="QYC199" s="229"/>
      <c r="QYD199" s="229"/>
      <c r="QYE199" s="229"/>
      <c r="QYF199" s="229"/>
      <c r="QYG199" s="229"/>
      <c r="QYH199" s="229"/>
      <c r="QYI199" s="229"/>
      <c r="QYJ199" s="229"/>
      <c r="QYK199" s="229"/>
      <c r="QYL199" s="229"/>
      <c r="QYM199" s="229"/>
      <c r="QYN199" s="229"/>
      <c r="QYO199" s="229"/>
      <c r="QYP199" s="229"/>
      <c r="QYQ199" s="229"/>
      <c r="QYR199" s="229"/>
      <c r="QYS199" s="229"/>
      <c r="QYT199" s="229"/>
      <c r="QYU199" s="229"/>
      <c r="QYV199" s="229"/>
      <c r="QYW199" s="229"/>
      <c r="QYX199" s="229"/>
      <c r="QYY199" s="229"/>
      <c r="QYZ199" s="229"/>
      <c r="QZA199" s="229"/>
      <c r="QZB199" s="229"/>
      <c r="QZC199" s="229"/>
      <c r="QZD199" s="229"/>
      <c r="QZE199" s="229"/>
      <c r="QZF199" s="229"/>
      <c r="QZG199" s="229"/>
      <c r="QZH199" s="229"/>
      <c r="QZI199" s="229"/>
      <c r="QZJ199" s="229"/>
      <c r="QZK199" s="229"/>
      <c r="QZL199" s="229"/>
      <c r="QZM199" s="229"/>
      <c r="QZN199" s="229"/>
      <c r="QZO199" s="229"/>
      <c r="QZP199" s="229"/>
      <c r="QZQ199" s="229"/>
      <c r="QZR199" s="229"/>
      <c r="QZS199" s="229"/>
      <c r="QZT199" s="229"/>
      <c r="QZU199" s="229"/>
      <c r="QZV199" s="229"/>
      <c r="QZW199" s="229"/>
      <c r="QZX199" s="229"/>
      <c r="QZY199" s="229"/>
      <c r="QZZ199" s="229"/>
      <c r="RAA199" s="229"/>
      <c r="RAB199" s="229"/>
      <c r="RAC199" s="229"/>
      <c r="RAD199" s="229"/>
      <c r="RAE199" s="229"/>
      <c r="RAF199" s="229"/>
      <c r="RAG199" s="229"/>
      <c r="RAH199" s="229"/>
      <c r="RAI199" s="229"/>
      <c r="RAJ199" s="229"/>
      <c r="RAK199" s="229"/>
      <c r="RAL199" s="229"/>
      <c r="RAM199" s="229"/>
      <c r="RAN199" s="229"/>
      <c r="RAO199" s="229"/>
      <c r="RAP199" s="229"/>
      <c r="RAQ199" s="229"/>
      <c r="RAR199" s="229"/>
      <c r="RAS199" s="229"/>
      <c r="RAT199" s="229"/>
      <c r="RAU199" s="229"/>
      <c r="RAV199" s="229"/>
      <c r="RAW199" s="229"/>
      <c r="RAX199" s="229"/>
      <c r="RAY199" s="229"/>
      <c r="RAZ199" s="229"/>
      <c r="RBA199" s="229"/>
      <c r="RBB199" s="229"/>
      <c r="RBC199" s="229"/>
      <c r="RBD199" s="229"/>
      <c r="RBE199" s="229"/>
      <c r="RBF199" s="229"/>
      <c r="RBG199" s="229"/>
      <c r="RBH199" s="229"/>
      <c r="RBI199" s="229"/>
      <c r="RBJ199" s="229"/>
      <c r="RBK199" s="229"/>
      <c r="RBL199" s="229"/>
      <c r="RBM199" s="229"/>
      <c r="RBN199" s="229"/>
      <c r="RBO199" s="229"/>
      <c r="RBP199" s="229"/>
      <c r="RBQ199" s="229"/>
      <c r="RBR199" s="229"/>
      <c r="RBS199" s="229"/>
      <c r="RBT199" s="229"/>
      <c r="RBU199" s="229"/>
      <c r="RBV199" s="229"/>
      <c r="RBW199" s="229"/>
      <c r="RBX199" s="229"/>
      <c r="RBY199" s="229"/>
      <c r="RBZ199" s="229"/>
      <c r="RCA199" s="229"/>
      <c r="RCB199" s="229"/>
      <c r="RCC199" s="229"/>
      <c r="RCD199" s="229"/>
      <c r="RCE199" s="229"/>
      <c r="RCF199" s="229"/>
      <c r="RCG199" s="229"/>
      <c r="RCH199" s="229"/>
      <c r="RCI199" s="229"/>
      <c r="RCJ199" s="229"/>
      <c r="RCK199" s="229"/>
      <c r="RCL199" s="229"/>
      <c r="RCM199" s="229"/>
      <c r="RCN199" s="229"/>
      <c r="RCO199" s="229"/>
      <c r="RCP199" s="229"/>
      <c r="RCQ199" s="229"/>
      <c r="RCR199" s="229"/>
      <c r="RCS199" s="229"/>
      <c r="RCT199" s="229"/>
      <c r="RCU199" s="229"/>
      <c r="RCV199" s="229"/>
      <c r="RCW199" s="229"/>
      <c r="RCX199" s="229"/>
      <c r="RCY199" s="229"/>
      <c r="RCZ199" s="229"/>
      <c r="RDA199" s="229"/>
      <c r="RDB199" s="229"/>
      <c r="RDC199" s="229"/>
      <c r="RDD199" s="229"/>
      <c r="RDE199" s="229"/>
      <c r="RDF199" s="229"/>
      <c r="RDG199" s="229"/>
      <c r="RDH199" s="229"/>
      <c r="RDI199" s="229"/>
      <c r="RDJ199" s="229"/>
      <c r="RDK199" s="229"/>
      <c r="RDL199" s="229"/>
      <c r="RDM199" s="229"/>
      <c r="RDN199" s="229"/>
      <c r="RDO199" s="229"/>
      <c r="RDP199" s="229"/>
      <c r="RDQ199" s="229"/>
      <c r="RDR199" s="229"/>
      <c r="RDS199" s="229"/>
      <c r="RDT199" s="229"/>
      <c r="RDU199" s="229"/>
      <c r="RDV199" s="229"/>
      <c r="RDW199" s="229"/>
      <c r="RDX199" s="229"/>
      <c r="RDY199" s="229"/>
      <c r="RDZ199" s="229"/>
      <c r="REA199" s="229"/>
      <c r="REB199" s="229"/>
      <c r="REC199" s="229"/>
      <c r="RED199" s="229"/>
      <c r="REE199" s="229"/>
      <c r="REF199" s="229"/>
      <c r="REG199" s="229"/>
      <c r="REH199" s="229"/>
      <c r="REI199" s="229"/>
      <c r="REJ199" s="229"/>
      <c r="REK199" s="229"/>
      <c r="REL199" s="229"/>
      <c r="REM199" s="229"/>
      <c r="REN199" s="229"/>
      <c r="REO199" s="229"/>
      <c r="REP199" s="229"/>
      <c r="REQ199" s="229"/>
      <c r="RER199" s="229"/>
      <c r="RES199" s="229"/>
      <c r="RET199" s="229"/>
      <c r="REU199" s="229"/>
      <c r="REV199" s="229"/>
      <c r="REW199" s="229"/>
      <c r="REX199" s="229"/>
      <c r="REY199" s="229"/>
      <c r="REZ199" s="229"/>
      <c r="RFA199" s="229"/>
      <c r="RFB199" s="229"/>
      <c r="RFC199" s="229"/>
      <c r="RFD199" s="229"/>
      <c r="RFE199" s="229"/>
      <c r="RFF199" s="229"/>
      <c r="RFG199" s="229"/>
      <c r="RFH199" s="229"/>
      <c r="RFI199" s="229"/>
      <c r="RFJ199" s="229"/>
      <c r="RFK199" s="229"/>
      <c r="RFL199" s="229"/>
      <c r="RFM199" s="229"/>
      <c r="RFN199" s="229"/>
      <c r="RFO199" s="229"/>
      <c r="RFP199" s="229"/>
      <c r="RFQ199" s="229"/>
      <c r="RFR199" s="229"/>
      <c r="RFS199" s="229"/>
      <c r="RFT199" s="229"/>
      <c r="RFU199" s="229"/>
      <c r="RFV199" s="229"/>
      <c r="RFW199" s="229"/>
      <c r="RFX199" s="229"/>
      <c r="RFY199" s="229"/>
      <c r="RFZ199" s="229"/>
      <c r="RGA199" s="229"/>
      <c r="RGB199" s="229"/>
      <c r="RGC199" s="229"/>
      <c r="RGD199" s="229"/>
      <c r="RGE199" s="229"/>
      <c r="RGF199" s="229"/>
      <c r="RGG199" s="229"/>
      <c r="RGH199" s="229"/>
      <c r="RGI199" s="229"/>
      <c r="RGJ199" s="229"/>
      <c r="RGK199" s="229"/>
      <c r="RGL199" s="229"/>
      <c r="RGM199" s="229"/>
      <c r="RGN199" s="229"/>
      <c r="RGO199" s="229"/>
      <c r="RGP199" s="229"/>
      <c r="RGQ199" s="229"/>
      <c r="RGR199" s="229"/>
      <c r="RGS199" s="229"/>
      <c r="RGT199" s="229"/>
      <c r="RGU199" s="229"/>
      <c r="RGV199" s="229"/>
      <c r="RGW199" s="229"/>
      <c r="RGX199" s="229"/>
      <c r="RGY199" s="229"/>
      <c r="RGZ199" s="229"/>
      <c r="RHA199" s="229"/>
      <c r="RHB199" s="229"/>
      <c r="RHC199" s="229"/>
      <c r="RHD199" s="229"/>
      <c r="RHE199" s="229"/>
      <c r="RHF199" s="229"/>
      <c r="RHG199" s="229"/>
      <c r="RHH199" s="229"/>
      <c r="RHI199" s="229"/>
      <c r="RHJ199" s="229"/>
      <c r="RHK199" s="229"/>
      <c r="RHL199" s="229"/>
      <c r="RHM199" s="229"/>
      <c r="RHN199" s="229"/>
      <c r="RHO199" s="229"/>
      <c r="RHP199" s="229"/>
      <c r="RHQ199" s="229"/>
      <c r="RHR199" s="229"/>
      <c r="RHS199" s="229"/>
      <c r="RHT199" s="229"/>
      <c r="RHU199" s="229"/>
      <c r="RHV199" s="229"/>
      <c r="RHW199" s="229"/>
      <c r="RHX199" s="229"/>
      <c r="RHY199" s="229"/>
      <c r="RHZ199" s="229"/>
      <c r="RIA199" s="229"/>
      <c r="RIB199" s="229"/>
      <c r="RIC199" s="229"/>
      <c r="RID199" s="229"/>
      <c r="RIE199" s="229"/>
      <c r="RIF199" s="229"/>
      <c r="RIG199" s="229"/>
      <c r="RIH199" s="229"/>
      <c r="RII199" s="229"/>
      <c r="RIJ199" s="229"/>
      <c r="RIK199" s="229"/>
      <c r="RIL199" s="229"/>
      <c r="RIM199" s="229"/>
      <c r="RIN199" s="229"/>
      <c r="RIO199" s="229"/>
      <c r="RIP199" s="229"/>
      <c r="RIQ199" s="229"/>
      <c r="RIR199" s="229"/>
      <c r="RIS199" s="229"/>
      <c r="RIT199" s="229"/>
      <c r="RIU199" s="229"/>
      <c r="RIV199" s="229"/>
      <c r="RIW199" s="229"/>
      <c r="RIX199" s="229"/>
      <c r="RIY199" s="229"/>
      <c r="RIZ199" s="229"/>
      <c r="RJA199" s="229"/>
      <c r="RJB199" s="229"/>
      <c r="RJC199" s="229"/>
      <c r="RJD199" s="229"/>
      <c r="RJE199" s="229"/>
      <c r="RJF199" s="229"/>
      <c r="RJG199" s="229"/>
      <c r="RJH199" s="229"/>
      <c r="RJI199" s="229"/>
      <c r="RJJ199" s="229"/>
      <c r="RJK199" s="229"/>
      <c r="RJL199" s="229"/>
      <c r="RJM199" s="229"/>
      <c r="RJN199" s="229"/>
      <c r="RJO199" s="229"/>
      <c r="RJP199" s="229"/>
      <c r="RJQ199" s="229"/>
      <c r="RJR199" s="229"/>
      <c r="RJS199" s="229"/>
      <c r="RJT199" s="229"/>
      <c r="RJU199" s="229"/>
      <c r="RJV199" s="229"/>
      <c r="RJW199" s="229"/>
      <c r="RJX199" s="229"/>
      <c r="RJY199" s="229"/>
      <c r="RJZ199" s="229"/>
      <c r="RKA199" s="229"/>
      <c r="RKB199" s="229"/>
      <c r="RKC199" s="229"/>
      <c r="RKD199" s="229"/>
      <c r="RKE199" s="229"/>
      <c r="RKF199" s="229"/>
      <c r="RKG199" s="229"/>
      <c r="RKH199" s="229"/>
      <c r="RKI199" s="229"/>
      <c r="RKJ199" s="229"/>
      <c r="RKK199" s="229"/>
      <c r="RKL199" s="229"/>
      <c r="RKM199" s="229"/>
      <c r="RKN199" s="229"/>
      <c r="RKO199" s="229"/>
      <c r="RKP199" s="229"/>
      <c r="RKQ199" s="229"/>
      <c r="RKR199" s="229"/>
      <c r="RKS199" s="229"/>
      <c r="RKT199" s="229"/>
      <c r="RKU199" s="229"/>
      <c r="RKV199" s="229"/>
      <c r="RKW199" s="229"/>
      <c r="RKX199" s="229"/>
      <c r="RKY199" s="229"/>
      <c r="RKZ199" s="229"/>
      <c r="RLA199" s="229"/>
      <c r="RLB199" s="229"/>
      <c r="RLC199" s="229"/>
      <c r="RLD199" s="229"/>
      <c r="RLE199" s="229"/>
      <c r="RLF199" s="229"/>
      <c r="RLG199" s="229"/>
      <c r="RLH199" s="229"/>
      <c r="RLI199" s="229"/>
      <c r="RLJ199" s="229"/>
      <c r="RLK199" s="229"/>
      <c r="RLL199" s="229"/>
      <c r="RLM199" s="229"/>
      <c r="RLN199" s="229"/>
      <c r="RLO199" s="229"/>
      <c r="RLP199" s="229"/>
      <c r="RLQ199" s="229"/>
      <c r="RLR199" s="229"/>
      <c r="RLS199" s="229"/>
      <c r="RLT199" s="229"/>
      <c r="RLU199" s="229"/>
      <c r="RLV199" s="229"/>
      <c r="RLW199" s="229"/>
      <c r="RLX199" s="229"/>
      <c r="RLY199" s="229"/>
      <c r="RLZ199" s="229"/>
      <c r="RMA199" s="229"/>
      <c r="RMB199" s="229"/>
      <c r="RMC199" s="229"/>
      <c r="RMD199" s="229"/>
      <c r="RME199" s="229"/>
      <c r="RMF199" s="229"/>
      <c r="RMG199" s="229"/>
      <c r="RMH199" s="229"/>
      <c r="RMI199" s="229"/>
      <c r="RMJ199" s="229"/>
      <c r="RMK199" s="229"/>
      <c r="RML199" s="229"/>
      <c r="RMM199" s="229"/>
      <c r="RMN199" s="229"/>
      <c r="RMO199" s="229"/>
      <c r="RMP199" s="229"/>
      <c r="RMQ199" s="229"/>
      <c r="RMR199" s="229"/>
      <c r="RMS199" s="229"/>
      <c r="RMT199" s="229"/>
      <c r="RMU199" s="229"/>
      <c r="RMV199" s="229"/>
      <c r="RMW199" s="229"/>
      <c r="RMX199" s="229"/>
      <c r="RMY199" s="229"/>
      <c r="RMZ199" s="229"/>
      <c r="RNA199" s="229"/>
      <c r="RNB199" s="229"/>
      <c r="RNC199" s="229"/>
      <c r="RND199" s="229"/>
      <c r="RNE199" s="229"/>
      <c r="RNF199" s="229"/>
      <c r="RNG199" s="229"/>
      <c r="RNH199" s="229"/>
      <c r="RNI199" s="229"/>
      <c r="RNJ199" s="229"/>
      <c r="RNK199" s="229"/>
      <c r="RNL199" s="229"/>
      <c r="RNM199" s="229"/>
      <c r="RNN199" s="229"/>
      <c r="RNO199" s="229"/>
      <c r="RNP199" s="229"/>
      <c r="RNQ199" s="229"/>
      <c r="RNR199" s="229"/>
      <c r="RNS199" s="229"/>
      <c r="RNT199" s="229"/>
      <c r="RNU199" s="229"/>
      <c r="RNV199" s="229"/>
      <c r="RNW199" s="229"/>
      <c r="RNX199" s="229"/>
      <c r="RNY199" s="229"/>
      <c r="RNZ199" s="229"/>
      <c r="ROA199" s="229"/>
      <c r="ROB199" s="229"/>
      <c r="ROC199" s="229"/>
      <c r="ROD199" s="229"/>
      <c r="ROE199" s="229"/>
      <c r="ROF199" s="229"/>
      <c r="ROG199" s="229"/>
      <c r="ROH199" s="229"/>
      <c r="ROI199" s="229"/>
      <c r="ROJ199" s="229"/>
      <c r="ROK199" s="229"/>
      <c r="ROL199" s="229"/>
      <c r="ROM199" s="229"/>
      <c r="RON199" s="229"/>
      <c r="ROO199" s="229"/>
      <c r="ROP199" s="229"/>
      <c r="ROQ199" s="229"/>
      <c r="ROR199" s="229"/>
      <c r="ROS199" s="229"/>
      <c r="ROT199" s="229"/>
      <c r="ROU199" s="229"/>
      <c r="ROV199" s="229"/>
      <c r="ROW199" s="229"/>
      <c r="ROX199" s="229"/>
      <c r="ROY199" s="229"/>
      <c r="ROZ199" s="229"/>
      <c r="RPA199" s="229"/>
      <c r="RPB199" s="229"/>
      <c r="RPC199" s="229"/>
      <c r="RPD199" s="229"/>
      <c r="RPE199" s="229"/>
      <c r="RPF199" s="229"/>
      <c r="RPG199" s="229"/>
      <c r="RPH199" s="229"/>
      <c r="RPI199" s="229"/>
      <c r="RPJ199" s="229"/>
      <c r="RPK199" s="229"/>
      <c r="RPL199" s="229"/>
      <c r="RPM199" s="229"/>
      <c r="RPN199" s="229"/>
      <c r="RPO199" s="229"/>
      <c r="RPP199" s="229"/>
      <c r="RPQ199" s="229"/>
      <c r="RPR199" s="229"/>
      <c r="RPS199" s="229"/>
      <c r="RPT199" s="229"/>
      <c r="RPU199" s="229"/>
      <c r="RPV199" s="229"/>
      <c r="RPW199" s="229"/>
      <c r="RPX199" s="229"/>
      <c r="RPY199" s="229"/>
      <c r="RPZ199" s="229"/>
      <c r="RQA199" s="229"/>
      <c r="RQB199" s="229"/>
      <c r="RQC199" s="229"/>
      <c r="RQD199" s="229"/>
      <c r="RQE199" s="229"/>
      <c r="RQF199" s="229"/>
      <c r="RQG199" s="229"/>
      <c r="RQH199" s="229"/>
      <c r="RQI199" s="229"/>
      <c r="RQJ199" s="229"/>
      <c r="RQK199" s="229"/>
      <c r="RQL199" s="229"/>
      <c r="RQM199" s="229"/>
      <c r="RQN199" s="229"/>
      <c r="RQO199" s="229"/>
      <c r="RQP199" s="229"/>
      <c r="RQQ199" s="229"/>
      <c r="RQR199" s="229"/>
      <c r="RQS199" s="229"/>
      <c r="RQT199" s="229"/>
      <c r="RQU199" s="229"/>
      <c r="RQV199" s="229"/>
      <c r="RQW199" s="229"/>
      <c r="RQX199" s="229"/>
      <c r="RQY199" s="229"/>
      <c r="RQZ199" s="229"/>
      <c r="RRA199" s="229"/>
      <c r="RRB199" s="229"/>
      <c r="RRC199" s="229"/>
      <c r="RRD199" s="229"/>
      <c r="RRE199" s="229"/>
      <c r="RRF199" s="229"/>
      <c r="RRG199" s="229"/>
      <c r="RRH199" s="229"/>
      <c r="RRI199" s="229"/>
      <c r="RRJ199" s="229"/>
      <c r="RRK199" s="229"/>
      <c r="RRL199" s="229"/>
      <c r="RRM199" s="229"/>
      <c r="RRN199" s="229"/>
      <c r="RRO199" s="229"/>
      <c r="RRP199" s="229"/>
      <c r="RRQ199" s="229"/>
      <c r="RRR199" s="229"/>
      <c r="RRS199" s="229"/>
      <c r="RRT199" s="229"/>
      <c r="RRU199" s="229"/>
      <c r="RRV199" s="229"/>
      <c r="RRW199" s="229"/>
      <c r="RRX199" s="229"/>
      <c r="RRY199" s="229"/>
      <c r="RRZ199" s="229"/>
      <c r="RSA199" s="229"/>
      <c r="RSB199" s="229"/>
      <c r="RSC199" s="229"/>
      <c r="RSD199" s="229"/>
      <c r="RSE199" s="229"/>
      <c r="RSF199" s="229"/>
      <c r="RSG199" s="229"/>
      <c r="RSH199" s="229"/>
      <c r="RSI199" s="229"/>
      <c r="RSJ199" s="229"/>
      <c r="RSK199" s="229"/>
      <c r="RSL199" s="229"/>
      <c r="RSM199" s="229"/>
      <c r="RSN199" s="229"/>
      <c r="RSO199" s="229"/>
      <c r="RSP199" s="229"/>
      <c r="RSQ199" s="229"/>
      <c r="RSR199" s="229"/>
      <c r="RSS199" s="229"/>
      <c r="RST199" s="229"/>
      <c r="RSU199" s="229"/>
      <c r="RSV199" s="229"/>
      <c r="RSW199" s="229"/>
      <c r="RSX199" s="229"/>
      <c r="RSY199" s="229"/>
      <c r="RSZ199" s="229"/>
      <c r="RTA199" s="229"/>
      <c r="RTB199" s="229"/>
      <c r="RTC199" s="229"/>
      <c r="RTD199" s="229"/>
      <c r="RTE199" s="229"/>
      <c r="RTF199" s="229"/>
      <c r="RTG199" s="229"/>
      <c r="RTH199" s="229"/>
      <c r="RTI199" s="229"/>
      <c r="RTJ199" s="229"/>
      <c r="RTK199" s="229"/>
      <c r="RTL199" s="229"/>
      <c r="RTM199" s="229"/>
      <c r="RTN199" s="229"/>
      <c r="RTO199" s="229"/>
      <c r="RTP199" s="229"/>
      <c r="RTQ199" s="229"/>
      <c r="RTR199" s="229"/>
      <c r="RTS199" s="229"/>
      <c r="RTT199" s="229"/>
      <c r="RTU199" s="229"/>
      <c r="RTV199" s="229"/>
      <c r="RTW199" s="229"/>
      <c r="RTX199" s="229"/>
      <c r="RTY199" s="229"/>
      <c r="RTZ199" s="229"/>
      <c r="RUA199" s="229"/>
      <c r="RUB199" s="229"/>
      <c r="RUC199" s="229"/>
      <c r="RUD199" s="229"/>
      <c r="RUE199" s="229"/>
      <c r="RUF199" s="229"/>
      <c r="RUG199" s="229"/>
      <c r="RUH199" s="229"/>
      <c r="RUI199" s="229"/>
      <c r="RUJ199" s="229"/>
      <c r="RUK199" s="229"/>
      <c r="RUL199" s="229"/>
      <c r="RUM199" s="229"/>
      <c r="RUN199" s="229"/>
      <c r="RUO199" s="229"/>
      <c r="RUP199" s="229"/>
      <c r="RUQ199" s="229"/>
      <c r="RUR199" s="229"/>
      <c r="RUS199" s="229"/>
      <c r="RUT199" s="229"/>
      <c r="RUU199" s="229"/>
      <c r="RUV199" s="229"/>
      <c r="RUW199" s="229"/>
      <c r="RUX199" s="229"/>
      <c r="RUY199" s="229"/>
      <c r="RUZ199" s="229"/>
      <c r="RVA199" s="229"/>
      <c r="RVB199" s="229"/>
      <c r="RVC199" s="229"/>
      <c r="RVD199" s="229"/>
      <c r="RVE199" s="229"/>
      <c r="RVF199" s="229"/>
      <c r="RVG199" s="229"/>
      <c r="RVH199" s="229"/>
      <c r="RVI199" s="229"/>
      <c r="RVJ199" s="229"/>
      <c r="RVK199" s="229"/>
      <c r="RVL199" s="229"/>
      <c r="RVM199" s="229"/>
      <c r="RVN199" s="229"/>
      <c r="RVO199" s="229"/>
      <c r="RVP199" s="229"/>
      <c r="RVQ199" s="229"/>
      <c r="RVR199" s="229"/>
      <c r="RVS199" s="229"/>
      <c r="RVT199" s="229"/>
      <c r="RVU199" s="229"/>
      <c r="RVV199" s="229"/>
      <c r="RVW199" s="229"/>
      <c r="RVX199" s="229"/>
      <c r="RVY199" s="229"/>
      <c r="RVZ199" s="229"/>
      <c r="RWA199" s="229"/>
      <c r="RWB199" s="229"/>
      <c r="RWC199" s="229"/>
      <c r="RWD199" s="229"/>
      <c r="RWE199" s="229"/>
      <c r="RWF199" s="229"/>
      <c r="RWG199" s="229"/>
      <c r="RWH199" s="229"/>
      <c r="RWI199" s="229"/>
      <c r="RWJ199" s="229"/>
      <c r="RWK199" s="229"/>
      <c r="RWL199" s="229"/>
      <c r="RWM199" s="229"/>
      <c r="RWN199" s="229"/>
      <c r="RWO199" s="229"/>
      <c r="RWP199" s="229"/>
      <c r="RWQ199" s="229"/>
      <c r="RWR199" s="229"/>
      <c r="RWS199" s="229"/>
      <c r="RWT199" s="229"/>
      <c r="RWU199" s="229"/>
      <c r="RWV199" s="229"/>
      <c r="RWW199" s="229"/>
      <c r="RWX199" s="229"/>
      <c r="RWY199" s="229"/>
      <c r="RWZ199" s="229"/>
      <c r="RXA199" s="229"/>
      <c r="RXB199" s="229"/>
      <c r="RXC199" s="229"/>
      <c r="RXD199" s="229"/>
      <c r="RXE199" s="229"/>
      <c r="RXF199" s="229"/>
      <c r="RXG199" s="229"/>
      <c r="RXH199" s="229"/>
      <c r="RXI199" s="229"/>
      <c r="RXJ199" s="229"/>
      <c r="RXK199" s="229"/>
      <c r="RXL199" s="229"/>
      <c r="RXM199" s="229"/>
      <c r="RXN199" s="229"/>
      <c r="RXO199" s="229"/>
      <c r="RXP199" s="229"/>
      <c r="RXQ199" s="229"/>
      <c r="RXR199" s="229"/>
      <c r="RXS199" s="229"/>
      <c r="RXT199" s="229"/>
      <c r="RXU199" s="229"/>
      <c r="RXV199" s="229"/>
      <c r="RXW199" s="229"/>
      <c r="RXX199" s="229"/>
      <c r="RXY199" s="229"/>
      <c r="RXZ199" s="229"/>
      <c r="RYA199" s="229"/>
      <c r="RYB199" s="229"/>
      <c r="RYC199" s="229"/>
      <c r="RYD199" s="229"/>
      <c r="RYE199" s="229"/>
      <c r="RYF199" s="229"/>
      <c r="RYG199" s="229"/>
      <c r="RYH199" s="229"/>
      <c r="RYI199" s="229"/>
      <c r="RYJ199" s="229"/>
      <c r="RYK199" s="229"/>
      <c r="RYL199" s="229"/>
      <c r="RYM199" s="229"/>
      <c r="RYN199" s="229"/>
      <c r="RYO199" s="229"/>
      <c r="RYP199" s="229"/>
      <c r="RYQ199" s="229"/>
      <c r="RYR199" s="229"/>
      <c r="RYS199" s="229"/>
      <c r="RYT199" s="229"/>
      <c r="RYU199" s="229"/>
      <c r="RYV199" s="229"/>
      <c r="RYW199" s="229"/>
      <c r="RYX199" s="229"/>
      <c r="RYY199" s="229"/>
      <c r="RYZ199" s="229"/>
      <c r="RZA199" s="229"/>
      <c r="RZB199" s="229"/>
      <c r="RZC199" s="229"/>
      <c r="RZD199" s="229"/>
      <c r="RZE199" s="229"/>
      <c r="RZF199" s="229"/>
      <c r="RZG199" s="229"/>
      <c r="RZH199" s="229"/>
      <c r="RZI199" s="229"/>
      <c r="RZJ199" s="229"/>
      <c r="RZK199" s="229"/>
      <c r="RZL199" s="229"/>
      <c r="RZM199" s="229"/>
      <c r="RZN199" s="229"/>
      <c r="RZO199" s="229"/>
      <c r="RZP199" s="229"/>
      <c r="RZQ199" s="229"/>
      <c r="RZR199" s="229"/>
      <c r="RZS199" s="229"/>
      <c r="RZT199" s="229"/>
      <c r="RZU199" s="229"/>
      <c r="RZV199" s="229"/>
      <c r="RZW199" s="229"/>
      <c r="RZX199" s="229"/>
      <c r="RZY199" s="229"/>
      <c r="RZZ199" s="229"/>
      <c r="SAA199" s="229"/>
      <c r="SAB199" s="229"/>
      <c r="SAC199" s="229"/>
      <c r="SAD199" s="229"/>
      <c r="SAE199" s="229"/>
      <c r="SAF199" s="229"/>
      <c r="SAG199" s="229"/>
      <c r="SAH199" s="229"/>
      <c r="SAI199" s="229"/>
      <c r="SAJ199" s="229"/>
      <c r="SAK199" s="229"/>
      <c r="SAL199" s="229"/>
      <c r="SAM199" s="229"/>
      <c r="SAN199" s="229"/>
      <c r="SAO199" s="229"/>
      <c r="SAP199" s="229"/>
      <c r="SAQ199" s="229"/>
      <c r="SAR199" s="229"/>
      <c r="SAS199" s="229"/>
      <c r="SAT199" s="229"/>
      <c r="SAU199" s="229"/>
      <c r="SAV199" s="229"/>
      <c r="SAW199" s="229"/>
      <c r="SAX199" s="229"/>
      <c r="SAY199" s="229"/>
      <c r="SAZ199" s="229"/>
      <c r="SBA199" s="229"/>
      <c r="SBB199" s="229"/>
      <c r="SBC199" s="229"/>
      <c r="SBD199" s="229"/>
      <c r="SBE199" s="229"/>
      <c r="SBF199" s="229"/>
      <c r="SBG199" s="229"/>
      <c r="SBH199" s="229"/>
      <c r="SBI199" s="229"/>
      <c r="SBJ199" s="229"/>
      <c r="SBK199" s="229"/>
      <c r="SBL199" s="229"/>
      <c r="SBM199" s="229"/>
      <c r="SBN199" s="229"/>
      <c r="SBO199" s="229"/>
      <c r="SBP199" s="229"/>
      <c r="SBQ199" s="229"/>
      <c r="SBR199" s="229"/>
      <c r="SBS199" s="229"/>
      <c r="SBT199" s="229"/>
      <c r="SBU199" s="229"/>
      <c r="SBV199" s="229"/>
      <c r="SBW199" s="229"/>
      <c r="SBX199" s="229"/>
      <c r="SBY199" s="229"/>
      <c r="SBZ199" s="229"/>
      <c r="SCA199" s="229"/>
      <c r="SCB199" s="229"/>
      <c r="SCC199" s="229"/>
      <c r="SCD199" s="229"/>
      <c r="SCE199" s="229"/>
      <c r="SCF199" s="229"/>
      <c r="SCG199" s="229"/>
      <c r="SCH199" s="229"/>
      <c r="SCI199" s="229"/>
      <c r="SCJ199" s="229"/>
      <c r="SCK199" s="229"/>
      <c r="SCL199" s="229"/>
      <c r="SCM199" s="229"/>
      <c r="SCN199" s="229"/>
      <c r="SCO199" s="229"/>
      <c r="SCP199" s="229"/>
      <c r="SCQ199" s="229"/>
      <c r="SCR199" s="229"/>
      <c r="SCS199" s="229"/>
      <c r="SCT199" s="229"/>
      <c r="SCU199" s="229"/>
      <c r="SCV199" s="229"/>
      <c r="SCW199" s="229"/>
      <c r="SCX199" s="229"/>
      <c r="SCY199" s="229"/>
      <c r="SCZ199" s="229"/>
      <c r="SDA199" s="229"/>
      <c r="SDB199" s="229"/>
      <c r="SDC199" s="229"/>
      <c r="SDD199" s="229"/>
      <c r="SDE199" s="229"/>
      <c r="SDF199" s="229"/>
      <c r="SDG199" s="229"/>
      <c r="SDH199" s="229"/>
      <c r="SDI199" s="229"/>
      <c r="SDJ199" s="229"/>
      <c r="SDK199" s="229"/>
      <c r="SDL199" s="229"/>
      <c r="SDM199" s="229"/>
      <c r="SDN199" s="229"/>
      <c r="SDO199" s="229"/>
      <c r="SDP199" s="229"/>
      <c r="SDQ199" s="229"/>
      <c r="SDR199" s="229"/>
      <c r="SDS199" s="229"/>
      <c r="SDT199" s="229"/>
      <c r="SDU199" s="229"/>
      <c r="SDV199" s="229"/>
      <c r="SDW199" s="229"/>
      <c r="SDX199" s="229"/>
      <c r="SDY199" s="229"/>
      <c r="SDZ199" s="229"/>
      <c r="SEA199" s="229"/>
      <c r="SEB199" s="229"/>
      <c r="SEC199" s="229"/>
      <c r="SED199" s="229"/>
      <c r="SEE199" s="229"/>
      <c r="SEF199" s="229"/>
      <c r="SEG199" s="229"/>
      <c r="SEH199" s="229"/>
      <c r="SEI199" s="229"/>
      <c r="SEJ199" s="229"/>
      <c r="SEK199" s="229"/>
      <c r="SEL199" s="229"/>
      <c r="SEM199" s="229"/>
      <c r="SEN199" s="229"/>
      <c r="SEO199" s="229"/>
      <c r="SEP199" s="229"/>
      <c r="SEQ199" s="229"/>
      <c r="SER199" s="229"/>
      <c r="SES199" s="229"/>
      <c r="SET199" s="229"/>
      <c r="SEU199" s="229"/>
      <c r="SEV199" s="229"/>
      <c r="SEW199" s="229"/>
      <c r="SEX199" s="229"/>
      <c r="SEY199" s="229"/>
      <c r="SEZ199" s="229"/>
      <c r="SFA199" s="229"/>
      <c r="SFB199" s="229"/>
      <c r="SFC199" s="229"/>
      <c r="SFD199" s="229"/>
      <c r="SFE199" s="229"/>
      <c r="SFF199" s="229"/>
      <c r="SFG199" s="229"/>
      <c r="SFH199" s="229"/>
      <c r="SFI199" s="229"/>
      <c r="SFJ199" s="229"/>
      <c r="SFK199" s="229"/>
      <c r="SFL199" s="229"/>
      <c r="SFM199" s="229"/>
      <c r="SFN199" s="229"/>
      <c r="SFO199" s="229"/>
      <c r="SFP199" s="229"/>
      <c r="SFQ199" s="229"/>
      <c r="SFR199" s="229"/>
      <c r="SFS199" s="229"/>
      <c r="SFT199" s="229"/>
      <c r="SFU199" s="229"/>
      <c r="SFV199" s="229"/>
      <c r="SFW199" s="229"/>
      <c r="SFX199" s="229"/>
      <c r="SFY199" s="229"/>
      <c r="SFZ199" s="229"/>
      <c r="SGA199" s="229"/>
      <c r="SGB199" s="229"/>
      <c r="SGC199" s="229"/>
      <c r="SGD199" s="229"/>
      <c r="SGE199" s="229"/>
      <c r="SGF199" s="229"/>
      <c r="SGG199" s="229"/>
      <c r="SGH199" s="229"/>
      <c r="SGI199" s="229"/>
      <c r="SGJ199" s="229"/>
      <c r="SGK199" s="229"/>
      <c r="SGL199" s="229"/>
      <c r="SGM199" s="229"/>
      <c r="SGN199" s="229"/>
      <c r="SGO199" s="229"/>
      <c r="SGP199" s="229"/>
      <c r="SGQ199" s="229"/>
      <c r="SGR199" s="229"/>
      <c r="SGS199" s="229"/>
      <c r="SGT199" s="229"/>
      <c r="SGU199" s="229"/>
      <c r="SGV199" s="229"/>
      <c r="SGW199" s="229"/>
      <c r="SGX199" s="229"/>
      <c r="SGY199" s="229"/>
      <c r="SGZ199" s="229"/>
      <c r="SHA199" s="229"/>
      <c r="SHB199" s="229"/>
      <c r="SHC199" s="229"/>
      <c r="SHD199" s="229"/>
      <c r="SHE199" s="229"/>
      <c r="SHF199" s="229"/>
      <c r="SHG199" s="229"/>
      <c r="SHH199" s="229"/>
      <c r="SHI199" s="229"/>
      <c r="SHJ199" s="229"/>
      <c r="SHK199" s="229"/>
      <c r="SHL199" s="229"/>
      <c r="SHM199" s="229"/>
      <c r="SHN199" s="229"/>
      <c r="SHO199" s="229"/>
      <c r="SHP199" s="229"/>
      <c r="SHQ199" s="229"/>
      <c r="SHR199" s="229"/>
      <c r="SHS199" s="229"/>
      <c r="SHT199" s="229"/>
      <c r="SHU199" s="229"/>
      <c r="SHV199" s="229"/>
      <c r="SHW199" s="229"/>
      <c r="SHX199" s="229"/>
      <c r="SHY199" s="229"/>
      <c r="SHZ199" s="229"/>
      <c r="SIA199" s="229"/>
      <c r="SIB199" s="229"/>
      <c r="SIC199" s="229"/>
      <c r="SID199" s="229"/>
      <c r="SIE199" s="229"/>
      <c r="SIF199" s="229"/>
      <c r="SIG199" s="229"/>
      <c r="SIH199" s="229"/>
      <c r="SII199" s="229"/>
      <c r="SIJ199" s="229"/>
      <c r="SIK199" s="229"/>
      <c r="SIL199" s="229"/>
      <c r="SIM199" s="229"/>
      <c r="SIN199" s="229"/>
      <c r="SIO199" s="229"/>
      <c r="SIP199" s="229"/>
      <c r="SIQ199" s="229"/>
      <c r="SIR199" s="229"/>
      <c r="SIS199" s="229"/>
      <c r="SIT199" s="229"/>
      <c r="SIU199" s="229"/>
      <c r="SIV199" s="229"/>
      <c r="SIW199" s="229"/>
      <c r="SIX199" s="229"/>
      <c r="SIY199" s="229"/>
      <c r="SIZ199" s="229"/>
      <c r="SJA199" s="229"/>
      <c r="SJB199" s="229"/>
      <c r="SJC199" s="229"/>
      <c r="SJD199" s="229"/>
      <c r="SJE199" s="229"/>
      <c r="SJF199" s="229"/>
      <c r="SJG199" s="229"/>
      <c r="SJH199" s="229"/>
      <c r="SJI199" s="229"/>
      <c r="SJJ199" s="229"/>
      <c r="SJK199" s="229"/>
      <c r="SJL199" s="229"/>
      <c r="SJM199" s="229"/>
      <c r="SJN199" s="229"/>
      <c r="SJO199" s="229"/>
      <c r="SJP199" s="229"/>
      <c r="SJQ199" s="229"/>
      <c r="SJR199" s="229"/>
      <c r="SJS199" s="229"/>
      <c r="SJT199" s="229"/>
      <c r="SJU199" s="229"/>
      <c r="SJV199" s="229"/>
      <c r="SJW199" s="229"/>
      <c r="SJX199" s="229"/>
      <c r="SJY199" s="229"/>
      <c r="SJZ199" s="229"/>
      <c r="SKA199" s="229"/>
      <c r="SKB199" s="229"/>
      <c r="SKC199" s="229"/>
      <c r="SKD199" s="229"/>
      <c r="SKE199" s="229"/>
      <c r="SKF199" s="229"/>
      <c r="SKG199" s="229"/>
      <c r="SKH199" s="229"/>
      <c r="SKI199" s="229"/>
      <c r="SKJ199" s="229"/>
      <c r="SKK199" s="229"/>
      <c r="SKL199" s="229"/>
      <c r="SKM199" s="229"/>
      <c r="SKN199" s="229"/>
      <c r="SKO199" s="229"/>
      <c r="SKP199" s="229"/>
      <c r="SKQ199" s="229"/>
      <c r="SKR199" s="229"/>
      <c r="SKS199" s="229"/>
      <c r="SKT199" s="229"/>
      <c r="SKU199" s="229"/>
      <c r="SKV199" s="229"/>
      <c r="SKW199" s="229"/>
      <c r="SKX199" s="229"/>
      <c r="SKY199" s="229"/>
      <c r="SKZ199" s="229"/>
      <c r="SLA199" s="229"/>
      <c r="SLB199" s="229"/>
      <c r="SLC199" s="229"/>
      <c r="SLD199" s="229"/>
      <c r="SLE199" s="229"/>
      <c r="SLF199" s="229"/>
      <c r="SLG199" s="229"/>
      <c r="SLH199" s="229"/>
      <c r="SLI199" s="229"/>
      <c r="SLJ199" s="229"/>
      <c r="SLK199" s="229"/>
      <c r="SLL199" s="229"/>
      <c r="SLM199" s="229"/>
      <c r="SLN199" s="229"/>
      <c r="SLO199" s="229"/>
      <c r="SLP199" s="229"/>
      <c r="SLQ199" s="229"/>
      <c r="SLR199" s="229"/>
      <c r="SLS199" s="229"/>
      <c r="SLT199" s="229"/>
      <c r="SLU199" s="229"/>
      <c r="SLV199" s="229"/>
      <c r="SLW199" s="229"/>
      <c r="SLX199" s="229"/>
      <c r="SLY199" s="229"/>
      <c r="SLZ199" s="229"/>
      <c r="SMA199" s="229"/>
      <c r="SMB199" s="229"/>
      <c r="SMC199" s="229"/>
      <c r="SMD199" s="229"/>
      <c r="SME199" s="229"/>
      <c r="SMF199" s="229"/>
      <c r="SMG199" s="229"/>
      <c r="SMH199" s="229"/>
      <c r="SMI199" s="229"/>
      <c r="SMJ199" s="229"/>
      <c r="SMK199" s="229"/>
      <c r="SML199" s="229"/>
      <c r="SMM199" s="229"/>
      <c r="SMN199" s="229"/>
      <c r="SMO199" s="229"/>
      <c r="SMP199" s="229"/>
      <c r="SMQ199" s="229"/>
      <c r="SMR199" s="229"/>
      <c r="SMS199" s="229"/>
      <c r="SMT199" s="229"/>
      <c r="SMU199" s="229"/>
      <c r="SMV199" s="229"/>
      <c r="SMW199" s="229"/>
      <c r="SMX199" s="229"/>
      <c r="SMY199" s="229"/>
      <c r="SMZ199" s="229"/>
      <c r="SNA199" s="229"/>
      <c r="SNB199" s="229"/>
      <c r="SNC199" s="229"/>
      <c r="SND199" s="229"/>
      <c r="SNE199" s="229"/>
      <c r="SNF199" s="229"/>
      <c r="SNG199" s="229"/>
      <c r="SNH199" s="229"/>
      <c r="SNI199" s="229"/>
      <c r="SNJ199" s="229"/>
      <c r="SNK199" s="229"/>
      <c r="SNL199" s="229"/>
      <c r="SNM199" s="229"/>
      <c r="SNN199" s="229"/>
      <c r="SNO199" s="229"/>
      <c r="SNP199" s="229"/>
      <c r="SNQ199" s="229"/>
      <c r="SNR199" s="229"/>
      <c r="SNS199" s="229"/>
      <c r="SNT199" s="229"/>
      <c r="SNU199" s="229"/>
      <c r="SNV199" s="229"/>
      <c r="SNW199" s="229"/>
      <c r="SNX199" s="229"/>
      <c r="SNY199" s="229"/>
      <c r="SNZ199" s="229"/>
      <c r="SOA199" s="229"/>
      <c r="SOB199" s="229"/>
      <c r="SOC199" s="229"/>
      <c r="SOD199" s="229"/>
      <c r="SOE199" s="229"/>
      <c r="SOF199" s="229"/>
      <c r="SOG199" s="229"/>
      <c r="SOH199" s="229"/>
      <c r="SOI199" s="229"/>
      <c r="SOJ199" s="229"/>
      <c r="SOK199" s="229"/>
      <c r="SOL199" s="229"/>
      <c r="SOM199" s="229"/>
      <c r="SON199" s="229"/>
      <c r="SOO199" s="229"/>
      <c r="SOP199" s="229"/>
      <c r="SOQ199" s="229"/>
      <c r="SOR199" s="229"/>
      <c r="SOS199" s="229"/>
      <c r="SOT199" s="229"/>
      <c r="SOU199" s="229"/>
      <c r="SOV199" s="229"/>
      <c r="SOW199" s="229"/>
      <c r="SOX199" s="229"/>
      <c r="SOY199" s="229"/>
      <c r="SOZ199" s="229"/>
      <c r="SPA199" s="229"/>
      <c r="SPB199" s="229"/>
      <c r="SPC199" s="229"/>
      <c r="SPD199" s="229"/>
      <c r="SPE199" s="229"/>
      <c r="SPF199" s="229"/>
      <c r="SPG199" s="229"/>
      <c r="SPH199" s="229"/>
      <c r="SPI199" s="229"/>
      <c r="SPJ199" s="229"/>
      <c r="SPK199" s="229"/>
      <c r="SPL199" s="229"/>
      <c r="SPM199" s="229"/>
      <c r="SPN199" s="229"/>
      <c r="SPO199" s="229"/>
      <c r="SPP199" s="229"/>
      <c r="SPQ199" s="229"/>
      <c r="SPR199" s="229"/>
      <c r="SPS199" s="229"/>
      <c r="SPT199" s="229"/>
      <c r="SPU199" s="229"/>
      <c r="SPV199" s="229"/>
      <c r="SPW199" s="229"/>
      <c r="SPX199" s="229"/>
      <c r="SPY199" s="229"/>
      <c r="SPZ199" s="229"/>
      <c r="SQA199" s="229"/>
      <c r="SQB199" s="229"/>
      <c r="SQC199" s="229"/>
      <c r="SQD199" s="229"/>
      <c r="SQE199" s="229"/>
      <c r="SQF199" s="229"/>
      <c r="SQG199" s="229"/>
      <c r="SQH199" s="229"/>
      <c r="SQI199" s="229"/>
      <c r="SQJ199" s="229"/>
      <c r="SQK199" s="229"/>
      <c r="SQL199" s="229"/>
      <c r="SQM199" s="229"/>
      <c r="SQN199" s="229"/>
      <c r="SQO199" s="229"/>
      <c r="SQP199" s="229"/>
      <c r="SQQ199" s="229"/>
      <c r="SQR199" s="229"/>
      <c r="SQS199" s="229"/>
      <c r="SQT199" s="229"/>
      <c r="SQU199" s="229"/>
      <c r="SQV199" s="229"/>
      <c r="SQW199" s="229"/>
      <c r="SQX199" s="229"/>
      <c r="SQY199" s="229"/>
      <c r="SQZ199" s="229"/>
      <c r="SRA199" s="229"/>
      <c r="SRB199" s="229"/>
      <c r="SRC199" s="229"/>
      <c r="SRD199" s="229"/>
      <c r="SRE199" s="229"/>
      <c r="SRF199" s="229"/>
      <c r="SRG199" s="229"/>
      <c r="SRH199" s="229"/>
      <c r="SRI199" s="229"/>
      <c r="SRJ199" s="229"/>
      <c r="SRK199" s="229"/>
      <c r="SRL199" s="229"/>
      <c r="SRM199" s="229"/>
      <c r="SRN199" s="229"/>
      <c r="SRO199" s="229"/>
      <c r="SRP199" s="229"/>
      <c r="SRQ199" s="229"/>
      <c r="SRR199" s="229"/>
      <c r="SRS199" s="229"/>
      <c r="SRT199" s="229"/>
      <c r="SRU199" s="229"/>
      <c r="SRV199" s="229"/>
      <c r="SRW199" s="229"/>
      <c r="SRX199" s="229"/>
      <c r="SRY199" s="229"/>
      <c r="SRZ199" s="229"/>
      <c r="SSA199" s="229"/>
      <c r="SSB199" s="229"/>
      <c r="SSC199" s="229"/>
      <c r="SSD199" s="229"/>
      <c r="SSE199" s="229"/>
      <c r="SSF199" s="229"/>
      <c r="SSG199" s="229"/>
      <c r="SSH199" s="229"/>
      <c r="SSI199" s="229"/>
      <c r="SSJ199" s="229"/>
      <c r="SSK199" s="229"/>
      <c r="SSL199" s="229"/>
      <c r="SSM199" s="229"/>
      <c r="SSN199" s="229"/>
      <c r="SSO199" s="229"/>
      <c r="SSP199" s="229"/>
      <c r="SSQ199" s="229"/>
      <c r="SSR199" s="229"/>
      <c r="SSS199" s="229"/>
      <c r="SST199" s="229"/>
      <c r="SSU199" s="229"/>
      <c r="SSV199" s="229"/>
      <c r="SSW199" s="229"/>
      <c r="SSX199" s="229"/>
      <c r="SSY199" s="229"/>
      <c r="SSZ199" s="229"/>
      <c r="STA199" s="229"/>
      <c r="STB199" s="229"/>
      <c r="STC199" s="229"/>
      <c r="STD199" s="229"/>
      <c r="STE199" s="229"/>
      <c r="STF199" s="229"/>
      <c r="STG199" s="229"/>
      <c r="STH199" s="229"/>
      <c r="STI199" s="229"/>
      <c r="STJ199" s="229"/>
      <c r="STK199" s="229"/>
      <c r="STL199" s="229"/>
      <c r="STM199" s="229"/>
      <c r="STN199" s="229"/>
      <c r="STO199" s="229"/>
      <c r="STP199" s="229"/>
      <c r="STQ199" s="229"/>
      <c r="STR199" s="229"/>
      <c r="STS199" s="229"/>
      <c r="STT199" s="229"/>
      <c r="STU199" s="229"/>
      <c r="STV199" s="229"/>
      <c r="STW199" s="229"/>
      <c r="STX199" s="229"/>
      <c r="STY199" s="229"/>
      <c r="STZ199" s="229"/>
      <c r="SUA199" s="229"/>
      <c r="SUB199" s="229"/>
      <c r="SUC199" s="229"/>
      <c r="SUD199" s="229"/>
      <c r="SUE199" s="229"/>
      <c r="SUF199" s="229"/>
      <c r="SUG199" s="229"/>
      <c r="SUH199" s="229"/>
      <c r="SUI199" s="229"/>
      <c r="SUJ199" s="229"/>
      <c r="SUK199" s="229"/>
      <c r="SUL199" s="229"/>
      <c r="SUM199" s="229"/>
      <c r="SUN199" s="229"/>
      <c r="SUO199" s="229"/>
      <c r="SUP199" s="229"/>
      <c r="SUQ199" s="229"/>
      <c r="SUR199" s="229"/>
      <c r="SUS199" s="229"/>
      <c r="SUT199" s="229"/>
      <c r="SUU199" s="229"/>
      <c r="SUV199" s="229"/>
      <c r="SUW199" s="229"/>
      <c r="SUX199" s="229"/>
      <c r="SUY199" s="229"/>
      <c r="SUZ199" s="229"/>
      <c r="SVA199" s="229"/>
      <c r="SVB199" s="229"/>
      <c r="SVC199" s="229"/>
      <c r="SVD199" s="229"/>
      <c r="SVE199" s="229"/>
      <c r="SVF199" s="229"/>
      <c r="SVG199" s="229"/>
      <c r="SVH199" s="229"/>
      <c r="SVI199" s="229"/>
      <c r="SVJ199" s="229"/>
      <c r="SVK199" s="229"/>
      <c r="SVL199" s="229"/>
      <c r="SVM199" s="229"/>
      <c r="SVN199" s="229"/>
      <c r="SVO199" s="229"/>
      <c r="SVP199" s="229"/>
      <c r="SVQ199" s="229"/>
      <c r="SVR199" s="229"/>
      <c r="SVS199" s="229"/>
      <c r="SVT199" s="229"/>
      <c r="SVU199" s="229"/>
      <c r="SVV199" s="229"/>
      <c r="SVW199" s="229"/>
      <c r="SVX199" s="229"/>
      <c r="SVY199" s="229"/>
      <c r="SVZ199" s="229"/>
      <c r="SWA199" s="229"/>
      <c r="SWB199" s="229"/>
      <c r="SWC199" s="229"/>
      <c r="SWD199" s="229"/>
      <c r="SWE199" s="229"/>
      <c r="SWF199" s="229"/>
      <c r="SWG199" s="229"/>
      <c r="SWH199" s="229"/>
      <c r="SWI199" s="229"/>
      <c r="SWJ199" s="229"/>
      <c r="SWK199" s="229"/>
      <c r="SWL199" s="229"/>
      <c r="SWM199" s="229"/>
      <c r="SWN199" s="229"/>
      <c r="SWO199" s="229"/>
      <c r="SWP199" s="229"/>
      <c r="SWQ199" s="229"/>
      <c r="SWR199" s="229"/>
      <c r="SWS199" s="229"/>
      <c r="SWT199" s="229"/>
      <c r="SWU199" s="229"/>
      <c r="SWV199" s="229"/>
      <c r="SWW199" s="229"/>
      <c r="SWX199" s="229"/>
      <c r="SWY199" s="229"/>
      <c r="SWZ199" s="229"/>
      <c r="SXA199" s="229"/>
      <c r="SXB199" s="229"/>
      <c r="SXC199" s="229"/>
      <c r="SXD199" s="229"/>
      <c r="SXE199" s="229"/>
      <c r="SXF199" s="229"/>
      <c r="SXG199" s="229"/>
      <c r="SXH199" s="229"/>
      <c r="SXI199" s="229"/>
      <c r="SXJ199" s="229"/>
      <c r="SXK199" s="229"/>
      <c r="SXL199" s="229"/>
      <c r="SXM199" s="229"/>
      <c r="SXN199" s="229"/>
      <c r="SXO199" s="229"/>
      <c r="SXP199" s="229"/>
      <c r="SXQ199" s="229"/>
      <c r="SXR199" s="229"/>
      <c r="SXS199" s="229"/>
      <c r="SXT199" s="229"/>
      <c r="SXU199" s="229"/>
      <c r="SXV199" s="229"/>
      <c r="SXW199" s="229"/>
      <c r="SXX199" s="229"/>
      <c r="SXY199" s="229"/>
      <c r="SXZ199" s="229"/>
      <c r="SYA199" s="229"/>
      <c r="SYB199" s="229"/>
      <c r="SYC199" s="229"/>
      <c r="SYD199" s="229"/>
      <c r="SYE199" s="229"/>
      <c r="SYF199" s="229"/>
      <c r="SYG199" s="229"/>
      <c r="SYH199" s="229"/>
      <c r="SYI199" s="229"/>
      <c r="SYJ199" s="229"/>
      <c r="SYK199" s="229"/>
      <c r="SYL199" s="229"/>
      <c r="SYM199" s="229"/>
      <c r="SYN199" s="229"/>
      <c r="SYO199" s="229"/>
      <c r="SYP199" s="229"/>
      <c r="SYQ199" s="229"/>
      <c r="SYR199" s="229"/>
      <c r="SYS199" s="229"/>
      <c r="SYT199" s="229"/>
      <c r="SYU199" s="229"/>
      <c r="SYV199" s="229"/>
      <c r="SYW199" s="229"/>
      <c r="SYX199" s="229"/>
      <c r="SYY199" s="229"/>
      <c r="SYZ199" s="229"/>
      <c r="SZA199" s="229"/>
      <c r="SZB199" s="229"/>
      <c r="SZC199" s="229"/>
      <c r="SZD199" s="229"/>
      <c r="SZE199" s="229"/>
      <c r="SZF199" s="229"/>
      <c r="SZG199" s="229"/>
      <c r="SZH199" s="229"/>
      <c r="SZI199" s="229"/>
      <c r="SZJ199" s="229"/>
      <c r="SZK199" s="229"/>
      <c r="SZL199" s="229"/>
      <c r="SZM199" s="229"/>
      <c r="SZN199" s="229"/>
      <c r="SZO199" s="229"/>
      <c r="SZP199" s="229"/>
      <c r="SZQ199" s="229"/>
      <c r="SZR199" s="229"/>
      <c r="SZS199" s="229"/>
      <c r="SZT199" s="229"/>
      <c r="SZU199" s="229"/>
      <c r="SZV199" s="229"/>
      <c r="SZW199" s="229"/>
      <c r="SZX199" s="229"/>
      <c r="SZY199" s="229"/>
      <c r="SZZ199" s="229"/>
      <c r="TAA199" s="229"/>
      <c r="TAB199" s="229"/>
      <c r="TAC199" s="229"/>
      <c r="TAD199" s="229"/>
      <c r="TAE199" s="229"/>
      <c r="TAF199" s="229"/>
      <c r="TAG199" s="229"/>
      <c r="TAH199" s="229"/>
      <c r="TAI199" s="229"/>
      <c r="TAJ199" s="229"/>
      <c r="TAK199" s="229"/>
      <c r="TAL199" s="229"/>
      <c r="TAM199" s="229"/>
      <c r="TAN199" s="229"/>
      <c r="TAO199" s="229"/>
      <c r="TAP199" s="229"/>
      <c r="TAQ199" s="229"/>
      <c r="TAR199" s="229"/>
      <c r="TAS199" s="229"/>
      <c r="TAT199" s="229"/>
      <c r="TAU199" s="229"/>
      <c r="TAV199" s="229"/>
      <c r="TAW199" s="229"/>
      <c r="TAX199" s="229"/>
      <c r="TAY199" s="229"/>
      <c r="TAZ199" s="229"/>
      <c r="TBA199" s="229"/>
      <c r="TBB199" s="229"/>
      <c r="TBC199" s="229"/>
      <c r="TBD199" s="229"/>
      <c r="TBE199" s="229"/>
      <c r="TBF199" s="229"/>
      <c r="TBG199" s="229"/>
      <c r="TBH199" s="229"/>
      <c r="TBI199" s="229"/>
      <c r="TBJ199" s="229"/>
      <c r="TBK199" s="229"/>
      <c r="TBL199" s="229"/>
      <c r="TBM199" s="229"/>
      <c r="TBN199" s="229"/>
      <c r="TBO199" s="229"/>
      <c r="TBP199" s="229"/>
      <c r="TBQ199" s="229"/>
      <c r="TBR199" s="229"/>
      <c r="TBS199" s="229"/>
      <c r="TBT199" s="229"/>
      <c r="TBU199" s="229"/>
      <c r="TBV199" s="229"/>
      <c r="TBW199" s="229"/>
      <c r="TBX199" s="229"/>
      <c r="TBY199" s="229"/>
      <c r="TBZ199" s="229"/>
      <c r="TCA199" s="229"/>
      <c r="TCB199" s="229"/>
      <c r="TCC199" s="229"/>
      <c r="TCD199" s="229"/>
      <c r="TCE199" s="229"/>
      <c r="TCF199" s="229"/>
      <c r="TCG199" s="229"/>
      <c r="TCH199" s="229"/>
      <c r="TCI199" s="229"/>
      <c r="TCJ199" s="229"/>
      <c r="TCK199" s="229"/>
      <c r="TCL199" s="229"/>
      <c r="TCM199" s="229"/>
      <c r="TCN199" s="229"/>
      <c r="TCO199" s="229"/>
      <c r="TCP199" s="229"/>
      <c r="TCQ199" s="229"/>
      <c r="TCR199" s="229"/>
      <c r="TCS199" s="229"/>
      <c r="TCT199" s="229"/>
      <c r="TCU199" s="229"/>
      <c r="TCV199" s="229"/>
      <c r="TCW199" s="229"/>
      <c r="TCX199" s="229"/>
      <c r="TCY199" s="229"/>
      <c r="TCZ199" s="229"/>
      <c r="TDA199" s="229"/>
      <c r="TDB199" s="229"/>
      <c r="TDC199" s="229"/>
      <c r="TDD199" s="229"/>
      <c r="TDE199" s="229"/>
      <c r="TDF199" s="229"/>
      <c r="TDG199" s="229"/>
      <c r="TDH199" s="229"/>
      <c r="TDI199" s="229"/>
      <c r="TDJ199" s="229"/>
      <c r="TDK199" s="229"/>
      <c r="TDL199" s="229"/>
      <c r="TDM199" s="229"/>
      <c r="TDN199" s="229"/>
      <c r="TDO199" s="229"/>
      <c r="TDP199" s="229"/>
      <c r="TDQ199" s="229"/>
      <c r="TDR199" s="229"/>
      <c r="TDS199" s="229"/>
      <c r="TDT199" s="229"/>
      <c r="TDU199" s="229"/>
      <c r="TDV199" s="229"/>
      <c r="TDW199" s="229"/>
      <c r="TDX199" s="229"/>
      <c r="TDY199" s="229"/>
      <c r="TDZ199" s="229"/>
      <c r="TEA199" s="229"/>
      <c r="TEB199" s="229"/>
      <c r="TEC199" s="229"/>
      <c r="TED199" s="229"/>
      <c r="TEE199" s="229"/>
      <c r="TEF199" s="229"/>
      <c r="TEG199" s="229"/>
      <c r="TEH199" s="229"/>
      <c r="TEI199" s="229"/>
      <c r="TEJ199" s="229"/>
      <c r="TEK199" s="229"/>
      <c r="TEL199" s="229"/>
      <c r="TEM199" s="229"/>
      <c r="TEN199" s="229"/>
      <c r="TEO199" s="229"/>
      <c r="TEP199" s="229"/>
      <c r="TEQ199" s="229"/>
      <c r="TER199" s="229"/>
      <c r="TES199" s="229"/>
      <c r="TET199" s="229"/>
      <c r="TEU199" s="229"/>
      <c r="TEV199" s="229"/>
      <c r="TEW199" s="229"/>
      <c r="TEX199" s="229"/>
      <c r="TEY199" s="229"/>
      <c r="TEZ199" s="229"/>
      <c r="TFA199" s="229"/>
      <c r="TFB199" s="229"/>
      <c r="TFC199" s="229"/>
      <c r="TFD199" s="229"/>
      <c r="TFE199" s="229"/>
      <c r="TFF199" s="229"/>
      <c r="TFG199" s="229"/>
      <c r="TFH199" s="229"/>
      <c r="TFI199" s="229"/>
      <c r="TFJ199" s="229"/>
      <c r="TFK199" s="229"/>
      <c r="TFL199" s="229"/>
      <c r="TFM199" s="229"/>
      <c r="TFN199" s="229"/>
      <c r="TFO199" s="229"/>
      <c r="TFP199" s="229"/>
      <c r="TFQ199" s="229"/>
      <c r="TFR199" s="229"/>
      <c r="TFS199" s="229"/>
      <c r="TFT199" s="229"/>
      <c r="TFU199" s="229"/>
      <c r="TFV199" s="229"/>
      <c r="TFW199" s="229"/>
      <c r="TFX199" s="229"/>
      <c r="TFY199" s="229"/>
      <c r="TFZ199" s="229"/>
      <c r="TGA199" s="229"/>
      <c r="TGB199" s="229"/>
      <c r="TGC199" s="229"/>
      <c r="TGD199" s="229"/>
      <c r="TGE199" s="229"/>
      <c r="TGF199" s="229"/>
      <c r="TGG199" s="229"/>
      <c r="TGH199" s="229"/>
      <c r="TGI199" s="229"/>
      <c r="TGJ199" s="229"/>
      <c r="TGK199" s="229"/>
      <c r="TGL199" s="229"/>
      <c r="TGM199" s="229"/>
      <c r="TGN199" s="229"/>
      <c r="TGO199" s="229"/>
      <c r="TGP199" s="229"/>
      <c r="TGQ199" s="229"/>
      <c r="TGR199" s="229"/>
      <c r="TGS199" s="229"/>
      <c r="TGT199" s="229"/>
      <c r="TGU199" s="229"/>
      <c r="TGV199" s="229"/>
      <c r="TGW199" s="229"/>
      <c r="TGX199" s="229"/>
      <c r="TGY199" s="229"/>
      <c r="TGZ199" s="229"/>
      <c r="THA199" s="229"/>
      <c r="THB199" s="229"/>
      <c r="THC199" s="229"/>
      <c r="THD199" s="229"/>
      <c r="THE199" s="229"/>
      <c r="THF199" s="229"/>
      <c r="THG199" s="229"/>
      <c r="THH199" s="229"/>
      <c r="THI199" s="229"/>
      <c r="THJ199" s="229"/>
      <c r="THK199" s="229"/>
      <c r="THL199" s="229"/>
      <c r="THM199" s="229"/>
      <c r="THN199" s="229"/>
      <c r="THO199" s="229"/>
      <c r="THP199" s="229"/>
      <c r="THQ199" s="229"/>
      <c r="THR199" s="229"/>
      <c r="THS199" s="229"/>
      <c r="THT199" s="229"/>
      <c r="THU199" s="229"/>
      <c r="THV199" s="229"/>
      <c r="THW199" s="229"/>
      <c r="THX199" s="229"/>
      <c r="THY199" s="229"/>
      <c r="THZ199" s="229"/>
      <c r="TIA199" s="229"/>
      <c r="TIB199" s="229"/>
      <c r="TIC199" s="229"/>
      <c r="TID199" s="229"/>
      <c r="TIE199" s="229"/>
      <c r="TIF199" s="229"/>
      <c r="TIG199" s="229"/>
      <c r="TIH199" s="229"/>
      <c r="TII199" s="229"/>
      <c r="TIJ199" s="229"/>
      <c r="TIK199" s="229"/>
      <c r="TIL199" s="229"/>
      <c r="TIM199" s="229"/>
      <c r="TIN199" s="229"/>
      <c r="TIO199" s="229"/>
      <c r="TIP199" s="229"/>
      <c r="TIQ199" s="229"/>
      <c r="TIR199" s="229"/>
      <c r="TIS199" s="229"/>
      <c r="TIT199" s="229"/>
      <c r="TIU199" s="229"/>
      <c r="TIV199" s="229"/>
      <c r="TIW199" s="229"/>
      <c r="TIX199" s="229"/>
      <c r="TIY199" s="229"/>
      <c r="TIZ199" s="229"/>
      <c r="TJA199" s="229"/>
      <c r="TJB199" s="229"/>
      <c r="TJC199" s="229"/>
      <c r="TJD199" s="229"/>
      <c r="TJE199" s="229"/>
      <c r="TJF199" s="229"/>
      <c r="TJG199" s="229"/>
      <c r="TJH199" s="229"/>
      <c r="TJI199" s="229"/>
      <c r="TJJ199" s="229"/>
      <c r="TJK199" s="229"/>
      <c r="TJL199" s="229"/>
      <c r="TJM199" s="229"/>
      <c r="TJN199" s="229"/>
      <c r="TJO199" s="229"/>
      <c r="TJP199" s="229"/>
      <c r="TJQ199" s="229"/>
      <c r="TJR199" s="229"/>
      <c r="TJS199" s="229"/>
      <c r="TJT199" s="229"/>
      <c r="TJU199" s="229"/>
      <c r="TJV199" s="229"/>
      <c r="TJW199" s="229"/>
      <c r="TJX199" s="229"/>
      <c r="TJY199" s="229"/>
      <c r="TJZ199" s="229"/>
      <c r="TKA199" s="229"/>
      <c r="TKB199" s="229"/>
      <c r="TKC199" s="229"/>
      <c r="TKD199" s="229"/>
      <c r="TKE199" s="229"/>
      <c r="TKF199" s="229"/>
      <c r="TKG199" s="229"/>
      <c r="TKH199" s="229"/>
      <c r="TKI199" s="229"/>
      <c r="TKJ199" s="229"/>
      <c r="TKK199" s="229"/>
      <c r="TKL199" s="229"/>
      <c r="TKM199" s="229"/>
      <c r="TKN199" s="229"/>
      <c r="TKO199" s="229"/>
      <c r="TKP199" s="229"/>
      <c r="TKQ199" s="229"/>
      <c r="TKR199" s="229"/>
      <c r="TKS199" s="229"/>
      <c r="TKT199" s="229"/>
      <c r="TKU199" s="229"/>
      <c r="TKV199" s="229"/>
      <c r="TKW199" s="229"/>
      <c r="TKX199" s="229"/>
      <c r="TKY199" s="229"/>
      <c r="TKZ199" s="229"/>
      <c r="TLA199" s="229"/>
      <c r="TLB199" s="229"/>
      <c r="TLC199" s="229"/>
      <c r="TLD199" s="229"/>
      <c r="TLE199" s="229"/>
      <c r="TLF199" s="229"/>
      <c r="TLG199" s="229"/>
      <c r="TLH199" s="229"/>
      <c r="TLI199" s="229"/>
      <c r="TLJ199" s="229"/>
      <c r="TLK199" s="229"/>
      <c r="TLL199" s="229"/>
      <c r="TLM199" s="229"/>
      <c r="TLN199" s="229"/>
      <c r="TLO199" s="229"/>
      <c r="TLP199" s="229"/>
      <c r="TLQ199" s="229"/>
      <c r="TLR199" s="229"/>
      <c r="TLS199" s="229"/>
      <c r="TLT199" s="229"/>
      <c r="TLU199" s="229"/>
      <c r="TLV199" s="229"/>
      <c r="TLW199" s="229"/>
      <c r="TLX199" s="229"/>
      <c r="TLY199" s="229"/>
      <c r="TLZ199" s="229"/>
      <c r="TMA199" s="229"/>
      <c r="TMB199" s="229"/>
      <c r="TMC199" s="229"/>
      <c r="TMD199" s="229"/>
      <c r="TME199" s="229"/>
      <c r="TMF199" s="229"/>
      <c r="TMG199" s="229"/>
      <c r="TMH199" s="229"/>
      <c r="TMI199" s="229"/>
      <c r="TMJ199" s="229"/>
      <c r="TMK199" s="229"/>
      <c r="TML199" s="229"/>
      <c r="TMM199" s="229"/>
      <c r="TMN199" s="229"/>
      <c r="TMO199" s="229"/>
      <c r="TMP199" s="229"/>
      <c r="TMQ199" s="229"/>
      <c r="TMR199" s="229"/>
      <c r="TMS199" s="229"/>
      <c r="TMT199" s="229"/>
      <c r="TMU199" s="229"/>
      <c r="TMV199" s="229"/>
      <c r="TMW199" s="229"/>
      <c r="TMX199" s="229"/>
      <c r="TMY199" s="229"/>
      <c r="TMZ199" s="229"/>
      <c r="TNA199" s="229"/>
      <c r="TNB199" s="229"/>
      <c r="TNC199" s="229"/>
      <c r="TND199" s="229"/>
      <c r="TNE199" s="229"/>
      <c r="TNF199" s="229"/>
      <c r="TNG199" s="229"/>
      <c r="TNH199" s="229"/>
      <c r="TNI199" s="229"/>
      <c r="TNJ199" s="229"/>
      <c r="TNK199" s="229"/>
      <c r="TNL199" s="229"/>
      <c r="TNM199" s="229"/>
      <c r="TNN199" s="229"/>
      <c r="TNO199" s="229"/>
      <c r="TNP199" s="229"/>
      <c r="TNQ199" s="229"/>
      <c r="TNR199" s="229"/>
      <c r="TNS199" s="229"/>
      <c r="TNT199" s="229"/>
      <c r="TNU199" s="229"/>
      <c r="TNV199" s="229"/>
      <c r="TNW199" s="229"/>
      <c r="TNX199" s="229"/>
      <c r="TNY199" s="229"/>
      <c r="TNZ199" s="229"/>
      <c r="TOA199" s="229"/>
      <c r="TOB199" s="229"/>
      <c r="TOC199" s="229"/>
      <c r="TOD199" s="229"/>
      <c r="TOE199" s="229"/>
      <c r="TOF199" s="229"/>
      <c r="TOG199" s="229"/>
      <c r="TOH199" s="229"/>
      <c r="TOI199" s="229"/>
      <c r="TOJ199" s="229"/>
      <c r="TOK199" s="229"/>
      <c r="TOL199" s="229"/>
      <c r="TOM199" s="229"/>
      <c r="TON199" s="229"/>
      <c r="TOO199" s="229"/>
      <c r="TOP199" s="229"/>
      <c r="TOQ199" s="229"/>
      <c r="TOR199" s="229"/>
      <c r="TOS199" s="229"/>
      <c r="TOT199" s="229"/>
      <c r="TOU199" s="229"/>
      <c r="TOV199" s="229"/>
      <c r="TOW199" s="229"/>
      <c r="TOX199" s="229"/>
      <c r="TOY199" s="229"/>
      <c r="TOZ199" s="229"/>
      <c r="TPA199" s="229"/>
      <c r="TPB199" s="229"/>
      <c r="TPC199" s="229"/>
      <c r="TPD199" s="229"/>
      <c r="TPE199" s="229"/>
      <c r="TPF199" s="229"/>
      <c r="TPG199" s="229"/>
      <c r="TPH199" s="229"/>
      <c r="TPI199" s="229"/>
      <c r="TPJ199" s="229"/>
      <c r="TPK199" s="229"/>
      <c r="TPL199" s="229"/>
      <c r="TPM199" s="229"/>
      <c r="TPN199" s="229"/>
      <c r="TPO199" s="229"/>
      <c r="TPP199" s="229"/>
      <c r="TPQ199" s="229"/>
      <c r="TPR199" s="229"/>
      <c r="TPS199" s="229"/>
      <c r="TPT199" s="229"/>
      <c r="TPU199" s="229"/>
      <c r="TPV199" s="229"/>
      <c r="TPW199" s="229"/>
      <c r="TPX199" s="229"/>
      <c r="TPY199" s="229"/>
      <c r="TPZ199" s="229"/>
      <c r="TQA199" s="229"/>
      <c r="TQB199" s="229"/>
      <c r="TQC199" s="229"/>
      <c r="TQD199" s="229"/>
      <c r="TQE199" s="229"/>
      <c r="TQF199" s="229"/>
      <c r="TQG199" s="229"/>
      <c r="TQH199" s="229"/>
      <c r="TQI199" s="229"/>
      <c r="TQJ199" s="229"/>
      <c r="TQK199" s="229"/>
      <c r="TQL199" s="229"/>
      <c r="TQM199" s="229"/>
      <c r="TQN199" s="229"/>
      <c r="TQO199" s="229"/>
      <c r="TQP199" s="229"/>
      <c r="TQQ199" s="229"/>
      <c r="TQR199" s="229"/>
      <c r="TQS199" s="229"/>
      <c r="TQT199" s="229"/>
      <c r="TQU199" s="229"/>
      <c r="TQV199" s="229"/>
      <c r="TQW199" s="229"/>
      <c r="TQX199" s="229"/>
      <c r="TQY199" s="229"/>
      <c r="TQZ199" s="229"/>
      <c r="TRA199" s="229"/>
      <c r="TRB199" s="229"/>
      <c r="TRC199" s="229"/>
      <c r="TRD199" s="229"/>
      <c r="TRE199" s="229"/>
      <c r="TRF199" s="229"/>
      <c r="TRG199" s="229"/>
      <c r="TRH199" s="229"/>
      <c r="TRI199" s="229"/>
      <c r="TRJ199" s="229"/>
      <c r="TRK199" s="229"/>
      <c r="TRL199" s="229"/>
      <c r="TRM199" s="229"/>
      <c r="TRN199" s="229"/>
      <c r="TRO199" s="229"/>
      <c r="TRP199" s="229"/>
      <c r="TRQ199" s="229"/>
      <c r="TRR199" s="229"/>
      <c r="TRS199" s="229"/>
      <c r="TRT199" s="229"/>
      <c r="TRU199" s="229"/>
      <c r="TRV199" s="229"/>
      <c r="TRW199" s="229"/>
      <c r="TRX199" s="229"/>
      <c r="TRY199" s="229"/>
      <c r="TRZ199" s="229"/>
      <c r="TSA199" s="229"/>
      <c r="TSB199" s="229"/>
      <c r="TSC199" s="229"/>
      <c r="TSD199" s="229"/>
      <c r="TSE199" s="229"/>
      <c r="TSF199" s="229"/>
      <c r="TSG199" s="229"/>
      <c r="TSH199" s="229"/>
      <c r="TSI199" s="229"/>
      <c r="TSJ199" s="229"/>
      <c r="TSK199" s="229"/>
      <c r="TSL199" s="229"/>
      <c r="TSM199" s="229"/>
      <c r="TSN199" s="229"/>
      <c r="TSO199" s="229"/>
      <c r="TSP199" s="229"/>
      <c r="TSQ199" s="229"/>
      <c r="TSR199" s="229"/>
      <c r="TSS199" s="229"/>
      <c r="TST199" s="229"/>
      <c r="TSU199" s="229"/>
      <c r="TSV199" s="229"/>
      <c r="TSW199" s="229"/>
      <c r="TSX199" s="229"/>
      <c r="TSY199" s="229"/>
      <c r="TSZ199" s="229"/>
      <c r="TTA199" s="229"/>
      <c r="TTB199" s="229"/>
      <c r="TTC199" s="229"/>
      <c r="TTD199" s="229"/>
      <c r="TTE199" s="229"/>
      <c r="TTF199" s="229"/>
      <c r="TTG199" s="229"/>
      <c r="TTH199" s="229"/>
      <c r="TTI199" s="229"/>
      <c r="TTJ199" s="229"/>
      <c r="TTK199" s="229"/>
      <c r="TTL199" s="229"/>
      <c r="TTM199" s="229"/>
      <c r="TTN199" s="229"/>
      <c r="TTO199" s="229"/>
      <c r="TTP199" s="229"/>
      <c r="TTQ199" s="229"/>
      <c r="TTR199" s="229"/>
      <c r="TTS199" s="229"/>
      <c r="TTT199" s="229"/>
      <c r="TTU199" s="229"/>
      <c r="TTV199" s="229"/>
      <c r="TTW199" s="229"/>
      <c r="TTX199" s="229"/>
      <c r="TTY199" s="229"/>
      <c r="TTZ199" s="229"/>
      <c r="TUA199" s="229"/>
      <c r="TUB199" s="229"/>
      <c r="TUC199" s="229"/>
      <c r="TUD199" s="229"/>
      <c r="TUE199" s="229"/>
      <c r="TUF199" s="229"/>
      <c r="TUG199" s="229"/>
      <c r="TUH199" s="229"/>
      <c r="TUI199" s="229"/>
      <c r="TUJ199" s="229"/>
      <c r="TUK199" s="229"/>
      <c r="TUL199" s="229"/>
      <c r="TUM199" s="229"/>
      <c r="TUN199" s="229"/>
      <c r="TUO199" s="229"/>
      <c r="TUP199" s="229"/>
      <c r="TUQ199" s="229"/>
      <c r="TUR199" s="229"/>
      <c r="TUS199" s="229"/>
      <c r="TUT199" s="229"/>
      <c r="TUU199" s="229"/>
      <c r="TUV199" s="229"/>
      <c r="TUW199" s="229"/>
      <c r="TUX199" s="229"/>
      <c r="TUY199" s="229"/>
      <c r="TUZ199" s="229"/>
      <c r="TVA199" s="229"/>
      <c r="TVB199" s="229"/>
      <c r="TVC199" s="229"/>
      <c r="TVD199" s="229"/>
      <c r="TVE199" s="229"/>
      <c r="TVF199" s="229"/>
      <c r="TVG199" s="229"/>
      <c r="TVH199" s="229"/>
      <c r="TVI199" s="229"/>
      <c r="TVJ199" s="229"/>
      <c r="TVK199" s="229"/>
      <c r="TVL199" s="229"/>
      <c r="TVM199" s="229"/>
      <c r="TVN199" s="229"/>
      <c r="TVO199" s="229"/>
      <c r="TVP199" s="229"/>
      <c r="TVQ199" s="229"/>
      <c r="TVR199" s="229"/>
      <c r="TVS199" s="229"/>
      <c r="TVT199" s="229"/>
      <c r="TVU199" s="229"/>
      <c r="TVV199" s="229"/>
      <c r="TVW199" s="229"/>
      <c r="TVX199" s="229"/>
      <c r="TVY199" s="229"/>
      <c r="TVZ199" s="229"/>
      <c r="TWA199" s="229"/>
      <c r="TWB199" s="229"/>
      <c r="TWC199" s="229"/>
      <c r="TWD199" s="229"/>
      <c r="TWE199" s="229"/>
      <c r="TWF199" s="229"/>
      <c r="TWG199" s="229"/>
      <c r="TWH199" s="229"/>
      <c r="TWI199" s="229"/>
      <c r="TWJ199" s="229"/>
      <c r="TWK199" s="229"/>
      <c r="TWL199" s="229"/>
      <c r="TWM199" s="229"/>
      <c r="TWN199" s="229"/>
      <c r="TWO199" s="229"/>
      <c r="TWP199" s="229"/>
      <c r="TWQ199" s="229"/>
      <c r="TWR199" s="229"/>
      <c r="TWS199" s="229"/>
      <c r="TWT199" s="229"/>
      <c r="TWU199" s="229"/>
      <c r="TWV199" s="229"/>
      <c r="TWW199" s="229"/>
      <c r="TWX199" s="229"/>
      <c r="TWY199" s="229"/>
      <c r="TWZ199" s="229"/>
      <c r="TXA199" s="229"/>
      <c r="TXB199" s="229"/>
      <c r="TXC199" s="229"/>
      <c r="TXD199" s="229"/>
      <c r="TXE199" s="229"/>
      <c r="TXF199" s="229"/>
      <c r="TXG199" s="229"/>
      <c r="TXH199" s="229"/>
      <c r="TXI199" s="229"/>
      <c r="TXJ199" s="229"/>
      <c r="TXK199" s="229"/>
      <c r="TXL199" s="229"/>
      <c r="TXM199" s="229"/>
      <c r="TXN199" s="229"/>
      <c r="TXO199" s="229"/>
      <c r="TXP199" s="229"/>
      <c r="TXQ199" s="229"/>
      <c r="TXR199" s="229"/>
      <c r="TXS199" s="229"/>
      <c r="TXT199" s="229"/>
      <c r="TXU199" s="229"/>
      <c r="TXV199" s="229"/>
      <c r="TXW199" s="229"/>
      <c r="TXX199" s="229"/>
      <c r="TXY199" s="229"/>
      <c r="TXZ199" s="229"/>
      <c r="TYA199" s="229"/>
      <c r="TYB199" s="229"/>
      <c r="TYC199" s="229"/>
      <c r="TYD199" s="229"/>
      <c r="TYE199" s="229"/>
      <c r="TYF199" s="229"/>
      <c r="TYG199" s="229"/>
      <c r="TYH199" s="229"/>
      <c r="TYI199" s="229"/>
      <c r="TYJ199" s="229"/>
      <c r="TYK199" s="229"/>
      <c r="TYL199" s="229"/>
      <c r="TYM199" s="229"/>
      <c r="TYN199" s="229"/>
      <c r="TYO199" s="229"/>
      <c r="TYP199" s="229"/>
      <c r="TYQ199" s="229"/>
      <c r="TYR199" s="229"/>
      <c r="TYS199" s="229"/>
      <c r="TYT199" s="229"/>
      <c r="TYU199" s="229"/>
      <c r="TYV199" s="229"/>
      <c r="TYW199" s="229"/>
      <c r="TYX199" s="229"/>
      <c r="TYY199" s="229"/>
      <c r="TYZ199" s="229"/>
      <c r="TZA199" s="229"/>
      <c r="TZB199" s="229"/>
      <c r="TZC199" s="229"/>
      <c r="TZD199" s="229"/>
      <c r="TZE199" s="229"/>
      <c r="TZF199" s="229"/>
      <c r="TZG199" s="229"/>
      <c r="TZH199" s="229"/>
      <c r="TZI199" s="229"/>
      <c r="TZJ199" s="229"/>
      <c r="TZK199" s="229"/>
      <c r="TZL199" s="229"/>
      <c r="TZM199" s="229"/>
      <c r="TZN199" s="229"/>
      <c r="TZO199" s="229"/>
      <c r="TZP199" s="229"/>
      <c r="TZQ199" s="229"/>
      <c r="TZR199" s="229"/>
      <c r="TZS199" s="229"/>
      <c r="TZT199" s="229"/>
      <c r="TZU199" s="229"/>
      <c r="TZV199" s="229"/>
      <c r="TZW199" s="229"/>
      <c r="TZX199" s="229"/>
      <c r="TZY199" s="229"/>
      <c r="TZZ199" s="229"/>
      <c r="UAA199" s="229"/>
      <c r="UAB199" s="229"/>
      <c r="UAC199" s="229"/>
      <c r="UAD199" s="229"/>
      <c r="UAE199" s="229"/>
      <c r="UAF199" s="229"/>
      <c r="UAG199" s="229"/>
      <c r="UAH199" s="229"/>
      <c r="UAI199" s="229"/>
      <c r="UAJ199" s="229"/>
      <c r="UAK199" s="229"/>
      <c r="UAL199" s="229"/>
      <c r="UAM199" s="229"/>
      <c r="UAN199" s="229"/>
      <c r="UAO199" s="229"/>
      <c r="UAP199" s="229"/>
      <c r="UAQ199" s="229"/>
      <c r="UAR199" s="229"/>
      <c r="UAS199" s="229"/>
      <c r="UAT199" s="229"/>
      <c r="UAU199" s="229"/>
      <c r="UAV199" s="229"/>
      <c r="UAW199" s="229"/>
      <c r="UAX199" s="229"/>
      <c r="UAY199" s="229"/>
      <c r="UAZ199" s="229"/>
      <c r="UBA199" s="229"/>
      <c r="UBB199" s="229"/>
      <c r="UBC199" s="229"/>
      <c r="UBD199" s="229"/>
      <c r="UBE199" s="229"/>
      <c r="UBF199" s="229"/>
      <c r="UBG199" s="229"/>
      <c r="UBH199" s="229"/>
      <c r="UBI199" s="229"/>
      <c r="UBJ199" s="229"/>
      <c r="UBK199" s="229"/>
      <c r="UBL199" s="229"/>
      <c r="UBM199" s="229"/>
      <c r="UBN199" s="229"/>
      <c r="UBO199" s="229"/>
      <c r="UBP199" s="229"/>
      <c r="UBQ199" s="229"/>
      <c r="UBR199" s="229"/>
      <c r="UBS199" s="229"/>
      <c r="UBT199" s="229"/>
      <c r="UBU199" s="229"/>
      <c r="UBV199" s="229"/>
      <c r="UBW199" s="229"/>
      <c r="UBX199" s="229"/>
      <c r="UBY199" s="229"/>
      <c r="UBZ199" s="229"/>
      <c r="UCA199" s="229"/>
      <c r="UCB199" s="229"/>
      <c r="UCC199" s="229"/>
      <c r="UCD199" s="229"/>
      <c r="UCE199" s="229"/>
      <c r="UCF199" s="229"/>
      <c r="UCG199" s="229"/>
      <c r="UCH199" s="229"/>
      <c r="UCI199" s="229"/>
      <c r="UCJ199" s="229"/>
      <c r="UCK199" s="229"/>
      <c r="UCL199" s="229"/>
      <c r="UCM199" s="229"/>
      <c r="UCN199" s="229"/>
      <c r="UCO199" s="229"/>
      <c r="UCP199" s="229"/>
      <c r="UCQ199" s="229"/>
      <c r="UCR199" s="229"/>
      <c r="UCS199" s="229"/>
      <c r="UCT199" s="229"/>
      <c r="UCU199" s="229"/>
      <c r="UCV199" s="229"/>
      <c r="UCW199" s="229"/>
      <c r="UCX199" s="229"/>
      <c r="UCY199" s="229"/>
      <c r="UCZ199" s="229"/>
      <c r="UDA199" s="229"/>
      <c r="UDB199" s="229"/>
      <c r="UDC199" s="229"/>
      <c r="UDD199" s="229"/>
      <c r="UDE199" s="229"/>
      <c r="UDF199" s="229"/>
      <c r="UDG199" s="229"/>
      <c r="UDH199" s="229"/>
      <c r="UDI199" s="229"/>
      <c r="UDJ199" s="229"/>
      <c r="UDK199" s="229"/>
      <c r="UDL199" s="229"/>
      <c r="UDM199" s="229"/>
      <c r="UDN199" s="229"/>
      <c r="UDO199" s="229"/>
      <c r="UDP199" s="229"/>
      <c r="UDQ199" s="229"/>
      <c r="UDR199" s="229"/>
      <c r="UDS199" s="229"/>
      <c r="UDT199" s="229"/>
      <c r="UDU199" s="229"/>
      <c r="UDV199" s="229"/>
      <c r="UDW199" s="229"/>
      <c r="UDX199" s="229"/>
      <c r="UDY199" s="229"/>
      <c r="UDZ199" s="229"/>
      <c r="UEA199" s="229"/>
      <c r="UEB199" s="229"/>
      <c r="UEC199" s="229"/>
      <c r="UED199" s="229"/>
      <c r="UEE199" s="229"/>
      <c r="UEF199" s="229"/>
      <c r="UEG199" s="229"/>
      <c r="UEH199" s="229"/>
      <c r="UEI199" s="229"/>
      <c r="UEJ199" s="229"/>
      <c r="UEK199" s="229"/>
      <c r="UEL199" s="229"/>
      <c r="UEM199" s="229"/>
      <c r="UEN199" s="229"/>
      <c r="UEO199" s="229"/>
      <c r="UEP199" s="229"/>
      <c r="UEQ199" s="229"/>
      <c r="UER199" s="229"/>
      <c r="UES199" s="229"/>
      <c r="UET199" s="229"/>
      <c r="UEU199" s="229"/>
      <c r="UEV199" s="229"/>
      <c r="UEW199" s="229"/>
      <c r="UEX199" s="229"/>
      <c r="UEY199" s="229"/>
      <c r="UEZ199" s="229"/>
      <c r="UFA199" s="229"/>
      <c r="UFB199" s="229"/>
      <c r="UFC199" s="229"/>
      <c r="UFD199" s="229"/>
      <c r="UFE199" s="229"/>
      <c r="UFF199" s="229"/>
      <c r="UFG199" s="229"/>
      <c r="UFH199" s="229"/>
      <c r="UFI199" s="229"/>
      <c r="UFJ199" s="229"/>
      <c r="UFK199" s="229"/>
      <c r="UFL199" s="229"/>
      <c r="UFM199" s="229"/>
      <c r="UFN199" s="229"/>
      <c r="UFO199" s="229"/>
      <c r="UFP199" s="229"/>
      <c r="UFQ199" s="229"/>
      <c r="UFR199" s="229"/>
      <c r="UFS199" s="229"/>
      <c r="UFT199" s="229"/>
      <c r="UFU199" s="229"/>
      <c r="UFV199" s="229"/>
      <c r="UFW199" s="229"/>
      <c r="UFX199" s="229"/>
      <c r="UFY199" s="229"/>
      <c r="UFZ199" s="229"/>
      <c r="UGA199" s="229"/>
      <c r="UGB199" s="229"/>
      <c r="UGC199" s="229"/>
      <c r="UGD199" s="229"/>
      <c r="UGE199" s="229"/>
      <c r="UGF199" s="229"/>
      <c r="UGG199" s="229"/>
      <c r="UGH199" s="229"/>
      <c r="UGI199" s="229"/>
      <c r="UGJ199" s="229"/>
      <c r="UGK199" s="229"/>
      <c r="UGL199" s="229"/>
      <c r="UGM199" s="229"/>
      <c r="UGN199" s="229"/>
      <c r="UGO199" s="229"/>
      <c r="UGP199" s="229"/>
      <c r="UGQ199" s="229"/>
      <c r="UGR199" s="229"/>
      <c r="UGS199" s="229"/>
      <c r="UGT199" s="229"/>
      <c r="UGU199" s="229"/>
      <c r="UGV199" s="229"/>
      <c r="UGW199" s="229"/>
      <c r="UGX199" s="229"/>
      <c r="UGY199" s="229"/>
      <c r="UGZ199" s="229"/>
      <c r="UHA199" s="229"/>
      <c r="UHB199" s="229"/>
      <c r="UHC199" s="229"/>
      <c r="UHD199" s="229"/>
      <c r="UHE199" s="229"/>
      <c r="UHF199" s="229"/>
      <c r="UHG199" s="229"/>
      <c r="UHH199" s="229"/>
      <c r="UHI199" s="229"/>
      <c r="UHJ199" s="229"/>
      <c r="UHK199" s="229"/>
      <c r="UHL199" s="229"/>
      <c r="UHM199" s="229"/>
      <c r="UHN199" s="229"/>
      <c r="UHO199" s="229"/>
      <c r="UHP199" s="229"/>
      <c r="UHQ199" s="229"/>
      <c r="UHR199" s="229"/>
      <c r="UHS199" s="229"/>
      <c r="UHT199" s="229"/>
      <c r="UHU199" s="229"/>
      <c r="UHV199" s="229"/>
      <c r="UHW199" s="229"/>
      <c r="UHX199" s="229"/>
      <c r="UHY199" s="229"/>
      <c r="UHZ199" s="229"/>
      <c r="UIA199" s="229"/>
      <c r="UIB199" s="229"/>
      <c r="UIC199" s="229"/>
      <c r="UID199" s="229"/>
      <c r="UIE199" s="229"/>
      <c r="UIF199" s="229"/>
      <c r="UIG199" s="229"/>
      <c r="UIH199" s="229"/>
      <c r="UII199" s="229"/>
      <c r="UIJ199" s="229"/>
      <c r="UIK199" s="229"/>
      <c r="UIL199" s="229"/>
      <c r="UIM199" s="229"/>
      <c r="UIN199" s="229"/>
      <c r="UIO199" s="229"/>
      <c r="UIP199" s="229"/>
      <c r="UIQ199" s="229"/>
      <c r="UIR199" s="229"/>
      <c r="UIS199" s="229"/>
      <c r="UIT199" s="229"/>
      <c r="UIU199" s="229"/>
      <c r="UIV199" s="229"/>
      <c r="UIW199" s="229"/>
      <c r="UIX199" s="229"/>
      <c r="UIY199" s="229"/>
      <c r="UIZ199" s="229"/>
      <c r="UJA199" s="229"/>
      <c r="UJB199" s="229"/>
      <c r="UJC199" s="229"/>
      <c r="UJD199" s="229"/>
      <c r="UJE199" s="229"/>
      <c r="UJF199" s="229"/>
      <c r="UJG199" s="229"/>
      <c r="UJH199" s="229"/>
      <c r="UJI199" s="229"/>
      <c r="UJJ199" s="229"/>
      <c r="UJK199" s="229"/>
      <c r="UJL199" s="229"/>
      <c r="UJM199" s="229"/>
      <c r="UJN199" s="229"/>
      <c r="UJO199" s="229"/>
      <c r="UJP199" s="229"/>
      <c r="UJQ199" s="229"/>
      <c r="UJR199" s="229"/>
      <c r="UJS199" s="229"/>
      <c r="UJT199" s="229"/>
      <c r="UJU199" s="229"/>
      <c r="UJV199" s="229"/>
      <c r="UJW199" s="229"/>
      <c r="UJX199" s="229"/>
      <c r="UJY199" s="229"/>
      <c r="UJZ199" s="229"/>
      <c r="UKA199" s="229"/>
      <c r="UKB199" s="229"/>
      <c r="UKC199" s="229"/>
      <c r="UKD199" s="229"/>
      <c r="UKE199" s="229"/>
      <c r="UKF199" s="229"/>
      <c r="UKG199" s="229"/>
      <c r="UKH199" s="229"/>
      <c r="UKI199" s="229"/>
      <c r="UKJ199" s="229"/>
      <c r="UKK199" s="229"/>
      <c r="UKL199" s="229"/>
      <c r="UKM199" s="229"/>
      <c r="UKN199" s="229"/>
      <c r="UKO199" s="229"/>
      <c r="UKP199" s="229"/>
      <c r="UKQ199" s="229"/>
      <c r="UKR199" s="229"/>
      <c r="UKS199" s="229"/>
      <c r="UKT199" s="229"/>
      <c r="UKU199" s="229"/>
      <c r="UKV199" s="229"/>
      <c r="UKW199" s="229"/>
      <c r="UKX199" s="229"/>
      <c r="UKY199" s="229"/>
      <c r="UKZ199" s="229"/>
      <c r="ULA199" s="229"/>
      <c r="ULB199" s="229"/>
      <c r="ULC199" s="229"/>
      <c r="ULD199" s="229"/>
      <c r="ULE199" s="229"/>
      <c r="ULF199" s="229"/>
      <c r="ULG199" s="229"/>
      <c r="ULH199" s="229"/>
      <c r="ULI199" s="229"/>
      <c r="ULJ199" s="229"/>
      <c r="ULK199" s="229"/>
      <c r="ULL199" s="229"/>
      <c r="ULM199" s="229"/>
      <c r="ULN199" s="229"/>
      <c r="ULO199" s="229"/>
      <c r="ULP199" s="229"/>
      <c r="ULQ199" s="229"/>
      <c r="ULR199" s="229"/>
      <c r="ULS199" s="229"/>
      <c r="ULT199" s="229"/>
      <c r="ULU199" s="229"/>
      <c r="ULV199" s="229"/>
      <c r="ULW199" s="229"/>
      <c r="ULX199" s="229"/>
      <c r="ULY199" s="229"/>
      <c r="ULZ199" s="229"/>
      <c r="UMA199" s="229"/>
      <c r="UMB199" s="229"/>
      <c r="UMC199" s="229"/>
      <c r="UMD199" s="229"/>
      <c r="UME199" s="229"/>
      <c r="UMF199" s="229"/>
      <c r="UMG199" s="229"/>
      <c r="UMH199" s="229"/>
      <c r="UMI199" s="229"/>
      <c r="UMJ199" s="229"/>
      <c r="UMK199" s="229"/>
      <c r="UML199" s="229"/>
      <c r="UMM199" s="229"/>
      <c r="UMN199" s="229"/>
      <c r="UMO199" s="229"/>
      <c r="UMP199" s="229"/>
      <c r="UMQ199" s="229"/>
      <c r="UMR199" s="229"/>
      <c r="UMS199" s="229"/>
      <c r="UMT199" s="229"/>
      <c r="UMU199" s="229"/>
      <c r="UMV199" s="229"/>
      <c r="UMW199" s="229"/>
      <c r="UMX199" s="229"/>
      <c r="UMY199" s="229"/>
      <c r="UMZ199" s="229"/>
      <c r="UNA199" s="229"/>
      <c r="UNB199" s="229"/>
      <c r="UNC199" s="229"/>
      <c r="UND199" s="229"/>
      <c r="UNE199" s="229"/>
      <c r="UNF199" s="229"/>
      <c r="UNG199" s="229"/>
      <c r="UNH199" s="229"/>
      <c r="UNI199" s="229"/>
      <c r="UNJ199" s="229"/>
      <c r="UNK199" s="229"/>
      <c r="UNL199" s="229"/>
      <c r="UNM199" s="229"/>
      <c r="UNN199" s="229"/>
      <c r="UNO199" s="229"/>
      <c r="UNP199" s="229"/>
      <c r="UNQ199" s="229"/>
      <c r="UNR199" s="229"/>
      <c r="UNS199" s="229"/>
      <c r="UNT199" s="229"/>
      <c r="UNU199" s="229"/>
      <c r="UNV199" s="229"/>
      <c r="UNW199" s="229"/>
      <c r="UNX199" s="229"/>
      <c r="UNY199" s="229"/>
      <c r="UNZ199" s="229"/>
      <c r="UOA199" s="229"/>
      <c r="UOB199" s="229"/>
      <c r="UOC199" s="229"/>
      <c r="UOD199" s="229"/>
      <c r="UOE199" s="229"/>
      <c r="UOF199" s="229"/>
      <c r="UOG199" s="229"/>
      <c r="UOH199" s="229"/>
      <c r="UOI199" s="229"/>
      <c r="UOJ199" s="229"/>
      <c r="UOK199" s="229"/>
      <c r="UOL199" s="229"/>
      <c r="UOM199" s="229"/>
      <c r="UON199" s="229"/>
      <c r="UOO199" s="229"/>
      <c r="UOP199" s="229"/>
      <c r="UOQ199" s="229"/>
      <c r="UOR199" s="229"/>
      <c r="UOS199" s="229"/>
      <c r="UOT199" s="229"/>
      <c r="UOU199" s="229"/>
      <c r="UOV199" s="229"/>
      <c r="UOW199" s="229"/>
      <c r="UOX199" s="229"/>
      <c r="UOY199" s="229"/>
      <c r="UOZ199" s="229"/>
      <c r="UPA199" s="229"/>
      <c r="UPB199" s="229"/>
      <c r="UPC199" s="229"/>
      <c r="UPD199" s="229"/>
      <c r="UPE199" s="229"/>
      <c r="UPF199" s="229"/>
      <c r="UPG199" s="229"/>
      <c r="UPH199" s="229"/>
      <c r="UPI199" s="229"/>
      <c r="UPJ199" s="229"/>
      <c r="UPK199" s="229"/>
      <c r="UPL199" s="229"/>
      <c r="UPM199" s="229"/>
      <c r="UPN199" s="229"/>
      <c r="UPO199" s="229"/>
      <c r="UPP199" s="229"/>
      <c r="UPQ199" s="229"/>
      <c r="UPR199" s="229"/>
      <c r="UPS199" s="229"/>
      <c r="UPT199" s="229"/>
      <c r="UPU199" s="229"/>
      <c r="UPV199" s="229"/>
      <c r="UPW199" s="229"/>
      <c r="UPX199" s="229"/>
      <c r="UPY199" s="229"/>
      <c r="UPZ199" s="229"/>
      <c r="UQA199" s="229"/>
      <c r="UQB199" s="229"/>
      <c r="UQC199" s="229"/>
      <c r="UQD199" s="229"/>
      <c r="UQE199" s="229"/>
      <c r="UQF199" s="229"/>
      <c r="UQG199" s="229"/>
      <c r="UQH199" s="229"/>
      <c r="UQI199" s="229"/>
      <c r="UQJ199" s="229"/>
      <c r="UQK199" s="229"/>
      <c r="UQL199" s="229"/>
      <c r="UQM199" s="229"/>
      <c r="UQN199" s="229"/>
      <c r="UQO199" s="229"/>
      <c r="UQP199" s="229"/>
      <c r="UQQ199" s="229"/>
      <c r="UQR199" s="229"/>
      <c r="UQS199" s="229"/>
      <c r="UQT199" s="229"/>
      <c r="UQU199" s="229"/>
      <c r="UQV199" s="229"/>
      <c r="UQW199" s="229"/>
      <c r="UQX199" s="229"/>
      <c r="UQY199" s="229"/>
      <c r="UQZ199" s="229"/>
      <c r="URA199" s="229"/>
      <c r="URB199" s="229"/>
      <c r="URC199" s="229"/>
      <c r="URD199" s="229"/>
      <c r="URE199" s="229"/>
      <c r="URF199" s="229"/>
      <c r="URG199" s="229"/>
      <c r="URH199" s="229"/>
      <c r="URI199" s="229"/>
      <c r="URJ199" s="229"/>
      <c r="URK199" s="229"/>
      <c r="URL199" s="229"/>
      <c r="URM199" s="229"/>
      <c r="URN199" s="229"/>
      <c r="URO199" s="229"/>
      <c r="URP199" s="229"/>
      <c r="URQ199" s="229"/>
      <c r="URR199" s="229"/>
      <c r="URS199" s="229"/>
      <c r="URT199" s="229"/>
      <c r="URU199" s="229"/>
      <c r="URV199" s="229"/>
      <c r="URW199" s="229"/>
      <c r="URX199" s="229"/>
      <c r="URY199" s="229"/>
      <c r="URZ199" s="229"/>
      <c r="USA199" s="229"/>
      <c r="USB199" s="229"/>
      <c r="USC199" s="229"/>
      <c r="USD199" s="229"/>
      <c r="USE199" s="229"/>
      <c r="USF199" s="229"/>
      <c r="USG199" s="229"/>
      <c r="USH199" s="229"/>
      <c r="USI199" s="229"/>
      <c r="USJ199" s="229"/>
      <c r="USK199" s="229"/>
      <c r="USL199" s="229"/>
      <c r="USM199" s="229"/>
      <c r="USN199" s="229"/>
      <c r="USO199" s="229"/>
      <c r="USP199" s="229"/>
      <c r="USQ199" s="229"/>
      <c r="USR199" s="229"/>
      <c r="USS199" s="229"/>
      <c r="UST199" s="229"/>
      <c r="USU199" s="229"/>
      <c r="USV199" s="229"/>
      <c r="USW199" s="229"/>
      <c r="USX199" s="229"/>
      <c r="USY199" s="229"/>
      <c r="USZ199" s="229"/>
      <c r="UTA199" s="229"/>
      <c r="UTB199" s="229"/>
      <c r="UTC199" s="229"/>
      <c r="UTD199" s="229"/>
      <c r="UTE199" s="229"/>
      <c r="UTF199" s="229"/>
      <c r="UTG199" s="229"/>
      <c r="UTH199" s="229"/>
      <c r="UTI199" s="229"/>
      <c r="UTJ199" s="229"/>
      <c r="UTK199" s="229"/>
      <c r="UTL199" s="229"/>
      <c r="UTM199" s="229"/>
      <c r="UTN199" s="229"/>
      <c r="UTO199" s="229"/>
      <c r="UTP199" s="229"/>
      <c r="UTQ199" s="229"/>
      <c r="UTR199" s="229"/>
      <c r="UTS199" s="229"/>
      <c r="UTT199" s="229"/>
      <c r="UTU199" s="229"/>
      <c r="UTV199" s="229"/>
      <c r="UTW199" s="229"/>
      <c r="UTX199" s="229"/>
      <c r="UTY199" s="229"/>
      <c r="UTZ199" s="229"/>
      <c r="UUA199" s="229"/>
      <c r="UUB199" s="229"/>
      <c r="UUC199" s="229"/>
      <c r="UUD199" s="229"/>
      <c r="UUE199" s="229"/>
      <c r="UUF199" s="229"/>
      <c r="UUG199" s="229"/>
      <c r="UUH199" s="229"/>
      <c r="UUI199" s="229"/>
      <c r="UUJ199" s="229"/>
      <c r="UUK199" s="229"/>
      <c r="UUL199" s="229"/>
      <c r="UUM199" s="229"/>
      <c r="UUN199" s="229"/>
      <c r="UUO199" s="229"/>
      <c r="UUP199" s="229"/>
      <c r="UUQ199" s="229"/>
      <c r="UUR199" s="229"/>
      <c r="UUS199" s="229"/>
      <c r="UUT199" s="229"/>
      <c r="UUU199" s="229"/>
      <c r="UUV199" s="229"/>
      <c r="UUW199" s="229"/>
      <c r="UUX199" s="229"/>
      <c r="UUY199" s="229"/>
      <c r="UUZ199" s="229"/>
      <c r="UVA199" s="229"/>
      <c r="UVB199" s="229"/>
      <c r="UVC199" s="229"/>
      <c r="UVD199" s="229"/>
      <c r="UVE199" s="229"/>
      <c r="UVF199" s="229"/>
      <c r="UVG199" s="229"/>
      <c r="UVH199" s="229"/>
      <c r="UVI199" s="229"/>
      <c r="UVJ199" s="229"/>
      <c r="UVK199" s="229"/>
      <c r="UVL199" s="229"/>
      <c r="UVM199" s="229"/>
      <c r="UVN199" s="229"/>
      <c r="UVO199" s="229"/>
      <c r="UVP199" s="229"/>
      <c r="UVQ199" s="229"/>
      <c r="UVR199" s="229"/>
      <c r="UVS199" s="229"/>
      <c r="UVT199" s="229"/>
      <c r="UVU199" s="229"/>
      <c r="UVV199" s="229"/>
      <c r="UVW199" s="229"/>
      <c r="UVX199" s="229"/>
      <c r="UVY199" s="229"/>
      <c r="UVZ199" s="229"/>
      <c r="UWA199" s="229"/>
      <c r="UWB199" s="229"/>
      <c r="UWC199" s="229"/>
      <c r="UWD199" s="229"/>
      <c r="UWE199" s="229"/>
      <c r="UWF199" s="229"/>
      <c r="UWG199" s="229"/>
      <c r="UWH199" s="229"/>
      <c r="UWI199" s="229"/>
      <c r="UWJ199" s="229"/>
      <c r="UWK199" s="229"/>
      <c r="UWL199" s="229"/>
      <c r="UWM199" s="229"/>
      <c r="UWN199" s="229"/>
      <c r="UWO199" s="229"/>
      <c r="UWP199" s="229"/>
      <c r="UWQ199" s="229"/>
      <c r="UWR199" s="229"/>
      <c r="UWS199" s="229"/>
      <c r="UWT199" s="229"/>
      <c r="UWU199" s="229"/>
      <c r="UWV199" s="229"/>
      <c r="UWW199" s="229"/>
      <c r="UWX199" s="229"/>
      <c r="UWY199" s="229"/>
      <c r="UWZ199" s="229"/>
      <c r="UXA199" s="229"/>
      <c r="UXB199" s="229"/>
      <c r="UXC199" s="229"/>
      <c r="UXD199" s="229"/>
      <c r="UXE199" s="229"/>
      <c r="UXF199" s="229"/>
      <c r="UXG199" s="229"/>
      <c r="UXH199" s="229"/>
      <c r="UXI199" s="229"/>
      <c r="UXJ199" s="229"/>
      <c r="UXK199" s="229"/>
      <c r="UXL199" s="229"/>
      <c r="UXM199" s="229"/>
      <c r="UXN199" s="229"/>
      <c r="UXO199" s="229"/>
      <c r="UXP199" s="229"/>
      <c r="UXQ199" s="229"/>
      <c r="UXR199" s="229"/>
      <c r="UXS199" s="229"/>
      <c r="UXT199" s="229"/>
      <c r="UXU199" s="229"/>
      <c r="UXV199" s="229"/>
      <c r="UXW199" s="229"/>
      <c r="UXX199" s="229"/>
      <c r="UXY199" s="229"/>
      <c r="UXZ199" s="229"/>
      <c r="UYA199" s="229"/>
      <c r="UYB199" s="229"/>
      <c r="UYC199" s="229"/>
      <c r="UYD199" s="229"/>
      <c r="UYE199" s="229"/>
      <c r="UYF199" s="229"/>
      <c r="UYG199" s="229"/>
      <c r="UYH199" s="229"/>
      <c r="UYI199" s="229"/>
      <c r="UYJ199" s="229"/>
      <c r="UYK199" s="229"/>
      <c r="UYL199" s="229"/>
      <c r="UYM199" s="229"/>
      <c r="UYN199" s="229"/>
      <c r="UYO199" s="229"/>
      <c r="UYP199" s="229"/>
      <c r="UYQ199" s="229"/>
      <c r="UYR199" s="229"/>
      <c r="UYS199" s="229"/>
      <c r="UYT199" s="229"/>
      <c r="UYU199" s="229"/>
      <c r="UYV199" s="229"/>
      <c r="UYW199" s="229"/>
      <c r="UYX199" s="229"/>
      <c r="UYY199" s="229"/>
      <c r="UYZ199" s="229"/>
      <c r="UZA199" s="229"/>
      <c r="UZB199" s="229"/>
      <c r="UZC199" s="229"/>
      <c r="UZD199" s="229"/>
      <c r="UZE199" s="229"/>
      <c r="UZF199" s="229"/>
      <c r="UZG199" s="229"/>
      <c r="UZH199" s="229"/>
      <c r="UZI199" s="229"/>
      <c r="UZJ199" s="229"/>
      <c r="UZK199" s="229"/>
      <c r="UZL199" s="229"/>
      <c r="UZM199" s="229"/>
      <c r="UZN199" s="229"/>
      <c r="UZO199" s="229"/>
      <c r="UZP199" s="229"/>
      <c r="UZQ199" s="229"/>
      <c r="UZR199" s="229"/>
      <c r="UZS199" s="229"/>
      <c r="UZT199" s="229"/>
      <c r="UZU199" s="229"/>
      <c r="UZV199" s="229"/>
      <c r="UZW199" s="229"/>
      <c r="UZX199" s="229"/>
      <c r="UZY199" s="229"/>
      <c r="UZZ199" s="229"/>
      <c r="VAA199" s="229"/>
      <c r="VAB199" s="229"/>
      <c r="VAC199" s="229"/>
      <c r="VAD199" s="229"/>
      <c r="VAE199" s="229"/>
      <c r="VAF199" s="229"/>
      <c r="VAG199" s="229"/>
      <c r="VAH199" s="229"/>
      <c r="VAI199" s="229"/>
      <c r="VAJ199" s="229"/>
      <c r="VAK199" s="229"/>
      <c r="VAL199" s="229"/>
      <c r="VAM199" s="229"/>
      <c r="VAN199" s="229"/>
      <c r="VAO199" s="229"/>
      <c r="VAP199" s="229"/>
      <c r="VAQ199" s="229"/>
      <c r="VAR199" s="229"/>
      <c r="VAS199" s="229"/>
      <c r="VAT199" s="229"/>
      <c r="VAU199" s="229"/>
      <c r="VAV199" s="229"/>
      <c r="VAW199" s="229"/>
      <c r="VAX199" s="229"/>
      <c r="VAY199" s="229"/>
      <c r="VAZ199" s="229"/>
      <c r="VBA199" s="229"/>
      <c r="VBB199" s="229"/>
      <c r="VBC199" s="229"/>
      <c r="VBD199" s="229"/>
      <c r="VBE199" s="229"/>
      <c r="VBF199" s="229"/>
      <c r="VBG199" s="229"/>
      <c r="VBH199" s="229"/>
      <c r="VBI199" s="229"/>
      <c r="VBJ199" s="229"/>
      <c r="VBK199" s="229"/>
      <c r="VBL199" s="229"/>
      <c r="VBM199" s="229"/>
      <c r="VBN199" s="229"/>
      <c r="VBO199" s="229"/>
      <c r="VBP199" s="229"/>
      <c r="VBQ199" s="229"/>
      <c r="VBR199" s="229"/>
      <c r="VBS199" s="229"/>
      <c r="VBT199" s="229"/>
      <c r="VBU199" s="229"/>
      <c r="VBV199" s="229"/>
      <c r="VBW199" s="229"/>
      <c r="VBX199" s="229"/>
      <c r="VBY199" s="229"/>
      <c r="VBZ199" s="229"/>
      <c r="VCA199" s="229"/>
      <c r="VCB199" s="229"/>
      <c r="VCC199" s="229"/>
      <c r="VCD199" s="229"/>
      <c r="VCE199" s="229"/>
      <c r="VCF199" s="229"/>
      <c r="VCG199" s="229"/>
      <c r="VCH199" s="229"/>
      <c r="VCI199" s="229"/>
      <c r="VCJ199" s="229"/>
      <c r="VCK199" s="229"/>
      <c r="VCL199" s="229"/>
      <c r="VCM199" s="229"/>
      <c r="VCN199" s="229"/>
      <c r="VCO199" s="229"/>
      <c r="VCP199" s="229"/>
      <c r="VCQ199" s="229"/>
      <c r="VCR199" s="229"/>
      <c r="VCS199" s="229"/>
      <c r="VCT199" s="229"/>
      <c r="VCU199" s="229"/>
      <c r="VCV199" s="229"/>
      <c r="VCW199" s="229"/>
      <c r="VCX199" s="229"/>
      <c r="VCY199" s="229"/>
      <c r="VCZ199" s="229"/>
      <c r="VDA199" s="229"/>
      <c r="VDB199" s="229"/>
      <c r="VDC199" s="229"/>
      <c r="VDD199" s="229"/>
      <c r="VDE199" s="229"/>
      <c r="VDF199" s="229"/>
      <c r="VDG199" s="229"/>
      <c r="VDH199" s="229"/>
      <c r="VDI199" s="229"/>
      <c r="VDJ199" s="229"/>
      <c r="VDK199" s="229"/>
      <c r="VDL199" s="229"/>
      <c r="VDM199" s="229"/>
      <c r="VDN199" s="229"/>
      <c r="VDO199" s="229"/>
      <c r="VDP199" s="229"/>
      <c r="VDQ199" s="229"/>
      <c r="VDR199" s="229"/>
      <c r="VDS199" s="229"/>
      <c r="VDT199" s="229"/>
      <c r="VDU199" s="229"/>
      <c r="VDV199" s="229"/>
      <c r="VDW199" s="229"/>
      <c r="VDX199" s="229"/>
      <c r="VDY199" s="229"/>
      <c r="VDZ199" s="229"/>
      <c r="VEA199" s="229"/>
      <c r="VEB199" s="229"/>
      <c r="VEC199" s="229"/>
      <c r="VED199" s="229"/>
      <c r="VEE199" s="229"/>
      <c r="VEF199" s="229"/>
      <c r="VEG199" s="229"/>
      <c r="VEH199" s="229"/>
      <c r="VEI199" s="229"/>
      <c r="VEJ199" s="229"/>
      <c r="VEK199" s="229"/>
      <c r="VEL199" s="229"/>
      <c r="VEM199" s="229"/>
      <c r="VEN199" s="229"/>
      <c r="VEO199" s="229"/>
      <c r="VEP199" s="229"/>
      <c r="VEQ199" s="229"/>
      <c r="VER199" s="229"/>
      <c r="VES199" s="229"/>
      <c r="VET199" s="229"/>
      <c r="VEU199" s="229"/>
      <c r="VEV199" s="229"/>
      <c r="VEW199" s="229"/>
      <c r="VEX199" s="229"/>
      <c r="VEY199" s="229"/>
      <c r="VEZ199" s="229"/>
      <c r="VFA199" s="229"/>
      <c r="VFB199" s="229"/>
      <c r="VFC199" s="229"/>
      <c r="VFD199" s="229"/>
      <c r="VFE199" s="229"/>
      <c r="VFF199" s="229"/>
      <c r="VFG199" s="229"/>
      <c r="VFH199" s="229"/>
      <c r="VFI199" s="229"/>
      <c r="VFJ199" s="229"/>
      <c r="VFK199" s="229"/>
      <c r="VFL199" s="229"/>
      <c r="VFM199" s="229"/>
      <c r="VFN199" s="229"/>
      <c r="VFO199" s="229"/>
      <c r="VFP199" s="229"/>
      <c r="VFQ199" s="229"/>
      <c r="VFR199" s="229"/>
      <c r="VFS199" s="229"/>
      <c r="VFT199" s="229"/>
      <c r="VFU199" s="229"/>
      <c r="VFV199" s="229"/>
      <c r="VFW199" s="229"/>
      <c r="VFX199" s="229"/>
      <c r="VFY199" s="229"/>
      <c r="VFZ199" s="229"/>
      <c r="VGA199" s="229"/>
      <c r="VGB199" s="229"/>
      <c r="VGC199" s="229"/>
      <c r="VGD199" s="229"/>
      <c r="VGE199" s="229"/>
      <c r="VGF199" s="229"/>
      <c r="VGG199" s="229"/>
      <c r="VGH199" s="229"/>
      <c r="VGI199" s="229"/>
      <c r="VGJ199" s="229"/>
      <c r="VGK199" s="229"/>
      <c r="VGL199" s="229"/>
      <c r="VGM199" s="229"/>
      <c r="VGN199" s="229"/>
      <c r="VGO199" s="229"/>
      <c r="VGP199" s="229"/>
      <c r="VGQ199" s="229"/>
      <c r="VGR199" s="229"/>
      <c r="VGS199" s="229"/>
      <c r="VGT199" s="229"/>
      <c r="VGU199" s="229"/>
      <c r="VGV199" s="229"/>
      <c r="VGW199" s="229"/>
      <c r="VGX199" s="229"/>
      <c r="VGY199" s="229"/>
      <c r="VGZ199" s="229"/>
      <c r="VHA199" s="229"/>
      <c r="VHB199" s="229"/>
      <c r="VHC199" s="229"/>
      <c r="VHD199" s="229"/>
      <c r="VHE199" s="229"/>
      <c r="VHF199" s="229"/>
      <c r="VHG199" s="229"/>
      <c r="VHH199" s="229"/>
      <c r="VHI199" s="229"/>
      <c r="VHJ199" s="229"/>
      <c r="VHK199" s="229"/>
      <c r="VHL199" s="229"/>
      <c r="VHM199" s="229"/>
      <c r="VHN199" s="229"/>
      <c r="VHO199" s="229"/>
      <c r="VHP199" s="229"/>
      <c r="VHQ199" s="229"/>
      <c r="VHR199" s="229"/>
      <c r="VHS199" s="229"/>
      <c r="VHT199" s="229"/>
      <c r="VHU199" s="229"/>
      <c r="VHV199" s="229"/>
      <c r="VHW199" s="229"/>
      <c r="VHX199" s="229"/>
      <c r="VHY199" s="229"/>
      <c r="VHZ199" s="229"/>
      <c r="VIA199" s="229"/>
      <c r="VIB199" s="229"/>
      <c r="VIC199" s="229"/>
      <c r="VID199" s="229"/>
      <c r="VIE199" s="229"/>
      <c r="VIF199" s="229"/>
      <c r="VIG199" s="229"/>
      <c r="VIH199" s="229"/>
      <c r="VII199" s="229"/>
      <c r="VIJ199" s="229"/>
      <c r="VIK199" s="229"/>
      <c r="VIL199" s="229"/>
      <c r="VIM199" s="229"/>
      <c r="VIN199" s="229"/>
      <c r="VIO199" s="229"/>
      <c r="VIP199" s="229"/>
      <c r="VIQ199" s="229"/>
      <c r="VIR199" s="229"/>
      <c r="VIS199" s="229"/>
      <c r="VIT199" s="229"/>
      <c r="VIU199" s="229"/>
      <c r="VIV199" s="229"/>
      <c r="VIW199" s="229"/>
      <c r="VIX199" s="229"/>
      <c r="VIY199" s="229"/>
      <c r="VIZ199" s="229"/>
      <c r="VJA199" s="229"/>
      <c r="VJB199" s="229"/>
      <c r="VJC199" s="229"/>
      <c r="VJD199" s="229"/>
      <c r="VJE199" s="229"/>
      <c r="VJF199" s="229"/>
      <c r="VJG199" s="229"/>
      <c r="VJH199" s="229"/>
      <c r="VJI199" s="229"/>
      <c r="VJJ199" s="229"/>
      <c r="VJK199" s="229"/>
      <c r="VJL199" s="229"/>
      <c r="VJM199" s="229"/>
      <c r="VJN199" s="229"/>
      <c r="VJO199" s="229"/>
      <c r="VJP199" s="229"/>
      <c r="VJQ199" s="229"/>
      <c r="VJR199" s="229"/>
      <c r="VJS199" s="229"/>
      <c r="VJT199" s="229"/>
      <c r="VJU199" s="229"/>
      <c r="VJV199" s="229"/>
      <c r="VJW199" s="229"/>
      <c r="VJX199" s="229"/>
      <c r="VJY199" s="229"/>
      <c r="VJZ199" s="229"/>
      <c r="VKA199" s="229"/>
      <c r="VKB199" s="229"/>
      <c r="VKC199" s="229"/>
      <c r="VKD199" s="229"/>
      <c r="VKE199" s="229"/>
      <c r="VKF199" s="229"/>
      <c r="VKG199" s="229"/>
      <c r="VKH199" s="229"/>
      <c r="VKI199" s="229"/>
      <c r="VKJ199" s="229"/>
      <c r="VKK199" s="229"/>
      <c r="VKL199" s="229"/>
      <c r="VKM199" s="229"/>
      <c r="VKN199" s="229"/>
      <c r="VKO199" s="229"/>
      <c r="VKP199" s="229"/>
      <c r="VKQ199" s="229"/>
      <c r="VKR199" s="229"/>
      <c r="VKS199" s="229"/>
      <c r="VKT199" s="229"/>
      <c r="VKU199" s="229"/>
      <c r="VKV199" s="229"/>
      <c r="VKW199" s="229"/>
      <c r="VKX199" s="229"/>
      <c r="VKY199" s="229"/>
      <c r="VKZ199" s="229"/>
      <c r="VLA199" s="229"/>
      <c r="VLB199" s="229"/>
      <c r="VLC199" s="229"/>
      <c r="VLD199" s="229"/>
      <c r="VLE199" s="229"/>
      <c r="VLF199" s="229"/>
      <c r="VLG199" s="229"/>
      <c r="VLH199" s="229"/>
      <c r="VLI199" s="229"/>
      <c r="VLJ199" s="229"/>
      <c r="VLK199" s="229"/>
      <c r="VLL199" s="229"/>
      <c r="VLM199" s="229"/>
      <c r="VLN199" s="229"/>
      <c r="VLO199" s="229"/>
      <c r="VLP199" s="229"/>
      <c r="VLQ199" s="229"/>
      <c r="VLR199" s="229"/>
      <c r="VLS199" s="229"/>
      <c r="VLT199" s="229"/>
      <c r="VLU199" s="229"/>
      <c r="VLV199" s="229"/>
      <c r="VLW199" s="229"/>
      <c r="VLX199" s="229"/>
      <c r="VLY199" s="229"/>
      <c r="VLZ199" s="229"/>
      <c r="VMA199" s="229"/>
      <c r="VMB199" s="229"/>
      <c r="VMC199" s="229"/>
      <c r="VMD199" s="229"/>
      <c r="VME199" s="229"/>
      <c r="VMF199" s="229"/>
      <c r="VMG199" s="229"/>
      <c r="VMH199" s="229"/>
      <c r="VMI199" s="229"/>
      <c r="VMJ199" s="229"/>
      <c r="VMK199" s="229"/>
      <c r="VML199" s="229"/>
      <c r="VMM199" s="229"/>
      <c r="VMN199" s="229"/>
      <c r="VMO199" s="229"/>
      <c r="VMP199" s="229"/>
      <c r="VMQ199" s="229"/>
      <c r="VMR199" s="229"/>
      <c r="VMS199" s="229"/>
      <c r="VMT199" s="229"/>
      <c r="VMU199" s="229"/>
      <c r="VMV199" s="229"/>
      <c r="VMW199" s="229"/>
      <c r="VMX199" s="229"/>
      <c r="VMY199" s="229"/>
      <c r="VMZ199" s="229"/>
      <c r="VNA199" s="229"/>
      <c r="VNB199" s="229"/>
      <c r="VNC199" s="229"/>
      <c r="VND199" s="229"/>
      <c r="VNE199" s="229"/>
      <c r="VNF199" s="229"/>
      <c r="VNG199" s="229"/>
      <c r="VNH199" s="229"/>
      <c r="VNI199" s="229"/>
      <c r="VNJ199" s="229"/>
      <c r="VNK199" s="229"/>
      <c r="VNL199" s="229"/>
      <c r="VNM199" s="229"/>
      <c r="VNN199" s="229"/>
      <c r="VNO199" s="229"/>
      <c r="VNP199" s="229"/>
      <c r="VNQ199" s="229"/>
      <c r="VNR199" s="229"/>
      <c r="VNS199" s="229"/>
      <c r="VNT199" s="229"/>
      <c r="VNU199" s="229"/>
      <c r="VNV199" s="229"/>
      <c r="VNW199" s="229"/>
      <c r="VNX199" s="229"/>
      <c r="VNY199" s="229"/>
      <c r="VNZ199" s="229"/>
      <c r="VOA199" s="229"/>
      <c r="VOB199" s="229"/>
      <c r="VOC199" s="229"/>
      <c r="VOD199" s="229"/>
      <c r="VOE199" s="229"/>
      <c r="VOF199" s="229"/>
      <c r="VOG199" s="229"/>
      <c r="VOH199" s="229"/>
      <c r="VOI199" s="229"/>
      <c r="VOJ199" s="229"/>
      <c r="VOK199" s="229"/>
      <c r="VOL199" s="229"/>
      <c r="VOM199" s="229"/>
      <c r="VON199" s="229"/>
      <c r="VOO199" s="229"/>
      <c r="VOP199" s="229"/>
      <c r="VOQ199" s="229"/>
      <c r="VOR199" s="229"/>
      <c r="VOS199" s="229"/>
      <c r="VOT199" s="229"/>
      <c r="VOU199" s="229"/>
      <c r="VOV199" s="229"/>
      <c r="VOW199" s="229"/>
      <c r="VOX199" s="229"/>
      <c r="VOY199" s="229"/>
      <c r="VOZ199" s="229"/>
      <c r="VPA199" s="229"/>
      <c r="VPB199" s="229"/>
      <c r="VPC199" s="229"/>
      <c r="VPD199" s="229"/>
      <c r="VPE199" s="229"/>
      <c r="VPF199" s="229"/>
      <c r="VPG199" s="229"/>
      <c r="VPH199" s="229"/>
      <c r="VPI199" s="229"/>
      <c r="VPJ199" s="229"/>
      <c r="VPK199" s="229"/>
      <c r="VPL199" s="229"/>
      <c r="VPM199" s="229"/>
      <c r="VPN199" s="229"/>
      <c r="VPO199" s="229"/>
      <c r="VPP199" s="229"/>
      <c r="VPQ199" s="229"/>
      <c r="VPR199" s="229"/>
      <c r="VPS199" s="229"/>
      <c r="VPT199" s="229"/>
      <c r="VPU199" s="229"/>
      <c r="VPV199" s="229"/>
      <c r="VPW199" s="229"/>
      <c r="VPX199" s="229"/>
      <c r="VPY199" s="229"/>
      <c r="VPZ199" s="229"/>
      <c r="VQA199" s="229"/>
      <c r="VQB199" s="229"/>
      <c r="VQC199" s="229"/>
      <c r="VQD199" s="229"/>
      <c r="VQE199" s="229"/>
      <c r="VQF199" s="229"/>
      <c r="VQG199" s="229"/>
      <c r="VQH199" s="229"/>
      <c r="VQI199" s="229"/>
      <c r="VQJ199" s="229"/>
      <c r="VQK199" s="229"/>
      <c r="VQL199" s="229"/>
      <c r="VQM199" s="229"/>
      <c r="VQN199" s="229"/>
      <c r="VQO199" s="229"/>
      <c r="VQP199" s="229"/>
      <c r="VQQ199" s="229"/>
      <c r="VQR199" s="229"/>
      <c r="VQS199" s="229"/>
      <c r="VQT199" s="229"/>
      <c r="VQU199" s="229"/>
      <c r="VQV199" s="229"/>
      <c r="VQW199" s="229"/>
      <c r="VQX199" s="229"/>
      <c r="VQY199" s="229"/>
      <c r="VQZ199" s="229"/>
      <c r="VRA199" s="229"/>
      <c r="VRB199" s="229"/>
      <c r="VRC199" s="229"/>
      <c r="VRD199" s="229"/>
      <c r="VRE199" s="229"/>
      <c r="VRF199" s="229"/>
      <c r="VRG199" s="229"/>
      <c r="VRH199" s="229"/>
      <c r="VRI199" s="229"/>
      <c r="VRJ199" s="229"/>
      <c r="VRK199" s="229"/>
      <c r="VRL199" s="229"/>
      <c r="VRM199" s="229"/>
      <c r="VRN199" s="229"/>
      <c r="VRO199" s="229"/>
      <c r="VRP199" s="229"/>
      <c r="VRQ199" s="229"/>
      <c r="VRR199" s="229"/>
      <c r="VRS199" s="229"/>
      <c r="VRT199" s="229"/>
      <c r="VRU199" s="229"/>
      <c r="VRV199" s="229"/>
      <c r="VRW199" s="229"/>
      <c r="VRX199" s="229"/>
      <c r="VRY199" s="229"/>
      <c r="VRZ199" s="229"/>
      <c r="VSA199" s="229"/>
      <c r="VSB199" s="229"/>
      <c r="VSC199" s="229"/>
      <c r="VSD199" s="229"/>
      <c r="VSE199" s="229"/>
      <c r="VSF199" s="229"/>
      <c r="VSG199" s="229"/>
      <c r="VSH199" s="229"/>
      <c r="VSI199" s="229"/>
      <c r="VSJ199" s="229"/>
      <c r="VSK199" s="229"/>
      <c r="VSL199" s="229"/>
      <c r="VSM199" s="229"/>
      <c r="VSN199" s="229"/>
      <c r="VSO199" s="229"/>
      <c r="VSP199" s="229"/>
      <c r="VSQ199" s="229"/>
      <c r="VSR199" s="229"/>
      <c r="VSS199" s="229"/>
      <c r="VST199" s="229"/>
      <c r="VSU199" s="229"/>
      <c r="VSV199" s="229"/>
      <c r="VSW199" s="229"/>
      <c r="VSX199" s="229"/>
      <c r="VSY199" s="229"/>
      <c r="VSZ199" s="229"/>
      <c r="VTA199" s="229"/>
      <c r="VTB199" s="229"/>
      <c r="VTC199" s="229"/>
      <c r="VTD199" s="229"/>
      <c r="VTE199" s="229"/>
      <c r="VTF199" s="229"/>
      <c r="VTG199" s="229"/>
      <c r="VTH199" s="229"/>
      <c r="VTI199" s="229"/>
      <c r="VTJ199" s="229"/>
      <c r="VTK199" s="229"/>
      <c r="VTL199" s="229"/>
      <c r="VTM199" s="229"/>
      <c r="VTN199" s="229"/>
      <c r="VTO199" s="229"/>
      <c r="VTP199" s="229"/>
      <c r="VTQ199" s="229"/>
      <c r="VTR199" s="229"/>
      <c r="VTS199" s="229"/>
      <c r="VTT199" s="229"/>
      <c r="VTU199" s="229"/>
      <c r="VTV199" s="229"/>
      <c r="VTW199" s="229"/>
      <c r="VTX199" s="229"/>
      <c r="VTY199" s="229"/>
      <c r="VTZ199" s="229"/>
      <c r="VUA199" s="229"/>
      <c r="VUB199" s="229"/>
      <c r="VUC199" s="229"/>
      <c r="VUD199" s="229"/>
      <c r="VUE199" s="229"/>
      <c r="VUF199" s="229"/>
      <c r="VUG199" s="229"/>
      <c r="VUH199" s="229"/>
      <c r="VUI199" s="229"/>
      <c r="VUJ199" s="229"/>
      <c r="VUK199" s="229"/>
      <c r="VUL199" s="229"/>
      <c r="VUM199" s="229"/>
      <c r="VUN199" s="229"/>
      <c r="VUO199" s="229"/>
      <c r="VUP199" s="229"/>
      <c r="VUQ199" s="229"/>
      <c r="VUR199" s="229"/>
      <c r="VUS199" s="229"/>
      <c r="VUT199" s="229"/>
      <c r="VUU199" s="229"/>
      <c r="VUV199" s="229"/>
      <c r="VUW199" s="229"/>
      <c r="VUX199" s="229"/>
      <c r="VUY199" s="229"/>
      <c r="VUZ199" s="229"/>
      <c r="VVA199" s="229"/>
      <c r="VVB199" s="229"/>
      <c r="VVC199" s="229"/>
      <c r="VVD199" s="229"/>
      <c r="VVE199" s="229"/>
      <c r="VVF199" s="229"/>
      <c r="VVG199" s="229"/>
      <c r="VVH199" s="229"/>
      <c r="VVI199" s="229"/>
      <c r="VVJ199" s="229"/>
      <c r="VVK199" s="229"/>
      <c r="VVL199" s="229"/>
      <c r="VVM199" s="229"/>
      <c r="VVN199" s="229"/>
      <c r="VVO199" s="229"/>
      <c r="VVP199" s="229"/>
      <c r="VVQ199" s="229"/>
      <c r="VVR199" s="229"/>
      <c r="VVS199" s="229"/>
      <c r="VVT199" s="229"/>
      <c r="VVU199" s="229"/>
      <c r="VVV199" s="229"/>
      <c r="VVW199" s="229"/>
      <c r="VVX199" s="229"/>
      <c r="VVY199" s="229"/>
      <c r="VVZ199" s="229"/>
      <c r="VWA199" s="229"/>
      <c r="VWB199" s="229"/>
      <c r="VWC199" s="229"/>
      <c r="VWD199" s="229"/>
      <c r="VWE199" s="229"/>
      <c r="VWF199" s="229"/>
      <c r="VWG199" s="229"/>
      <c r="VWH199" s="229"/>
      <c r="VWI199" s="229"/>
      <c r="VWJ199" s="229"/>
      <c r="VWK199" s="229"/>
      <c r="VWL199" s="229"/>
      <c r="VWM199" s="229"/>
      <c r="VWN199" s="229"/>
      <c r="VWO199" s="229"/>
      <c r="VWP199" s="229"/>
      <c r="VWQ199" s="229"/>
      <c r="VWR199" s="229"/>
      <c r="VWS199" s="229"/>
      <c r="VWT199" s="229"/>
      <c r="VWU199" s="229"/>
      <c r="VWV199" s="229"/>
      <c r="VWW199" s="229"/>
      <c r="VWX199" s="229"/>
      <c r="VWY199" s="229"/>
      <c r="VWZ199" s="229"/>
      <c r="VXA199" s="229"/>
      <c r="VXB199" s="229"/>
      <c r="VXC199" s="229"/>
      <c r="VXD199" s="229"/>
      <c r="VXE199" s="229"/>
      <c r="VXF199" s="229"/>
      <c r="VXG199" s="229"/>
      <c r="VXH199" s="229"/>
      <c r="VXI199" s="229"/>
      <c r="VXJ199" s="229"/>
      <c r="VXK199" s="229"/>
      <c r="VXL199" s="229"/>
      <c r="VXM199" s="229"/>
      <c r="VXN199" s="229"/>
      <c r="VXO199" s="229"/>
      <c r="VXP199" s="229"/>
      <c r="VXQ199" s="229"/>
      <c r="VXR199" s="229"/>
      <c r="VXS199" s="229"/>
      <c r="VXT199" s="229"/>
      <c r="VXU199" s="229"/>
      <c r="VXV199" s="229"/>
      <c r="VXW199" s="229"/>
      <c r="VXX199" s="229"/>
      <c r="VXY199" s="229"/>
      <c r="VXZ199" s="229"/>
      <c r="VYA199" s="229"/>
      <c r="VYB199" s="229"/>
      <c r="VYC199" s="229"/>
      <c r="VYD199" s="229"/>
      <c r="VYE199" s="229"/>
      <c r="VYF199" s="229"/>
      <c r="VYG199" s="229"/>
      <c r="VYH199" s="229"/>
      <c r="VYI199" s="229"/>
      <c r="VYJ199" s="229"/>
      <c r="VYK199" s="229"/>
      <c r="VYL199" s="229"/>
      <c r="VYM199" s="229"/>
      <c r="VYN199" s="229"/>
      <c r="VYO199" s="229"/>
      <c r="VYP199" s="229"/>
      <c r="VYQ199" s="229"/>
      <c r="VYR199" s="229"/>
      <c r="VYS199" s="229"/>
      <c r="VYT199" s="229"/>
      <c r="VYU199" s="229"/>
      <c r="VYV199" s="229"/>
      <c r="VYW199" s="229"/>
      <c r="VYX199" s="229"/>
      <c r="VYY199" s="229"/>
      <c r="VYZ199" s="229"/>
      <c r="VZA199" s="229"/>
      <c r="VZB199" s="229"/>
      <c r="VZC199" s="229"/>
      <c r="VZD199" s="229"/>
      <c r="VZE199" s="229"/>
      <c r="VZF199" s="229"/>
      <c r="VZG199" s="229"/>
      <c r="VZH199" s="229"/>
      <c r="VZI199" s="229"/>
      <c r="VZJ199" s="229"/>
      <c r="VZK199" s="229"/>
      <c r="VZL199" s="229"/>
      <c r="VZM199" s="229"/>
      <c r="VZN199" s="229"/>
      <c r="VZO199" s="229"/>
      <c r="VZP199" s="229"/>
      <c r="VZQ199" s="229"/>
      <c r="VZR199" s="229"/>
      <c r="VZS199" s="229"/>
      <c r="VZT199" s="229"/>
      <c r="VZU199" s="229"/>
      <c r="VZV199" s="229"/>
      <c r="VZW199" s="229"/>
      <c r="VZX199" s="229"/>
      <c r="VZY199" s="229"/>
      <c r="VZZ199" s="229"/>
      <c r="WAA199" s="229"/>
      <c r="WAB199" s="229"/>
      <c r="WAC199" s="229"/>
      <c r="WAD199" s="229"/>
      <c r="WAE199" s="229"/>
      <c r="WAF199" s="229"/>
      <c r="WAG199" s="229"/>
      <c r="WAH199" s="229"/>
      <c r="WAI199" s="229"/>
      <c r="WAJ199" s="229"/>
      <c r="WAK199" s="229"/>
      <c r="WAL199" s="229"/>
      <c r="WAM199" s="229"/>
      <c r="WAN199" s="229"/>
      <c r="WAO199" s="229"/>
      <c r="WAP199" s="229"/>
      <c r="WAQ199" s="229"/>
      <c r="WAR199" s="229"/>
      <c r="WAS199" s="229"/>
      <c r="WAT199" s="229"/>
      <c r="WAU199" s="229"/>
      <c r="WAV199" s="229"/>
      <c r="WAW199" s="229"/>
      <c r="WAX199" s="229"/>
      <c r="WAY199" s="229"/>
      <c r="WAZ199" s="229"/>
      <c r="WBA199" s="229"/>
      <c r="WBB199" s="229"/>
      <c r="WBC199" s="229"/>
      <c r="WBD199" s="229"/>
      <c r="WBE199" s="229"/>
      <c r="WBF199" s="229"/>
      <c r="WBG199" s="229"/>
      <c r="WBH199" s="229"/>
      <c r="WBI199" s="229"/>
      <c r="WBJ199" s="229"/>
      <c r="WBK199" s="229"/>
      <c r="WBL199" s="229"/>
      <c r="WBM199" s="229"/>
      <c r="WBN199" s="229"/>
      <c r="WBO199" s="229"/>
      <c r="WBP199" s="229"/>
      <c r="WBQ199" s="229"/>
      <c r="WBR199" s="229"/>
      <c r="WBS199" s="229"/>
      <c r="WBT199" s="229"/>
      <c r="WBU199" s="229"/>
      <c r="WBV199" s="229"/>
      <c r="WBW199" s="229"/>
      <c r="WBX199" s="229"/>
      <c r="WBY199" s="229"/>
      <c r="WBZ199" s="229"/>
      <c r="WCA199" s="229"/>
      <c r="WCB199" s="229"/>
      <c r="WCC199" s="229"/>
      <c r="WCD199" s="229"/>
      <c r="WCE199" s="229"/>
      <c r="WCF199" s="229"/>
      <c r="WCG199" s="229"/>
      <c r="WCH199" s="229"/>
      <c r="WCI199" s="229"/>
      <c r="WCJ199" s="229"/>
      <c r="WCK199" s="229"/>
      <c r="WCL199" s="229"/>
      <c r="WCM199" s="229"/>
      <c r="WCN199" s="229"/>
      <c r="WCO199" s="229"/>
      <c r="WCP199" s="229"/>
      <c r="WCQ199" s="229"/>
      <c r="WCR199" s="229"/>
      <c r="WCS199" s="229"/>
      <c r="WCT199" s="229"/>
      <c r="WCU199" s="229"/>
      <c r="WCV199" s="229"/>
      <c r="WCW199" s="229"/>
      <c r="WCX199" s="229"/>
      <c r="WCY199" s="229"/>
      <c r="WCZ199" s="229"/>
      <c r="WDA199" s="229"/>
      <c r="WDB199" s="229"/>
      <c r="WDC199" s="229"/>
      <c r="WDD199" s="229"/>
      <c r="WDE199" s="229"/>
      <c r="WDF199" s="229"/>
      <c r="WDG199" s="229"/>
      <c r="WDH199" s="229"/>
      <c r="WDI199" s="229"/>
      <c r="WDJ199" s="229"/>
      <c r="WDK199" s="229"/>
      <c r="WDL199" s="229"/>
      <c r="WDM199" s="229"/>
      <c r="WDN199" s="229"/>
      <c r="WDO199" s="229"/>
      <c r="WDP199" s="229"/>
      <c r="WDQ199" s="229"/>
      <c r="WDR199" s="229"/>
      <c r="WDS199" s="229"/>
      <c r="WDT199" s="229"/>
      <c r="WDU199" s="229"/>
      <c r="WDV199" s="229"/>
      <c r="WDW199" s="229"/>
      <c r="WDX199" s="229"/>
      <c r="WDY199" s="229"/>
      <c r="WDZ199" s="229"/>
      <c r="WEA199" s="229"/>
      <c r="WEB199" s="229"/>
      <c r="WEC199" s="229"/>
      <c r="WED199" s="229"/>
      <c r="WEE199" s="229"/>
      <c r="WEF199" s="229"/>
      <c r="WEG199" s="229"/>
      <c r="WEH199" s="229"/>
      <c r="WEI199" s="229"/>
      <c r="WEJ199" s="229"/>
      <c r="WEK199" s="229"/>
      <c r="WEL199" s="229"/>
      <c r="WEM199" s="229"/>
      <c r="WEN199" s="229"/>
      <c r="WEO199" s="229"/>
      <c r="WEP199" s="229"/>
      <c r="WEQ199" s="229"/>
      <c r="WER199" s="229"/>
      <c r="WES199" s="229"/>
      <c r="WET199" s="229"/>
      <c r="WEU199" s="229"/>
      <c r="WEV199" s="229"/>
      <c r="WEW199" s="229"/>
      <c r="WEX199" s="229"/>
      <c r="WEY199" s="229"/>
      <c r="WEZ199" s="229"/>
      <c r="WFA199" s="229"/>
      <c r="WFB199" s="229"/>
      <c r="WFC199" s="229"/>
      <c r="WFD199" s="229"/>
      <c r="WFE199" s="229"/>
      <c r="WFF199" s="229"/>
      <c r="WFG199" s="229"/>
      <c r="WFH199" s="229"/>
      <c r="WFI199" s="229"/>
      <c r="WFJ199" s="229"/>
      <c r="WFK199" s="229"/>
      <c r="WFL199" s="229"/>
      <c r="WFM199" s="229"/>
      <c r="WFN199" s="229"/>
      <c r="WFO199" s="229"/>
      <c r="WFP199" s="229"/>
      <c r="WFQ199" s="229"/>
      <c r="WFR199" s="229"/>
      <c r="WFS199" s="229"/>
      <c r="WFT199" s="229"/>
      <c r="WFU199" s="229"/>
      <c r="WFV199" s="229"/>
      <c r="WFW199" s="229"/>
      <c r="WFX199" s="229"/>
      <c r="WFY199" s="229"/>
      <c r="WFZ199" s="229"/>
      <c r="WGA199" s="229"/>
      <c r="WGB199" s="229"/>
      <c r="WGC199" s="229"/>
      <c r="WGD199" s="229"/>
      <c r="WGE199" s="229"/>
      <c r="WGF199" s="229"/>
      <c r="WGG199" s="229"/>
      <c r="WGH199" s="229"/>
      <c r="WGI199" s="229"/>
      <c r="WGJ199" s="229"/>
      <c r="WGK199" s="229"/>
      <c r="WGL199" s="229"/>
      <c r="WGM199" s="229"/>
      <c r="WGN199" s="229"/>
      <c r="WGO199" s="229"/>
      <c r="WGP199" s="229"/>
      <c r="WGQ199" s="229"/>
      <c r="WGR199" s="229"/>
      <c r="WGS199" s="229"/>
      <c r="WGT199" s="229"/>
      <c r="WGU199" s="229"/>
      <c r="WGV199" s="229"/>
      <c r="WGW199" s="229"/>
      <c r="WGX199" s="229"/>
      <c r="WGY199" s="229"/>
      <c r="WGZ199" s="229"/>
      <c r="WHA199" s="229"/>
      <c r="WHB199" s="229"/>
      <c r="WHC199" s="229"/>
      <c r="WHD199" s="229"/>
      <c r="WHE199" s="229"/>
      <c r="WHF199" s="229"/>
      <c r="WHG199" s="229"/>
      <c r="WHH199" s="229"/>
      <c r="WHI199" s="229"/>
      <c r="WHJ199" s="229"/>
      <c r="WHK199" s="229"/>
      <c r="WHL199" s="229"/>
      <c r="WHM199" s="229"/>
      <c r="WHN199" s="229"/>
      <c r="WHO199" s="229"/>
      <c r="WHP199" s="229"/>
      <c r="WHQ199" s="229"/>
      <c r="WHR199" s="229"/>
      <c r="WHS199" s="229"/>
      <c r="WHT199" s="229"/>
      <c r="WHU199" s="229"/>
      <c r="WHV199" s="229"/>
      <c r="WHW199" s="229"/>
      <c r="WHX199" s="229"/>
      <c r="WHY199" s="229"/>
      <c r="WHZ199" s="229"/>
      <c r="WIA199" s="229"/>
      <c r="WIB199" s="229"/>
      <c r="WIC199" s="229"/>
      <c r="WID199" s="229"/>
      <c r="WIE199" s="229"/>
      <c r="WIF199" s="229"/>
      <c r="WIG199" s="229"/>
      <c r="WIH199" s="229"/>
      <c r="WII199" s="229"/>
      <c r="WIJ199" s="229"/>
      <c r="WIK199" s="229"/>
      <c r="WIL199" s="229"/>
      <c r="WIM199" s="229"/>
      <c r="WIN199" s="229"/>
      <c r="WIO199" s="229"/>
      <c r="WIP199" s="229"/>
      <c r="WIQ199" s="229"/>
      <c r="WIR199" s="229"/>
      <c r="WIS199" s="229"/>
      <c r="WIT199" s="229"/>
      <c r="WIU199" s="229"/>
      <c r="WIV199" s="229"/>
      <c r="WIW199" s="229"/>
      <c r="WIX199" s="229"/>
      <c r="WIY199" s="229"/>
      <c r="WIZ199" s="229"/>
      <c r="WJA199" s="229"/>
      <c r="WJB199" s="229"/>
      <c r="WJC199" s="229"/>
      <c r="WJD199" s="229"/>
      <c r="WJE199" s="229"/>
      <c r="WJF199" s="229"/>
      <c r="WJG199" s="229"/>
      <c r="WJH199" s="229"/>
      <c r="WJI199" s="229"/>
      <c r="WJJ199" s="229"/>
      <c r="WJK199" s="229"/>
      <c r="WJL199" s="229"/>
      <c r="WJM199" s="229"/>
      <c r="WJN199" s="229"/>
      <c r="WJO199" s="229"/>
      <c r="WJP199" s="229"/>
      <c r="WJQ199" s="229"/>
      <c r="WJR199" s="229"/>
      <c r="WJS199" s="229"/>
      <c r="WJT199" s="229"/>
      <c r="WJU199" s="229"/>
      <c r="WJV199" s="229"/>
      <c r="WJW199" s="229"/>
      <c r="WJX199" s="229"/>
      <c r="WJY199" s="229"/>
      <c r="WJZ199" s="229"/>
      <c r="WKA199" s="229"/>
      <c r="WKB199" s="229"/>
      <c r="WKC199" s="229"/>
      <c r="WKD199" s="229"/>
      <c r="WKE199" s="229"/>
      <c r="WKF199" s="229"/>
      <c r="WKG199" s="229"/>
      <c r="WKH199" s="229"/>
      <c r="WKI199" s="229"/>
      <c r="WKJ199" s="229"/>
      <c r="WKK199" s="229"/>
      <c r="WKL199" s="229"/>
      <c r="WKM199" s="229"/>
      <c r="WKN199" s="229"/>
      <c r="WKO199" s="229"/>
      <c r="WKP199" s="229"/>
      <c r="WKQ199" s="229"/>
      <c r="WKR199" s="229"/>
      <c r="WKS199" s="229"/>
      <c r="WKT199" s="229"/>
      <c r="WKU199" s="229"/>
      <c r="WKV199" s="229"/>
      <c r="WKW199" s="229"/>
      <c r="WKX199" s="229"/>
      <c r="WKY199" s="229"/>
      <c r="WKZ199" s="229"/>
      <c r="WLA199" s="229"/>
      <c r="WLB199" s="229"/>
      <c r="WLC199" s="229"/>
      <c r="WLD199" s="229"/>
      <c r="WLE199" s="229"/>
      <c r="WLF199" s="229"/>
      <c r="WLG199" s="229"/>
      <c r="WLH199" s="229"/>
      <c r="WLI199" s="229"/>
      <c r="WLJ199" s="229"/>
      <c r="WLK199" s="229"/>
      <c r="WLL199" s="229"/>
      <c r="WLM199" s="229"/>
      <c r="WLN199" s="229"/>
      <c r="WLO199" s="229"/>
      <c r="WLP199" s="229"/>
      <c r="WLQ199" s="229"/>
      <c r="WLR199" s="229"/>
      <c r="WLS199" s="229"/>
      <c r="WLT199" s="229"/>
      <c r="WLU199" s="229"/>
      <c r="WLV199" s="229"/>
      <c r="WLW199" s="229"/>
      <c r="WLX199" s="229"/>
      <c r="WLY199" s="229"/>
      <c r="WLZ199" s="229"/>
      <c r="WMA199" s="229"/>
      <c r="WMB199" s="229"/>
      <c r="WMC199" s="229"/>
      <c r="WMD199" s="229"/>
      <c r="WME199" s="229"/>
      <c r="WMF199" s="229"/>
      <c r="WMG199" s="229"/>
      <c r="WMH199" s="229"/>
      <c r="WMI199" s="229"/>
      <c r="WMJ199" s="229"/>
      <c r="WMK199" s="229"/>
      <c r="WML199" s="229"/>
      <c r="WMM199" s="229"/>
      <c r="WMN199" s="229"/>
      <c r="WMO199" s="229"/>
      <c r="WMP199" s="229"/>
      <c r="WMQ199" s="229"/>
      <c r="WMR199" s="229"/>
      <c r="WMS199" s="229"/>
      <c r="WMT199" s="229"/>
      <c r="WMU199" s="229"/>
      <c r="WMV199" s="229"/>
      <c r="WMW199" s="229"/>
      <c r="WMX199" s="229"/>
      <c r="WMY199" s="229"/>
      <c r="WMZ199" s="229"/>
      <c r="WNA199" s="229"/>
      <c r="WNB199" s="229"/>
      <c r="WNC199" s="229"/>
      <c r="WND199" s="229"/>
      <c r="WNE199" s="229"/>
      <c r="WNF199" s="229"/>
      <c r="WNG199" s="229"/>
      <c r="WNH199" s="229"/>
      <c r="WNI199" s="229"/>
      <c r="WNJ199" s="229"/>
      <c r="WNK199" s="229"/>
      <c r="WNL199" s="229"/>
      <c r="WNM199" s="229"/>
      <c r="WNN199" s="229"/>
      <c r="WNO199" s="229"/>
      <c r="WNP199" s="229"/>
      <c r="WNQ199" s="229"/>
      <c r="WNR199" s="229"/>
      <c r="WNS199" s="229"/>
      <c r="WNT199" s="229"/>
      <c r="WNU199" s="229"/>
      <c r="WNV199" s="229"/>
      <c r="WNW199" s="229"/>
      <c r="WNX199" s="229"/>
      <c r="WNY199" s="229"/>
      <c r="WNZ199" s="229"/>
      <c r="WOA199" s="229"/>
      <c r="WOB199" s="229"/>
      <c r="WOC199" s="229"/>
      <c r="WOD199" s="229"/>
      <c r="WOE199" s="229"/>
      <c r="WOF199" s="229"/>
      <c r="WOG199" s="229"/>
      <c r="WOH199" s="229"/>
      <c r="WOI199" s="229"/>
      <c r="WOJ199" s="229"/>
      <c r="WOK199" s="229"/>
      <c r="WOL199" s="229"/>
      <c r="WOM199" s="229"/>
      <c r="WON199" s="229"/>
      <c r="WOO199" s="229"/>
      <c r="WOP199" s="229"/>
      <c r="WOQ199" s="229"/>
      <c r="WOR199" s="229"/>
      <c r="WOS199" s="229"/>
      <c r="WOT199" s="229"/>
      <c r="WOU199" s="229"/>
      <c r="WOV199" s="229"/>
      <c r="WOW199" s="229"/>
      <c r="WOX199" s="229"/>
      <c r="WOY199" s="229"/>
      <c r="WOZ199" s="229"/>
      <c r="WPA199" s="229"/>
      <c r="WPB199" s="229"/>
      <c r="WPC199" s="229"/>
      <c r="WPD199" s="229"/>
      <c r="WPE199" s="229"/>
      <c r="WPF199" s="229"/>
      <c r="WPG199" s="229"/>
      <c r="WPH199" s="229"/>
      <c r="WPI199" s="229"/>
      <c r="WPJ199" s="229"/>
      <c r="WPK199" s="229"/>
      <c r="WPL199" s="229"/>
      <c r="WPM199" s="229"/>
      <c r="WPN199" s="229"/>
      <c r="WPO199" s="229"/>
      <c r="WPP199" s="229"/>
      <c r="WPQ199" s="229"/>
      <c r="WPR199" s="229"/>
      <c r="WPS199" s="229"/>
      <c r="WPT199" s="229"/>
      <c r="WPU199" s="229"/>
      <c r="WPV199" s="229"/>
      <c r="WPW199" s="229"/>
      <c r="WPX199" s="229"/>
      <c r="WPY199" s="229"/>
      <c r="WPZ199" s="229"/>
      <c r="WQA199" s="229"/>
      <c r="WQB199" s="229"/>
      <c r="WQC199" s="229"/>
      <c r="WQD199" s="229"/>
      <c r="WQE199" s="229"/>
      <c r="WQF199" s="229"/>
      <c r="WQG199" s="229"/>
      <c r="WQH199" s="229"/>
      <c r="WQI199" s="229"/>
      <c r="WQJ199" s="229"/>
      <c r="WQK199" s="229"/>
      <c r="WQL199" s="229"/>
      <c r="WQM199" s="229"/>
      <c r="WQN199" s="229"/>
      <c r="WQO199" s="229"/>
      <c r="WQP199" s="229"/>
      <c r="WQQ199" s="229"/>
      <c r="WQR199" s="229"/>
      <c r="WQS199" s="229"/>
      <c r="WQT199" s="229"/>
      <c r="WQU199" s="229"/>
      <c r="WQV199" s="229"/>
      <c r="WQW199" s="229"/>
      <c r="WQX199" s="229"/>
      <c r="WQY199" s="229"/>
      <c r="WQZ199" s="229"/>
      <c r="WRA199" s="229"/>
      <c r="WRB199" s="229"/>
      <c r="WRC199" s="229"/>
      <c r="WRD199" s="229"/>
      <c r="WRE199" s="229"/>
      <c r="WRF199" s="229"/>
      <c r="WRG199" s="229"/>
      <c r="WRH199" s="229"/>
      <c r="WRI199" s="229"/>
      <c r="WRJ199" s="229"/>
      <c r="WRK199" s="229"/>
      <c r="WRL199" s="229"/>
      <c r="WRM199" s="229"/>
      <c r="WRN199" s="229"/>
      <c r="WRO199" s="229"/>
      <c r="WRP199" s="229"/>
      <c r="WRQ199" s="229"/>
      <c r="WRR199" s="229"/>
      <c r="WRS199" s="229"/>
      <c r="WRT199" s="229"/>
      <c r="WRU199" s="229"/>
      <c r="WRV199" s="229"/>
      <c r="WRW199" s="229"/>
      <c r="WRX199" s="229"/>
      <c r="WRY199" s="229"/>
      <c r="WRZ199" s="229"/>
      <c r="WSA199" s="229"/>
      <c r="WSB199" s="229"/>
      <c r="WSC199" s="229"/>
      <c r="WSD199" s="229"/>
      <c r="WSE199" s="229"/>
      <c r="WSF199" s="229"/>
      <c r="WSG199" s="229"/>
      <c r="WSH199" s="229"/>
      <c r="WSI199" s="229"/>
      <c r="WSJ199" s="229"/>
      <c r="WSK199" s="229"/>
      <c r="WSL199" s="229"/>
      <c r="WSM199" s="229"/>
      <c r="WSN199" s="229"/>
      <c r="WSO199" s="229"/>
      <c r="WSP199" s="229"/>
      <c r="WSQ199" s="229"/>
      <c r="WSR199" s="229"/>
      <c r="WSS199" s="229"/>
      <c r="WST199" s="229"/>
      <c r="WSU199" s="229"/>
      <c r="WSV199" s="229"/>
      <c r="WSW199" s="229"/>
      <c r="WSX199" s="229"/>
      <c r="WSY199" s="229"/>
      <c r="WSZ199" s="229"/>
      <c r="WTA199" s="229"/>
      <c r="WTB199" s="229"/>
      <c r="WTC199" s="229"/>
      <c r="WTD199" s="229"/>
      <c r="WTE199" s="229"/>
      <c r="WTF199" s="229"/>
      <c r="WTG199" s="229"/>
      <c r="WTH199" s="229"/>
      <c r="WTI199" s="229"/>
      <c r="WTJ199" s="229"/>
      <c r="WTK199" s="229"/>
      <c r="WTL199" s="229"/>
      <c r="WTM199" s="229"/>
      <c r="WTN199" s="229"/>
      <c r="WTO199" s="229"/>
      <c r="WTP199" s="229"/>
      <c r="WTQ199" s="229"/>
      <c r="WTR199" s="229"/>
      <c r="WTS199" s="229"/>
      <c r="WTT199" s="229"/>
      <c r="WTU199" s="229"/>
      <c r="WTV199" s="229"/>
      <c r="WTW199" s="229"/>
      <c r="WTX199" s="229"/>
      <c r="WTY199" s="229"/>
      <c r="WTZ199" s="229"/>
      <c r="WUA199" s="229"/>
      <c r="WUB199" s="229"/>
      <c r="WUC199" s="229"/>
      <c r="WUD199" s="229"/>
      <c r="WUE199" s="229"/>
      <c r="WUF199" s="229"/>
      <c r="WUG199" s="229"/>
      <c r="WUH199" s="229"/>
      <c r="WUI199" s="229"/>
      <c r="WUJ199" s="229"/>
      <c r="WUK199" s="229"/>
      <c r="WUL199" s="229"/>
      <c r="WUM199" s="229"/>
      <c r="WUN199" s="229"/>
      <c r="WUO199" s="229"/>
      <c r="WUP199" s="229"/>
      <c r="WUQ199" s="229"/>
      <c r="WUR199" s="229"/>
      <c r="WUS199" s="229"/>
      <c r="WUT199" s="229"/>
      <c r="WUU199" s="229"/>
      <c r="WUV199" s="229"/>
      <c r="WUW199" s="229"/>
      <c r="WUX199" s="229"/>
      <c r="WUY199" s="229"/>
      <c r="WUZ199" s="229"/>
      <c r="WVA199" s="229"/>
      <c r="WVB199" s="229"/>
      <c r="WVC199" s="229"/>
      <c r="WVD199" s="229"/>
      <c r="WVE199" s="229"/>
      <c r="WVF199" s="229"/>
      <c r="WVG199" s="229"/>
      <c r="WVH199" s="229"/>
      <c r="WVI199" s="229"/>
      <c r="WVJ199" s="229"/>
      <c r="WVK199" s="229"/>
      <c r="WVL199" s="229"/>
      <c r="WVM199" s="229"/>
      <c r="WVN199" s="229"/>
      <c r="WVO199" s="229"/>
      <c r="WVP199" s="229"/>
      <c r="WVQ199" s="229"/>
      <c r="WVR199" s="229"/>
      <c r="WVS199" s="229"/>
      <c r="WVT199" s="229"/>
      <c r="WVU199" s="229"/>
      <c r="WVV199" s="229"/>
      <c r="WVW199" s="229"/>
      <c r="WVX199" s="229"/>
      <c r="WVY199" s="229"/>
      <c r="WVZ199" s="229"/>
      <c r="WWA199" s="229"/>
      <c r="WWB199" s="229"/>
      <c r="WWC199" s="229"/>
      <c r="WWD199" s="229"/>
      <c r="WWE199" s="229"/>
      <c r="WWF199" s="229"/>
      <c r="WWG199" s="229"/>
      <c r="WWH199" s="229"/>
      <c r="WWI199" s="229"/>
      <c r="WWJ199" s="229"/>
      <c r="WWK199" s="229"/>
      <c r="WWL199" s="229"/>
      <c r="WWM199" s="229"/>
      <c r="WWN199" s="229"/>
      <c r="WWO199" s="229"/>
      <c r="WWP199" s="229"/>
      <c r="WWQ199" s="229"/>
      <c r="WWR199" s="229"/>
      <c r="WWS199" s="229"/>
      <c r="WWT199" s="229"/>
      <c r="WWU199" s="229"/>
      <c r="WWV199" s="229"/>
      <c r="WWW199" s="229"/>
      <c r="WWX199" s="229"/>
      <c r="WWY199" s="229"/>
      <c r="WWZ199" s="229"/>
      <c r="WXA199" s="229"/>
      <c r="WXB199" s="229"/>
      <c r="WXC199" s="229"/>
      <c r="WXD199" s="229"/>
      <c r="WXE199" s="229"/>
      <c r="WXF199" s="229"/>
      <c r="WXG199" s="229"/>
      <c r="WXH199" s="229"/>
      <c r="WXI199" s="229"/>
      <c r="WXJ199" s="229"/>
      <c r="WXK199" s="229"/>
      <c r="WXL199" s="229"/>
      <c r="WXM199" s="229"/>
      <c r="WXN199" s="229"/>
      <c r="WXO199" s="229"/>
      <c r="WXP199" s="229"/>
      <c r="WXQ199" s="229"/>
      <c r="WXR199" s="229"/>
      <c r="WXS199" s="229"/>
      <c r="WXT199" s="229"/>
      <c r="WXU199" s="229"/>
      <c r="WXV199" s="229"/>
      <c r="WXW199" s="229"/>
      <c r="WXX199" s="229"/>
      <c r="WXY199" s="229"/>
      <c r="WXZ199" s="229"/>
      <c r="WYA199" s="229"/>
      <c r="WYB199" s="229"/>
      <c r="WYC199" s="229"/>
      <c r="WYD199" s="229"/>
      <c r="WYE199" s="229"/>
      <c r="WYF199" s="229"/>
      <c r="WYG199" s="229"/>
      <c r="WYH199" s="229"/>
      <c r="WYI199" s="229"/>
      <c r="WYJ199" s="229"/>
      <c r="WYK199" s="229"/>
      <c r="WYL199" s="229"/>
      <c r="WYM199" s="229"/>
      <c r="WYN199" s="229"/>
      <c r="WYO199" s="229"/>
      <c r="WYP199" s="229"/>
      <c r="WYQ199" s="229"/>
      <c r="WYR199" s="229"/>
      <c r="WYS199" s="229"/>
      <c r="WYT199" s="229"/>
      <c r="WYU199" s="229"/>
      <c r="WYV199" s="229"/>
      <c r="WYW199" s="229"/>
      <c r="WYX199" s="229"/>
      <c r="WYY199" s="229"/>
      <c r="WYZ199" s="229"/>
      <c r="WZA199" s="229"/>
      <c r="WZB199" s="229"/>
      <c r="WZC199" s="229"/>
      <c r="WZD199" s="229"/>
      <c r="WZE199" s="229"/>
      <c r="WZF199" s="229"/>
      <c r="WZG199" s="229"/>
      <c r="WZH199" s="229"/>
      <c r="WZI199" s="229"/>
      <c r="WZJ199" s="229"/>
      <c r="WZK199" s="229"/>
      <c r="WZL199" s="229"/>
      <c r="WZM199" s="229"/>
      <c r="WZN199" s="229"/>
      <c r="WZO199" s="229"/>
      <c r="WZP199" s="229"/>
      <c r="WZQ199" s="229"/>
      <c r="WZR199" s="229"/>
      <c r="WZS199" s="229"/>
      <c r="WZT199" s="229"/>
      <c r="WZU199" s="229"/>
      <c r="WZV199" s="229"/>
      <c r="WZW199" s="229"/>
      <c r="WZX199" s="229"/>
      <c r="WZY199" s="229"/>
      <c r="WZZ199" s="229"/>
      <c r="XAA199" s="229"/>
      <c r="XAB199" s="229"/>
      <c r="XAC199" s="229"/>
      <c r="XAD199" s="229"/>
      <c r="XAE199" s="229"/>
      <c r="XAF199" s="229"/>
      <c r="XAG199" s="229"/>
      <c r="XAH199" s="229"/>
      <c r="XAI199" s="229"/>
      <c r="XAJ199" s="229"/>
      <c r="XAK199" s="229"/>
      <c r="XAL199" s="229"/>
      <c r="XAM199" s="229"/>
      <c r="XAN199" s="229"/>
      <c r="XAO199" s="229"/>
      <c r="XAP199" s="229"/>
      <c r="XAQ199" s="229"/>
      <c r="XAR199" s="229"/>
      <c r="XAS199" s="229"/>
      <c r="XAT199" s="229"/>
      <c r="XAU199" s="229"/>
      <c r="XAV199" s="229"/>
      <c r="XAW199" s="229"/>
      <c r="XAX199" s="229"/>
      <c r="XAY199" s="229"/>
      <c r="XAZ199" s="229"/>
      <c r="XBA199" s="229"/>
      <c r="XBB199" s="229"/>
      <c r="XBC199" s="229"/>
      <c r="XBD199" s="229"/>
      <c r="XBE199" s="229"/>
      <c r="XBF199" s="229"/>
      <c r="XBG199" s="229"/>
      <c r="XBH199" s="229"/>
      <c r="XBI199" s="229"/>
      <c r="XBJ199" s="229"/>
      <c r="XBK199" s="229"/>
      <c r="XBL199" s="229"/>
      <c r="XBM199" s="229"/>
      <c r="XBN199" s="229"/>
      <c r="XBO199" s="229"/>
      <c r="XBP199" s="229"/>
      <c r="XBQ199" s="229"/>
      <c r="XBR199" s="229"/>
      <c r="XBS199" s="229"/>
      <c r="XBT199" s="229"/>
      <c r="XBU199" s="229"/>
      <c r="XBV199" s="229"/>
      <c r="XBW199" s="229"/>
      <c r="XBX199" s="229"/>
      <c r="XBY199" s="229"/>
      <c r="XBZ199" s="229"/>
      <c r="XCA199" s="229"/>
      <c r="XCB199" s="229"/>
      <c r="XCC199" s="229"/>
      <c r="XCD199" s="229"/>
      <c r="XCE199" s="229"/>
      <c r="XCF199" s="229"/>
      <c r="XCG199" s="229"/>
      <c r="XCH199" s="229"/>
      <c r="XCI199" s="229"/>
      <c r="XCJ199" s="229"/>
      <c r="XCK199" s="229"/>
      <c r="XCL199" s="229"/>
      <c r="XCM199" s="229"/>
      <c r="XCN199" s="229"/>
      <c r="XCO199" s="229"/>
      <c r="XCP199" s="229"/>
      <c r="XCQ199" s="229"/>
      <c r="XCR199" s="229"/>
      <c r="XCS199" s="229"/>
      <c r="XCT199" s="229"/>
      <c r="XCU199" s="229"/>
      <c r="XCV199" s="229"/>
      <c r="XCW199" s="229"/>
      <c r="XCX199" s="229"/>
      <c r="XCY199" s="229"/>
      <c r="XCZ199" s="229"/>
      <c r="XDA199" s="229"/>
      <c r="XDB199" s="229"/>
      <c r="XDC199" s="229"/>
      <c r="XDD199" s="229"/>
      <c r="XDE199" s="229"/>
      <c r="XDF199" s="229"/>
      <c r="XDG199" s="229"/>
      <c r="XDH199" s="229"/>
      <c r="XDI199" s="229"/>
      <c r="XDJ199" s="229"/>
      <c r="XDK199" s="229"/>
      <c r="XDL199" s="229"/>
      <c r="XDM199" s="229"/>
      <c r="XDN199" s="229"/>
      <c r="XDO199" s="229"/>
      <c r="XDP199" s="229"/>
      <c r="XDQ199" s="229"/>
      <c r="XDR199" s="229"/>
      <c r="XDS199" s="229"/>
      <c r="XDT199" s="229"/>
    </row>
    <row r="200" spans="1:16348" ht="39.950000000000003" customHeight="1">
      <c r="A200" s="37">
        <f t="shared" si="6"/>
        <v>191</v>
      </c>
      <c r="B200" s="251"/>
      <c r="C200" s="251"/>
      <c r="D200" s="251">
        <v>2</v>
      </c>
      <c r="E200" s="251"/>
      <c r="F200" s="251"/>
      <c r="G200" s="251"/>
      <c r="H200" s="251"/>
      <c r="I200" s="251"/>
      <c r="J200" s="251"/>
      <c r="K200" s="251"/>
      <c r="L200" s="242" t="s">
        <v>672</v>
      </c>
      <c r="M200" s="29" t="s">
        <v>476</v>
      </c>
      <c r="N200" s="36" t="s">
        <v>128</v>
      </c>
      <c r="O200" s="37" t="s">
        <v>42</v>
      </c>
      <c r="P200" s="248" t="s">
        <v>120</v>
      </c>
      <c r="Q200" s="251"/>
      <c r="R200" s="254" t="s">
        <v>42</v>
      </c>
      <c r="S200" s="242" t="s">
        <v>121</v>
      </c>
      <c r="T200" s="254" t="s">
        <v>33</v>
      </c>
      <c r="U200" s="254" t="s">
        <v>122</v>
      </c>
      <c r="V200" s="254" t="s">
        <v>84</v>
      </c>
      <c r="W200" s="24" t="s">
        <v>129</v>
      </c>
      <c r="X200" s="251" t="s">
        <v>124</v>
      </c>
      <c r="Y200" s="251" t="s">
        <v>33</v>
      </c>
      <c r="Z200" s="251" t="s">
        <v>33</v>
      </c>
      <c r="AA200" s="181">
        <v>0.2</v>
      </c>
      <c r="AB200" s="254" t="s">
        <v>33</v>
      </c>
      <c r="AC200" s="251"/>
      <c r="AD200" s="251"/>
      <c r="AE200" s="251"/>
      <c r="AF200" s="251"/>
      <c r="AG200" s="251"/>
      <c r="AH200" s="251"/>
      <c r="AI200" s="245"/>
      <c r="AJ200" s="197">
        <v>1</v>
      </c>
      <c r="AK200" s="229"/>
      <c r="AL200" s="229"/>
      <c r="AM200" s="229"/>
      <c r="AN200" s="229"/>
      <c r="AO200" s="229"/>
      <c r="AP200" s="229"/>
      <c r="AQ200" s="229"/>
      <c r="AR200" s="229"/>
      <c r="AS200" s="229"/>
      <c r="AT200" s="229"/>
      <c r="AU200" s="229"/>
      <c r="AV200" s="229"/>
      <c r="AW200" s="229"/>
      <c r="AX200" s="229"/>
      <c r="AY200" s="229"/>
      <c r="AZ200" s="229"/>
      <c r="BA200" s="229"/>
      <c r="BB200" s="229"/>
      <c r="BC200" s="229"/>
      <c r="BD200" s="229"/>
      <c r="BE200" s="229"/>
      <c r="BF200" s="229"/>
      <c r="BG200" s="229"/>
      <c r="BH200" s="229"/>
      <c r="BI200" s="229"/>
      <c r="BJ200" s="229"/>
      <c r="BK200" s="229"/>
      <c r="BL200" s="229"/>
      <c r="BM200" s="229"/>
      <c r="BN200" s="229"/>
      <c r="BO200" s="229"/>
      <c r="BP200" s="229"/>
      <c r="BQ200" s="229"/>
      <c r="BR200" s="229"/>
      <c r="BS200" s="229"/>
      <c r="BT200" s="229"/>
      <c r="BU200" s="229"/>
      <c r="BV200" s="229"/>
      <c r="BW200" s="229"/>
      <c r="BX200" s="229"/>
      <c r="BY200" s="229"/>
      <c r="BZ200" s="229"/>
      <c r="CA200" s="229"/>
      <c r="CB200" s="229"/>
      <c r="CC200" s="229"/>
      <c r="CD200" s="229"/>
      <c r="CE200" s="229"/>
      <c r="CF200" s="229"/>
      <c r="CG200" s="229"/>
      <c r="CH200" s="229"/>
      <c r="CI200" s="229"/>
      <c r="CJ200" s="229"/>
      <c r="CK200" s="229"/>
      <c r="CL200" s="229"/>
      <c r="CM200" s="229"/>
      <c r="CN200" s="229"/>
      <c r="CO200" s="229"/>
      <c r="CP200" s="229"/>
      <c r="CQ200" s="229"/>
      <c r="CR200" s="229"/>
      <c r="CS200" s="229"/>
      <c r="CT200" s="229"/>
      <c r="CU200" s="229"/>
      <c r="CV200" s="229"/>
      <c r="CW200" s="229"/>
      <c r="CX200" s="229"/>
      <c r="CY200" s="229"/>
      <c r="CZ200" s="229"/>
      <c r="DA200" s="229"/>
      <c r="DB200" s="229"/>
      <c r="DC200" s="229"/>
      <c r="DD200" s="229"/>
      <c r="DE200" s="229"/>
      <c r="DF200" s="229"/>
      <c r="DG200" s="229"/>
      <c r="DH200" s="229"/>
      <c r="DI200" s="229"/>
      <c r="DJ200" s="229"/>
      <c r="DK200" s="229"/>
      <c r="DL200" s="229"/>
      <c r="DM200" s="229"/>
      <c r="DN200" s="229"/>
      <c r="DO200" s="229"/>
      <c r="DP200" s="229"/>
      <c r="DQ200" s="229"/>
      <c r="DR200" s="229"/>
      <c r="DS200" s="229"/>
      <c r="DT200" s="229"/>
      <c r="DU200" s="229"/>
      <c r="DV200" s="229"/>
      <c r="DW200" s="229"/>
      <c r="DX200" s="229"/>
      <c r="DY200" s="229"/>
      <c r="DZ200" s="229"/>
      <c r="EA200" s="229"/>
      <c r="EB200" s="229"/>
      <c r="EC200" s="229"/>
      <c r="ED200" s="229"/>
      <c r="EE200" s="229"/>
      <c r="EF200" s="229"/>
      <c r="EG200" s="229"/>
      <c r="EH200" s="229"/>
      <c r="EI200" s="229"/>
      <c r="EJ200" s="229"/>
      <c r="EK200" s="229"/>
      <c r="EL200" s="229"/>
      <c r="EM200" s="229"/>
      <c r="EN200" s="229"/>
      <c r="EO200" s="229"/>
      <c r="EP200" s="229"/>
      <c r="EQ200" s="229"/>
      <c r="ER200" s="229"/>
      <c r="ES200" s="229"/>
      <c r="ET200" s="229"/>
      <c r="EU200" s="229"/>
      <c r="EV200" s="229"/>
      <c r="EW200" s="229"/>
      <c r="EX200" s="229"/>
      <c r="EY200" s="229"/>
      <c r="EZ200" s="229"/>
      <c r="FA200" s="229"/>
      <c r="FB200" s="229"/>
      <c r="FC200" s="229"/>
      <c r="FD200" s="229"/>
      <c r="FE200" s="229"/>
      <c r="FF200" s="229"/>
      <c r="FG200" s="229"/>
      <c r="FH200" s="229"/>
      <c r="FI200" s="229"/>
      <c r="FJ200" s="229"/>
      <c r="FK200" s="229"/>
      <c r="FL200" s="229"/>
      <c r="FM200" s="229"/>
      <c r="FN200" s="229"/>
      <c r="FO200" s="229"/>
      <c r="FP200" s="229"/>
      <c r="FQ200" s="229"/>
      <c r="FR200" s="229"/>
      <c r="FS200" s="229"/>
      <c r="FT200" s="229"/>
      <c r="FU200" s="229"/>
      <c r="FV200" s="229"/>
      <c r="FW200" s="229"/>
      <c r="FX200" s="229"/>
      <c r="FY200" s="229"/>
      <c r="FZ200" s="229"/>
      <c r="GA200" s="229"/>
      <c r="GB200" s="229"/>
      <c r="GC200" s="229"/>
      <c r="GD200" s="229"/>
      <c r="GE200" s="229"/>
      <c r="GF200" s="229"/>
      <c r="GG200" s="229"/>
      <c r="GH200" s="229"/>
      <c r="GI200" s="229"/>
      <c r="GJ200" s="229"/>
      <c r="GK200" s="229"/>
      <c r="GL200" s="229"/>
      <c r="GM200" s="229"/>
      <c r="GN200" s="229"/>
      <c r="GO200" s="229"/>
      <c r="GP200" s="229"/>
      <c r="GQ200" s="229"/>
      <c r="GR200" s="229"/>
      <c r="GS200" s="229"/>
      <c r="GT200" s="229"/>
      <c r="GU200" s="229"/>
      <c r="GV200" s="229"/>
      <c r="GW200" s="229"/>
      <c r="GX200" s="229"/>
      <c r="GY200" s="229"/>
      <c r="GZ200" s="229"/>
      <c r="HA200" s="229"/>
      <c r="HB200" s="229"/>
      <c r="HC200" s="229"/>
      <c r="HD200" s="229"/>
      <c r="HE200" s="229"/>
      <c r="HF200" s="229"/>
      <c r="HG200" s="229"/>
      <c r="HH200" s="229"/>
      <c r="HI200" s="229"/>
      <c r="HJ200" s="229"/>
      <c r="HK200" s="229"/>
      <c r="HL200" s="229"/>
      <c r="HM200" s="229"/>
      <c r="HN200" s="229"/>
      <c r="HO200" s="229"/>
      <c r="HP200" s="229"/>
      <c r="HQ200" s="229"/>
      <c r="HR200" s="229"/>
      <c r="HS200" s="229"/>
      <c r="HT200" s="229"/>
      <c r="HU200" s="229"/>
      <c r="HV200" s="229"/>
      <c r="HW200" s="229"/>
      <c r="HX200" s="229"/>
      <c r="HY200" s="229"/>
      <c r="HZ200" s="229"/>
      <c r="IA200" s="229"/>
      <c r="IB200" s="229"/>
      <c r="IC200" s="229"/>
      <c r="ID200" s="229"/>
      <c r="IE200" s="229"/>
      <c r="IF200" s="229"/>
      <c r="IG200" s="229"/>
      <c r="IH200" s="229"/>
      <c r="II200" s="229"/>
      <c r="IJ200" s="229"/>
      <c r="IK200" s="229"/>
      <c r="IL200" s="229"/>
      <c r="IM200" s="229"/>
      <c r="IN200" s="229"/>
      <c r="IO200" s="229"/>
      <c r="IP200" s="229"/>
      <c r="IQ200" s="229"/>
      <c r="IR200" s="229"/>
      <c r="IS200" s="229"/>
      <c r="IT200" s="229"/>
      <c r="IU200" s="229"/>
      <c r="IV200" s="229"/>
      <c r="IW200" s="229"/>
      <c r="IX200" s="229"/>
      <c r="IY200" s="229"/>
      <c r="IZ200" s="229"/>
      <c r="JA200" s="229"/>
      <c r="JB200" s="229"/>
      <c r="JC200" s="229"/>
      <c r="JD200" s="229"/>
      <c r="JE200" s="229"/>
      <c r="JF200" s="229"/>
      <c r="JG200" s="229"/>
      <c r="JH200" s="229"/>
      <c r="JI200" s="229"/>
      <c r="JJ200" s="229"/>
      <c r="JK200" s="229"/>
      <c r="JL200" s="229"/>
      <c r="JM200" s="229"/>
      <c r="JN200" s="229"/>
      <c r="JO200" s="229"/>
      <c r="JP200" s="229"/>
      <c r="JQ200" s="229"/>
      <c r="JR200" s="229"/>
      <c r="JS200" s="229"/>
      <c r="JT200" s="229"/>
      <c r="JU200" s="229"/>
      <c r="JV200" s="229"/>
      <c r="JW200" s="229"/>
      <c r="JX200" s="229"/>
      <c r="JY200" s="229"/>
      <c r="JZ200" s="229"/>
      <c r="KA200" s="229"/>
      <c r="KB200" s="229"/>
      <c r="KC200" s="229"/>
      <c r="KD200" s="229"/>
      <c r="KE200" s="229"/>
      <c r="KF200" s="229"/>
      <c r="KG200" s="229"/>
      <c r="KH200" s="229"/>
      <c r="KI200" s="229"/>
      <c r="KJ200" s="229"/>
      <c r="KK200" s="229"/>
      <c r="KL200" s="229"/>
      <c r="KM200" s="229"/>
      <c r="KN200" s="229"/>
      <c r="KO200" s="229"/>
      <c r="KP200" s="229"/>
      <c r="KQ200" s="229"/>
      <c r="KR200" s="229"/>
      <c r="KS200" s="229"/>
      <c r="KT200" s="229"/>
      <c r="KU200" s="229"/>
      <c r="KV200" s="229"/>
      <c r="KW200" s="229"/>
      <c r="KX200" s="229"/>
      <c r="KY200" s="229"/>
      <c r="KZ200" s="229"/>
      <c r="LA200" s="229"/>
      <c r="LB200" s="229"/>
      <c r="LC200" s="229"/>
      <c r="LD200" s="229"/>
      <c r="LE200" s="229"/>
      <c r="LF200" s="229"/>
      <c r="LG200" s="229"/>
      <c r="LH200" s="229"/>
      <c r="LI200" s="229"/>
      <c r="LJ200" s="229"/>
      <c r="LK200" s="229"/>
      <c r="LL200" s="229"/>
      <c r="LM200" s="229"/>
      <c r="LN200" s="229"/>
      <c r="LO200" s="229"/>
      <c r="LP200" s="229"/>
      <c r="LQ200" s="229"/>
      <c r="LR200" s="229"/>
      <c r="LS200" s="229"/>
      <c r="LT200" s="229"/>
      <c r="LU200" s="229"/>
      <c r="LV200" s="229"/>
      <c r="LW200" s="229"/>
      <c r="LX200" s="229"/>
      <c r="LY200" s="229"/>
      <c r="LZ200" s="229"/>
      <c r="MA200" s="229"/>
      <c r="MB200" s="229"/>
      <c r="MC200" s="229"/>
      <c r="MD200" s="229"/>
      <c r="ME200" s="229"/>
      <c r="MF200" s="229"/>
      <c r="MG200" s="229"/>
      <c r="MH200" s="229"/>
      <c r="MI200" s="229"/>
      <c r="MJ200" s="229"/>
      <c r="MK200" s="229"/>
      <c r="ML200" s="229"/>
      <c r="MM200" s="229"/>
      <c r="MN200" s="229"/>
      <c r="MO200" s="229"/>
      <c r="MP200" s="229"/>
      <c r="MQ200" s="229"/>
      <c r="MR200" s="229"/>
      <c r="MS200" s="229"/>
      <c r="MT200" s="229"/>
      <c r="MU200" s="229"/>
      <c r="MV200" s="229"/>
      <c r="MW200" s="229"/>
      <c r="MX200" s="229"/>
      <c r="MY200" s="229"/>
      <c r="MZ200" s="229"/>
      <c r="NA200" s="229"/>
      <c r="NB200" s="229"/>
      <c r="NC200" s="229"/>
      <c r="ND200" s="229"/>
      <c r="NE200" s="229"/>
      <c r="NF200" s="229"/>
      <c r="NG200" s="229"/>
      <c r="NH200" s="229"/>
      <c r="NI200" s="229"/>
      <c r="NJ200" s="229"/>
      <c r="NK200" s="229"/>
      <c r="NL200" s="229"/>
      <c r="NM200" s="229"/>
      <c r="NN200" s="229"/>
      <c r="NO200" s="229"/>
      <c r="NP200" s="229"/>
      <c r="NQ200" s="229"/>
      <c r="NR200" s="229"/>
      <c r="NS200" s="229"/>
      <c r="NT200" s="229"/>
      <c r="NU200" s="229"/>
      <c r="NV200" s="229"/>
      <c r="NW200" s="229"/>
      <c r="NX200" s="229"/>
      <c r="NY200" s="229"/>
      <c r="NZ200" s="229"/>
      <c r="OA200" s="229"/>
      <c r="OB200" s="229"/>
      <c r="OC200" s="229"/>
      <c r="OD200" s="229"/>
      <c r="OE200" s="229"/>
      <c r="OF200" s="229"/>
      <c r="OG200" s="229"/>
      <c r="OH200" s="229"/>
      <c r="OI200" s="229"/>
      <c r="OJ200" s="229"/>
      <c r="OK200" s="229"/>
      <c r="OL200" s="229"/>
      <c r="OM200" s="229"/>
      <c r="ON200" s="229"/>
      <c r="OO200" s="229"/>
      <c r="OP200" s="229"/>
      <c r="OQ200" s="229"/>
      <c r="OR200" s="229"/>
      <c r="OS200" s="229"/>
      <c r="OT200" s="229"/>
      <c r="OU200" s="229"/>
      <c r="OV200" s="229"/>
      <c r="OW200" s="229"/>
      <c r="OX200" s="229"/>
      <c r="OY200" s="229"/>
      <c r="OZ200" s="229"/>
      <c r="PA200" s="229"/>
      <c r="PB200" s="229"/>
      <c r="PC200" s="229"/>
      <c r="PD200" s="229"/>
      <c r="PE200" s="229"/>
      <c r="PF200" s="229"/>
      <c r="PG200" s="229"/>
      <c r="PH200" s="229"/>
      <c r="PI200" s="229"/>
      <c r="PJ200" s="229"/>
      <c r="PK200" s="229"/>
      <c r="PL200" s="229"/>
      <c r="PM200" s="229"/>
      <c r="PN200" s="229"/>
      <c r="PO200" s="229"/>
      <c r="PP200" s="229"/>
      <c r="PQ200" s="229"/>
      <c r="PR200" s="229"/>
      <c r="PS200" s="229"/>
      <c r="PT200" s="229"/>
      <c r="PU200" s="229"/>
      <c r="PV200" s="229"/>
      <c r="PW200" s="229"/>
      <c r="PX200" s="229"/>
      <c r="PY200" s="229"/>
      <c r="PZ200" s="229"/>
      <c r="QA200" s="229"/>
      <c r="QB200" s="229"/>
      <c r="QC200" s="229"/>
      <c r="QD200" s="229"/>
      <c r="QE200" s="229"/>
      <c r="QF200" s="229"/>
      <c r="QG200" s="229"/>
      <c r="QH200" s="229"/>
      <c r="QI200" s="229"/>
      <c r="QJ200" s="229"/>
      <c r="QK200" s="229"/>
      <c r="QL200" s="229"/>
      <c r="QM200" s="229"/>
      <c r="QN200" s="229"/>
      <c r="QO200" s="229"/>
      <c r="QP200" s="229"/>
      <c r="QQ200" s="229"/>
      <c r="QR200" s="229"/>
      <c r="QS200" s="229"/>
      <c r="QT200" s="229"/>
      <c r="QU200" s="229"/>
      <c r="QV200" s="229"/>
      <c r="QW200" s="229"/>
      <c r="QX200" s="229"/>
      <c r="QY200" s="229"/>
      <c r="QZ200" s="229"/>
      <c r="RA200" s="229"/>
      <c r="RB200" s="229"/>
      <c r="RC200" s="229"/>
      <c r="RD200" s="229"/>
      <c r="RE200" s="229"/>
      <c r="RF200" s="229"/>
      <c r="RG200" s="229"/>
      <c r="RH200" s="229"/>
      <c r="RI200" s="229"/>
      <c r="RJ200" s="229"/>
      <c r="RK200" s="229"/>
      <c r="RL200" s="229"/>
      <c r="RM200" s="229"/>
      <c r="RN200" s="229"/>
      <c r="RO200" s="229"/>
      <c r="RP200" s="229"/>
      <c r="RQ200" s="229"/>
      <c r="RR200" s="229"/>
      <c r="RS200" s="229"/>
      <c r="RT200" s="229"/>
      <c r="RU200" s="229"/>
      <c r="RV200" s="229"/>
      <c r="RW200" s="229"/>
      <c r="RX200" s="229"/>
      <c r="RY200" s="229"/>
      <c r="RZ200" s="229"/>
      <c r="SA200" s="229"/>
      <c r="SB200" s="229"/>
      <c r="SC200" s="229"/>
      <c r="SD200" s="229"/>
      <c r="SE200" s="229"/>
      <c r="SF200" s="229"/>
      <c r="SG200" s="229"/>
      <c r="SH200" s="229"/>
      <c r="SI200" s="229"/>
      <c r="SJ200" s="229"/>
      <c r="SK200" s="229"/>
      <c r="SL200" s="229"/>
      <c r="SM200" s="229"/>
      <c r="SN200" s="229"/>
      <c r="SO200" s="229"/>
      <c r="SP200" s="229"/>
      <c r="SQ200" s="229"/>
      <c r="SR200" s="229"/>
      <c r="SS200" s="229"/>
      <c r="ST200" s="229"/>
      <c r="SU200" s="229"/>
      <c r="SV200" s="229"/>
      <c r="SW200" s="229"/>
      <c r="SX200" s="229"/>
      <c r="SY200" s="229"/>
      <c r="SZ200" s="229"/>
      <c r="TA200" s="229"/>
      <c r="TB200" s="229"/>
      <c r="TC200" s="229"/>
      <c r="TD200" s="229"/>
      <c r="TE200" s="229"/>
      <c r="TF200" s="229"/>
      <c r="TG200" s="229"/>
      <c r="TH200" s="229"/>
      <c r="TI200" s="229"/>
      <c r="TJ200" s="229"/>
      <c r="TK200" s="229"/>
      <c r="TL200" s="229"/>
      <c r="TM200" s="229"/>
      <c r="TN200" s="229"/>
      <c r="TO200" s="229"/>
      <c r="TP200" s="229"/>
      <c r="TQ200" s="229"/>
      <c r="TR200" s="229"/>
      <c r="TS200" s="229"/>
      <c r="TT200" s="229"/>
      <c r="TU200" s="229"/>
      <c r="TV200" s="229"/>
      <c r="TW200" s="229"/>
      <c r="TX200" s="229"/>
      <c r="TY200" s="229"/>
      <c r="TZ200" s="229"/>
      <c r="UA200" s="229"/>
      <c r="UB200" s="229"/>
      <c r="UC200" s="229"/>
      <c r="UD200" s="229"/>
      <c r="UE200" s="229"/>
      <c r="UF200" s="229"/>
      <c r="UG200" s="229"/>
      <c r="UH200" s="229"/>
      <c r="UI200" s="229"/>
      <c r="UJ200" s="229"/>
      <c r="UK200" s="229"/>
      <c r="UL200" s="229"/>
      <c r="UM200" s="229"/>
      <c r="UN200" s="229"/>
      <c r="UO200" s="229"/>
      <c r="UP200" s="229"/>
      <c r="UQ200" s="229"/>
      <c r="UR200" s="229"/>
      <c r="US200" s="229"/>
      <c r="UT200" s="229"/>
      <c r="UU200" s="229"/>
      <c r="UV200" s="229"/>
      <c r="UW200" s="229"/>
      <c r="UX200" s="229"/>
      <c r="UY200" s="229"/>
      <c r="UZ200" s="229"/>
      <c r="VA200" s="229"/>
      <c r="VB200" s="229"/>
      <c r="VC200" s="229"/>
      <c r="VD200" s="229"/>
      <c r="VE200" s="229"/>
      <c r="VF200" s="229"/>
      <c r="VG200" s="229"/>
      <c r="VH200" s="229"/>
      <c r="VI200" s="229"/>
      <c r="VJ200" s="229"/>
      <c r="VK200" s="229"/>
      <c r="VL200" s="229"/>
      <c r="VM200" s="229"/>
      <c r="VN200" s="229"/>
      <c r="VO200" s="229"/>
      <c r="VP200" s="229"/>
      <c r="VQ200" s="229"/>
      <c r="VR200" s="229"/>
      <c r="VS200" s="229"/>
      <c r="VT200" s="229"/>
      <c r="VU200" s="229"/>
      <c r="VV200" s="229"/>
      <c r="VW200" s="229"/>
      <c r="VX200" s="229"/>
      <c r="VY200" s="229"/>
      <c r="VZ200" s="229"/>
      <c r="WA200" s="229"/>
      <c r="WB200" s="229"/>
      <c r="WC200" s="229"/>
      <c r="WD200" s="229"/>
      <c r="WE200" s="229"/>
      <c r="WF200" s="229"/>
      <c r="WG200" s="229"/>
      <c r="WH200" s="229"/>
      <c r="WI200" s="229"/>
      <c r="WJ200" s="229"/>
      <c r="WK200" s="229"/>
      <c r="WL200" s="229"/>
      <c r="WM200" s="229"/>
      <c r="WN200" s="229"/>
      <c r="WO200" s="229"/>
      <c r="WP200" s="229"/>
      <c r="WQ200" s="229"/>
      <c r="WR200" s="229"/>
      <c r="WS200" s="229"/>
      <c r="WT200" s="229"/>
      <c r="WU200" s="229"/>
      <c r="WV200" s="229"/>
      <c r="WW200" s="229"/>
      <c r="WX200" s="229"/>
      <c r="WY200" s="229"/>
      <c r="WZ200" s="229"/>
      <c r="XA200" s="229"/>
      <c r="XB200" s="229"/>
      <c r="XC200" s="229"/>
      <c r="XD200" s="229"/>
      <c r="XE200" s="229"/>
      <c r="XF200" s="229"/>
      <c r="XG200" s="229"/>
      <c r="XH200" s="229"/>
      <c r="XI200" s="229"/>
      <c r="XJ200" s="229"/>
      <c r="XK200" s="229"/>
      <c r="XL200" s="229"/>
      <c r="XM200" s="229"/>
      <c r="XN200" s="229"/>
      <c r="XO200" s="229"/>
      <c r="XP200" s="229"/>
      <c r="XQ200" s="229"/>
      <c r="XR200" s="229"/>
      <c r="XS200" s="229"/>
      <c r="XT200" s="229"/>
      <c r="XU200" s="229"/>
      <c r="XV200" s="229"/>
      <c r="XW200" s="229"/>
      <c r="XX200" s="229"/>
      <c r="XY200" s="229"/>
      <c r="XZ200" s="229"/>
      <c r="YA200" s="229"/>
      <c r="YB200" s="229"/>
      <c r="YC200" s="229"/>
      <c r="YD200" s="229"/>
      <c r="YE200" s="229"/>
      <c r="YF200" s="229"/>
      <c r="YG200" s="229"/>
      <c r="YH200" s="229"/>
      <c r="YI200" s="229"/>
      <c r="YJ200" s="229"/>
      <c r="YK200" s="229"/>
      <c r="YL200" s="229"/>
      <c r="YM200" s="229"/>
      <c r="YN200" s="229"/>
      <c r="YO200" s="229"/>
      <c r="YP200" s="229"/>
      <c r="YQ200" s="229"/>
      <c r="YR200" s="229"/>
      <c r="YS200" s="229"/>
      <c r="YT200" s="229"/>
      <c r="YU200" s="229"/>
      <c r="YV200" s="229"/>
      <c r="YW200" s="229"/>
      <c r="YX200" s="229"/>
      <c r="YY200" s="229"/>
      <c r="YZ200" s="229"/>
      <c r="ZA200" s="229"/>
      <c r="ZB200" s="229"/>
      <c r="ZC200" s="229"/>
      <c r="ZD200" s="229"/>
      <c r="ZE200" s="229"/>
      <c r="ZF200" s="229"/>
      <c r="ZG200" s="229"/>
      <c r="ZH200" s="229"/>
      <c r="ZI200" s="229"/>
      <c r="ZJ200" s="229"/>
      <c r="ZK200" s="229"/>
      <c r="ZL200" s="229"/>
      <c r="ZM200" s="229"/>
      <c r="ZN200" s="229"/>
      <c r="ZO200" s="229"/>
      <c r="ZP200" s="229"/>
      <c r="ZQ200" s="229"/>
      <c r="ZR200" s="229"/>
      <c r="ZS200" s="229"/>
      <c r="ZT200" s="229"/>
      <c r="ZU200" s="229"/>
      <c r="ZV200" s="229"/>
      <c r="ZW200" s="229"/>
      <c r="ZX200" s="229"/>
      <c r="ZY200" s="229"/>
      <c r="ZZ200" s="229"/>
      <c r="AAA200" s="229"/>
      <c r="AAB200" s="229"/>
      <c r="AAC200" s="229"/>
      <c r="AAD200" s="229"/>
      <c r="AAE200" s="229"/>
      <c r="AAF200" s="229"/>
      <c r="AAG200" s="229"/>
      <c r="AAH200" s="229"/>
      <c r="AAI200" s="229"/>
      <c r="AAJ200" s="229"/>
      <c r="AAK200" s="229"/>
      <c r="AAL200" s="229"/>
      <c r="AAM200" s="229"/>
      <c r="AAN200" s="229"/>
      <c r="AAO200" s="229"/>
      <c r="AAP200" s="229"/>
      <c r="AAQ200" s="229"/>
      <c r="AAR200" s="229"/>
      <c r="AAS200" s="229"/>
      <c r="AAT200" s="229"/>
      <c r="AAU200" s="229"/>
      <c r="AAV200" s="229"/>
      <c r="AAW200" s="229"/>
      <c r="AAX200" s="229"/>
      <c r="AAY200" s="229"/>
      <c r="AAZ200" s="229"/>
      <c r="ABA200" s="229"/>
      <c r="ABB200" s="229"/>
      <c r="ABC200" s="229"/>
      <c r="ABD200" s="229"/>
      <c r="ABE200" s="229"/>
      <c r="ABF200" s="229"/>
      <c r="ABG200" s="229"/>
      <c r="ABH200" s="229"/>
      <c r="ABI200" s="229"/>
      <c r="ABJ200" s="229"/>
      <c r="ABK200" s="229"/>
      <c r="ABL200" s="229"/>
      <c r="ABM200" s="229"/>
      <c r="ABN200" s="229"/>
      <c r="ABO200" s="229"/>
      <c r="ABP200" s="229"/>
      <c r="ABQ200" s="229"/>
      <c r="ABR200" s="229"/>
      <c r="ABS200" s="229"/>
      <c r="ABT200" s="229"/>
      <c r="ABU200" s="229"/>
      <c r="ABV200" s="229"/>
      <c r="ABW200" s="229"/>
      <c r="ABX200" s="229"/>
      <c r="ABY200" s="229"/>
      <c r="ABZ200" s="229"/>
      <c r="ACA200" s="229"/>
      <c r="ACB200" s="229"/>
      <c r="ACC200" s="229"/>
      <c r="ACD200" s="229"/>
      <c r="ACE200" s="229"/>
      <c r="ACF200" s="229"/>
      <c r="ACG200" s="229"/>
      <c r="ACH200" s="229"/>
      <c r="ACI200" s="229"/>
      <c r="ACJ200" s="229"/>
      <c r="ACK200" s="229"/>
      <c r="ACL200" s="229"/>
      <c r="ACM200" s="229"/>
      <c r="ACN200" s="229"/>
      <c r="ACO200" s="229"/>
      <c r="ACP200" s="229"/>
      <c r="ACQ200" s="229"/>
      <c r="ACR200" s="229"/>
      <c r="ACS200" s="229"/>
      <c r="ACT200" s="229"/>
      <c r="ACU200" s="229"/>
      <c r="ACV200" s="229"/>
      <c r="ACW200" s="229"/>
      <c r="ACX200" s="229"/>
      <c r="ACY200" s="229"/>
      <c r="ACZ200" s="229"/>
      <c r="ADA200" s="229"/>
      <c r="ADB200" s="229"/>
      <c r="ADC200" s="229"/>
      <c r="ADD200" s="229"/>
      <c r="ADE200" s="229"/>
      <c r="ADF200" s="229"/>
      <c r="ADG200" s="229"/>
      <c r="ADH200" s="229"/>
      <c r="ADI200" s="229"/>
      <c r="ADJ200" s="229"/>
      <c r="ADK200" s="229"/>
      <c r="ADL200" s="229"/>
      <c r="ADM200" s="229"/>
      <c r="ADN200" s="229"/>
      <c r="ADO200" s="229"/>
      <c r="ADP200" s="229"/>
      <c r="ADQ200" s="229"/>
      <c r="ADR200" s="229"/>
      <c r="ADS200" s="229"/>
      <c r="ADT200" s="229"/>
      <c r="ADU200" s="229"/>
      <c r="ADV200" s="229"/>
      <c r="ADW200" s="229"/>
      <c r="ADX200" s="229"/>
      <c r="ADY200" s="229"/>
      <c r="ADZ200" s="229"/>
      <c r="AEA200" s="229"/>
      <c r="AEB200" s="229"/>
      <c r="AEC200" s="229"/>
      <c r="AED200" s="229"/>
      <c r="AEE200" s="229"/>
      <c r="AEF200" s="229"/>
      <c r="AEG200" s="229"/>
      <c r="AEH200" s="229"/>
      <c r="AEI200" s="229"/>
      <c r="AEJ200" s="229"/>
      <c r="AEK200" s="229"/>
      <c r="AEL200" s="229"/>
      <c r="AEM200" s="229"/>
      <c r="AEN200" s="229"/>
      <c r="AEO200" s="229"/>
      <c r="AEP200" s="229"/>
      <c r="AEQ200" s="229"/>
      <c r="AER200" s="229"/>
      <c r="AES200" s="229"/>
      <c r="AET200" s="229"/>
      <c r="AEU200" s="229"/>
      <c r="AEV200" s="229"/>
      <c r="AEW200" s="229"/>
      <c r="AEX200" s="229"/>
      <c r="AEY200" s="229"/>
      <c r="AEZ200" s="229"/>
      <c r="AFA200" s="229"/>
      <c r="AFB200" s="229"/>
      <c r="AFC200" s="229"/>
      <c r="AFD200" s="229"/>
      <c r="AFE200" s="229"/>
      <c r="AFF200" s="229"/>
      <c r="AFG200" s="229"/>
      <c r="AFH200" s="229"/>
      <c r="AFI200" s="229"/>
      <c r="AFJ200" s="229"/>
      <c r="AFK200" s="229"/>
      <c r="AFL200" s="229"/>
      <c r="AFM200" s="229"/>
      <c r="AFN200" s="229"/>
      <c r="AFO200" s="229"/>
      <c r="AFP200" s="229"/>
      <c r="AFQ200" s="229"/>
      <c r="AFR200" s="229"/>
      <c r="AFS200" s="229"/>
      <c r="AFT200" s="229"/>
      <c r="AFU200" s="229"/>
      <c r="AFV200" s="229"/>
      <c r="AFW200" s="229"/>
      <c r="AFX200" s="229"/>
      <c r="AFY200" s="229"/>
      <c r="AFZ200" s="229"/>
      <c r="AGA200" s="229"/>
      <c r="AGB200" s="229"/>
      <c r="AGC200" s="229"/>
      <c r="AGD200" s="229"/>
      <c r="AGE200" s="229"/>
      <c r="AGF200" s="229"/>
      <c r="AGG200" s="229"/>
      <c r="AGH200" s="229"/>
      <c r="AGI200" s="229"/>
      <c r="AGJ200" s="229"/>
      <c r="AGK200" s="229"/>
      <c r="AGL200" s="229"/>
      <c r="AGM200" s="229"/>
      <c r="AGN200" s="229"/>
      <c r="AGO200" s="229"/>
      <c r="AGP200" s="229"/>
      <c r="AGQ200" s="229"/>
      <c r="AGR200" s="229"/>
      <c r="AGS200" s="229"/>
      <c r="AGT200" s="229"/>
      <c r="AGU200" s="229"/>
      <c r="AGV200" s="229"/>
      <c r="AGW200" s="229"/>
      <c r="AGX200" s="229"/>
      <c r="AGY200" s="229"/>
      <c r="AGZ200" s="229"/>
      <c r="AHA200" s="229"/>
      <c r="AHB200" s="229"/>
      <c r="AHC200" s="229"/>
      <c r="AHD200" s="229"/>
      <c r="AHE200" s="229"/>
      <c r="AHF200" s="229"/>
      <c r="AHG200" s="229"/>
      <c r="AHH200" s="229"/>
      <c r="AHI200" s="229"/>
      <c r="AHJ200" s="229"/>
      <c r="AHK200" s="229"/>
      <c r="AHL200" s="229"/>
      <c r="AHM200" s="229"/>
      <c r="AHN200" s="229"/>
      <c r="AHO200" s="229"/>
      <c r="AHP200" s="229"/>
      <c r="AHQ200" s="229"/>
      <c r="AHR200" s="229"/>
      <c r="AHS200" s="229"/>
      <c r="AHT200" s="229"/>
      <c r="AHU200" s="229"/>
      <c r="AHV200" s="229"/>
      <c r="AHW200" s="229"/>
      <c r="AHX200" s="229"/>
      <c r="AHY200" s="229"/>
      <c r="AHZ200" s="229"/>
      <c r="AIA200" s="229"/>
      <c r="AIB200" s="229"/>
      <c r="AIC200" s="229"/>
      <c r="AID200" s="229"/>
      <c r="AIE200" s="229"/>
      <c r="AIF200" s="229"/>
      <c r="AIG200" s="229"/>
      <c r="AIH200" s="229"/>
      <c r="AII200" s="229"/>
      <c r="AIJ200" s="229"/>
      <c r="AIK200" s="229"/>
      <c r="AIL200" s="229"/>
      <c r="AIM200" s="229"/>
      <c r="AIN200" s="229"/>
      <c r="AIO200" s="229"/>
      <c r="AIP200" s="229"/>
      <c r="AIQ200" s="229"/>
      <c r="AIR200" s="229"/>
      <c r="AIS200" s="229"/>
      <c r="AIT200" s="229"/>
      <c r="AIU200" s="229"/>
      <c r="AIV200" s="229"/>
      <c r="AIW200" s="229"/>
      <c r="AIX200" s="229"/>
      <c r="AIY200" s="229"/>
      <c r="AIZ200" s="229"/>
      <c r="AJA200" s="229"/>
      <c r="AJB200" s="229"/>
      <c r="AJC200" s="229"/>
      <c r="AJD200" s="229"/>
      <c r="AJE200" s="229"/>
      <c r="AJF200" s="229"/>
      <c r="AJG200" s="229"/>
      <c r="AJH200" s="229"/>
      <c r="AJI200" s="229"/>
      <c r="AJJ200" s="229"/>
      <c r="AJK200" s="229"/>
      <c r="AJL200" s="229"/>
      <c r="AJM200" s="229"/>
      <c r="AJN200" s="229"/>
      <c r="AJO200" s="229"/>
      <c r="AJP200" s="229"/>
      <c r="AJQ200" s="229"/>
      <c r="AJR200" s="229"/>
      <c r="AJS200" s="229"/>
      <c r="AJT200" s="229"/>
      <c r="AJU200" s="229"/>
      <c r="AJV200" s="229"/>
      <c r="AJW200" s="229"/>
      <c r="AJX200" s="229"/>
      <c r="AJY200" s="229"/>
      <c r="AJZ200" s="229"/>
      <c r="AKA200" s="229"/>
      <c r="AKB200" s="229"/>
      <c r="AKC200" s="229"/>
      <c r="AKD200" s="229"/>
      <c r="AKE200" s="229"/>
      <c r="AKF200" s="229"/>
      <c r="AKG200" s="229"/>
      <c r="AKH200" s="229"/>
      <c r="AKI200" s="229"/>
      <c r="AKJ200" s="229"/>
      <c r="AKK200" s="229"/>
      <c r="AKL200" s="229"/>
      <c r="AKM200" s="229"/>
      <c r="AKN200" s="229"/>
      <c r="AKO200" s="229"/>
      <c r="AKP200" s="229"/>
      <c r="AKQ200" s="229"/>
      <c r="AKR200" s="229"/>
      <c r="AKS200" s="229"/>
      <c r="AKT200" s="229"/>
      <c r="AKU200" s="229"/>
      <c r="AKV200" s="229"/>
      <c r="AKW200" s="229"/>
      <c r="AKX200" s="229"/>
      <c r="AKY200" s="229"/>
      <c r="AKZ200" s="229"/>
      <c r="ALA200" s="229"/>
      <c r="ALB200" s="229"/>
      <c r="ALC200" s="229"/>
      <c r="ALD200" s="229"/>
      <c r="ALE200" s="229"/>
      <c r="ALF200" s="229"/>
      <c r="ALG200" s="229"/>
      <c r="ALH200" s="229"/>
      <c r="ALI200" s="229"/>
      <c r="ALJ200" s="229"/>
      <c r="ALK200" s="229"/>
      <c r="ALL200" s="229"/>
      <c r="ALM200" s="229"/>
      <c r="ALN200" s="229"/>
      <c r="ALO200" s="229"/>
      <c r="ALP200" s="229"/>
      <c r="ALQ200" s="229"/>
      <c r="ALR200" s="229"/>
      <c r="ALS200" s="229"/>
      <c r="ALT200" s="229"/>
      <c r="ALU200" s="229"/>
      <c r="ALV200" s="229"/>
      <c r="ALW200" s="229"/>
      <c r="ALX200" s="229"/>
      <c r="ALY200" s="229"/>
      <c r="ALZ200" s="229"/>
      <c r="AMA200" s="229"/>
      <c r="AMB200" s="229"/>
      <c r="AMC200" s="229"/>
      <c r="AMD200" s="229"/>
      <c r="AME200" s="229"/>
      <c r="AMF200" s="229"/>
      <c r="AMG200" s="229"/>
      <c r="AMH200" s="229"/>
      <c r="AMI200" s="229"/>
      <c r="AMJ200" s="229"/>
      <c r="AMK200" s="229"/>
      <c r="AML200" s="229"/>
      <c r="AMM200" s="229"/>
      <c r="AMN200" s="229"/>
      <c r="AMO200" s="229"/>
      <c r="AMP200" s="229"/>
      <c r="AMQ200" s="229"/>
      <c r="AMR200" s="229"/>
      <c r="AMS200" s="229"/>
      <c r="AMT200" s="229"/>
      <c r="AMU200" s="229"/>
      <c r="AMV200" s="229"/>
      <c r="AMW200" s="229"/>
      <c r="AMX200" s="229"/>
      <c r="AMY200" s="229"/>
      <c r="AMZ200" s="229"/>
      <c r="ANA200" s="229"/>
      <c r="ANB200" s="229"/>
      <c r="ANC200" s="229"/>
      <c r="AND200" s="229"/>
      <c r="ANE200" s="229"/>
      <c r="ANF200" s="229"/>
      <c r="ANG200" s="229"/>
      <c r="ANH200" s="229"/>
      <c r="ANI200" s="229"/>
      <c r="ANJ200" s="229"/>
      <c r="ANK200" s="229"/>
      <c r="ANL200" s="229"/>
      <c r="ANM200" s="229"/>
      <c r="ANN200" s="229"/>
      <c r="ANO200" s="229"/>
      <c r="ANP200" s="229"/>
      <c r="ANQ200" s="229"/>
      <c r="ANR200" s="229"/>
      <c r="ANS200" s="229"/>
      <c r="ANT200" s="229"/>
      <c r="ANU200" s="229"/>
      <c r="ANV200" s="229"/>
      <c r="ANW200" s="229"/>
      <c r="ANX200" s="229"/>
      <c r="ANY200" s="229"/>
      <c r="ANZ200" s="229"/>
      <c r="AOA200" s="229"/>
      <c r="AOB200" s="229"/>
      <c r="AOC200" s="229"/>
      <c r="AOD200" s="229"/>
      <c r="AOE200" s="229"/>
      <c r="AOF200" s="229"/>
      <c r="AOG200" s="229"/>
      <c r="AOH200" s="229"/>
      <c r="AOI200" s="229"/>
      <c r="AOJ200" s="229"/>
      <c r="AOK200" s="229"/>
      <c r="AOL200" s="229"/>
      <c r="AOM200" s="229"/>
      <c r="AON200" s="229"/>
      <c r="AOO200" s="229"/>
      <c r="AOP200" s="229"/>
      <c r="AOQ200" s="229"/>
      <c r="AOR200" s="229"/>
      <c r="AOS200" s="229"/>
      <c r="AOT200" s="229"/>
      <c r="AOU200" s="229"/>
      <c r="AOV200" s="229"/>
      <c r="AOW200" s="229"/>
      <c r="AOX200" s="229"/>
      <c r="AOY200" s="229"/>
      <c r="AOZ200" s="229"/>
      <c r="APA200" s="229"/>
      <c r="APB200" s="229"/>
      <c r="APC200" s="229"/>
      <c r="APD200" s="229"/>
      <c r="APE200" s="229"/>
      <c r="APF200" s="229"/>
      <c r="APG200" s="229"/>
      <c r="APH200" s="229"/>
      <c r="API200" s="229"/>
      <c r="APJ200" s="229"/>
      <c r="APK200" s="229"/>
      <c r="APL200" s="229"/>
      <c r="APM200" s="229"/>
      <c r="APN200" s="229"/>
      <c r="APO200" s="229"/>
      <c r="APP200" s="229"/>
      <c r="APQ200" s="229"/>
      <c r="APR200" s="229"/>
      <c r="APS200" s="229"/>
      <c r="APT200" s="229"/>
      <c r="APU200" s="229"/>
      <c r="APV200" s="229"/>
      <c r="APW200" s="229"/>
      <c r="APX200" s="229"/>
      <c r="APY200" s="229"/>
      <c r="APZ200" s="229"/>
      <c r="AQA200" s="229"/>
      <c r="AQB200" s="229"/>
      <c r="AQC200" s="229"/>
      <c r="AQD200" s="229"/>
      <c r="AQE200" s="229"/>
      <c r="AQF200" s="229"/>
      <c r="AQG200" s="229"/>
      <c r="AQH200" s="229"/>
      <c r="AQI200" s="229"/>
      <c r="AQJ200" s="229"/>
      <c r="AQK200" s="229"/>
      <c r="AQL200" s="229"/>
      <c r="AQM200" s="229"/>
      <c r="AQN200" s="229"/>
      <c r="AQO200" s="229"/>
      <c r="AQP200" s="229"/>
      <c r="AQQ200" s="229"/>
      <c r="AQR200" s="229"/>
      <c r="AQS200" s="229"/>
      <c r="AQT200" s="229"/>
      <c r="AQU200" s="229"/>
      <c r="AQV200" s="229"/>
      <c r="AQW200" s="229"/>
      <c r="AQX200" s="229"/>
      <c r="AQY200" s="229"/>
      <c r="AQZ200" s="229"/>
      <c r="ARA200" s="229"/>
      <c r="ARB200" s="229"/>
      <c r="ARC200" s="229"/>
      <c r="ARD200" s="229"/>
      <c r="ARE200" s="229"/>
      <c r="ARF200" s="229"/>
      <c r="ARG200" s="229"/>
      <c r="ARH200" s="229"/>
      <c r="ARI200" s="229"/>
      <c r="ARJ200" s="229"/>
      <c r="ARK200" s="229"/>
      <c r="ARL200" s="229"/>
      <c r="ARM200" s="229"/>
      <c r="ARN200" s="229"/>
      <c r="ARO200" s="229"/>
      <c r="ARP200" s="229"/>
      <c r="ARQ200" s="229"/>
      <c r="ARR200" s="229"/>
      <c r="ARS200" s="229"/>
      <c r="ART200" s="229"/>
      <c r="ARU200" s="229"/>
      <c r="ARV200" s="229"/>
      <c r="ARW200" s="229"/>
      <c r="ARX200" s="229"/>
      <c r="ARY200" s="229"/>
      <c r="ARZ200" s="229"/>
      <c r="ASA200" s="229"/>
      <c r="ASB200" s="229"/>
      <c r="ASC200" s="229"/>
      <c r="ASD200" s="229"/>
      <c r="ASE200" s="229"/>
      <c r="ASF200" s="229"/>
      <c r="ASG200" s="229"/>
      <c r="ASH200" s="229"/>
      <c r="ASI200" s="229"/>
      <c r="ASJ200" s="229"/>
      <c r="ASK200" s="229"/>
      <c r="ASL200" s="229"/>
      <c r="ASM200" s="229"/>
      <c r="ASN200" s="229"/>
      <c r="ASO200" s="229"/>
      <c r="ASP200" s="229"/>
      <c r="ASQ200" s="229"/>
      <c r="ASR200" s="229"/>
      <c r="ASS200" s="229"/>
      <c r="AST200" s="229"/>
      <c r="ASU200" s="229"/>
      <c r="ASV200" s="229"/>
      <c r="ASW200" s="229"/>
      <c r="ASX200" s="229"/>
      <c r="ASY200" s="229"/>
      <c r="ASZ200" s="229"/>
      <c r="ATA200" s="229"/>
      <c r="ATB200" s="229"/>
      <c r="ATC200" s="229"/>
      <c r="ATD200" s="229"/>
      <c r="ATE200" s="229"/>
      <c r="ATF200" s="229"/>
      <c r="ATG200" s="229"/>
      <c r="ATH200" s="229"/>
      <c r="ATI200" s="229"/>
      <c r="ATJ200" s="229"/>
      <c r="ATK200" s="229"/>
      <c r="ATL200" s="229"/>
      <c r="ATM200" s="229"/>
      <c r="ATN200" s="229"/>
      <c r="ATO200" s="229"/>
      <c r="ATP200" s="229"/>
      <c r="ATQ200" s="229"/>
      <c r="ATR200" s="229"/>
      <c r="ATS200" s="229"/>
      <c r="ATT200" s="229"/>
      <c r="ATU200" s="229"/>
      <c r="ATV200" s="229"/>
      <c r="ATW200" s="229"/>
      <c r="ATX200" s="229"/>
      <c r="ATY200" s="229"/>
      <c r="ATZ200" s="229"/>
      <c r="AUA200" s="229"/>
      <c r="AUB200" s="229"/>
      <c r="AUC200" s="229"/>
      <c r="AUD200" s="229"/>
      <c r="AUE200" s="229"/>
      <c r="AUF200" s="229"/>
      <c r="AUG200" s="229"/>
      <c r="AUH200" s="229"/>
      <c r="AUI200" s="229"/>
      <c r="AUJ200" s="229"/>
      <c r="AUK200" s="229"/>
      <c r="AUL200" s="229"/>
      <c r="AUM200" s="229"/>
      <c r="AUN200" s="229"/>
      <c r="AUO200" s="229"/>
      <c r="AUP200" s="229"/>
      <c r="AUQ200" s="229"/>
      <c r="AUR200" s="229"/>
      <c r="AUS200" s="229"/>
      <c r="AUT200" s="229"/>
      <c r="AUU200" s="229"/>
      <c r="AUV200" s="229"/>
      <c r="AUW200" s="229"/>
      <c r="AUX200" s="229"/>
      <c r="AUY200" s="229"/>
      <c r="AUZ200" s="229"/>
      <c r="AVA200" s="229"/>
      <c r="AVB200" s="229"/>
      <c r="AVC200" s="229"/>
      <c r="AVD200" s="229"/>
      <c r="AVE200" s="229"/>
      <c r="AVF200" s="229"/>
      <c r="AVG200" s="229"/>
      <c r="AVH200" s="229"/>
      <c r="AVI200" s="229"/>
      <c r="AVJ200" s="229"/>
      <c r="AVK200" s="229"/>
      <c r="AVL200" s="229"/>
      <c r="AVM200" s="229"/>
      <c r="AVN200" s="229"/>
      <c r="AVO200" s="229"/>
      <c r="AVP200" s="229"/>
      <c r="AVQ200" s="229"/>
      <c r="AVR200" s="229"/>
      <c r="AVS200" s="229"/>
      <c r="AVT200" s="229"/>
      <c r="AVU200" s="229"/>
      <c r="AVV200" s="229"/>
      <c r="AVW200" s="229"/>
      <c r="AVX200" s="229"/>
      <c r="AVY200" s="229"/>
      <c r="AVZ200" s="229"/>
      <c r="AWA200" s="229"/>
      <c r="AWB200" s="229"/>
      <c r="AWC200" s="229"/>
      <c r="AWD200" s="229"/>
      <c r="AWE200" s="229"/>
      <c r="AWF200" s="229"/>
      <c r="AWG200" s="229"/>
      <c r="AWH200" s="229"/>
      <c r="AWI200" s="229"/>
      <c r="AWJ200" s="229"/>
      <c r="AWK200" s="229"/>
      <c r="AWL200" s="229"/>
      <c r="AWM200" s="229"/>
      <c r="AWN200" s="229"/>
      <c r="AWO200" s="229"/>
      <c r="AWP200" s="229"/>
      <c r="AWQ200" s="229"/>
      <c r="AWR200" s="229"/>
      <c r="AWS200" s="229"/>
      <c r="AWT200" s="229"/>
      <c r="AWU200" s="229"/>
      <c r="AWV200" s="229"/>
      <c r="AWW200" s="229"/>
      <c r="AWX200" s="229"/>
      <c r="AWY200" s="229"/>
      <c r="AWZ200" s="229"/>
      <c r="AXA200" s="229"/>
      <c r="AXB200" s="229"/>
      <c r="AXC200" s="229"/>
      <c r="AXD200" s="229"/>
      <c r="AXE200" s="229"/>
      <c r="AXF200" s="229"/>
      <c r="AXG200" s="229"/>
      <c r="AXH200" s="229"/>
      <c r="AXI200" s="229"/>
      <c r="AXJ200" s="229"/>
      <c r="AXK200" s="229"/>
      <c r="AXL200" s="229"/>
      <c r="AXM200" s="229"/>
      <c r="AXN200" s="229"/>
      <c r="AXO200" s="229"/>
      <c r="AXP200" s="229"/>
      <c r="AXQ200" s="229"/>
      <c r="AXR200" s="229"/>
      <c r="AXS200" s="229"/>
      <c r="AXT200" s="229"/>
      <c r="AXU200" s="229"/>
      <c r="AXV200" s="229"/>
      <c r="AXW200" s="229"/>
      <c r="AXX200" s="229"/>
      <c r="AXY200" s="229"/>
      <c r="AXZ200" s="229"/>
      <c r="AYA200" s="229"/>
      <c r="AYB200" s="229"/>
      <c r="AYC200" s="229"/>
      <c r="AYD200" s="229"/>
      <c r="AYE200" s="229"/>
      <c r="AYF200" s="229"/>
      <c r="AYG200" s="229"/>
      <c r="AYH200" s="229"/>
      <c r="AYI200" s="229"/>
      <c r="AYJ200" s="229"/>
      <c r="AYK200" s="229"/>
      <c r="AYL200" s="229"/>
      <c r="AYM200" s="229"/>
      <c r="AYN200" s="229"/>
      <c r="AYO200" s="229"/>
      <c r="AYP200" s="229"/>
      <c r="AYQ200" s="229"/>
      <c r="AYR200" s="229"/>
      <c r="AYS200" s="229"/>
      <c r="AYT200" s="229"/>
      <c r="AYU200" s="229"/>
      <c r="AYV200" s="229"/>
      <c r="AYW200" s="229"/>
      <c r="AYX200" s="229"/>
      <c r="AYY200" s="229"/>
      <c r="AYZ200" s="229"/>
      <c r="AZA200" s="229"/>
      <c r="AZB200" s="229"/>
      <c r="AZC200" s="229"/>
      <c r="AZD200" s="229"/>
      <c r="AZE200" s="229"/>
      <c r="AZF200" s="229"/>
      <c r="AZG200" s="229"/>
      <c r="AZH200" s="229"/>
      <c r="AZI200" s="229"/>
      <c r="AZJ200" s="229"/>
      <c r="AZK200" s="229"/>
      <c r="AZL200" s="229"/>
      <c r="AZM200" s="229"/>
      <c r="AZN200" s="229"/>
      <c r="AZO200" s="229"/>
      <c r="AZP200" s="229"/>
      <c r="AZQ200" s="229"/>
      <c r="AZR200" s="229"/>
      <c r="AZS200" s="229"/>
      <c r="AZT200" s="229"/>
      <c r="AZU200" s="229"/>
      <c r="AZV200" s="229"/>
      <c r="AZW200" s="229"/>
      <c r="AZX200" s="229"/>
      <c r="AZY200" s="229"/>
      <c r="AZZ200" s="229"/>
      <c r="BAA200" s="229"/>
      <c r="BAB200" s="229"/>
      <c r="BAC200" s="229"/>
      <c r="BAD200" s="229"/>
      <c r="BAE200" s="229"/>
      <c r="BAF200" s="229"/>
      <c r="BAG200" s="229"/>
      <c r="BAH200" s="229"/>
      <c r="BAI200" s="229"/>
      <c r="BAJ200" s="229"/>
      <c r="BAK200" s="229"/>
      <c r="BAL200" s="229"/>
      <c r="BAM200" s="229"/>
      <c r="BAN200" s="229"/>
      <c r="BAO200" s="229"/>
      <c r="BAP200" s="229"/>
      <c r="BAQ200" s="229"/>
      <c r="BAR200" s="229"/>
      <c r="BAS200" s="229"/>
      <c r="BAT200" s="229"/>
      <c r="BAU200" s="229"/>
      <c r="BAV200" s="229"/>
      <c r="BAW200" s="229"/>
      <c r="BAX200" s="229"/>
      <c r="BAY200" s="229"/>
      <c r="BAZ200" s="229"/>
      <c r="BBA200" s="229"/>
      <c r="BBB200" s="229"/>
      <c r="BBC200" s="229"/>
      <c r="BBD200" s="229"/>
      <c r="BBE200" s="229"/>
      <c r="BBF200" s="229"/>
      <c r="BBG200" s="229"/>
      <c r="BBH200" s="229"/>
      <c r="BBI200" s="229"/>
      <c r="BBJ200" s="229"/>
      <c r="BBK200" s="229"/>
      <c r="BBL200" s="229"/>
      <c r="BBM200" s="229"/>
      <c r="BBN200" s="229"/>
      <c r="BBO200" s="229"/>
      <c r="BBP200" s="229"/>
      <c r="BBQ200" s="229"/>
      <c r="BBR200" s="229"/>
      <c r="BBS200" s="229"/>
      <c r="BBT200" s="229"/>
      <c r="BBU200" s="229"/>
      <c r="BBV200" s="229"/>
      <c r="BBW200" s="229"/>
      <c r="BBX200" s="229"/>
      <c r="BBY200" s="229"/>
      <c r="BBZ200" s="229"/>
      <c r="BCA200" s="229"/>
      <c r="BCB200" s="229"/>
      <c r="BCC200" s="229"/>
      <c r="BCD200" s="229"/>
      <c r="BCE200" s="229"/>
      <c r="BCF200" s="229"/>
      <c r="BCG200" s="229"/>
      <c r="BCH200" s="229"/>
      <c r="BCI200" s="229"/>
      <c r="BCJ200" s="229"/>
      <c r="BCK200" s="229"/>
      <c r="BCL200" s="229"/>
      <c r="BCM200" s="229"/>
      <c r="BCN200" s="229"/>
      <c r="BCO200" s="229"/>
      <c r="BCP200" s="229"/>
      <c r="BCQ200" s="229"/>
      <c r="BCR200" s="229"/>
      <c r="BCS200" s="229"/>
      <c r="BCT200" s="229"/>
      <c r="BCU200" s="229"/>
      <c r="BCV200" s="229"/>
      <c r="BCW200" s="229"/>
      <c r="BCX200" s="229"/>
      <c r="BCY200" s="229"/>
      <c r="BCZ200" s="229"/>
      <c r="BDA200" s="229"/>
      <c r="BDB200" s="229"/>
      <c r="BDC200" s="229"/>
      <c r="BDD200" s="229"/>
      <c r="BDE200" s="229"/>
      <c r="BDF200" s="229"/>
      <c r="BDG200" s="229"/>
      <c r="BDH200" s="229"/>
      <c r="BDI200" s="229"/>
      <c r="BDJ200" s="229"/>
      <c r="BDK200" s="229"/>
      <c r="BDL200" s="229"/>
      <c r="BDM200" s="229"/>
      <c r="BDN200" s="229"/>
      <c r="BDO200" s="229"/>
      <c r="BDP200" s="229"/>
      <c r="BDQ200" s="229"/>
      <c r="BDR200" s="229"/>
      <c r="BDS200" s="229"/>
      <c r="BDT200" s="229"/>
      <c r="BDU200" s="229"/>
      <c r="BDV200" s="229"/>
      <c r="BDW200" s="229"/>
      <c r="BDX200" s="229"/>
      <c r="BDY200" s="229"/>
      <c r="BDZ200" s="229"/>
      <c r="BEA200" s="229"/>
      <c r="BEB200" s="229"/>
      <c r="BEC200" s="229"/>
      <c r="BED200" s="229"/>
      <c r="BEE200" s="229"/>
      <c r="BEF200" s="229"/>
      <c r="BEG200" s="229"/>
      <c r="BEH200" s="229"/>
      <c r="BEI200" s="229"/>
      <c r="BEJ200" s="229"/>
      <c r="BEK200" s="229"/>
      <c r="BEL200" s="229"/>
      <c r="BEM200" s="229"/>
      <c r="BEN200" s="229"/>
      <c r="BEO200" s="229"/>
      <c r="BEP200" s="229"/>
      <c r="BEQ200" s="229"/>
      <c r="BER200" s="229"/>
      <c r="BES200" s="229"/>
      <c r="BET200" s="229"/>
      <c r="BEU200" s="229"/>
      <c r="BEV200" s="229"/>
      <c r="BEW200" s="229"/>
      <c r="BEX200" s="229"/>
      <c r="BEY200" s="229"/>
      <c r="BEZ200" s="229"/>
      <c r="BFA200" s="229"/>
      <c r="BFB200" s="229"/>
      <c r="BFC200" s="229"/>
      <c r="BFD200" s="229"/>
      <c r="BFE200" s="229"/>
      <c r="BFF200" s="229"/>
      <c r="BFG200" s="229"/>
      <c r="BFH200" s="229"/>
      <c r="BFI200" s="229"/>
      <c r="BFJ200" s="229"/>
      <c r="BFK200" s="229"/>
      <c r="BFL200" s="229"/>
      <c r="BFM200" s="229"/>
      <c r="BFN200" s="229"/>
      <c r="BFO200" s="229"/>
      <c r="BFP200" s="229"/>
      <c r="BFQ200" s="229"/>
      <c r="BFR200" s="229"/>
      <c r="BFS200" s="229"/>
      <c r="BFT200" s="229"/>
      <c r="BFU200" s="229"/>
      <c r="BFV200" s="229"/>
      <c r="BFW200" s="229"/>
      <c r="BFX200" s="229"/>
      <c r="BFY200" s="229"/>
      <c r="BFZ200" s="229"/>
      <c r="BGA200" s="229"/>
      <c r="BGB200" s="229"/>
      <c r="BGC200" s="229"/>
      <c r="BGD200" s="229"/>
      <c r="BGE200" s="229"/>
      <c r="BGF200" s="229"/>
      <c r="BGG200" s="229"/>
      <c r="BGH200" s="229"/>
      <c r="BGI200" s="229"/>
      <c r="BGJ200" s="229"/>
      <c r="BGK200" s="229"/>
      <c r="BGL200" s="229"/>
      <c r="BGM200" s="229"/>
      <c r="BGN200" s="229"/>
      <c r="BGO200" s="229"/>
      <c r="BGP200" s="229"/>
      <c r="BGQ200" s="229"/>
      <c r="BGR200" s="229"/>
      <c r="BGS200" s="229"/>
      <c r="BGT200" s="229"/>
      <c r="BGU200" s="229"/>
      <c r="BGV200" s="229"/>
      <c r="BGW200" s="229"/>
      <c r="BGX200" s="229"/>
      <c r="BGY200" s="229"/>
      <c r="BGZ200" s="229"/>
      <c r="BHA200" s="229"/>
      <c r="BHB200" s="229"/>
      <c r="BHC200" s="229"/>
      <c r="BHD200" s="229"/>
      <c r="BHE200" s="229"/>
      <c r="BHF200" s="229"/>
      <c r="BHG200" s="229"/>
      <c r="BHH200" s="229"/>
      <c r="BHI200" s="229"/>
      <c r="BHJ200" s="229"/>
      <c r="BHK200" s="229"/>
      <c r="BHL200" s="229"/>
      <c r="BHM200" s="229"/>
      <c r="BHN200" s="229"/>
      <c r="BHO200" s="229"/>
      <c r="BHP200" s="229"/>
      <c r="BHQ200" s="229"/>
      <c r="BHR200" s="229"/>
      <c r="BHS200" s="229"/>
      <c r="BHT200" s="229"/>
      <c r="BHU200" s="229"/>
      <c r="BHV200" s="229"/>
      <c r="BHW200" s="229"/>
      <c r="BHX200" s="229"/>
      <c r="BHY200" s="229"/>
      <c r="BHZ200" s="229"/>
      <c r="BIA200" s="229"/>
      <c r="BIB200" s="229"/>
      <c r="BIC200" s="229"/>
      <c r="BID200" s="229"/>
      <c r="BIE200" s="229"/>
      <c r="BIF200" s="229"/>
      <c r="BIG200" s="229"/>
      <c r="BIH200" s="229"/>
      <c r="BII200" s="229"/>
      <c r="BIJ200" s="229"/>
      <c r="BIK200" s="229"/>
      <c r="BIL200" s="229"/>
      <c r="BIM200" s="229"/>
      <c r="BIN200" s="229"/>
      <c r="BIO200" s="229"/>
      <c r="BIP200" s="229"/>
      <c r="BIQ200" s="229"/>
      <c r="BIR200" s="229"/>
      <c r="BIS200" s="229"/>
      <c r="BIT200" s="229"/>
      <c r="BIU200" s="229"/>
      <c r="BIV200" s="229"/>
      <c r="BIW200" s="229"/>
      <c r="BIX200" s="229"/>
      <c r="BIY200" s="229"/>
      <c r="BIZ200" s="229"/>
      <c r="BJA200" s="229"/>
      <c r="BJB200" s="229"/>
      <c r="BJC200" s="229"/>
      <c r="BJD200" s="229"/>
      <c r="BJE200" s="229"/>
      <c r="BJF200" s="229"/>
      <c r="BJG200" s="229"/>
      <c r="BJH200" s="229"/>
      <c r="BJI200" s="229"/>
      <c r="BJJ200" s="229"/>
      <c r="BJK200" s="229"/>
      <c r="BJL200" s="229"/>
      <c r="BJM200" s="229"/>
      <c r="BJN200" s="229"/>
      <c r="BJO200" s="229"/>
      <c r="BJP200" s="229"/>
      <c r="BJQ200" s="229"/>
      <c r="BJR200" s="229"/>
      <c r="BJS200" s="229"/>
      <c r="BJT200" s="229"/>
      <c r="BJU200" s="229"/>
      <c r="BJV200" s="229"/>
      <c r="BJW200" s="229"/>
      <c r="BJX200" s="229"/>
      <c r="BJY200" s="229"/>
      <c r="BJZ200" s="229"/>
      <c r="BKA200" s="229"/>
      <c r="BKB200" s="229"/>
      <c r="BKC200" s="229"/>
      <c r="BKD200" s="229"/>
      <c r="BKE200" s="229"/>
      <c r="BKF200" s="229"/>
      <c r="BKG200" s="229"/>
      <c r="BKH200" s="229"/>
      <c r="BKI200" s="229"/>
      <c r="BKJ200" s="229"/>
      <c r="BKK200" s="229"/>
      <c r="BKL200" s="229"/>
      <c r="BKM200" s="229"/>
      <c r="BKN200" s="229"/>
      <c r="BKO200" s="229"/>
      <c r="BKP200" s="229"/>
      <c r="BKQ200" s="229"/>
      <c r="BKR200" s="229"/>
      <c r="BKS200" s="229"/>
      <c r="BKT200" s="229"/>
      <c r="BKU200" s="229"/>
      <c r="BKV200" s="229"/>
      <c r="BKW200" s="229"/>
      <c r="BKX200" s="229"/>
      <c r="BKY200" s="229"/>
      <c r="BKZ200" s="229"/>
      <c r="BLA200" s="229"/>
      <c r="BLB200" s="229"/>
      <c r="BLC200" s="229"/>
      <c r="BLD200" s="229"/>
      <c r="BLE200" s="229"/>
      <c r="BLF200" s="229"/>
      <c r="BLG200" s="229"/>
      <c r="BLH200" s="229"/>
      <c r="BLI200" s="229"/>
      <c r="BLJ200" s="229"/>
      <c r="BLK200" s="229"/>
      <c r="BLL200" s="229"/>
      <c r="BLM200" s="229"/>
      <c r="BLN200" s="229"/>
      <c r="BLO200" s="229"/>
      <c r="BLP200" s="229"/>
      <c r="BLQ200" s="229"/>
      <c r="BLR200" s="229"/>
      <c r="BLS200" s="229"/>
      <c r="BLT200" s="229"/>
      <c r="BLU200" s="229"/>
      <c r="BLV200" s="229"/>
      <c r="BLW200" s="229"/>
      <c r="BLX200" s="229"/>
      <c r="BLY200" s="229"/>
      <c r="BLZ200" s="229"/>
      <c r="BMA200" s="229"/>
      <c r="BMB200" s="229"/>
      <c r="BMC200" s="229"/>
      <c r="BMD200" s="229"/>
      <c r="BME200" s="229"/>
      <c r="BMF200" s="229"/>
      <c r="BMG200" s="229"/>
      <c r="BMH200" s="229"/>
      <c r="BMI200" s="229"/>
      <c r="BMJ200" s="229"/>
      <c r="BMK200" s="229"/>
      <c r="BML200" s="229"/>
      <c r="BMM200" s="229"/>
      <c r="BMN200" s="229"/>
      <c r="BMO200" s="229"/>
      <c r="BMP200" s="229"/>
      <c r="BMQ200" s="229"/>
      <c r="BMR200" s="229"/>
      <c r="BMS200" s="229"/>
      <c r="BMT200" s="229"/>
      <c r="BMU200" s="229"/>
      <c r="BMV200" s="229"/>
      <c r="BMW200" s="229"/>
      <c r="BMX200" s="229"/>
      <c r="BMY200" s="229"/>
      <c r="BMZ200" s="229"/>
      <c r="BNA200" s="229"/>
      <c r="BNB200" s="229"/>
      <c r="BNC200" s="229"/>
      <c r="BND200" s="229"/>
      <c r="BNE200" s="229"/>
      <c r="BNF200" s="229"/>
      <c r="BNG200" s="229"/>
      <c r="BNH200" s="229"/>
      <c r="BNI200" s="229"/>
      <c r="BNJ200" s="229"/>
      <c r="BNK200" s="229"/>
      <c r="BNL200" s="229"/>
      <c r="BNM200" s="229"/>
      <c r="BNN200" s="229"/>
      <c r="BNO200" s="229"/>
      <c r="BNP200" s="229"/>
      <c r="BNQ200" s="229"/>
      <c r="BNR200" s="229"/>
      <c r="BNS200" s="229"/>
      <c r="BNT200" s="229"/>
      <c r="BNU200" s="229"/>
      <c r="BNV200" s="229"/>
      <c r="BNW200" s="229"/>
      <c r="BNX200" s="229"/>
      <c r="BNY200" s="229"/>
      <c r="BNZ200" s="229"/>
      <c r="BOA200" s="229"/>
      <c r="BOB200" s="229"/>
      <c r="BOC200" s="229"/>
      <c r="BOD200" s="229"/>
      <c r="BOE200" s="229"/>
      <c r="BOF200" s="229"/>
      <c r="BOG200" s="229"/>
      <c r="BOH200" s="229"/>
      <c r="BOI200" s="229"/>
      <c r="BOJ200" s="229"/>
      <c r="BOK200" s="229"/>
      <c r="BOL200" s="229"/>
      <c r="BOM200" s="229"/>
      <c r="BON200" s="229"/>
      <c r="BOO200" s="229"/>
      <c r="BOP200" s="229"/>
      <c r="BOQ200" s="229"/>
      <c r="BOR200" s="229"/>
      <c r="BOS200" s="229"/>
      <c r="BOT200" s="229"/>
      <c r="BOU200" s="229"/>
      <c r="BOV200" s="229"/>
      <c r="BOW200" s="229"/>
      <c r="BOX200" s="229"/>
      <c r="BOY200" s="229"/>
      <c r="BOZ200" s="229"/>
      <c r="BPA200" s="229"/>
      <c r="BPB200" s="229"/>
      <c r="BPC200" s="229"/>
      <c r="BPD200" s="229"/>
      <c r="BPE200" s="229"/>
      <c r="BPF200" s="229"/>
      <c r="BPG200" s="229"/>
      <c r="BPH200" s="229"/>
      <c r="BPI200" s="229"/>
      <c r="BPJ200" s="229"/>
      <c r="BPK200" s="229"/>
      <c r="BPL200" s="229"/>
      <c r="BPM200" s="229"/>
      <c r="BPN200" s="229"/>
      <c r="BPO200" s="229"/>
      <c r="BPP200" s="229"/>
      <c r="BPQ200" s="229"/>
      <c r="BPR200" s="229"/>
      <c r="BPS200" s="229"/>
      <c r="BPT200" s="229"/>
      <c r="BPU200" s="229"/>
      <c r="BPV200" s="229"/>
      <c r="BPW200" s="229"/>
      <c r="BPX200" s="229"/>
      <c r="BPY200" s="229"/>
      <c r="BPZ200" s="229"/>
      <c r="BQA200" s="229"/>
      <c r="BQB200" s="229"/>
      <c r="BQC200" s="229"/>
      <c r="BQD200" s="229"/>
      <c r="BQE200" s="229"/>
      <c r="BQF200" s="229"/>
      <c r="BQG200" s="229"/>
      <c r="BQH200" s="229"/>
      <c r="BQI200" s="229"/>
      <c r="BQJ200" s="229"/>
      <c r="BQK200" s="229"/>
      <c r="BQL200" s="229"/>
      <c r="BQM200" s="229"/>
      <c r="BQN200" s="229"/>
      <c r="BQO200" s="229"/>
      <c r="BQP200" s="229"/>
      <c r="BQQ200" s="229"/>
      <c r="BQR200" s="229"/>
      <c r="BQS200" s="229"/>
      <c r="BQT200" s="229"/>
      <c r="BQU200" s="229"/>
      <c r="BQV200" s="229"/>
      <c r="BQW200" s="229"/>
      <c r="BQX200" s="229"/>
      <c r="BQY200" s="229"/>
      <c r="BQZ200" s="229"/>
      <c r="BRA200" s="229"/>
      <c r="BRB200" s="229"/>
      <c r="BRC200" s="229"/>
      <c r="BRD200" s="229"/>
      <c r="BRE200" s="229"/>
      <c r="BRF200" s="229"/>
      <c r="BRG200" s="229"/>
      <c r="BRH200" s="229"/>
      <c r="BRI200" s="229"/>
      <c r="BRJ200" s="229"/>
      <c r="BRK200" s="229"/>
      <c r="BRL200" s="229"/>
      <c r="BRM200" s="229"/>
      <c r="BRN200" s="229"/>
      <c r="BRO200" s="229"/>
      <c r="BRP200" s="229"/>
      <c r="BRQ200" s="229"/>
      <c r="BRR200" s="229"/>
      <c r="BRS200" s="229"/>
      <c r="BRT200" s="229"/>
      <c r="BRU200" s="229"/>
      <c r="BRV200" s="229"/>
      <c r="BRW200" s="229"/>
      <c r="BRX200" s="229"/>
      <c r="BRY200" s="229"/>
      <c r="BRZ200" s="229"/>
      <c r="BSA200" s="229"/>
      <c r="BSB200" s="229"/>
      <c r="BSC200" s="229"/>
      <c r="BSD200" s="229"/>
      <c r="BSE200" s="229"/>
      <c r="BSF200" s="229"/>
      <c r="BSG200" s="229"/>
      <c r="BSH200" s="229"/>
      <c r="BSI200" s="229"/>
      <c r="BSJ200" s="229"/>
      <c r="BSK200" s="229"/>
      <c r="BSL200" s="229"/>
      <c r="BSM200" s="229"/>
      <c r="BSN200" s="229"/>
      <c r="BSO200" s="229"/>
      <c r="BSP200" s="229"/>
      <c r="BSQ200" s="229"/>
      <c r="BSR200" s="229"/>
      <c r="BSS200" s="229"/>
      <c r="BST200" s="229"/>
      <c r="BSU200" s="229"/>
      <c r="BSV200" s="229"/>
      <c r="BSW200" s="229"/>
      <c r="BSX200" s="229"/>
      <c r="BSY200" s="229"/>
      <c r="BSZ200" s="229"/>
      <c r="BTA200" s="229"/>
      <c r="BTB200" s="229"/>
      <c r="BTC200" s="229"/>
      <c r="BTD200" s="229"/>
      <c r="BTE200" s="229"/>
      <c r="BTF200" s="229"/>
      <c r="BTG200" s="229"/>
      <c r="BTH200" s="229"/>
      <c r="BTI200" s="229"/>
      <c r="BTJ200" s="229"/>
      <c r="BTK200" s="229"/>
      <c r="BTL200" s="229"/>
      <c r="BTM200" s="229"/>
      <c r="BTN200" s="229"/>
      <c r="BTO200" s="229"/>
      <c r="BTP200" s="229"/>
      <c r="BTQ200" s="229"/>
      <c r="BTR200" s="229"/>
      <c r="BTS200" s="229"/>
      <c r="BTT200" s="229"/>
      <c r="BTU200" s="229"/>
      <c r="BTV200" s="229"/>
      <c r="BTW200" s="229"/>
      <c r="BTX200" s="229"/>
      <c r="BTY200" s="229"/>
      <c r="BTZ200" s="229"/>
      <c r="BUA200" s="229"/>
      <c r="BUB200" s="229"/>
      <c r="BUC200" s="229"/>
      <c r="BUD200" s="229"/>
      <c r="BUE200" s="229"/>
      <c r="BUF200" s="229"/>
      <c r="BUG200" s="229"/>
      <c r="BUH200" s="229"/>
      <c r="BUI200" s="229"/>
      <c r="BUJ200" s="229"/>
      <c r="BUK200" s="229"/>
      <c r="BUL200" s="229"/>
      <c r="BUM200" s="229"/>
      <c r="BUN200" s="229"/>
      <c r="BUO200" s="229"/>
      <c r="BUP200" s="229"/>
      <c r="BUQ200" s="229"/>
      <c r="BUR200" s="229"/>
      <c r="BUS200" s="229"/>
      <c r="BUT200" s="229"/>
      <c r="BUU200" s="229"/>
      <c r="BUV200" s="229"/>
      <c r="BUW200" s="229"/>
      <c r="BUX200" s="229"/>
      <c r="BUY200" s="229"/>
      <c r="BUZ200" s="229"/>
      <c r="BVA200" s="229"/>
      <c r="BVB200" s="229"/>
      <c r="BVC200" s="229"/>
      <c r="BVD200" s="229"/>
      <c r="BVE200" s="229"/>
      <c r="BVF200" s="229"/>
      <c r="BVG200" s="229"/>
      <c r="BVH200" s="229"/>
      <c r="BVI200" s="229"/>
      <c r="BVJ200" s="229"/>
      <c r="BVK200" s="229"/>
      <c r="BVL200" s="229"/>
      <c r="BVM200" s="229"/>
      <c r="BVN200" s="229"/>
      <c r="BVO200" s="229"/>
      <c r="BVP200" s="229"/>
      <c r="BVQ200" s="229"/>
      <c r="BVR200" s="229"/>
      <c r="BVS200" s="229"/>
      <c r="BVT200" s="229"/>
      <c r="BVU200" s="229"/>
      <c r="BVV200" s="229"/>
      <c r="BVW200" s="229"/>
      <c r="BVX200" s="229"/>
      <c r="BVY200" s="229"/>
      <c r="BVZ200" s="229"/>
      <c r="BWA200" s="229"/>
      <c r="BWB200" s="229"/>
      <c r="BWC200" s="229"/>
      <c r="BWD200" s="229"/>
      <c r="BWE200" s="229"/>
      <c r="BWF200" s="229"/>
      <c r="BWG200" s="229"/>
      <c r="BWH200" s="229"/>
      <c r="BWI200" s="229"/>
      <c r="BWJ200" s="229"/>
      <c r="BWK200" s="229"/>
      <c r="BWL200" s="229"/>
      <c r="BWM200" s="229"/>
      <c r="BWN200" s="229"/>
      <c r="BWO200" s="229"/>
      <c r="BWP200" s="229"/>
      <c r="BWQ200" s="229"/>
      <c r="BWR200" s="229"/>
      <c r="BWS200" s="229"/>
      <c r="BWT200" s="229"/>
      <c r="BWU200" s="229"/>
      <c r="BWV200" s="229"/>
      <c r="BWW200" s="229"/>
      <c r="BWX200" s="229"/>
      <c r="BWY200" s="229"/>
      <c r="BWZ200" s="229"/>
      <c r="BXA200" s="229"/>
      <c r="BXB200" s="229"/>
      <c r="BXC200" s="229"/>
      <c r="BXD200" s="229"/>
      <c r="BXE200" s="229"/>
      <c r="BXF200" s="229"/>
      <c r="BXG200" s="229"/>
      <c r="BXH200" s="229"/>
      <c r="BXI200" s="229"/>
      <c r="BXJ200" s="229"/>
      <c r="BXK200" s="229"/>
      <c r="BXL200" s="229"/>
      <c r="BXM200" s="229"/>
      <c r="BXN200" s="229"/>
      <c r="BXO200" s="229"/>
      <c r="BXP200" s="229"/>
      <c r="BXQ200" s="229"/>
      <c r="BXR200" s="229"/>
      <c r="BXS200" s="229"/>
      <c r="BXT200" s="229"/>
      <c r="BXU200" s="229"/>
      <c r="BXV200" s="229"/>
      <c r="BXW200" s="229"/>
      <c r="BXX200" s="229"/>
      <c r="BXY200" s="229"/>
      <c r="BXZ200" s="229"/>
      <c r="BYA200" s="229"/>
      <c r="BYB200" s="229"/>
      <c r="BYC200" s="229"/>
      <c r="BYD200" s="229"/>
      <c r="BYE200" s="229"/>
      <c r="BYF200" s="229"/>
      <c r="BYG200" s="229"/>
      <c r="BYH200" s="229"/>
      <c r="BYI200" s="229"/>
      <c r="BYJ200" s="229"/>
      <c r="BYK200" s="229"/>
      <c r="BYL200" s="229"/>
      <c r="BYM200" s="229"/>
      <c r="BYN200" s="229"/>
      <c r="BYO200" s="229"/>
      <c r="BYP200" s="229"/>
      <c r="BYQ200" s="229"/>
      <c r="BYR200" s="229"/>
      <c r="BYS200" s="229"/>
      <c r="BYT200" s="229"/>
      <c r="BYU200" s="229"/>
      <c r="BYV200" s="229"/>
      <c r="BYW200" s="229"/>
      <c r="BYX200" s="229"/>
      <c r="BYY200" s="229"/>
      <c r="BYZ200" s="229"/>
      <c r="BZA200" s="229"/>
      <c r="BZB200" s="229"/>
      <c r="BZC200" s="229"/>
      <c r="BZD200" s="229"/>
      <c r="BZE200" s="229"/>
      <c r="BZF200" s="229"/>
      <c r="BZG200" s="229"/>
      <c r="BZH200" s="229"/>
      <c r="BZI200" s="229"/>
      <c r="BZJ200" s="229"/>
      <c r="BZK200" s="229"/>
      <c r="BZL200" s="229"/>
      <c r="BZM200" s="229"/>
      <c r="BZN200" s="229"/>
      <c r="BZO200" s="229"/>
      <c r="BZP200" s="229"/>
      <c r="BZQ200" s="229"/>
      <c r="BZR200" s="229"/>
      <c r="BZS200" s="229"/>
      <c r="BZT200" s="229"/>
      <c r="BZU200" s="229"/>
      <c r="BZV200" s="229"/>
      <c r="BZW200" s="229"/>
      <c r="BZX200" s="229"/>
      <c r="BZY200" s="229"/>
      <c r="BZZ200" s="229"/>
      <c r="CAA200" s="229"/>
      <c r="CAB200" s="229"/>
      <c r="CAC200" s="229"/>
      <c r="CAD200" s="229"/>
      <c r="CAE200" s="229"/>
      <c r="CAF200" s="229"/>
      <c r="CAG200" s="229"/>
      <c r="CAH200" s="229"/>
      <c r="CAI200" s="229"/>
      <c r="CAJ200" s="229"/>
      <c r="CAK200" s="229"/>
      <c r="CAL200" s="229"/>
      <c r="CAM200" s="229"/>
      <c r="CAN200" s="229"/>
      <c r="CAO200" s="229"/>
      <c r="CAP200" s="229"/>
      <c r="CAQ200" s="229"/>
      <c r="CAR200" s="229"/>
      <c r="CAS200" s="229"/>
      <c r="CAT200" s="229"/>
      <c r="CAU200" s="229"/>
      <c r="CAV200" s="229"/>
      <c r="CAW200" s="229"/>
      <c r="CAX200" s="229"/>
      <c r="CAY200" s="229"/>
      <c r="CAZ200" s="229"/>
      <c r="CBA200" s="229"/>
      <c r="CBB200" s="229"/>
      <c r="CBC200" s="229"/>
      <c r="CBD200" s="229"/>
      <c r="CBE200" s="229"/>
      <c r="CBF200" s="229"/>
      <c r="CBG200" s="229"/>
      <c r="CBH200" s="229"/>
      <c r="CBI200" s="229"/>
      <c r="CBJ200" s="229"/>
      <c r="CBK200" s="229"/>
      <c r="CBL200" s="229"/>
      <c r="CBM200" s="229"/>
      <c r="CBN200" s="229"/>
      <c r="CBO200" s="229"/>
      <c r="CBP200" s="229"/>
      <c r="CBQ200" s="229"/>
      <c r="CBR200" s="229"/>
      <c r="CBS200" s="229"/>
      <c r="CBT200" s="229"/>
      <c r="CBU200" s="229"/>
      <c r="CBV200" s="229"/>
      <c r="CBW200" s="229"/>
      <c r="CBX200" s="229"/>
      <c r="CBY200" s="229"/>
      <c r="CBZ200" s="229"/>
      <c r="CCA200" s="229"/>
      <c r="CCB200" s="229"/>
      <c r="CCC200" s="229"/>
      <c r="CCD200" s="229"/>
      <c r="CCE200" s="229"/>
      <c r="CCF200" s="229"/>
      <c r="CCG200" s="229"/>
      <c r="CCH200" s="229"/>
      <c r="CCI200" s="229"/>
      <c r="CCJ200" s="229"/>
      <c r="CCK200" s="229"/>
      <c r="CCL200" s="229"/>
      <c r="CCM200" s="229"/>
      <c r="CCN200" s="229"/>
      <c r="CCO200" s="229"/>
      <c r="CCP200" s="229"/>
      <c r="CCQ200" s="229"/>
      <c r="CCR200" s="229"/>
      <c r="CCS200" s="229"/>
      <c r="CCT200" s="229"/>
      <c r="CCU200" s="229"/>
      <c r="CCV200" s="229"/>
      <c r="CCW200" s="229"/>
      <c r="CCX200" s="229"/>
      <c r="CCY200" s="229"/>
      <c r="CCZ200" s="229"/>
      <c r="CDA200" s="229"/>
      <c r="CDB200" s="229"/>
      <c r="CDC200" s="229"/>
      <c r="CDD200" s="229"/>
      <c r="CDE200" s="229"/>
      <c r="CDF200" s="229"/>
      <c r="CDG200" s="229"/>
      <c r="CDH200" s="229"/>
      <c r="CDI200" s="229"/>
      <c r="CDJ200" s="229"/>
      <c r="CDK200" s="229"/>
      <c r="CDL200" s="229"/>
      <c r="CDM200" s="229"/>
      <c r="CDN200" s="229"/>
      <c r="CDO200" s="229"/>
      <c r="CDP200" s="229"/>
      <c r="CDQ200" s="229"/>
      <c r="CDR200" s="229"/>
      <c r="CDS200" s="229"/>
      <c r="CDT200" s="229"/>
      <c r="CDU200" s="229"/>
      <c r="CDV200" s="229"/>
      <c r="CDW200" s="229"/>
      <c r="CDX200" s="229"/>
      <c r="CDY200" s="229"/>
      <c r="CDZ200" s="229"/>
      <c r="CEA200" s="229"/>
      <c r="CEB200" s="229"/>
      <c r="CEC200" s="229"/>
      <c r="CED200" s="229"/>
      <c r="CEE200" s="229"/>
      <c r="CEF200" s="229"/>
      <c r="CEG200" s="229"/>
      <c r="CEH200" s="229"/>
      <c r="CEI200" s="229"/>
      <c r="CEJ200" s="229"/>
      <c r="CEK200" s="229"/>
      <c r="CEL200" s="229"/>
      <c r="CEM200" s="229"/>
      <c r="CEN200" s="229"/>
      <c r="CEO200" s="229"/>
      <c r="CEP200" s="229"/>
      <c r="CEQ200" s="229"/>
      <c r="CER200" s="229"/>
      <c r="CES200" s="229"/>
      <c r="CET200" s="229"/>
      <c r="CEU200" s="229"/>
      <c r="CEV200" s="229"/>
      <c r="CEW200" s="229"/>
      <c r="CEX200" s="229"/>
      <c r="CEY200" s="229"/>
      <c r="CEZ200" s="229"/>
      <c r="CFA200" s="229"/>
      <c r="CFB200" s="229"/>
      <c r="CFC200" s="229"/>
      <c r="CFD200" s="229"/>
      <c r="CFE200" s="229"/>
      <c r="CFF200" s="229"/>
      <c r="CFG200" s="229"/>
      <c r="CFH200" s="229"/>
      <c r="CFI200" s="229"/>
      <c r="CFJ200" s="229"/>
      <c r="CFK200" s="229"/>
      <c r="CFL200" s="229"/>
      <c r="CFM200" s="229"/>
      <c r="CFN200" s="229"/>
      <c r="CFO200" s="229"/>
      <c r="CFP200" s="229"/>
      <c r="CFQ200" s="229"/>
      <c r="CFR200" s="229"/>
      <c r="CFS200" s="229"/>
      <c r="CFT200" s="229"/>
      <c r="CFU200" s="229"/>
      <c r="CFV200" s="229"/>
      <c r="CFW200" s="229"/>
      <c r="CFX200" s="229"/>
      <c r="CFY200" s="229"/>
      <c r="CFZ200" s="229"/>
      <c r="CGA200" s="229"/>
      <c r="CGB200" s="229"/>
      <c r="CGC200" s="229"/>
      <c r="CGD200" s="229"/>
      <c r="CGE200" s="229"/>
      <c r="CGF200" s="229"/>
      <c r="CGG200" s="229"/>
      <c r="CGH200" s="229"/>
      <c r="CGI200" s="229"/>
      <c r="CGJ200" s="229"/>
      <c r="CGK200" s="229"/>
      <c r="CGL200" s="229"/>
      <c r="CGM200" s="229"/>
      <c r="CGN200" s="229"/>
      <c r="CGO200" s="229"/>
      <c r="CGP200" s="229"/>
      <c r="CGQ200" s="229"/>
      <c r="CGR200" s="229"/>
      <c r="CGS200" s="229"/>
      <c r="CGT200" s="229"/>
      <c r="CGU200" s="229"/>
      <c r="CGV200" s="229"/>
      <c r="CGW200" s="229"/>
      <c r="CGX200" s="229"/>
      <c r="CGY200" s="229"/>
      <c r="CGZ200" s="229"/>
      <c r="CHA200" s="229"/>
      <c r="CHB200" s="229"/>
      <c r="CHC200" s="229"/>
      <c r="CHD200" s="229"/>
      <c r="CHE200" s="229"/>
      <c r="CHF200" s="229"/>
      <c r="CHG200" s="229"/>
      <c r="CHH200" s="229"/>
      <c r="CHI200" s="229"/>
      <c r="CHJ200" s="229"/>
      <c r="CHK200" s="229"/>
      <c r="CHL200" s="229"/>
      <c r="CHM200" s="229"/>
      <c r="CHN200" s="229"/>
      <c r="CHO200" s="229"/>
      <c r="CHP200" s="229"/>
      <c r="CHQ200" s="229"/>
      <c r="CHR200" s="229"/>
      <c r="CHS200" s="229"/>
      <c r="CHT200" s="229"/>
      <c r="CHU200" s="229"/>
      <c r="CHV200" s="229"/>
      <c r="CHW200" s="229"/>
      <c r="CHX200" s="229"/>
      <c r="CHY200" s="229"/>
      <c r="CHZ200" s="229"/>
      <c r="CIA200" s="229"/>
      <c r="CIB200" s="229"/>
      <c r="CIC200" s="229"/>
      <c r="CID200" s="229"/>
      <c r="CIE200" s="229"/>
      <c r="CIF200" s="229"/>
      <c r="CIG200" s="229"/>
      <c r="CIH200" s="229"/>
      <c r="CII200" s="229"/>
      <c r="CIJ200" s="229"/>
      <c r="CIK200" s="229"/>
      <c r="CIL200" s="229"/>
      <c r="CIM200" s="229"/>
      <c r="CIN200" s="229"/>
      <c r="CIO200" s="229"/>
      <c r="CIP200" s="229"/>
      <c r="CIQ200" s="229"/>
      <c r="CIR200" s="229"/>
      <c r="CIS200" s="229"/>
      <c r="CIT200" s="229"/>
      <c r="CIU200" s="229"/>
      <c r="CIV200" s="229"/>
      <c r="CIW200" s="229"/>
      <c r="CIX200" s="229"/>
      <c r="CIY200" s="229"/>
      <c r="CIZ200" s="229"/>
      <c r="CJA200" s="229"/>
      <c r="CJB200" s="229"/>
      <c r="CJC200" s="229"/>
      <c r="CJD200" s="229"/>
      <c r="CJE200" s="229"/>
      <c r="CJF200" s="229"/>
      <c r="CJG200" s="229"/>
      <c r="CJH200" s="229"/>
      <c r="CJI200" s="229"/>
      <c r="CJJ200" s="229"/>
      <c r="CJK200" s="229"/>
      <c r="CJL200" s="229"/>
      <c r="CJM200" s="229"/>
      <c r="CJN200" s="229"/>
      <c r="CJO200" s="229"/>
      <c r="CJP200" s="229"/>
      <c r="CJQ200" s="229"/>
      <c r="CJR200" s="229"/>
      <c r="CJS200" s="229"/>
      <c r="CJT200" s="229"/>
      <c r="CJU200" s="229"/>
      <c r="CJV200" s="229"/>
      <c r="CJW200" s="229"/>
      <c r="CJX200" s="229"/>
      <c r="CJY200" s="229"/>
      <c r="CJZ200" s="229"/>
      <c r="CKA200" s="229"/>
      <c r="CKB200" s="229"/>
      <c r="CKC200" s="229"/>
      <c r="CKD200" s="229"/>
      <c r="CKE200" s="229"/>
      <c r="CKF200" s="229"/>
      <c r="CKG200" s="229"/>
      <c r="CKH200" s="229"/>
      <c r="CKI200" s="229"/>
      <c r="CKJ200" s="229"/>
      <c r="CKK200" s="229"/>
      <c r="CKL200" s="229"/>
      <c r="CKM200" s="229"/>
      <c r="CKN200" s="229"/>
      <c r="CKO200" s="229"/>
      <c r="CKP200" s="229"/>
      <c r="CKQ200" s="229"/>
      <c r="CKR200" s="229"/>
      <c r="CKS200" s="229"/>
      <c r="CKT200" s="229"/>
      <c r="CKU200" s="229"/>
      <c r="CKV200" s="229"/>
      <c r="CKW200" s="229"/>
      <c r="CKX200" s="229"/>
      <c r="CKY200" s="229"/>
      <c r="CKZ200" s="229"/>
      <c r="CLA200" s="229"/>
      <c r="CLB200" s="229"/>
      <c r="CLC200" s="229"/>
      <c r="CLD200" s="229"/>
      <c r="CLE200" s="229"/>
      <c r="CLF200" s="229"/>
      <c r="CLG200" s="229"/>
      <c r="CLH200" s="229"/>
      <c r="CLI200" s="229"/>
      <c r="CLJ200" s="229"/>
      <c r="CLK200" s="229"/>
      <c r="CLL200" s="229"/>
      <c r="CLM200" s="229"/>
      <c r="CLN200" s="229"/>
      <c r="CLO200" s="229"/>
      <c r="CLP200" s="229"/>
      <c r="CLQ200" s="229"/>
      <c r="CLR200" s="229"/>
      <c r="CLS200" s="229"/>
      <c r="CLT200" s="229"/>
      <c r="CLU200" s="229"/>
      <c r="CLV200" s="229"/>
      <c r="CLW200" s="229"/>
      <c r="CLX200" s="229"/>
      <c r="CLY200" s="229"/>
      <c r="CLZ200" s="229"/>
      <c r="CMA200" s="229"/>
      <c r="CMB200" s="229"/>
      <c r="CMC200" s="229"/>
      <c r="CMD200" s="229"/>
      <c r="CME200" s="229"/>
      <c r="CMF200" s="229"/>
      <c r="CMG200" s="229"/>
      <c r="CMH200" s="229"/>
      <c r="CMI200" s="229"/>
      <c r="CMJ200" s="229"/>
      <c r="CMK200" s="229"/>
      <c r="CML200" s="229"/>
      <c r="CMM200" s="229"/>
      <c r="CMN200" s="229"/>
      <c r="CMO200" s="229"/>
      <c r="CMP200" s="229"/>
      <c r="CMQ200" s="229"/>
      <c r="CMR200" s="229"/>
      <c r="CMS200" s="229"/>
      <c r="CMT200" s="229"/>
      <c r="CMU200" s="229"/>
      <c r="CMV200" s="229"/>
      <c r="CMW200" s="229"/>
      <c r="CMX200" s="229"/>
      <c r="CMY200" s="229"/>
      <c r="CMZ200" s="229"/>
      <c r="CNA200" s="229"/>
      <c r="CNB200" s="229"/>
      <c r="CNC200" s="229"/>
      <c r="CND200" s="229"/>
      <c r="CNE200" s="229"/>
      <c r="CNF200" s="229"/>
      <c r="CNG200" s="229"/>
      <c r="CNH200" s="229"/>
      <c r="CNI200" s="229"/>
      <c r="CNJ200" s="229"/>
      <c r="CNK200" s="229"/>
      <c r="CNL200" s="229"/>
      <c r="CNM200" s="229"/>
      <c r="CNN200" s="229"/>
      <c r="CNO200" s="229"/>
      <c r="CNP200" s="229"/>
      <c r="CNQ200" s="229"/>
      <c r="CNR200" s="229"/>
      <c r="CNS200" s="229"/>
      <c r="CNT200" s="229"/>
      <c r="CNU200" s="229"/>
      <c r="CNV200" s="229"/>
      <c r="CNW200" s="229"/>
      <c r="CNX200" s="229"/>
      <c r="CNY200" s="229"/>
      <c r="CNZ200" s="229"/>
      <c r="COA200" s="229"/>
      <c r="COB200" s="229"/>
      <c r="COC200" s="229"/>
      <c r="COD200" s="229"/>
      <c r="COE200" s="229"/>
      <c r="COF200" s="229"/>
      <c r="COG200" s="229"/>
      <c r="COH200" s="229"/>
      <c r="COI200" s="229"/>
      <c r="COJ200" s="229"/>
      <c r="COK200" s="229"/>
      <c r="COL200" s="229"/>
      <c r="COM200" s="229"/>
      <c r="CON200" s="229"/>
      <c r="COO200" s="229"/>
      <c r="COP200" s="229"/>
      <c r="COQ200" s="229"/>
      <c r="COR200" s="229"/>
      <c r="COS200" s="229"/>
      <c r="COT200" s="229"/>
      <c r="COU200" s="229"/>
      <c r="COV200" s="229"/>
      <c r="COW200" s="229"/>
      <c r="COX200" s="229"/>
      <c r="COY200" s="229"/>
      <c r="COZ200" s="229"/>
      <c r="CPA200" s="229"/>
      <c r="CPB200" s="229"/>
      <c r="CPC200" s="229"/>
      <c r="CPD200" s="229"/>
      <c r="CPE200" s="229"/>
      <c r="CPF200" s="229"/>
      <c r="CPG200" s="229"/>
      <c r="CPH200" s="229"/>
      <c r="CPI200" s="229"/>
      <c r="CPJ200" s="229"/>
      <c r="CPK200" s="229"/>
      <c r="CPL200" s="229"/>
      <c r="CPM200" s="229"/>
      <c r="CPN200" s="229"/>
      <c r="CPO200" s="229"/>
      <c r="CPP200" s="229"/>
      <c r="CPQ200" s="229"/>
      <c r="CPR200" s="229"/>
      <c r="CPS200" s="229"/>
      <c r="CPT200" s="229"/>
      <c r="CPU200" s="229"/>
      <c r="CPV200" s="229"/>
      <c r="CPW200" s="229"/>
      <c r="CPX200" s="229"/>
      <c r="CPY200" s="229"/>
      <c r="CPZ200" s="229"/>
      <c r="CQA200" s="229"/>
      <c r="CQB200" s="229"/>
      <c r="CQC200" s="229"/>
      <c r="CQD200" s="229"/>
      <c r="CQE200" s="229"/>
      <c r="CQF200" s="229"/>
      <c r="CQG200" s="229"/>
      <c r="CQH200" s="229"/>
      <c r="CQI200" s="229"/>
      <c r="CQJ200" s="229"/>
      <c r="CQK200" s="229"/>
      <c r="CQL200" s="229"/>
      <c r="CQM200" s="229"/>
      <c r="CQN200" s="229"/>
      <c r="CQO200" s="229"/>
      <c r="CQP200" s="229"/>
      <c r="CQQ200" s="229"/>
      <c r="CQR200" s="229"/>
      <c r="CQS200" s="229"/>
      <c r="CQT200" s="229"/>
      <c r="CQU200" s="229"/>
      <c r="CQV200" s="229"/>
      <c r="CQW200" s="229"/>
      <c r="CQX200" s="229"/>
      <c r="CQY200" s="229"/>
      <c r="CQZ200" s="229"/>
      <c r="CRA200" s="229"/>
      <c r="CRB200" s="229"/>
      <c r="CRC200" s="229"/>
      <c r="CRD200" s="229"/>
      <c r="CRE200" s="229"/>
      <c r="CRF200" s="229"/>
      <c r="CRG200" s="229"/>
      <c r="CRH200" s="229"/>
      <c r="CRI200" s="229"/>
      <c r="CRJ200" s="229"/>
      <c r="CRK200" s="229"/>
      <c r="CRL200" s="229"/>
      <c r="CRM200" s="229"/>
      <c r="CRN200" s="229"/>
      <c r="CRO200" s="229"/>
      <c r="CRP200" s="229"/>
      <c r="CRQ200" s="229"/>
      <c r="CRR200" s="229"/>
      <c r="CRS200" s="229"/>
      <c r="CRT200" s="229"/>
      <c r="CRU200" s="229"/>
      <c r="CRV200" s="229"/>
      <c r="CRW200" s="229"/>
      <c r="CRX200" s="229"/>
      <c r="CRY200" s="229"/>
      <c r="CRZ200" s="229"/>
      <c r="CSA200" s="229"/>
      <c r="CSB200" s="229"/>
      <c r="CSC200" s="229"/>
      <c r="CSD200" s="229"/>
      <c r="CSE200" s="229"/>
      <c r="CSF200" s="229"/>
      <c r="CSG200" s="229"/>
      <c r="CSH200" s="229"/>
      <c r="CSI200" s="229"/>
      <c r="CSJ200" s="229"/>
      <c r="CSK200" s="229"/>
      <c r="CSL200" s="229"/>
      <c r="CSM200" s="229"/>
      <c r="CSN200" s="229"/>
      <c r="CSO200" s="229"/>
      <c r="CSP200" s="229"/>
      <c r="CSQ200" s="229"/>
      <c r="CSR200" s="229"/>
      <c r="CSS200" s="229"/>
      <c r="CST200" s="229"/>
      <c r="CSU200" s="229"/>
      <c r="CSV200" s="229"/>
      <c r="CSW200" s="229"/>
      <c r="CSX200" s="229"/>
      <c r="CSY200" s="229"/>
      <c r="CSZ200" s="229"/>
      <c r="CTA200" s="229"/>
      <c r="CTB200" s="229"/>
      <c r="CTC200" s="229"/>
      <c r="CTD200" s="229"/>
      <c r="CTE200" s="229"/>
      <c r="CTF200" s="229"/>
      <c r="CTG200" s="229"/>
      <c r="CTH200" s="229"/>
      <c r="CTI200" s="229"/>
      <c r="CTJ200" s="229"/>
      <c r="CTK200" s="229"/>
      <c r="CTL200" s="229"/>
      <c r="CTM200" s="229"/>
      <c r="CTN200" s="229"/>
      <c r="CTO200" s="229"/>
      <c r="CTP200" s="229"/>
      <c r="CTQ200" s="229"/>
      <c r="CTR200" s="229"/>
      <c r="CTS200" s="229"/>
      <c r="CTT200" s="229"/>
      <c r="CTU200" s="229"/>
      <c r="CTV200" s="229"/>
      <c r="CTW200" s="229"/>
      <c r="CTX200" s="229"/>
      <c r="CTY200" s="229"/>
      <c r="CTZ200" s="229"/>
      <c r="CUA200" s="229"/>
      <c r="CUB200" s="229"/>
      <c r="CUC200" s="229"/>
      <c r="CUD200" s="229"/>
      <c r="CUE200" s="229"/>
      <c r="CUF200" s="229"/>
      <c r="CUG200" s="229"/>
      <c r="CUH200" s="229"/>
      <c r="CUI200" s="229"/>
      <c r="CUJ200" s="229"/>
      <c r="CUK200" s="229"/>
      <c r="CUL200" s="229"/>
      <c r="CUM200" s="229"/>
      <c r="CUN200" s="229"/>
      <c r="CUO200" s="229"/>
      <c r="CUP200" s="229"/>
      <c r="CUQ200" s="229"/>
      <c r="CUR200" s="229"/>
      <c r="CUS200" s="229"/>
      <c r="CUT200" s="229"/>
      <c r="CUU200" s="229"/>
      <c r="CUV200" s="229"/>
      <c r="CUW200" s="229"/>
      <c r="CUX200" s="229"/>
      <c r="CUY200" s="229"/>
      <c r="CUZ200" s="229"/>
      <c r="CVA200" s="229"/>
      <c r="CVB200" s="229"/>
      <c r="CVC200" s="229"/>
      <c r="CVD200" s="229"/>
      <c r="CVE200" s="229"/>
      <c r="CVF200" s="229"/>
      <c r="CVG200" s="229"/>
      <c r="CVH200" s="229"/>
      <c r="CVI200" s="229"/>
      <c r="CVJ200" s="229"/>
      <c r="CVK200" s="229"/>
      <c r="CVL200" s="229"/>
      <c r="CVM200" s="229"/>
      <c r="CVN200" s="229"/>
      <c r="CVO200" s="229"/>
      <c r="CVP200" s="229"/>
      <c r="CVQ200" s="229"/>
      <c r="CVR200" s="229"/>
      <c r="CVS200" s="229"/>
      <c r="CVT200" s="229"/>
      <c r="CVU200" s="229"/>
      <c r="CVV200" s="229"/>
      <c r="CVW200" s="229"/>
      <c r="CVX200" s="229"/>
      <c r="CVY200" s="229"/>
      <c r="CVZ200" s="229"/>
      <c r="CWA200" s="229"/>
      <c r="CWB200" s="229"/>
      <c r="CWC200" s="229"/>
      <c r="CWD200" s="229"/>
      <c r="CWE200" s="229"/>
      <c r="CWF200" s="229"/>
      <c r="CWG200" s="229"/>
      <c r="CWH200" s="229"/>
      <c r="CWI200" s="229"/>
      <c r="CWJ200" s="229"/>
      <c r="CWK200" s="229"/>
      <c r="CWL200" s="229"/>
      <c r="CWM200" s="229"/>
      <c r="CWN200" s="229"/>
      <c r="CWO200" s="229"/>
      <c r="CWP200" s="229"/>
      <c r="CWQ200" s="229"/>
      <c r="CWR200" s="229"/>
      <c r="CWS200" s="229"/>
      <c r="CWT200" s="229"/>
      <c r="CWU200" s="229"/>
      <c r="CWV200" s="229"/>
      <c r="CWW200" s="229"/>
      <c r="CWX200" s="229"/>
      <c r="CWY200" s="229"/>
      <c r="CWZ200" s="229"/>
      <c r="CXA200" s="229"/>
      <c r="CXB200" s="229"/>
      <c r="CXC200" s="229"/>
      <c r="CXD200" s="229"/>
      <c r="CXE200" s="229"/>
      <c r="CXF200" s="229"/>
      <c r="CXG200" s="229"/>
      <c r="CXH200" s="229"/>
      <c r="CXI200" s="229"/>
      <c r="CXJ200" s="229"/>
      <c r="CXK200" s="229"/>
      <c r="CXL200" s="229"/>
      <c r="CXM200" s="229"/>
      <c r="CXN200" s="229"/>
      <c r="CXO200" s="229"/>
      <c r="CXP200" s="229"/>
      <c r="CXQ200" s="229"/>
      <c r="CXR200" s="229"/>
      <c r="CXS200" s="229"/>
      <c r="CXT200" s="229"/>
      <c r="CXU200" s="229"/>
      <c r="CXV200" s="229"/>
      <c r="CXW200" s="229"/>
      <c r="CXX200" s="229"/>
      <c r="CXY200" s="229"/>
      <c r="CXZ200" s="229"/>
      <c r="CYA200" s="229"/>
      <c r="CYB200" s="229"/>
      <c r="CYC200" s="229"/>
      <c r="CYD200" s="229"/>
      <c r="CYE200" s="229"/>
      <c r="CYF200" s="229"/>
      <c r="CYG200" s="229"/>
      <c r="CYH200" s="229"/>
      <c r="CYI200" s="229"/>
      <c r="CYJ200" s="229"/>
      <c r="CYK200" s="229"/>
      <c r="CYL200" s="229"/>
      <c r="CYM200" s="229"/>
      <c r="CYN200" s="229"/>
      <c r="CYO200" s="229"/>
      <c r="CYP200" s="229"/>
      <c r="CYQ200" s="229"/>
      <c r="CYR200" s="229"/>
      <c r="CYS200" s="229"/>
      <c r="CYT200" s="229"/>
      <c r="CYU200" s="229"/>
      <c r="CYV200" s="229"/>
      <c r="CYW200" s="229"/>
      <c r="CYX200" s="229"/>
      <c r="CYY200" s="229"/>
      <c r="CYZ200" s="229"/>
      <c r="CZA200" s="229"/>
      <c r="CZB200" s="229"/>
      <c r="CZC200" s="229"/>
      <c r="CZD200" s="229"/>
      <c r="CZE200" s="229"/>
      <c r="CZF200" s="229"/>
      <c r="CZG200" s="229"/>
      <c r="CZH200" s="229"/>
      <c r="CZI200" s="229"/>
      <c r="CZJ200" s="229"/>
      <c r="CZK200" s="229"/>
      <c r="CZL200" s="229"/>
      <c r="CZM200" s="229"/>
      <c r="CZN200" s="229"/>
      <c r="CZO200" s="229"/>
      <c r="CZP200" s="229"/>
      <c r="CZQ200" s="229"/>
      <c r="CZR200" s="229"/>
      <c r="CZS200" s="229"/>
      <c r="CZT200" s="229"/>
      <c r="CZU200" s="229"/>
      <c r="CZV200" s="229"/>
      <c r="CZW200" s="229"/>
      <c r="CZX200" s="229"/>
      <c r="CZY200" s="229"/>
      <c r="CZZ200" s="229"/>
      <c r="DAA200" s="229"/>
      <c r="DAB200" s="229"/>
      <c r="DAC200" s="229"/>
      <c r="DAD200" s="229"/>
      <c r="DAE200" s="229"/>
      <c r="DAF200" s="229"/>
      <c r="DAG200" s="229"/>
      <c r="DAH200" s="229"/>
      <c r="DAI200" s="229"/>
      <c r="DAJ200" s="229"/>
      <c r="DAK200" s="229"/>
      <c r="DAL200" s="229"/>
      <c r="DAM200" s="229"/>
      <c r="DAN200" s="229"/>
      <c r="DAO200" s="229"/>
      <c r="DAP200" s="229"/>
      <c r="DAQ200" s="229"/>
      <c r="DAR200" s="229"/>
      <c r="DAS200" s="229"/>
      <c r="DAT200" s="229"/>
      <c r="DAU200" s="229"/>
      <c r="DAV200" s="229"/>
      <c r="DAW200" s="229"/>
      <c r="DAX200" s="229"/>
      <c r="DAY200" s="229"/>
      <c r="DAZ200" s="229"/>
      <c r="DBA200" s="229"/>
      <c r="DBB200" s="229"/>
      <c r="DBC200" s="229"/>
      <c r="DBD200" s="229"/>
      <c r="DBE200" s="229"/>
      <c r="DBF200" s="229"/>
      <c r="DBG200" s="229"/>
      <c r="DBH200" s="229"/>
      <c r="DBI200" s="229"/>
      <c r="DBJ200" s="229"/>
      <c r="DBK200" s="229"/>
      <c r="DBL200" s="229"/>
      <c r="DBM200" s="229"/>
      <c r="DBN200" s="229"/>
      <c r="DBO200" s="229"/>
      <c r="DBP200" s="229"/>
      <c r="DBQ200" s="229"/>
      <c r="DBR200" s="229"/>
      <c r="DBS200" s="229"/>
      <c r="DBT200" s="229"/>
      <c r="DBU200" s="229"/>
      <c r="DBV200" s="229"/>
      <c r="DBW200" s="229"/>
      <c r="DBX200" s="229"/>
      <c r="DBY200" s="229"/>
      <c r="DBZ200" s="229"/>
      <c r="DCA200" s="229"/>
      <c r="DCB200" s="229"/>
      <c r="DCC200" s="229"/>
      <c r="DCD200" s="229"/>
      <c r="DCE200" s="229"/>
      <c r="DCF200" s="229"/>
      <c r="DCG200" s="229"/>
      <c r="DCH200" s="229"/>
      <c r="DCI200" s="229"/>
      <c r="DCJ200" s="229"/>
      <c r="DCK200" s="229"/>
      <c r="DCL200" s="229"/>
      <c r="DCM200" s="229"/>
      <c r="DCN200" s="229"/>
      <c r="DCO200" s="229"/>
      <c r="DCP200" s="229"/>
      <c r="DCQ200" s="229"/>
      <c r="DCR200" s="229"/>
      <c r="DCS200" s="229"/>
      <c r="DCT200" s="229"/>
      <c r="DCU200" s="229"/>
      <c r="DCV200" s="229"/>
      <c r="DCW200" s="229"/>
      <c r="DCX200" s="229"/>
      <c r="DCY200" s="229"/>
      <c r="DCZ200" s="229"/>
      <c r="DDA200" s="229"/>
      <c r="DDB200" s="229"/>
      <c r="DDC200" s="229"/>
      <c r="DDD200" s="229"/>
      <c r="DDE200" s="229"/>
      <c r="DDF200" s="229"/>
      <c r="DDG200" s="229"/>
      <c r="DDH200" s="229"/>
      <c r="DDI200" s="229"/>
      <c r="DDJ200" s="229"/>
      <c r="DDK200" s="229"/>
      <c r="DDL200" s="229"/>
      <c r="DDM200" s="229"/>
      <c r="DDN200" s="229"/>
      <c r="DDO200" s="229"/>
      <c r="DDP200" s="229"/>
      <c r="DDQ200" s="229"/>
      <c r="DDR200" s="229"/>
      <c r="DDS200" s="229"/>
      <c r="DDT200" s="229"/>
      <c r="DDU200" s="229"/>
      <c r="DDV200" s="229"/>
      <c r="DDW200" s="229"/>
      <c r="DDX200" s="229"/>
      <c r="DDY200" s="229"/>
      <c r="DDZ200" s="229"/>
      <c r="DEA200" s="229"/>
      <c r="DEB200" s="229"/>
      <c r="DEC200" s="229"/>
      <c r="DED200" s="229"/>
      <c r="DEE200" s="229"/>
      <c r="DEF200" s="229"/>
      <c r="DEG200" s="229"/>
      <c r="DEH200" s="229"/>
      <c r="DEI200" s="229"/>
      <c r="DEJ200" s="229"/>
      <c r="DEK200" s="229"/>
      <c r="DEL200" s="229"/>
      <c r="DEM200" s="229"/>
      <c r="DEN200" s="229"/>
      <c r="DEO200" s="229"/>
      <c r="DEP200" s="229"/>
      <c r="DEQ200" s="229"/>
      <c r="DER200" s="229"/>
      <c r="DES200" s="229"/>
      <c r="DET200" s="229"/>
      <c r="DEU200" s="229"/>
      <c r="DEV200" s="229"/>
      <c r="DEW200" s="229"/>
      <c r="DEX200" s="229"/>
      <c r="DEY200" s="229"/>
      <c r="DEZ200" s="229"/>
      <c r="DFA200" s="229"/>
      <c r="DFB200" s="229"/>
      <c r="DFC200" s="229"/>
      <c r="DFD200" s="229"/>
      <c r="DFE200" s="229"/>
      <c r="DFF200" s="229"/>
      <c r="DFG200" s="229"/>
      <c r="DFH200" s="229"/>
      <c r="DFI200" s="229"/>
      <c r="DFJ200" s="229"/>
      <c r="DFK200" s="229"/>
      <c r="DFL200" s="229"/>
      <c r="DFM200" s="229"/>
      <c r="DFN200" s="229"/>
      <c r="DFO200" s="229"/>
      <c r="DFP200" s="229"/>
      <c r="DFQ200" s="229"/>
      <c r="DFR200" s="229"/>
      <c r="DFS200" s="229"/>
      <c r="DFT200" s="229"/>
      <c r="DFU200" s="229"/>
      <c r="DFV200" s="229"/>
      <c r="DFW200" s="229"/>
      <c r="DFX200" s="229"/>
      <c r="DFY200" s="229"/>
      <c r="DFZ200" s="229"/>
      <c r="DGA200" s="229"/>
      <c r="DGB200" s="229"/>
      <c r="DGC200" s="229"/>
      <c r="DGD200" s="229"/>
      <c r="DGE200" s="229"/>
      <c r="DGF200" s="229"/>
      <c r="DGG200" s="229"/>
      <c r="DGH200" s="229"/>
      <c r="DGI200" s="229"/>
      <c r="DGJ200" s="229"/>
      <c r="DGK200" s="229"/>
      <c r="DGL200" s="229"/>
      <c r="DGM200" s="229"/>
      <c r="DGN200" s="229"/>
      <c r="DGO200" s="229"/>
      <c r="DGP200" s="229"/>
      <c r="DGQ200" s="229"/>
      <c r="DGR200" s="229"/>
      <c r="DGS200" s="229"/>
      <c r="DGT200" s="229"/>
      <c r="DGU200" s="229"/>
      <c r="DGV200" s="229"/>
      <c r="DGW200" s="229"/>
      <c r="DGX200" s="229"/>
      <c r="DGY200" s="229"/>
      <c r="DGZ200" s="229"/>
      <c r="DHA200" s="229"/>
      <c r="DHB200" s="229"/>
      <c r="DHC200" s="229"/>
      <c r="DHD200" s="229"/>
      <c r="DHE200" s="229"/>
      <c r="DHF200" s="229"/>
      <c r="DHG200" s="229"/>
      <c r="DHH200" s="229"/>
      <c r="DHI200" s="229"/>
      <c r="DHJ200" s="229"/>
      <c r="DHK200" s="229"/>
      <c r="DHL200" s="229"/>
      <c r="DHM200" s="229"/>
      <c r="DHN200" s="229"/>
      <c r="DHO200" s="229"/>
      <c r="DHP200" s="229"/>
      <c r="DHQ200" s="229"/>
      <c r="DHR200" s="229"/>
      <c r="DHS200" s="229"/>
      <c r="DHT200" s="229"/>
      <c r="DHU200" s="229"/>
      <c r="DHV200" s="229"/>
      <c r="DHW200" s="229"/>
      <c r="DHX200" s="229"/>
      <c r="DHY200" s="229"/>
      <c r="DHZ200" s="229"/>
      <c r="DIA200" s="229"/>
      <c r="DIB200" s="229"/>
      <c r="DIC200" s="229"/>
      <c r="DID200" s="229"/>
      <c r="DIE200" s="229"/>
      <c r="DIF200" s="229"/>
      <c r="DIG200" s="229"/>
      <c r="DIH200" s="229"/>
      <c r="DII200" s="229"/>
      <c r="DIJ200" s="229"/>
      <c r="DIK200" s="229"/>
      <c r="DIL200" s="229"/>
      <c r="DIM200" s="229"/>
      <c r="DIN200" s="229"/>
      <c r="DIO200" s="229"/>
      <c r="DIP200" s="229"/>
      <c r="DIQ200" s="229"/>
      <c r="DIR200" s="229"/>
      <c r="DIS200" s="229"/>
      <c r="DIT200" s="229"/>
      <c r="DIU200" s="229"/>
      <c r="DIV200" s="229"/>
      <c r="DIW200" s="229"/>
      <c r="DIX200" s="229"/>
      <c r="DIY200" s="229"/>
      <c r="DIZ200" s="229"/>
      <c r="DJA200" s="229"/>
      <c r="DJB200" s="229"/>
      <c r="DJC200" s="229"/>
      <c r="DJD200" s="229"/>
      <c r="DJE200" s="229"/>
      <c r="DJF200" s="229"/>
      <c r="DJG200" s="229"/>
      <c r="DJH200" s="229"/>
      <c r="DJI200" s="229"/>
      <c r="DJJ200" s="229"/>
      <c r="DJK200" s="229"/>
      <c r="DJL200" s="229"/>
      <c r="DJM200" s="229"/>
      <c r="DJN200" s="229"/>
      <c r="DJO200" s="229"/>
      <c r="DJP200" s="229"/>
      <c r="DJQ200" s="229"/>
      <c r="DJR200" s="229"/>
      <c r="DJS200" s="229"/>
      <c r="DJT200" s="229"/>
      <c r="DJU200" s="229"/>
      <c r="DJV200" s="229"/>
      <c r="DJW200" s="229"/>
      <c r="DJX200" s="229"/>
      <c r="DJY200" s="229"/>
      <c r="DJZ200" s="229"/>
      <c r="DKA200" s="229"/>
      <c r="DKB200" s="229"/>
      <c r="DKC200" s="229"/>
      <c r="DKD200" s="229"/>
      <c r="DKE200" s="229"/>
      <c r="DKF200" s="229"/>
      <c r="DKG200" s="229"/>
      <c r="DKH200" s="229"/>
      <c r="DKI200" s="229"/>
      <c r="DKJ200" s="229"/>
      <c r="DKK200" s="229"/>
      <c r="DKL200" s="229"/>
      <c r="DKM200" s="229"/>
      <c r="DKN200" s="229"/>
      <c r="DKO200" s="229"/>
      <c r="DKP200" s="229"/>
      <c r="DKQ200" s="229"/>
      <c r="DKR200" s="229"/>
      <c r="DKS200" s="229"/>
      <c r="DKT200" s="229"/>
      <c r="DKU200" s="229"/>
      <c r="DKV200" s="229"/>
      <c r="DKW200" s="229"/>
      <c r="DKX200" s="229"/>
      <c r="DKY200" s="229"/>
      <c r="DKZ200" s="229"/>
      <c r="DLA200" s="229"/>
      <c r="DLB200" s="229"/>
      <c r="DLC200" s="229"/>
      <c r="DLD200" s="229"/>
      <c r="DLE200" s="229"/>
      <c r="DLF200" s="229"/>
      <c r="DLG200" s="229"/>
      <c r="DLH200" s="229"/>
      <c r="DLI200" s="229"/>
      <c r="DLJ200" s="229"/>
      <c r="DLK200" s="229"/>
      <c r="DLL200" s="229"/>
      <c r="DLM200" s="229"/>
      <c r="DLN200" s="229"/>
      <c r="DLO200" s="229"/>
      <c r="DLP200" s="229"/>
      <c r="DLQ200" s="229"/>
      <c r="DLR200" s="229"/>
      <c r="DLS200" s="229"/>
      <c r="DLT200" s="229"/>
      <c r="DLU200" s="229"/>
      <c r="DLV200" s="229"/>
      <c r="DLW200" s="229"/>
      <c r="DLX200" s="229"/>
      <c r="DLY200" s="229"/>
      <c r="DLZ200" s="229"/>
      <c r="DMA200" s="229"/>
      <c r="DMB200" s="229"/>
      <c r="DMC200" s="229"/>
      <c r="DMD200" s="229"/>
      <c r="DME200" s="229"/>
      <c r="DMF200" s="229"/>
      <c r="DMG200" s="229"/>
      <c r="DMH200" s="229"/>
      <c r="DMI200" s="229"/>
      <c r="DMJ200" s="229"/>
      <c r="DMK200" s="229"/>
      <c r="DML200" s="229"/>
      <c r="DMM200" s="229"/>
      <c r="DMN200" s="229"/>
      <c r="DMO200" s="229"/>
      <c r="DMP200" s="229"/>
      <c r="DMQ200" s="229"/>
      <c r="DMR200" s="229"/>
      <c r="DMS200" s="229"/>
      <c r="DMT200" s="229"/>
      <c r="DMU200" s="229"/>
      <c r="DMV200" s="229"/>
      <c r="DMW200" s="229"/>
      <c r="DMX200" s="229"/>
      <c r="DMY200" s="229"/>
      <c r="DMZ200" s="229"/>
      <c r="DNA200" s="229"/>
      <c r="DNB200" s="229"/>
      <c r="DNC200" s="229"/>
      <c r="DND200" s="229"/>
      <c r="DNE200" s="229"/>
      <c r="DNF200" s="229"/>
      <c r="DNG200" s="229"/>
      <c r="DNH200" s="229"/>
      <c r="DNI200" s="229"/>
      <c r="DNJ200" s="229"/>
      <c r="DNK200" s="229"/>
      <c r="DNL200" s="229"/>
      <c r="DNM200" s="229"/>
      <c r="DNN200" s="229"/>
      <c r="DNO200" s="229"/>
      <c r="DNP200" s="229"/>
      <c r="DNQ200" s="229"/>
      <c r="DNR200" s="229"/>
      <c r="DNS200" s="229"/>
      <c r="DNT200" s="229"/>
      <c r="DNU200" s="229"/>
      <c r="DNV200" s="229"/>
      <c r="DNW200" s="229"/>
      <c r="DNX200" s="229"/>
      <c r="DNY200" s="229"/>
      <c r="DNZ200" s="229"/>
      <c r="DOA200" s="229"/>
      <c r="DOB200" s="229"/>
      <c r="DOC200" s="229"/>
      <c r="DOD200" s="229"/>
      <c r="DOE200" s="229"/>
      <c r="DOF200" s="229"/>
      <c r="DOG200" s="229"/>
      <c r="DOH200" s="229"/>
      <c r="DOI200" s="229"/>
      <c r="DOJ200" s="229"/>
      <c r="DOK200" s="229"/>
      <c r="DOL200" s="229"/>
      <c r="DOM200" s="229"/>
      <c r="DON200" s="229"/>
      <c r="DOO200" s="229"/>
      <c r="DOP200" s="229"/>
      <c r="DOQ200" s="229"/>
      <c r="DOR200" s="229"/>
      <c r="DOS200" s="229"/>
      <c r="DOT200" s="229"/>
      <c r="DOU200" s="229"/>
      <c r="DOV200" s="229"/>
      <c r="DOW200" s="229"/>
      <c r="DOX200" s="229"/>
      <c r="DOY200" s="229"/>
      <c r="DOZ200" s="229"/>
      <c r="DPA200" s="229"/>
      <c r="DPB200" s="229"/>
      <c r="DPC200" s="229"/>
      <c r="DPD200" s="229"/>
      <c r="DPE200" s="229"/>
      <c r="DPF200" s="229"/>
      <c r="DPG200" s="229"/>
      <c r="DPH200" s="229"/>
      <c r="DPI200" s="229"/>
      <c r="DPJ200" s="229"/>
      <c r="DPK200" s="229"/>
      <c r="DPL200" s="229"/>
      <c r="DPM200" s="229"/>
      <c r="DPN200" s="229"/>
      <c r="DPO200" s="229"/>
      <c r="DPP200" s="229"/>
      <c r="DPQ200" s="229"/>
      <c r="DPR200" s="229"/>
      <c r="DPS200" s="229"/>
      <c r="DPT200" s="229"/>
      <c r="DPU200" s="229"/>
      <c r="DPV200" s="229"/>
      <c r="DPW200" s="229"/>
      <c r="DPX200" s="229"/>
      <c r="DPY200" s="229"/>
      <c r="DPZ200" s="229"/>
      <c r="DQA200" s="229"/>
      <c r="DQB200" s="229"/>
      <c r="DQC200" s="229"/>
      <c r="DQD200" s="229"/>
      <c r="DQE200" s="229"/>
      <c r="DQF200" s="229"/>
      <c r="DQG200" s="229"/>
      <c r="DQH200" s="229"/>
      <c r="DQI200" s="229"/>
      <c r="DQJ200" s="229"/>
      <c r="DQK200" s="229"/>
      <c r="DQL200" s="229"/>
      <c r="DQM200" s="229"/>
      <c r="DQN200" s="229"/>
      <c r="DQO200" s="229"/>
      <c r="DQP200" s="229"/>
      <c r="DQQ200" s="229"/>
      <c r="DQR200" s="229"/>
      <c r="DQS200" s="229"/>
      <c r="DQT200" s="229"/>
      <c r="DQU200" s="229"/>
      <c r="DQV200" s="229"/>
      <c r="DQW200" s="229"/>
      <c r="DQX200" s="229"/>
      <c r="DQY200" s="229"/>
      <c r="DQZ200" s="229"/>
      <c r="DRA200" s="229"/>
      <c r="DRB200" s="229"/>
      <c r="DRC200" s="229"/>
      <c r="DRD200" s="229"/>
      <c r="DRE200" s="229"/>
      <c r="DRF200" s="229"/>
      <c r="DRG200" s="229"/>
      <c r="DRH200" s="229"/>
      <c r="DRI200" s="229"/>
      <c r="DRJ200" s="229"/>
      <c r="DRK200" s="229"/>
      <c r="DRL200" s="229"/>
      <c r="DRM200" s="229"/>
      <c r="DRN200" s="229"/>
      <c r="DRO200" s="229"/>
      <c r="DRP200" s="229"/>
      <c r="DRQ200" s="229"/>
      <c r="DRR200" s="229"/>
      <c r="DRS200" s="229"/>
      <c r="DRT200" s="229"/>
      <c r="DRU200" s="229"/>
      <c r="DRV200" s="229"/>
      <c r="DRW200" s="229"/>
      <c r="DRX200" s="229"/>
      <c r="DRY200" s="229"/>
      <c r="DRZ200" s="229"/>
      <c r="DSA200" s="229"/>
      <c r="DSB200" s="229"/>
      <c r="DSC200" s="229"/>
      <c r="DSD200" s="229"/>
      <c r="DSE200" s="229"/>
      <c r="DSF200" s="229"/>
      <c r="DSG200" s="229"/>
      <c r="DSH200" s="229"/>
      <c r="DSI200" s="229"/>
      <c r="DSJ200" s="229"/>
      <c r="DSK200" s="229"/>
      <c r="DSL200" s="229"/>
      <c r="DSM200" s="229"/>
      <c r="DSN200" s="229"/>
      <c r="DSO200" s="229"/>
      <c r="DSP200" s="229"/>
      <c r="DSQ200" s="229"/>
      <c r="DSR200" s="229"/>
      <c r="DSS200" s="229"/>
      <c r="DST200" s="229"/>
      <c r="DSU200" s="229"/>
      <c r="DSV200" s="229"/>
      <c r="DSW200" s="229"/>
      <c r="DSX200" s="229"/>
      <c r="DSY200" s="229"/>
      <c r="DSZ200" s="229"/>
      <c r="DTA200" s="229"/>
      <c r="DTB200" s="229"/>
      <c r="DTC200" s="229"/>
      <c r="DTD200" s="229"/>
      <c r="DTE200" s="229"/>
      <c r="DTF200" s="229"/>
      <c r="DTG200" s="229"/>
      <c r="DTH200" s="229"/>
      <c r="DTI200" s="229"/>
      <c r="DTJ200" s="229"/>
      <c r="DTK200" s="229"/>
      <c r="DTL200" s="229"/>
      <c r="DTM200" s="229"/>
      <c r="DTN200" s="229"/>
      <c r="DTO200" s="229"/>
      <c r="DTP200" s="229"/>
      <c r="DTQ200" s="229"/>
      <c r="DTR200" s="229"/>
      <c r="DTS200" s="229"/>
      <c r="DTT200" s="229"/>
      <c r="DTU200" s="229"/>
      <c r="DTV200" s="229"/>
      <c r="DTW200" s="229"/>
      <c r="DTX200" s="229"/>
      <c r="DTY200" s="229"/>
      <c r="DTZ200" s="229"/>
      <c r="DUA200" s="229"/>
      <c r="DUB200" s="229"/>
      <c r="DUC200" s="229"/>
      <c r="DUD200" s="229"/>
      <c r="DUE200" s="229"/>
      <c r="DUF200" s="229"/>
      <c r="DUG200" s="229"/>
      <c r="DUH200" s="229"/>
      <c r="DUI200" s="229"/>
      <c r="DUJ200" s="229"/>
      <c r="DUK200" s="229"/>
      <c r="DUL200" s="229"/>
      <c r="DUM200" s="229"/>
      <c r="DUN200" s="229"/>
      <c r="DUO200" s="229"/>
      <c r="DUP200" s="229"/>
      <c r="DUQ200" s="229"/>
      <c r="DUR200" s="229"/>
      <c r="DUS200" s="229"/>
      <c r="DUT200" s="229"/>
      <c r="DUU200" s="229"/>
      <c r="DUV200" s="229"/>
      <c r="DUW200" s="229"/>
      <c r="DUX200" s="229"/>
      <c r="DUY200" s="229"/>
      <c r="DUZ200" s="229"/>
      <c r="DVA200" s="229"/>
      <c r="DVB200" s="229"/>
      <c r="DVC200" s="229"/>
      <c r="DVD200" s="229"/>
      <c r="DVE200" s="229"/>
      <c r="DVF200" s="229"/>
      <c r="DVG200" s="229"/>
      <c r="DVH200" s="229"/>
      <c r="DVI200" s="229"/>
      <c r="DVJ200" s="229"/>
      <c r="DVK200" s="229"/>
      <c r="DVL200" s="229"/>
      <c r="DVM200" s="229"/>
      <c r="DVN200" s="229"/>
      <c r="DVO200" s="229"/>
      <c r="DVP200" s="229"/>
      <c r="DVQ200" s="229"/>
      <c r="DVR200" s="229"/>
      <c r="DVS200" s="229"/>
      <c r="DVT200" s="229"/>
      <c r="DVU200" s="229"/>
      <c r="DVV200" s="229"/>
      <c r="DVW200" s="229"/>
      <c r="DVX200" s="229"/>
      <c r="DVY200" s="229"/>
      <c r="DVZ200" s="229"/>
      <c r="DWA200" s="229"/>
      <c r="DWB200" s="229"/>
      <c r="DWC200" s="229"/>
      <c r="DWD200" s="229"/>
      <c r="DWE200" s="229"/>
      <c r="DWF200" s="229"/>
      <c r="DWG200" s="229"/>
      <c r="DWH200" s="229"/>
      <c r="DWI200" s="229"/>
      <c r="DWJ200" s="229"/>
      <c r="DWK200" s="229"/>
      <c r="DWL200" s="229"/>
      <c r="DWM200" s="229"/>
      <c r="DWN200" s="229"/>
      <c r="DWO200" s="229"/>
      <c r="DWP200" s="229"/>
      <c r="DWQ200" s="229"/>
      <c r="DWR200" s="229"/>
      <c r="DWS200" s="229"/>
      <c r="DWT200" s="229"/>
      <c r="DWU200" s="229"/>
      <c r="DWV200" s="229"/>
      <c r="DWW200" s="229"/>
      <c r="DWX200" s="229"/>
      <c r="DWY200" s="229"/>
      <c r="DWZ200" s="229"/>
      <c r="DXA200" s="229"/>
      <c r="DXB200" s="229"/>
      <c r="DXC200" s="229"/>
      <c r="DXD200" s="229"/>
      <c r="DXE200" s="229"/>
      <c r="DXF200" s="229"/>
      <c r="DXG200" s="229"/>
      <c r="DXH200" s="229"/>
      <c r="DXI200" s="229"/>
      <c r="DXJ200" s="229"/>
      <c r="DXK200" s="229"/>
      <c r="DXL200" s="229"/>
      <c r="DXM200" s="229"/>
      <c r="DXN200" s="229"/>
      <c r="DXO200" s="229"/>
      <c r="DXP200" s="229"/>
      <c r="DXQ200" s="229"/>
      <c r="DXR200" s="229"/>
      <c r="DXS200" s="229"/>
      <c r="DXT200" s="229"/>
      <c r="DXU200" s="229"/>
      <c r="DXV200" s="229"/>
      <c r="DXW200" s="229"/>
      <c r="DXX200" s="229"/>
      <c r="DXY200" s="229"/>
      <c r="DXZ200" s="229"/>
      <c r="DYA200" s="229"/>
      <c r="DYB200" s="229"/>
      <c r="DYC200" s="229"/>
      <c r="DYD200" s="229"/>
      <c r="DYE200" s="229"/>
      <c r="DYF200" s="229"/>
      <c r="DYG200" s="229"/>
      <c r="DYH200" s="229"/>
      <c r="DYI200" s="229"/>
      <c r="DYJ200" s="229"/>
      <c r="DYK200" s="229"/>
      <c r="DYL200" s="229"/>
      <c r="DYM200" s="229"/>
      <c r="DYN200" s="229"/>
      <c r="DYO200" s="229"/>
      <c r="DYP200" s="229"/>
      <c r="DYQ200" s="229"/>
      <c r="DYR200" s="229"/>
      <c r="DYS200" s="229"/>
      <c r="DYT200" s="229"/>
      <c r="DYU200" s="229"/>
      <c r="DYV200" s="229"/>
      <c r="DYW200" s="229"/>
      <c r="DYX200" s="229"/>
      <c r="DYY200" s="229"/>
      <c r="DYZ200" s="229"/>
      <c r="DZA200" s="229"/>
      <c r="DZB200" s="229"/>
      <c r="DZC200" s="229"/>
      <c r="DZD200" s="229"/>
      <c r="DZE200" s="229"/>
      <c r="DZF200" s="229"/>
      <c r="DZG200" s="229"/>
      <c r="DZH200" s="229"/>
      <c r="DZI200" s="229"/>
      <c r="DZJ200" s="229"/>
      <c r="DZK200" s="229"/>
      <c r="DZL200" s="229"/>
      <c r="DZM200" s="229"/>
      <c r="DZN200" s="229"/>
      <c r="DZO200" s="229"/>
      <c r="DZP200" s="229"/>
      <c r="DZQ200" s="229"/>
      <c r="DZR200" s="229"/>
      <c r="DZS200" s="229"/>
      <c r="DZT200" s="229"/>
      <c r="DZU200" s="229"/>
      <c r="DZV200" s="229"/>
      <c r="DZW200" s="229"/>
      <c r="DZX200" s="229"/>
      <c r="DZY200" s="229"/>
      <c r="DZZ200" s="229"/>
      <c r="EAA200" s="229"/>
      <c r="EAB200" s="229"/>
      <c r="EAC200" s="229"/>
      <c r="EAD200" s="229"/>
      <c r="EAE200" s="229"/>
      <c r="EAF200" s="229"/>
      <c r="EAG200" s="229"/>
      <c r="EAH200" s="229"/>
      <c r="EAI200" s="229"/>
      <c r="EAJ200" s="229"/>
      <c r="EAK200" s="229"/>
      <c r="EAL200" s="229"/>
      <c r="EAM200" s="229"/>
      <c r="EAN200" s="229"/>
      <c r="EAO200" s="229"/>
      <c r="EAP200" s="229"/>
      <c r="EAQ200" s="229"/>
      <c r="EAR200" s="229"/>
      <c r="EAS200" s="229"/>
      <c r="EAT200" s="229"/>
      <c r="EAU200" s="229"/>
      <c r="EAV200" s="229"/>
      <c r="EAW200" s="229"/>
      <c r="EAX200" s="229"/>
      <c r="EAY200" s="229"/>
      <c r="EAZ200" s="229"/>
      <c r="EBA200" s="229"/>
      <c r="EBB200" s="229"/>
      <c r="EBC200" s="229"/>
      <c r="EBD200" s="229"/>
      <c r="EBE200" s="229"/>
      <c r="EBF200" s="229"/>
      <c r="EBG200" s="229"/>
      <c r="EBH200" s="229"/>
      <c r="EBI200" s="229"/>
      <c r="EBJ200" s="229"/>
      <c r="EBK200" s="229"/>
      <c r="EBL200" s="229"/>
      <c r="EBM200" s="229"/>
      <c r="EBN200" s="229"/>
      <c r="EBO200" s="229"/>
      <c r="EBP200" s="229"/>
      <c r="EBQ200" s="229"/>
      <c r="EBR200" s="229"/>
      <c r="EBS200" s="229"/>
      <c r="EBT200" s="229"/>
      <c r="EBU200" s="229"/>
      <c r="EBV200" s="229"/>
      <c r="EBW200" s="229"/>
      <c r="EBX200" s="229"/>
      <c r="EBY200" s="229"/>
      <c r="EBZ200" s="229"/>
      <c r="ECA200" s="229"/>
      <c r="ECB200" s="229"/>
      <c r="ECC200" s="229"/>
      <c r="ECD200" s="229"/>
      <c r="ECE200" s="229"/>
      <c r="ECF200" s="229"/>
      <c r="ECG200" s="229"/>
      <c r="ECH200" s="229"/>
      <c r="ECI200" s="229"/>
      <c r="ECJ200" s="229"/>
      <c r="ECK200" s="229"/>
      <c r="ECL200" s="229"/>
      <c r="ECM200" s="229"/>
      <c r="ECN200" s="229"/>
      <c r="ECO200" s="229"/>
      <c r="ECP200" s="229"/>
      <c r="ECQ200" s="229"/>
      <c r="ECR200" s="229"/>
      <c r="ECS200" s="229"/>
      <c r="ECT200" s="229"/>
      <c r="ECU200" s="229"/>
      <c r="ECV200" s="229"/>
      <c r="ECW200" s="229"/>
      <c r="ECX200" s="229"/>
      <c r="ECY200" s="229"/>
      <c r="ECZ200" s="229"/>
      <c r="EDA200" s="229"/>
      <c r="EDB200" s="229"/>
      <c r="EDC200" s="229"/>
      <c r="EDD200" s="229"/>
      <c r="EDE200" s="229"/>
      <c r="EDF200" s="229"/>
      <c r="EDG200" s="229"/>
      <c r="EDH200" s="229"/>
      <c r="EDI200" s="229"/>
      <c r="EDJ200" s="229"/>
      <c r="EDK200" s="229"/>
      <c r="EDL200" s="229"/>
      <c r="EDM200" s="229"/>
      <c r="EDN200" s="229"/>
      <c r="EDO200" s="229"/>
      <c r="EDP200" s="229"/>
      <c r="EDQ200" s="229"/>
      <c r="EDR200" s="229"/>
      <c r="EDS200" s="229"/>
      <c r="EDT200" s="229"/>
      <c r="EDU200" s="229"/>
      <c r="EDV200" s="229"/>
      <c r="EDW200" s="229"/>
      <c r="EDX200" s="229"/>
      <c r="EDY200" s="229"/>
      <c r="EDZ200" s="229"/>
      <c r="EEA200" s="229"/>
      <c r="EEB200" s="229"/>
      <c r="EEC200" s="229"/>
      <c r="EED200" s="229"/>
      <c r="EEE200" s="229"/>
      <c r="EEF200" s="229"/>
      <c r="EEG200" s="229"/>
      <c r="EEH200" s="229"/>
      <c r="EEI200" s="229"/>
      <c r="EEJ200" s="229"/>
      <c r="EEK200" s="229"/>
      <c r="EEL200" s="229"/>
      <c r="EEM200" s="229"/>
      <c r="EEN200" s="229"/>
      <c r="EEO200" s="229"/>
      <c r="EEP200" s="229"/>
      <c r="EEQ200" s="229"/>
      <c r="EER200" s="229"/>
      <c r="EES200" s="229"/>
      <c r="EET200" s="229"/>
      <c r="EEU200" s="229"/>
      <c r="EEV200" s="229"/>
      <c r="EEW200" s="229"/>
      <c r="EEX200" s="229"/>
      <c r="EEY200" s="229"/>
      <c r="EEZ200" s="229"/>
      <c r="EFA200" s="229"/>
      <c r="EFB200" s="229"/>
      <c r="EFC200" s="229"/>
      <c r="EFD200" s="229"/>
      <c r="EFE200" s="229"/>
      <c r="EFF200" s="229"/>
      <c r="EFG200" s="229"/>
      <c r="EFH200" s="229"/>
      <c r="EFI200" s="229"/>
      <c r="EFJ200" s="229"/>
      <c r="EFK200" s="229"/>
      <c r="EFL200" s="229"/>
      <c r="EFM200" s="229"/>
      <c r="EFN200" s="229"/>
      <c r="EFO200" s="229"/>
      <c r="EFP200" s="229"/>
      <c r="EFQ200" s="229"/>
      <c r="EFR200" s="229"/>
      <c r="EFS200" s="229"/>
      <c r="EFT200" s="229"/>
      <c r="EFU200" s="229"/>
      <c r="EFV200" s="229"/>
      <c r="EFW200" s="229"/>
      <c r="EFX200" s="229"/>
      <c r="EFY200" s="229"/>
      <c r="EFZ200" s="229"/>
      <c r="EGA200" s="229"/>
      <c r="EGB200" s="229"/>
      <c r="EGC200" s="229"/>
      <c r="EGD200" s="229"/>
      <c r="EGE200" s="229"/>
      <c r="EGF200" s="229"/>
      <c r="EGG200" s="229"/>
      <c r="EGH200" s="229"/>
      <c r="EGI200" s="229"/>
      <c r="EGJ200" s="229"/>
      <c r="EGK200" s="229"/>
      <c r="EGL200" s="229"/>
      <c r="EGM200" s="229"/>
      <c r="EGN200" s="229"/>
      <c r="EGO200" s="229"/>
      <c r="EGP200" s="229"/>
      <c r="EGQ200" s="229"/>
      <c r="EGR200" s="229"/>
      <c r="EGS200" s="229"/>
      <c r="EGT200" s="229"/>
      <c r="EGU200" s="229"/>
      <c r="EGV200" s="229"/>
      <c r="EGW200" s="229"/>
      <c r="EGX200" s="229"/>
      <c r="EGY200" s="229"/>
      <c r="EGZ200" s="229"/>
      <c r="EHA200" s="229"/>
      <c r="EHB200" s="229"/>
      <c r="EHC200" s="229"/>
      <c r="EHD200" s="229"/>
      <c r="EHE200" s="229"/>
      <c r="EHF200" s="229"/>
      <c r="EHG200" s="229"/>
      <c r="EHH200" s="229"/>
      <c r="EHI200" s="229"/>
      <c r="EHJ200" s="229"/>
      <c r="EHK200" s="229"/>
      <c r="EHL200" s="229"/>
      <c r="EHM200" s="229"/>
      <c r="EHN200" s="229"/>
      <c r="EHO200" s="229"/>
      <c r="EHP200" s="229"/>
      <c r="EHQ200" s="229"/>
      <c r="EHR200" s="229"/>
      <c r="EHS200" s="229"/>
      <c r="EHT200" s="229"/>
      <c r="EHU200" s="229"/>
      <c r="EHV200" s="229"/>
      <c r="EHW200" s="229"/>
      <c r="EHX200" s="229"/>
      <c r="EHY200" s="229"/>
      <c r="EHZ200" s="229"/>
      <c r="EIA200" s="229"/>
      <c r="EIB200" s="229"/>
      <c r="EIC200" s="229"/>
      <c r="EID200" s="229"/>
      <c r="EIE200" s="229"/>
      <c r="EIF200" s="229"/>
      <c r="EIG200" s="229"/>
      <c r="EIH200" s="229"/>
      <c r="EII200" s="229"/>
      <c r="EIJ200" s="229"/>
      <c r="EIK200" s="229"/>
      <c r="EIL200" s="229"/>
      <c r="EIM200" s="229"/>
      <c r="EIN200" s="229"/>
      <c r="EIO200" s="229"/>
      <c r="EIP200" s="229"/>
      <c r="EIQ200" s="229"/>
      <c r="EIR200" s="229"/>
      <c r="EIS200" s="229"/>
      <c r="EIT200" s="229"/>
      <c r="EIU200" s="229"/>
      <c r="EIV200" s="229"/>
      <c r="EIW200" s="229"/>
      <c r="EIX200" s="229"/>
      <c r="EIY200" s="229"/>
      <c r="EIZ200" s="229"/>
      <c r="EJA200" s="229"/>
      <c r="EJB200" s="229"/>
      <c r="EJC200" s="229"/>
      <c r="EJD200" s="229"/>
      <c r="EJE200" s="229"/>
      <c r="EJF200" s="229"/>
      <c r="EJG200" s="229"/>
      <c r="EJH200" s="229"/>
      <c r="EJI200" s="229"/>
      <c r="EJJ200" s="229"/>
      <c r="EJK200" s="229"/>
      <c r="EJL200" s="229"/>
      <c r="EJM200" s="229"/>
      <c r="EJN200" s="229"/>
      <c r="EJO200" s="229"/>
      <c r="EJP200" s="229"/>
      <c r="EJQ200" s="229"/>
      <c r="EJR200" s="229"/>
      <c r="EJS200" s="229"/>
      <c r="EJT200" s="229"/>
      <c r="EJU200" s="229"/>
      <c r="EJV200" s="229"/>
      <c r="EJW200" s="229"/>
      <c r="EJX200" s="229"/>
      <c r="EJY200" s="229"/>
      <c r="EJZ200" s="229"/>
      <c r="EKA200" s="229"/>
      <c r="EKB200" s="229"/>
      <c r="EKC200" s="229"/>
      <c r="EKD200" s="229"/>
      <c r="EKE200" s="229"/>
      <c r="EKF200" s="229"/>
      <c r="EKG200" s="229"/>
      <c r="EKH200" s="229"/>
      <c r="EKI200" s="229"/>
      <c r="EKJ200" s="229"/>
      <c r="EKK200" s="229"/>
      <c r="EKL200" s="229"/>
      <c r="EKM200" s="229"/>
      <c r="EKN200" s="229"/>
      <c r="EKO200" s="229"/>
      <c r="EKP200" s="229"/>
      <c r="EKQ200" s="229"/>
      <c r="EKR200" s="229"/>
      <c r="EKS200" s="229"/>
      <c r="EKT200" s="229"/>
      <c r="EKU200" s="229"/>
      <c r="EKV200" s="229"/>
      <c r="EKW200" s="229"/>
      <c r="EKX200" s="229"/>
      <c r="EKY200" s="229"/>
      <c r="EKZ200" s="229"/>
      <c r="ELA200" s="229"/>
      <c r="ELB200" s="229"/>
      <c r="ELC200" s="229"/>
      <c r="ELD200" s="229"/>
      <c r="ELE200" s="229"/>
      <c r="ELF200" s="229"/>
      <c r="ELG200" s="229"/>
      <c r="ELH200" s="229"/>
      <c r="ELI200" s="229"/>
      <c r="ELJ200" s="229"/>
      <c r="ELK200" s="229"/>
      <c r="ELL200" s="229"/>
      <c r="ELM200" s="229"/>
      <c r="ELN200" s="229"/>
      <c r="ELO200" s="229"/>
      <c r="ELP200" s="229"/>
      <c r="ELQ200" s="229"/>
      <c r="ELR200" s="229"/>
      <c r="ELS200" s="229"/>
      <c r="ELT200" s="229"/>
      <c r="ELU200" s="229"/>
      <c r="ELV200" s="229"/>
      <c r="ELW200" s="229"/>
      <c r="ELX200" s="229"/>
      <c r="ELY200" s="229"/>
      <c r="ELZ200" s="229"/>
      <c r="EMA200" s="229"/>
      <c r="EMB200" s="229"/>
      <c r="EMC200" s="229"/>
      <c r="EMD200" s="229"/>
      <c r="EME200" s="229"/>
      <c r="EMF200" s="229"/>
      <c r="EMG200" s="229"/>
      <c r="EMH200" s="229"/>
      <c r="EMI200" s="229"/>
      <c r="EMJ200" s="229"/>
      <c r="EMK200" s="229"/>
      <c r="EML200" s="229"/>
      <c r="EMM200" s="229"/>
      <c r="EMN200" s="229"/>
      <c r="EMO200" s="229"/>
      <c r="EMP200" s="229"/>
      <c r="EMQ200" s="229"/>
      <c r="EMR200" s="229"/>
      <c r="EMS200" s="229"/>
      <c r="EMT200" s="229"/>
      <c r="EMU200" s="229"/>
      <c r="EMV200" s="229"/>
      <c r="EMW200" s="229"/>
      <c r="EMX200" s="229"/>
      <c r="EMY200" s="229"/>
      <c r="EMZ200" s="229"/>
      <c r="ENA200" s="229"/>
      <c r="ENB200" s="229"/>
      <c r="ENC200" s="229"/>
      <c r="END200" s="229"/>
      <c r="ENE200" s="229"/>
      <c r="ENF200" s="229"/>
      <c r="ENG200" s="229"/>
      <c r="ENH200" s="229"/>
      <c r="ENI200" s="229"/>
      <c r="ENJ200" s="229"/>
      <c r="ENK200" s="229"/>
      <c r="ENL200" s="229"/>
      <c r="ENM200" s="229"/>
      <c r="ENN200" s="229"/>
      <c r="ENO200" s="229"/>
      <c r="ENP200" s="229"/>
      <c r="ENQ200" s="229"/>
      <c r="ENR200" s="229"/>
      <c r="ENS200" s="229"/>
      <c r="ENT200" s="229"/>
      <c r="ENU200" s="229"/>
      <c r="ENV200" s="229"/>
      <c r="ENW200" s="229"/>
      <c r="ENX200" s="229"/>
      <c r="ENY200" s="229"/>
      <c r="ENZ200" s="229"/>
      <c r="EOA200" s="229"/>
      <c r="EOB200" s="229"/>
      <c r="EOC200" s="229"/>
      <c r="EOD200" s="229"/>
      <c r="EOE200" s="229"/>
      <c r="EOF200" s="229"/>
      <c r="EOG200" s="229"/>
      <c r="EOH200" s="229"/>
      <c r="EOI200" s="229"/>
      <c r="EOJ200" s="229"/>
      <c r="EOK200" s="229"/>
      <c r="EOL200" s="229"/>
      <c r="EOM200" s="229"/>
      <c r="EON200" s="229"/>
      <c r="EOO200" s="229"/>
      <c r="EOP200" s="229"/>
      <c r="EOQ200" s="229"/>
      <c r="EOR200" s="229"/>
      <c r="EOS200" s="229"/>
      <c r="EOT200" s="229"/>
      <c r="EOU200" s="229"/>
      <c r="EOV200" s="229"/>
      <c r="EOW200" s="229"/>
      <c r="EOX200" s="229"/>
      <c r="EOY200" s="229"/>
      <c r="EOZ200" s="229"/>
      <c r="EPA200" s="229"/>
      <c r="EPB200" s="229"/>
      <c r="EPC200" s="229"/>
      <c r="EPD200" s="229"/>
      <c r="EPE200" s="229"/>
      <c r="EPF200" s="229"/>
      <c r="EPG200" s="229"/>
      <c r="EPH200" s="229"/>
      <c r="EPI200" s="229"/>
      <c r="EPJ200" s="229"/>
      <c r="EPK200" s="229"/>
      <c r="EPL200" s="229"/>
      <c r="EPM200" s="229"/>
      <c r="EPN200" s="229"/>
      <c r="EPO200" s="229"/>
      <c r="EPP200" s="229"/>
      <c r="EPQ200" s="229"/>
      <c r="EPR200" s="229"/>
      <c r="EPS200" s="229"/>
      <c r="EPT200" s="229"/>
      <c r="EPU200" s="229"/>
      <c r="EPV200" s="229"/>
      <c r="EPW200" s="229"/>
      <c r="EPX200" s="229"/>
      <c r="EPY200" s="229"/>
      <c r="EPZ200" s="229"/>
      <c r="EQA200" s="229"/>
      <c r="EQB200" s="229"/>
      <c r="EQC200" s="229"/>
      <c r="EQD200" s="229"/>
      <c r="EQE200" s="229"/>
      <c r="EQF200" s="229"/>
      <c r="EQG200" s="229"/>
      <c r="EQH200" s="229"/>
      <c r="EQI200" s="229"/>
      <c r="EQJ200" s="229"/>
      <c r="EQK200" s="229"/>
      <c r="EQL200" s="229"/>
      <c r="EQM200" s="229"/>
      <c r="EQN200" s="229"/>
      <c r="EQO200" s="229"/>
      <c r="EQP200" s="229"/>
      <c r="EQQ200" s="229"/>
      <c r="EQR200" s="229"/>
      <c r="EQS200" s="229"/>
      <c r="EQT200" s="229"/>
      <c r="EQU200" s="229"/>
      <c r="EQV200" s="229"/>
      <c r="EQW200" s="229"/>
      <c r="EQX200" s="229"/>
      <c r="EQY200" s="229"/>
      <c r="EQZ200" s="229"/>
      <c r="ERA200" s="229"/>
      <c r="ERB200" s="229"/>
      <c r="ERC200" s="229"/>
      <c r="ERD200" s="229"/>
      <c r="ERE200" s="229"/>
      <c r="ERF200" s="229"/>
      <c r="ERG200" s="229"/>
      <c r="ERH200" s="229"/>
      <c r="ERI200" s="229"/>
      <c r="ERJ200" s="229"/>
      <c r="ERK200" s="229"/>
      <c r="ERL200" s="229"/>
      <c r="ERM200" s="229"/>
      <c r="ERN200" s="229"/>
      <c r="ERO200" s="229"/>
      <c r="ERP200" s="229"/>
      <c r="ERQ200" s="229"/>
      <c r="ERR200" s="229"/>
      <c r="ERS200" s="229"/>
      <c r="ERT200" s="229"/>
      <c r="ERU200" s="229"/>
      <c r="ERV200" s="229"/>
      <c r="ERW200" s="229"/>
      <c r="ERX200" s="229"/>
      <c r="ERY200" s="229"/>
      <c r="ERZ200" s="229"/>
      <c r="ESA200" s="229"/>
      <c r="ESB200" s="229"/>
      <c r="ESC200" s="229"/>
      <c r="ESD200" s="229"/>
      <c r="ESE200" s="229"/>
      <c r="ESF200" s="229"/>
      <c r="ESG200" s="229"/>
      <c r="ESH200" s="229"/>
      <c r="ESI200" s="229"/>
      <c r="ESJ200" s="229"/>
      <c r="ESK200" s="229"/>
      <c r="ESL200" s="229"/>
      <c r="ESM200" s="229"/>
      <c r="ESN200" s="229"/>
      <c r="ESO200" s="229"/>
      <c r="ESP200" s="229"/>
      <c r="ESQ200" s="229"/>
      <c r="ESR200" s="229"/>
      <c r="ESS200" s="229"/>
      <c r="EST200" s="229"/>
      <c r="ESU200" s="229"/>
      <c r="ESV200" s="229"/>
      <c r="ESW200" s="229"/>
      <c r="ESX200" s="229"/>
      <c r="ESY200" s="229"/>
      <c r="ESZ200" s="229"/>
      <c r="ETA200" s="229"/>
      <c r="ETB200" s="229"/>
      <c r="ETC200" s="229"/>
      <c r="ETD200" s="229"/>
      <c r="ETE200" s="229"/>
      <c r="ETF200" s="229"/>
      <c r="ETG200" s="229"/>
      <c r="ETH200" s="229"/>
      <c r="ETI200" s="229"/>
      <c r="ETJ200" s="229"/>
      <c r="ETK200" s="229"/>
      <c r="ETL200" s="229"/>
      <c r="ETM200" s="229"/>
      <c r="ETN200" s="229"/>
      <c r="ETO200" s="229"/>
      <c r="ETP200" s="229"/>
      <c r="ETQ200" s="229"/>
      <c r="ETR200" s="229"/>
      <c r="ETS200" s="229"/>
      <c r="ETT200" s="229"/>
      <c r="ETU200" s="229"/>
      <c r="ETV200" s="229"/>
      <c r="ETW200" s="229"/>
      <c r="ETX200" s="229"/>
      <c r="ETY200" s="229"/>
      <c r="ETZ200" s="229"/>
      <c r="EUA200" s="229"/>
      <c r="EUB200" s="229"/>
      <c r="EUC200" s="229"/>
      <c r="EUD200" s="229"/>
      <c r="EUE200" s="229"/>
      <c r="EUF200" s="229"/>
      <c r="EUG200" s="229"/>
      <c r="EUH200" s="229"/>
      <c r="EUI200" s="229"/>
      <c r="EUJ200" s="229"/>
      <c r="EUK200" s="229"/>
      <c r="EUL200" s="229"/>
      <c r="EUM200" s="229"/>
      <c r="EUN200" s="229"/>
      <c r="EUO200" s="229"/>
      <c r="EUP200" s="229"/>
      <c r="EUQ200" s="229"/>
      <c r="EUR200" s="229"/>
      <c r="EUS200" s="229"/>
      <c r="EUT200" s="229"/>
      <c r="EUU200" s="229"/>
      <c r="EUV200" s="229"/>
      <c r="EUW200" s="229"/>
      <c r="EUX200" s="229"/>
      <c r="EUY200" s="229"/>
      <c r="EUZ200" s="229"/>
      <c r="EVA200" s="229"/>
      <c r="EVB200" s="229"/>
      <c r="EVC200" s="229"/>
      <c r="EVD200" s="229"/>
      <c r="EVE200" s="229"/>
      <c r="EVF200" s="229"/>
      <c r="EVG200" s="229"/>
      <c r="EVH200" s="229"/>
      <c r="EVI200" s="229"/>
      <c r="EVJ200" s="229"/>
      <c r="EVK200" s="229"/>
      <c r="EVL200" s="229"/>
      <c r="EVM200" s="229"/>
      <c r="EVN200" s="229"/>
      <c r="EVO200" s="229"/>
      <c r="EVP200" s="229"/>
      <c r="EVQ200" s="229"/>
      <c r="EVR200" s="229"/>
      <c r="EVS200" s="229"/>
      <c r="EVT200" s="229"/>
      <c r="EVU200" s="229"/>
      <c r="EVV200" s="229"/>
      <c r="EVW200" s="229"/>
      <c r="EVX200" s="229"/>
      <c r="EVY200" s="229"/>
      <c r="EVZ200" s="229"/>
      <c r="EWA200" s="229"/>
      <c r="EWB200" s="229"/>
      <c r="EWC200" s="229"/>
      <c r="EWD200" s="229"/>
      <c r="EWE200" s="229"/>
      <c r="EWF200" s="229"/>
      <c r="EWG200" s="229"/>
      <c r="EWH200" s="229"/>
      <c r="EWI200" s="229"/>
      <c r="EWJ200" s="229"/>
      <c r="EWK200" s="229"/>
      <c r="EWL200" s="229"/>
      <c r="EWM200" s="229"/>
      <c r="EWN200" s="229"/>
      <c r="EWO200" s="229"/>
      <c r="EWP200" s="229"/>
      <c r="EWQ200" s="229"/>
      <c r="EWR200" s="229"/>
      <c r="EWS200" s="229"/>
      <c r="EWT200" s="229"/>
      <c r="EWU200" s="229"/>
      <c r="EWV200" s="229"/>
      <c r="EWW200" s="229"/>
      <c r="EWX200" s="229"/>
      <c r="EWY200" s="229"/>
      <c r="EWZ200" s="229"/>
      <c r="EXA200" s="229"/>
      <c r="EXB200" s="229"/>
      <c r="EXC200" s="229"/>
      <c r="EXD200" s="229"/>
      <c r="EXE200" s="229"/>
      <c r="EXF200" s="229"/>
      <c r="EXG200" s="229"/>
      <c r="EXH200" s="229"/>
      <c r="EXI200" s="229"/>
      <c r="EXJ200" s="229"/>
      <c r="EXK200" s="229"/>
      <c r="EXL200" s="229"/>
      <c r="EXM200" s="229"/>
      <c r="EXN200" s="229"/>
      <c r="EXO200" s="229"/>
      <c r="EXP200" s="229"/>
      <c r="EXQ200" s="229"/>
      <c r="EXR200" s="229"/>
      <c r="EXS200" s="229"/>
      <c r="EXT200" s="229"/>
      <c r="EXU200" s="229"/>
      <c r="EXV200" s="229"/>
      <c r="EXW200" s="229"/>
      <c r="EXX200" s="229"/>
      <c r="EXY200" s="229"/>
      <c r="EXZ200" s="229"/>
      <c r="EYA200" s="229"/>
      <c r="EYB200" s="229"/>
      <c r="EYC200" s="229"/>
      <c r="EYD200" s="229"/>
      <c r="EYE200" s="229"/>
      <c r="EYF200" s="229"/>
      <c r="EYG200" s="229"/>
      <c r="EYH200" s="229"/>
      <c r="EYI200" s="229"/>
      <c r="EYJ200" s="229"/>
      <c r="EYK200" s="229"/>
      <c r="EYL200" s="229"/>
      <c r="EYM200" s="229"/>
      <c r="EYN200" s="229"/>
      <c r="EYO200" s="229"/>
      <c r="EYP200" s="229"/>
      <c r="EYQ200" s="229"/>
      <c r="EYR200" s="229"/>
      <c r="EYS200" s="229"/>
      <c r="EYT200" s="229"/>
      <c r="EYU200" s="229"/>
      <c r="EYV200" s="229"/>
      <c r="EYW200" s="229"/>
      <c r="EYX200" s="229"/>
      <c r="EYY200" s="229"/>
      <c r="EYZ200" s="229"/>
      <c r="EZA200" s="229"/>
      <c r="EZB200" s="229"/>
      <c r="EZC200" s="229"/>
      <c r="EZD200" s="229"/>
      <c r="EZE200" s="229"/>
      <c r="EZF200" s="229"/>
      <c r="EZG200" s="229"/>
      <c r="EZH200" s="229"/>
      <c r="EZI200" s="229"/>
      <c r="EZJ200" s="229"/>
      <c r="EZK200" s="229"/>
      <c r="EZL200" s="229"/>
      <c r="EZM200" s="229"/>
      <c r="EZN200" s="229"/>
      <c r="EZO200" s="229"/>
      <c r="EZP200" s="229"/>
      <c r="EZQ200" s="229"/>
      <c r="EZR200" s="229"/>
      <c r="EZS200" s="229"/>
      <c r="EZT200" s="229"/>
      <c r="EZU200" s="229"/>
      <c r="EZV200" s="229"/>
      <c r="EZW200" s="229"/>
      <c r="EZX200" s="229"/>
      <c r="EZY200" s="229"/>
      <c r="EZZ200" s="229"/>
      <c r="FAA200" s="229"/>
      <c r="FAB200" s="229"/>
      <c r="FAC200" s="229"/>
      <c r="FAD200" s="229"/>
      <c r="FAE200" s="229"/>
      <c r="FAF200" s="229"/>
      <c r="FAG200" s="229"/>
      <c r="FAH200" s="229"/>
      <c r="FAI200" s="229"/>
      <c r="FAJ200" s="229"/>
      <c r="FAK200" s="229"/>
      <c r="FAL200" s="229"/>
      <c r="FAM200" s="229"/>
      <c r="FAN200" s="229"/>
      <c r="FAO200" s="229"/>
      <c r="FAP200" s="229"/>
      <c r="FAQ200" s="229"/>
      <c r="FAR200" s="229"/>
      <c r="FAS200" s="229"/>
      <c r="FAT200" s="229"/>
      <c r="FAU200" s="229"/>
      <c r="FAV200" s="229"/>
      <c r="FAW200" s="229"/>
      <c r="FAX200" s="229"/>
      <c r="FAY200" s="229"/>
      <c r="FAZ200" s="229"/>
      <c r="FBA200" s="229"/>
      <c r="FBB200" s="229"/>
      <c r="FBC200" s="229"/>
      <c r="FBD200" s="229"/>
      <c r="FBE200" s="229"/>
      <c r="FBF200" s="229"/>
      <c r="FBG200" s="229"/>
      <c r="FBH200" s="229"/>
      <c r="FBI200" s="229"/>
      <c r="FBJ200" s="229"/>
      <c r="FBK200" s="229"/>
      <c r="FBL200" s="229"/>
      <c r="FBM200" s="229"/>
      <c r="FBN200" s="229"/>
      <c r="FBO200" s="229"/>
      <c r="FBP200" s="229"/>
      <c r="FBQ200" s="229"/>
      <c r="FBR200" s="229"/>
      <c r="FBS200" s="229"/>
      <c r="FBT200" s="229"/>
      <c r="FBU200" s="229"/>
      <c r="FBV200" s="229"/>
      <c r="FBW200" s="229"/>
      <c r="FBX200" s="229"/>
      <c r="FBY200" s="229"/>
      <c r="FBZ200" s="229"/>
      <c r="FCA200" s="229"/>
      <c r="FCB200" s="229"/>
      <c r="FCC200" s="229"/>
      <c r="FCD200" s="229"/>
      <c r="FCE200" s="229"/>
      <c r="FCF200" s="229"/>
      <c r="FCG200" s="229"/>
      <c r="FCH200" s="229"/>
      <c r="FCI200" s="229"/>
      <c r="FCJ200" s="229"/>
      <c r="FCK200" s="229"/>
      <c r="FCL200" s="229"/>
      <c r="FCM200" s="229"/>
      <c r="FCN200" s="229"/>
      <c r="FCO200" s="229"/>
      <c r="FCP200" s="229"/>
      <c r="FCQ200" s="229"/>
      <c r="FCR200" s="229"/>
      <c r="FCS200" s="229"/>
      <c r="FCT200" s="229"/>
      <c r="FCU200" s="229"/>
      <c r="FCV200" s="229"/>
      <c r="FCW200" s="229"/>
      <c r="FCX200" s="229"/>
      <c r="FCY200" s="229"/>
      <c r="FCZ200" s="229"/>
      <c r="FDA200" s="229"/>
      <c r="FDB200" s="229"/>
      <c r="FDC200" s="229"/>
      <c r="FDD200" s="229"/>
      <c r="FDE200" s="229"/>
      <c r="FDF200" s="229"/>
      <c r="FDG200" s="229"/>
      <c r="FDH200" s="229"/>
      <c r="FDI200" s="229"/>
      <c r="FDJ200" s="229"/>
      <c r="FDK200" s="229"/>
      <c r="FDL200" s="229"/>
      <c r="FDM200" s="229"/>
      <c r="FDN200" s="229"/>
      <c r="FDO200" s="229"/>
      <c r="FDP200" s="229"/>
      <c r="FDQ200" s="229"/>
      <c r="FDR200" s="229"/>
      <c r="FDS200" s="229"/>
      <c r="FDT200" s="229"/>
      <c r="FDU200" s="229"/>
      <c r="FDV200" s="229"/>
      <c r="FDW200" s="229"/>
      <c r="FDX200" s="229"/>
      <c r="FDY200" s="229"/>
      <c r="FDZ200" s="229"/>
      <c r="FEA200" s="229"/>
      <c r="FEB200" s="229"/>
      <c r="FEC200" s="229"/>
      <c r="FED200" s="229"/>
      <c r="FEE200" s="229"/>
      <c r="FEF200" s="229"/>
      <c r="FEG200" s="229"/>
      <c r="FEH200" s="229"/>
      <c r="FEI200" s="229"/>
      <c r="FEJ200" s="229"/>
      <c r="FEK200" s="229"/>
      <c r="FEL200" s="229"/>
      <c r="FEM200" s="229"/>
      <c r="FEN200" s="229"/>
      <c r="FEO200" s="229"/>
      <c r="FEP200" s="229"/>
      <c r="FEQ200" s="229"/>
      <c r="FER200" s="229"/>
      <c r="FES200" s="229"/>
      <c r="FET200" s="229"/>
      <c r="FEU200" s="229"/>
      <c r="FEV200" s="229"/>
      <c r="FEW200" s="229"/>
      <c r="FEX200" s="229"/>
      <c r="FEY200" s="229"/>
      <c r="FEZ200" s="229"/>
      <c r="FFA200" s="229"/>
      <c r="FFB200" s="229"/>
      <c r="FFC200" s="229"/>
      <c r="FFD200" s="229"/>
      <c r="FFE200" s="229"/>
      <c r="FFF200" s="229"/>
      <c r="FFG200" s="229"/>
      <c r="FFH200" s="229"/>
      <c r="FFI200" s="229"/>
      <c r="FFJ200" s="229"/>
      <c r="FFK200" s="229"/>
      <c r="FFL200" s="229"/>
      <c r="FFM200" s="229"/>
      <c r="FFN200" s="229"/>
      <c r="FFO200" s="229"/>
      <c r="FFP200" s="229"/>
      <c r="FFQ200" s="229"/>
      <c r="FFR200" s="229"/>
      <c r="FFS200" s="229"/>
      <c r="FFT200" s="229"/>
      <c r="FFU200" s="229"/>
      <c r="FFV200" s="229"/>
      <c r="FFW200" s="229"/>
      <c r="FFX200" s="229"/>
      <c r="FFY200" s="229"/>
      <c r="FFZ200" s="229"/>
      <c r="FGA200" s="229"/>
      <c r="FGB200" s="229"/>
      <c r="FGC200" s="229"/>
      <c r="FGD200" s="229"/>
      <c r="FGE200" s="229"/>
      <c r="FGF200" s="229"/>
      <c r="FGG200" s="229"/>
      <c r="FGH200" s="229"/>
      <c r="FGI200" s="229"/>
      <c r="FGJ200" s="229"/>
      <c r="FGK200" s="229"/>
      <c r="FGL200" s="229"/>
      <c r="FGM200" s="229"/>
      <c r="FGN200" s="229"/>
      <c r="FGO200" s="229"/>
      <c r="FGP200" s="229"/>
      <c r="FGQ200" s="229"/>
      <c r="FGR200" s="229"/>
      <c r="FGS200" s="229"/>
      <c r="FGT200" s="229"/>
      <c r="FGU200" s="229"/>
      <c r="FGV200" s="229"/>
      <c r="FGW200" s="229"/>
      <c r="FGX200" s="229"/>
      <c r="FGY200" s="229"/>
      <c r="FGZ200" s="229"/>
      <c r="FHA200" s="229"/>
      <c r="FHB200" s="229"/>
      <c r="FHC200" s="229"/>
      <c r="FHD200" s="229"/>
      <c r="FHE200" s="229"/>
      <c r="FHF200" s="229"/>
      <c r="FHG200" s="229"/>
      <c r="FHH200" s="229"/>
      <c r="FHI200" s="229"/>
      <c r="FHJ200" s="229"/>
      <c r="FHK200" s="229"/>
      <c r="FHL200" s="229"/>
      <c r="FHM200" s="229"/>
      <c r="FHN200" s="229"/>
      <c r="FHO200" s="229"/>
      <c r="FHP200" s="229"/>
      <c r="FHQ200" s="229"/>
      <c r="FHR200" s="229"/>
      <c r="FHS200" s="229"/>
      <c r="FHT200" s="229"/>
      <c r="FHU200" s="229"/>
      <c r="FHV200" s="229"/>
      <c r="FHW200" s="229"/>
      <c r="FHX200" s="229"/>
      <c r="FHY200" s="229"/>
      <c r="FHZ200" s="229"/>
      <c r="FIA200" s="229"/>
      <c r="FIB200" s="229"/>
      <c r="FIC200" s="229"/>
      <c r="FID200" s="229"/>
      <c r="FIE200" s="229"/>
      <c r="FIF200" s="229"/>
      <c r="FIG200" s="229"/>
      <c r="FIH200" s="229"/>
      <c r="FII200" s="229"/>
      <c r="FIJ200" s="229"/>
      <c r="FIK200" s="229"/>
      <c r="FIL200" s="229"/>
      <c r="FIM200" s="229"/>
      <c r="FIN200" s="229"/>
      <c r="FIO200" s="229"/>
      <c r="FIP200" s="229"/>
      <c r="FIQ200" s="229"/>
      <c r="FIR200" s="229"/>
      <c r="FIS200" s="229"/>
      <c r="FIT200" s="229"/>
      <c r="FIU200" s="229"/>
      <c r="FIV200" s="229"/>
      <c r="FIW200" s="229"/>
      <c r="FIX200" s="229"/>
      <c r="FIY200" s="229"/>
      <c r="FIZ200" s="229"/>
      <c r="FJA200" s="229"/>
      <c r="FJB200" s="229"/>
      <c r="FJC200" s="229"/>
      <c r="FJD200" s="229"/>
      <c r="FJE200" s="229"/>
      <c r="FJF200" s="229"/>
      <c r="FJG200" s="229"/>
      <c r="FJH200" s="229"/>
      <c r="FJI200" s="229"/>
      <c r="FJJ200" s="229"/>
      <c r="FJK200" s="229"/>
      <c r="FJL200" s="229"/>
      <c r="FJM200" s="229"/>
      <c r="FJN200" s="229"/>
      <c r="FJO200" s="229"/>
      <c r="FJP200" s="229"/>
      <c r="FJQ200" s="229"/>
      <c r="FJR200" s="229"/>
      <c r="FJS200" s="229"/>
      <c r="FJT200" s="229"/>
      <c r="FJU200" s="229"/>
      <c r="FJV200" s="229"/>
      <c r="FJW200" s="229"/>
      <c r="FJX200" s="229"/>
      <c r="FJY200" s="229"/>
      <c r="FJZ200" s="229"/>
      <c r="FKA200" s="229"/>
      <c r="FKB200" s="229"/>
      <c r="FKC200" s="229"/>
      <c r="FKD200" s="229"/>
      <c r="FKE200" s="229"/>
      <c r="FKF200" s="229"/>
      <c r="FKG200" s="229"/>
      <c r="FKH200" s="229"/>
      <c r="FKI200" s="229"/>
      <c r="FKJ200" s="229"/>
      <c r="FKK200" s="229"/>
      <c r="FKL200" s="229"/>
      <c r="FKM200" s="229"/>
      <c r="FKN200" s="229"/>
      <c r="FKO200" s="229"/>
      <c r="FKP200" s="229"/>
      <c r="FKQ200" s="229"/>
      <c r="FKR200" s="229"/>
      <c r="FKS200" s="229"/>
      <c r="FKT200" s="229"/>
      <c r="FKU200" s="229"/>
      <c r="FKV200" s="229"/>
      <c r="FKW200" s="229"/>
      <c r="FKX200" s="229"/>
      <c r="FKY200" s="229"/>
      <c r="FKZ200" s="229"/>
      <c r="FLA200" s="229"/>
      <c r="FLB200" s="229"/>
      <c r="FLC200" s="229"/>
      <c r="FLD200" s="229"/>
      <c r="FLE200" s="229"/>
      <c r="FLF200" s="229"/>
      <c r="FLG200" s="229"/>
      <c r="FLH200" s="229"/>
      <c r="FLI200" s="229"/>
      <c r="FLJ200" s="229"/>
      <c r="FLK200" s="229"/>
      <c r="FLL200" s="229"/>
      <c r="FLM200" s="229"/>
      <c r="FLN200" s="229"/>
      <c r="FLO200" s="229"/>
      <c r="FLP200" s="229"/>
      <c r="FLQ200" s="229"/>
      <c r="FLR200" s="229"/>
      <c r="FLS200" s="229"/>
      <c r="FLT200" s="229"/>
      <c r="FLU200" s="229"/>
      <c r="FLV200" s="229"/>
      <c r="FLW200" s="229"/>
      <c r="FLX200" s="229"/>
      <c r="FLY200" s="229"/>
      <c r="FLZ200" s="229"/>
      <c r="FMA200" s="229"/>
      <c r="FMB200" s="229"/>
      <c r="FMC200" s="229"/>
      <c r="FMD200" s="229"/>
      <c r="FME200" s="229"/>
      <c r="FMF200" s="229"/>
      <c r="FMG200" s="229"/>
      <c r="FMH200" s="229"/>
      <c r="FMI200" s="229"/>
      <c r="FMJ200" s="229"/>
      <c r="FMK200" s="229"/>
      <c r="FML200" s="229"/>
      <c r="FMM200" s="229"/>
      <c r="FMN200" s="229"/>
      <c r="FMO200" s="229"/>
      <c r="FMP200" s="229"/>
      <c r="FMQ200" s="229"/>
      <c r="FMR200" s="229"/>
      <c r="FMS200" s="229"/>
      <c r="FMT200" s="229"/>
      <c r="FMU200" s="229"/>
      <c r="FMV200" s="229"/>
      <c r="FMW200" s="229"/>
      <c r="FMX200" s="229"/>
      <c r="FMY200" s="229"/>
      <c r="FMZ200" s="229"/>
      <c r="FNA200" s="229"/>
      <c r="FNB200" s="229"/>
      <c r="FNC200" s="229"/>
      <c r="FND200" s="229"/>
      <c r="FNE200" s="229"/>
      <c r="FNF200" s="229"/>
      <c r="FNG200" s="229"/>
      <c r="FNH200" s="229"/>
      <c r="FNI200" s="229"/>
      <c r="FNJ200" s="229"/>
      <c r="FNK200" s="229"/>
      <c r="FNL200" s="229"/>
      <c r="FNM200" s="229"/>
      <c r="FNN200" s="229"/>
      <c r="FNO200" s="229"/>
      <c r="FNP200" s="229"/>
      <c r="FNQ200" s="229"/>
      <c r="FNR200" s="229"/>
      <c r="FNS200" s="229"/>
      <c r="FNT200" s="229"/>
      <c r="FNU200" s="229"/>
      <c r="FNV200" s="229"/>
      <c r="FNW200" s="229"/>
      <c r="FNX200" s="229"/>
      <c r="FNY200" s="229"/>
      <c r="FNZ200" s="229"/>
      <c r="FOA200" s="229"/>
      <c r="FOB200" s="229"/>
      <c r="FOC200" s="229"/>
      <c r="FOD200" s="229"/>
      <c r="FOE200" s="229"/>
      <c r="FOF200" s="229"/>
      <c r="FOG200" s="229"/>
      <c r="FOH200" s="229"/>
      <c r="FOI200" s="229"/>
      <c r="FOJ200" s="229"/>
      <c r="FOK200" s="229"/>
      <c r="FOL200" s="229"/>
      <c r="FOM200" s="229"/>
      <c r="FON200" s="229"/>
      <c r="FOO200" s="229"/>
      <c r="FOP200" s="229"/>
      <c r="FOQ200" s="229"/>
      <c r="FOR200" s="229"/>
      <c r="FOS200" s="229"/>
      <c r="FOT200" s="229"/>
      <c r="FOU200" s="229"/>
      <c r="FOV200" s="229"/>
      <c r="FOW200" s="229"/>
      <c r="FOX200" s="229"/>
      <c r="FOY200" s="229"/>
      <c r="FOZ200" s="229"/>
      <c r="FPA200" s="229"/>
      <c r="FPB200" s="229"/>
      <c r="FPC200" s="229"/>
      <c r="FPD200" s="229"/>
      <c r="FPE200" s="229"/>
      <c r="FPF200" s="229"/>
      <c r="FPG200" s="229"/>
      <c r="FPH200" s="229"/>
      <c r="FPI200" s="229"/>
      <c r="FPJ200" s="229"/>
      <c r="FPK200" s="229"/>
      <c r="FPL200" s="229"/>
      <c r="FPM200" s="229"/>
      <c r="FPN200" s="229"/>
      <c r="FPO200" s="229"/>
      <c r="FPP200" s="229"/>
      <c r="FPQ200" s="229"/>
      <c r="FPR200" s="229"/>
      <c r="FPS200" s="229"/>
      <c r="FPT200" s="229"/>
      <c r="FPU200" s="229"/>
      <c r="FPV200" s="229"/>
      <c r="FPW200" s="229"/>
      <c r="FPX200" s="229"/>
      <c r="FPY200" s="229"/>
      <c r="FPZ200" s="229"/>
      <c r="FQA200" s="229"/>
      <c r="FQB200" s="229"/>
      <c r="FQC200" s="229"/>
      <c r="FQD200" s="229"/>
      <c r="FQE200" s="229"/>
      <c r="FQF200" s="229"/>
      <c r="FQG200" s="229"/>
      <c r="FQH200" s="229"/>
      <c r="FQI200" s="229"/>
      <c r="FQJ200" s="229"/>
      <c r="FQK200" s="229"/>
      <c r="FQL200" s="229"/>
      <c r="FQM200" s="229"/>
      <c r="FQN200" s="229"/>
      <c r="FQO200" s="229"/>
      <c r="FQP200" s="229"/>
      <c r="FQQ200" s="229"/>
      <c r="FQR200" s="229"/>
      <c r="FQS200" s="229"/>
      <c r="FQT200" s="229"/>
      <c r="FQU200" s="229"/>
      <c r="FQV200" s="229"/>
      <c r="FQW200" s="229"/>
      <c r="FQX200" s="229"/>
      <c r="FQY200" s="229"/>
      <c r="FQZ200" s="229"/>
      <c r="FRA200" s="229"/>
      <c r="FRB200" s="229"/>
      <c r="FRC200" s="229"/>
      <c r="FRD200" s="229"/>
      <c r="FRE200" s="229"/>
      <c r="FRF200" s="229"/>
      <c r="FRG200" s="229"/>
      <c r="FRH200" s="229"/>
      <c r="FRI200" s="229"/>
      <c r="FRJ200" s="229"/>
      <c r="FRK200" s="229"/>
      <c r="FRL200" s="229"/>
      <c r="FRM200" s="229"/>
      <c r="FRN200" s="229"/>
      <c r="FRO200" s="229"/>
      <c r="FRP200" s="229"/>
      <c r="FRQ200" s="229"/>
      <c r="FRR200" s="229"/>
      <c r="FRS200" s="229"/>
      <c r="FRT200" s="229"/>
      <c r="FRU200" s="229"/>
      <c r="FRV200" s="229"/>
      <c r="FRW200" s="229"/>
      <c r="FRX200" s="229"/>
      <c r="FRY200" s="229"/>
      <c r="FRZ200" s="229"/>
      <c r="FSA200" s="229"/>
      <c r="FSB200" s="229"/>
      <c r="FSC200" s="229"/>
      <c r="FSD200" s="229"/>
      <c r="FSE200" s="229"/>
      <c r="FSF200" s="229"/>
      <c r="FSG200" s="229"/>
      <c r="FSH200" s="229"/>
      <c r="FSI200" s="229"/>
      <c r="FSJ200" s="229"/>
      <c r="FSK200" s="229"/>
      <c r="FSL200" s="229"/>
      <c r="FSM200" s="229"/>
      <c r="FSN200" s="229"/>
      <c r="FSO200" s="229"/>
      <c r="FSP200" s="229"/>
      <c r="FSQ200" s="229"/>
      <c r="FSR200" s="229"/>
      <c r="FSS200" s="229"/>
      <c r="FST200" s="229"/>
      <c r="FSU200" s="229"/>
      <c r="FSV200" s="229"/>
      <c r="FSW200" s="229"/>
      <c r="FSX200" s="229"/>
      <c r="FSY200" s="229"/>
      <c r="FSZ200" s="229"/>
      <c r="FTA200" s="229"/>
      <c r="FTB200" s="229"/>
      <c r="FTC200" s="229"/>
      <c r="FTD200" s="229"/>
      <c r="FTE200" s="229"/>
      <c r="FTF200" s="229"/>
      <c r="FTG200" s="229"/>
      <c r="FTH200" s="229"/>
      <c r="FTI200" s="229"/>
      <c r="FTJ200" s="229"/>
      <c r="FTK200" s="229"/>
      <c r="FTL200" s="229"/>
      <c r="FTM200" s="229"/>
      <c r="FTN200" s="229"/>
      <c r="FTO200" s="229"/>
      <c r="FTP200" s="229"/>
      <c r="FTQ200" s="229"/>
      <c r="FTR200" s="229"/>
      <c r="FTS200" s="229"/>
      <c r="FTT200" s="229"/>
      <c r="FTU200" s="229"/>
      <c r="FTV200" s="229"/>
      <c r="FTW200" s="229"/>
      <c r="FTX200" s="229"/>
      <c r="FTY200" s="229"/>
      <c r="FTZ200" s="229"/>
      <c r="FUA200" s="229"/>
      <c r="FUB200" s="229"/>
      <c r="FUC200" s="229"/>
      <c r="FUD200" s="229"/>
      <c r="FUE200" s="229"/>
      <c r="FUF200" s="229"/>
      <c r="FUG200" s="229"/>
      <c r="FUH200" s="229"/>
      <c r="FUI200" s="229"/>
      <c r="FUJ200" s="229"/>
      <c r="FUK200" s="229"/>
      <c r="FUL200" s="229"/>
      <c r="FUM200" s="229"/>
      <c r="FUN200" s="229"/>
      <c r="FUO200" s="229"/>
      <c r="FUP200" s="229"/>
      <c r="FUQ200" s="229"/>
      <c r="FUR200" s="229"/>
      <c r="FUS200" s="229"/>
      <c r="FUT200" s="229"/>
      <c r="FUU200" s="229"/>
      <c r="FUV200" s="229"/>
      <c r="FUW200" s="229"/>
      <c r="FUX200" s="229"/>
      <c r="FUY200" s="229"/>
      <c r="FUZ200" s="229"/>
      <c r="FVA200" s="229"/>
      <c r="FVB200" s="229"/>
      <c r="FVC200" s="229"/>
      <c r="FVD200" s="229"/>
      <c r="FVE200" s="229"/>
      <c r="FVF200" s="229"/>
      <c r="FVG200" s="229"/>
      <c r="FVH200" s="229"/>
      <c r="FVI200" s="229"/>
      <c r="FVJ200" s="229"/>
      <c r="FVK200" s="229"/>
      <c r="FVL200" s="229"/>
      <c r="FVM200" s="229"/>
      <c r="FVN200" s="229"/>
      <c r="FVO200" s="229"/>
      <c r="FVP200" s="229"/>
      <c r="FVQ200" s="229"/>
      <c r="FVR200" s="229"/>
      <c r="FVS200" s="229"/>
      <c r="FVT200" s="229"/>
      <c r="FVU200" s="229"/>
      <c r="FVV200" s="229"/>
      <c r="FVW200" s="229"/>
      <c r="FVX200" s="229"/>
      <c r="FVY200" s="229"/>
      <c r="FVZ200" s="229"/>
      <c r="FWA200" s="229"/>
      <c r="FWB200" s="229"/>
      <c r="FWC200" s="229"/>
      <c r="FWD200" s="229"/>
      <c r="FWE200" s="229"/>
      <c r="FWF200" s="229"/>
      <c r="FWG200" s="229"/>
      <c r="FWH200" s="229"/>
      <c r="FWI200" s="229"/>
      <c r="FWJ200" s="229"/>
      <c r="FWK200" s="229"/>
      <c r="FWL200" s="229"/>
      <c r="FWM200" s="229"/>
      <c r="FWN200" s="229"/>
      <c r="FWO200" s="229"/>
      <c r="FWP200" s="229"/>
      <c r="FWQ200" s="229"/>
      <c r="FWR200" s="229"/>
      <c r="FWS200" s="229"/>
      <c r="FWT200" s="229"/>
      <c r="FWU200" s="229"/>
      <c r="FWV200" s="229"/>
      <c r="FWW200" s="229"/>
      <c r="FWX200" s="229"/>
      <c r="FWY200" s="229"/>
      <c r="FWZ200" s="229"/>
      <c r="FXA200" s="229"/>
      <c r="FXB200" s="229"/>
      <c r="FXC200" s="229"/>
      <c r="FXD200" s="229"/>
      <c r="FXE200" s="229"/>
      <c r="FXF200" s="229"/>
      <c r="FXG200" s="229"/>
      <c r="FXH200" s="229"/>
      <c r="FXI200" s="229"/>
      <c r="FXJ200" s="229"/>
      <c r="FXK200" s="229"/>
      <c r="FXL200" s="229"/>
      <c r="FXM200" s="229"/>
      <c r="FXN200" s="229"/>
      <c r="FXO200" s="229"/>
      <c r="FXP200" s="229"/>
      <c r="FXQ200" s="229"/>
      <c r="FXR200" s="229"/>
      <c r="FXS200" s="229"/>
      <c r="FXT200" s="229"/>
      <c r="FXU200" s="229"/>
      <c r="FXV200" s="229"/>
      <c r="FXW200" s="229"/>
      <c r="FXX200" s="229"/>
      <c r="FXY200" s="229"/>
      <c r="FXZ200" s="229"/>
      <c r="FYA200" s="229"/>
      <c r="FYB200" s="229"/>
      <c r="FYC200" s="229"/>
      <c r="FYD200" s="229"/>
      <c r="FYE200" s="229"/>
      <c r="FYF200" s="229"/>
      <c r="FYG200" s="229"/>
      <c r="FYH200" s="229"/>
      <c r="FYI200" s="229"/>
      <c r="FYJ200" s="229"/>
      <c r="FYK200" s="229"/>
      <c r="FYL200" s="229"/>
      <c r="FYM200" s="229"/>
      <c r="FYN200" s="229"/>
      <c r="FYO200" s="229"/>
      <c r="FYP200" s="229"/>
      <c r="FYQ200" s="229"/>
      <c r="FYR200" s="229"/>
      <c r="FYS200" s="229"/>
      <c r="FYT200" s="229"/>
      <c r="FYU200" s="229"/>
      <c r="FYV200" s="229"/>
      <c r="FYW200" s="229"/>
      <c r="FYX200" s="229"/>
      <c r="FYY200" s="229"/>
      <c r="FYZ200" s="229"/>
      <c r="FZA200" s="229"/>
      <c r="FZB200" s="229"/>
      <c r="FZC200" s="229"/>
      <c r="FZD200" s="229"/>
      <c r="FZE200" s="229"/>
      <c r="FZF200" s="229"/>
      <c r="FZG200" s="229"/>
      <c r="FZH200" s="229"/>
      <c r="FZI200" s="229"/>
      <c r="FZJ200" s="229"/>
      <c r="FZK200" s="229"/>
      <c r="FZL200" s="229"/>
      <c r="FZM200" s="229"/>
      <c r="FZN200" s="229"/>
      <c r="FZO200" s="229"/>
      <c r="FZP200" s="229"/>
      <c r="FZQ200" s="229"/>
      <c r="FZR200" s="229"/>
      <c r="FZS200" s="229"/>
      <c r="FZT200" s="229"/>
      <c r="FZU200" s="229"/>
      <c r="FZV200" s="229"/>
      <c r="FZW200" s="229"/>
      <c r="FZX200" s="229"/>
      <c r="FZY200" s="229"/>
      <c r="FZZ200" s="229"/>
      <c r="GAA200" s="229"/>
      <c r="GAB200" s="229"/>
      <c r="GAC200" s="229"/>
      <c r="GAD200" s="229"/>
      <c r="GAE200" s="229"/>
      <c r="GAF200" s="229"/>
      <c r="GAG200" s="229"/>
      <c r="GAH200" s="229"/>
      <c r="GAI200" s="229"/>
      <c r="GAJ200" s="229"/>
      <c r="GAK200" s="229"/>
      <c r="GAL200" s="229"/>
      <c r="GAM200" s="229"/>
      <c r="GAN200" s="229"/>
      <c r="GAO200" s="229"/>
      <c r="GAP200" s="229"/>
      <c r="GAQ200" s="229"/>
      <c r="GAR200" s="229"/>
      <c r="GAS200" s="229"/>
      <c r="GAT200" s="229"/>
      <c r="GAU200" s="229"/>
      <c r="GAV200" s="229"/>
      <c r="GAW200" s="229"/>
      <c r="GAX200" s="229"/>
      <c r="GAY200" s="229"/>
      <c r="GAZ200" s="229"/>
      <c r="GBA200" s="229"/>
      <c r="GBB200" s="229"/>
      <c r="GBC200" s="229"/>
      <c r="GBD200" s="229"/>
      <c r="GBE200" s="229"/>
      <c r="GBF200" s="229"/>
      <c r="GBG200" s="229"/>
      <c r="GBH200" s="229"/>
      <c r="GBI200" s="229"/>
      <c r="GBJ200" s="229"/>
      <c r="GBK200" s="229"/>
      <c r="GBL200" s="229"/>
      <c r="GBM200" s="229"/>
      <c r="GBN200" s="229"/>
      <c r="GBO200" s="229"/>
      <c r="GBP200" s="229"/>
      <c r="GBQ200" s="229"/>
      <c r="GBR200" s="229"/>
      <c r="GBS200" s="229"/>
      <c r="GBT200" s="229"/>
      <c r="GBU200" s="229"/>
      <c r="GBV200" s="229"/>
      <c r="GBW200" s="229"/>
      <c r="GBX200" s="229"/>
      <c r="GBY200" s="229"/>
      <c r="GBZ200" s="229"/>
      <c r="GCA200" s="229"/>
      <c r="GCB200" s="229"/>
      <c r="GCC200" s="229"/>
      <c r="GCD200" s="229"/>
      <c r="GCE200" s="229"/>
      <c r="GCF200" s="229"/>
      <c r="GCG200" s="229"/>
      <c r="GCH200" s="229"/>
      <c r="GCI200" s="229"/>
      <c r="GCJ200" s="229"/>
      <c r="GCK200" s="229"/>
      <c r="GCL200" s="229"/>
      <c r="GCM200" s="229"/>
      <c r="GCN200" s="229"/>
      <c r="GCO200" s="229"/>
      <c r="GCP200" s="229"/>
      <c r="GCQ200" s="229"/>
      <c r="GCR200" s="229"/>
      <c r="GCS200" s="229"/>
      <c r="GCT200" s="229"/>
      <c r="GCU200" s="229"/>
      <c r="GCV200" s="229"/>
      <c r="GCW200" s="229"/>
      <c r="GCX200" s="229"/>
      <c r="GCY200" s="229"/>
      <c r="GCZ200" s="229"/>
      <c r="GDA200" s="229"/>
      <c r="GDB200" s="229"/>
      <c r="GDC200" s="229"/>
      <c r="GDD200" s="229"/>
      <c r="GDE200" s="229"/>
      <c r="GDF200" s="229"/>
      <c r="GDG200" s="229"/>
      <c r="GDH200" s="229"/>
      <c r="GDI200" s="229"/>
      <c r="GDJ200" s="229"/>
      <c r="GDK200" s="229"/>
      <c r="GDL200" s="229"/>
      <c r="GDM200" s="229"/>
      <c r="GDN200" s="229"/>
      <c r="GDO200" s="229"/>
      <c r="GDP200" s="229"/>
      <c r="GDQ200" s="229"/>
      <c r="GDR200" s="229"/>
      <c r="GDS200" s="229"/>
      <c r="GDT200" s="229"/>
      <c r="GDU200" s="229"/>
      <c r="GDV200" s="229"/>
      <c r="GDW200" s="229"/>
      <c r="GDX200" s="229"/>
      <c r="GDY200" s="229"/>
      <c r="GDZ200" s="229"/>
      <c r="GEA200" s="229"/>
      <c r="GEB200" s="229"/>
      <c r="GEC200" s="229"/>
      <c r="GED200" s="229"/>
      <c r="GEE200" s="229"/>
      <c r="GEF200" s="229"/>
      <c r="GEG200" s="229"/>
      <c r="GEH200" s="229"/>
      <c r="GEI200" s="229"/>
      <c r="GEJ200" s="229"/>
      <c r="GEK200" s="229"/>
      <c r="GEL200" s="229"/>
      <c r="GEM200" s="229"/>
      <c r="GEN200" s="229"/>
      <c r="GEO200" s="229"/>
      <c r="GEP200" s="229"/>
      <c r="GEQ200" s="229"/>
      <c r="GER200" s="229"/>
      <c r="GES200" s="229"/>
      <c r="GET200" s="229"/>
      <c r="GEU200" s="229"/>
      <c r="GEV200" s="229"/>
      <c r="GEW200" s="229"/>
      <c r="GEX200" s="229"/>
      <c r="GEY200" s="229"/>
      <c r="GEZ200" s="229"/>
      <c r="GFA200" s="229"/>
      <c r="GFB200" s="229"/>
      <c r="GFC200" s="229"/>
      <c r="GFD200" s="229"/>
      <c r="GFE200" s="229"/>
      <c r="GFF200" s="229"/>
      <c r="GFG200" s="229"/>
      <c r="GFH200" s="229"/>
      <c r="GFI200" s="229"/>
      <c r="GFJ200" s="229"/>
      <c r="GFK200" s="229"/>
      <c r="GFL200" s="229"/>
      <c r="GFM200" s="229"/>
      <c r="GFN200" s="229"/>
      <c r="GFO200" s="229"/>
      <c r="GFP200" s="229"/>
      <c r="GFQ200" s="229"/>
      <c r="GFR200" s="229"/>
      <c r="GFS200" s="229"/>
      <c r="GFT200" s="229"/>
      <c r="GFU200" s="229"/>
      <c r="GFV200" s="229"/>
      <c r="GFW200" s="229"/>
      <c r="GFX200" s="229"/>
      <c r="GFY200" s="229"/>
      <c r="GFZ200" s="229"/>
      <c r="GGA200" s="229"/>
      <c r="GGB200" s="229"/>
      <c r="GGC200" s="229"/>
      <c r="GGD200" s="229"/>
      <c r="GGE200" s="229"/>
      <c r="GGF200" s="229"/>
      <c r="GGG200" s="229"/>
      <c r="GGH200" s="229"/>
      <c r="GGI200" s="229"/>
      <c r="GGJ200" s="229"/>
      <c r="GGK200" s="229"/>
      <c r="GGL200" s="229"/>
      <c r="GGM200" s="229"/>
      <c r="GGN200" s="229"/>
      <c r="GGO200" s="229"/>
      <c r="GGP200" s="229"/>
      <c r="GGQ200" s="229"/>
      <c r="GGR200" s="229"/>
      <c r="GGS200" s="229"/>
      <c r="GGT200" s="229"/>
      <c r="GGU200" s="229"/>
      <c r="GGV200" s="229"/>
      <c r="GGW200" s="229"/>
      <c r="GGX200" s="229"/>
      <c r="GGY200" s="229"/>
      <c r="GGZ200" s="229"/>
      <c r="GHA200" s="229"/>
      <c r="GHB200" s="229"/>
      <c r="GHC200" s="229"/>
      <c r="GHD200" s="229"/>
      <c r="GHE200" s="229"/>
      <c r="GHF200" s="229"/>
      <c r="GHG200" s="229"/>
      <c r="GHH200" s="229"/>
      <c r="GHI200" s="229"/>
      <c r="GHJ200" s="229"/>
      <c r="GHK200" s="229"/>
      <c r="GHL200" s="229"/>
      <c r="GHM200" s="229"/>
      <c r="GHN200" s="229"/>
      <c r="GHO200" s="229"/>
      <c r="GHP200" s="229"/>
      <c r="GHQ200" s="229"/>
      <c r="GHR200" s="229"/>
      <c r="GHS200" s="229"/>
      <c r="GHT200" s="229"/>
      <c r="GHU200" s="229"/>
      <c r="GHV200" s="229"/>
      <c r="GHW200" s="229"/>
      <c r="GHX200" s="229"/>
      <c r="GHY200" s="229"/>
      <c r="GHZ200" s="229"/>
      <c r="GIA200" s="229"/>
      <c r="GIB200" s="229"/>
      <c r="GIC200" s="229"/>
      <c r="GID200" s="229"/>
      <c r="GIE200" s="229"/>
      <c r="GIF200" s="229"/>
      <c r="GIG200" s="229"/>
      <c r="GIH200" s="229"/>
      <c r="GII200" s="229"/>
      <c r="GIJ200" s="229"/>
      <c r="GIK200" s="229"/>
      <c r="GIL200" s="229"/>
      <c r="GIM200" s="229"/>
      <c r="GIN200" s="229"/>
      <c r="GIO200" s="229"/>
      <c r="GIP200" s="229"/>
      <c r="GIQ200" s="229"/>
      <c r="GIR200" s="229"/>
      <c r="GIS200" s="229"/>
      <c r="GIT200" s="229"/>
      <c r="GIU200" s="229"/>
      <c r="GIV200" s="229"/>
      <c r="GIW200" s="229"/>
      <c r="GIX200" s="229"/>
      <c r="GIY200" s="229"/>
      <c r="GIZ200" s="229"/>
      <c r="GJA200" s="229"/>
      <c r="GJB200" s="229"/>
      <c r="GJC200" s="229"/>
      <c r="GJD200" s="229"/>
      <c r="GJE200" s="229"/>
      <c r="GJF200" s="229"/>
      <c r="GJG200" s="229"/>
      <c r="GJH200" s="229"/>
      <c r="GJI200" s="229"/>
      <c r="GJJ200" s="229"/>
      <c r="GJK200" s="229"/>
      <c r="GJL200" s="229"/>
      <c r="GJM200" s="229"/>
      <c r="GJN200" s="229"/>
      <c r="GJO200" s="229"/>
      <c r="GJP200" s="229"/>
      <c r="GJQ200" s="229"/>
      <c r="GJR200" s="229"/>
      <c r="GJS200" s="229"/>
      <c r="GJT200" s="229"/>
      <c r="GJU200" s="229"/>
      <c r="GJV200" s="229"/>
      <c r="GJW200" s="229"/>
      <c r="GJX200" s="229"/>
      <c r="GJY200" s="229"/>
      <c r="GJZ200" s="229"/>
      <c r="GKA200" s="229"/>
      <c r="GKB200" s="229"/>
      <c r="GKC200" s="229"/>
      <c r="GKD200" s="229"/>
      <c r="GKE200" s="229"/>
      <c r="GKF200" s="229"/>
      <c r="GKG200" s="229"/>
      <c r="GKH200" s="229"/>
      <c r="GKI200" s="229"/>
      <c r="GKJ200" s="229"/>
      <c r="GKK200" s="229"/>
      <c r="GKL200" s="229"/>
      <c r="GKM200" s="229"/>
      <c r="GKN200" s="229"/>
      <c r="GKO200" s="229"/>
      <c r="GKP200" s="229"/>
      <c r="GKQ200" s="229"/>
      <c r="GKR200" s="229"/>
      <c r="GKS200" s="229"/>
      <c r="GKT200" s="229"/>
      <c r="GKU200" s="229"/>
      <c r="GKV200" s="229"/>
      <c r="GKW200" s="229"/>
      <c r="GKX200" s="229"/>
      <c r="GKY200" s="229"/>
      <c r="GKZ200" s="229"/>
      <c r="GLA200" s="229"/>
      <c r="GLB200" s="229"/>
      <c r="GLC200" s="229"/>
      <c r="GLD200" s="229"/>
      <c r="GLE200" s="229"/>
      <c r="GLF200" s="229"/>
      <c r="GLG200" s="229"/>
      <c r="GLH200" s="229"/>
      <c r="GLI200" s="229"/>
      <c r="GLJ200" s="229"/>
      <c r="GLK200" s="229"/>
      <c r="GLL200" s="229"/>
      <c r="GLM200" s="229"/>
      <c r="GLN200" s="229"/>
      <c r="GLO200" s="229"/>
      <c r="GLP200" s="229"/>
      <c r="GLQ200" s="229"/>
      <c r="GLR200" s="229"/>
      <c r="GLS200" s="229"/>
      <c r="GLT200" s="229"/>
      <c r="GLU200" s="229"/>
      <c r="GLV200" s="229"/>
      <c r="GLW200" s="229"/>
      <c r="GLX200" s="229"/>
      <c r="GLY200" s="229"/>
      <c r="GLZ200" s="229"/>
      <c r="GMA200" s="229"/>
      <c r="GMB200" s="229"/>
      <c r="GMC200" s="229"/>
      <c r="GMD200" s="229"/>
      <c r="GME200" s="229"/>
      <c r="GMF200" s="229"/>
      <c r="GMG200" s="229"/>
      <c r="GMH200" s="229"/>
      <c r="GMI200" s="229"/>
      <c r="GMJ200" s="229"/>
      <c r="GMK200" s="229"/>
      <c r="GML200" s="229"/>
      <c r="GMM200" s="229"/>
      <c r="GMN200" s="229"/>
      <c r="GMO200" s="229"/>
      <c r="GMP200" s="229"/>
      <c r="GMQ200" s="229"/>
      <c r="GMR200" s="229"/>
      <c r="GMS200" s="229"/>
      <c r="GMT200" s="229"/>
      <c r="GMU200" s="229"/>
      <c r="GMV200" s="229"/>
      <c r="GMW200" s="229"/>
      <c r="GMX200" s="229"/>
      <c r="GMY200" s="229"/>
      <c r="GMZ200" s="229"/>
      <c r="GNA200" s="229"/>
      <c r="GNB200" s="229"/>
      <c r="GNC200" s="229"/>
      <c r="GND200" s="229"/>
      <c r="GNE200" s="229"/>
      <c r="GNF200" s="229"/>
      <c r="GNG200" s="229"/>
      <c r="GNH200" s="229"/>
      <c r="GNI200" s="229"/>
      <c r="GNJ200" s="229"/>
      <c r="GNK200" s="229"/>
      <c r="GNL200" s="229"/>
      <c r="GNM200" s="229"/>
      <c r="GNN200" s="229"/>
      <c r="GNO200" s="229"/>
      <c r="GNP200" s="229"/>
      <c r="GNQ200" s="229"/>
      <c r="GNR200" s="229"/>
      <c r="GNS200" s="229"/>
      <c r="GNT200" s="229"/>
      <c r="GNU200" s="229"/>
      <c r="GNV200" s="229"/>
      <c r="GNW200" s="229"/>
      <c r="GNX200" s="229"/>
      <c r="GNY200" s="229"/>
      <c r="GNZ200" s="229"/>
      <c r="GOA200" s="229"/>
      <c r="GOB200" s="229"/>
      <c r="GOC200" s="229"/>
      <c r="GOD200" s="229"/>
      <c r="GOE200" s="229"/>
      <c r="GOF200" s="229"/>
      <c r="GOG200" s="229"/>
      <c r="GOH200" s="229"/>
      <c r="GOI200" s="229"/>
      <c r="GOJ200" s="229"/>
      <c r="GOK200" s="229"/>
      <c r="GOL200" s="229"/>
      <c r="GOM200" s="229"/>
      <c r="GON200" s="229"/>
      <c r="GOO200" s="229"/>
      <c r="GOP200" s="229"/>
      <c r="GOQ200" s="229"/>
      <c r="GOR200" s="229"/>
      <c r="GOS200" s="229"/>
      <c r="GOT200" s="229"/>
      <c r="GOU200" s="229"/>
      <c r="GOV200" s="229"/>
      <c r="GOW200" s="229"/>
      <c r="GOX200" s="229"/>
      <c r="GOY200" s="229"/>
      <c r="GOZ200" s="229"/>
      <c r="GPA200" s="229"/>
      <c r="GPB200" s="229"/>
      <c r="GPC200" s="229"/>
      <c r="GPD200" s="229"/>
      <c r="GPE200" s="229"/>
      <c r="GPF200" s="229"/>
      <c r="GPG200" s="229"/>
      <c r="GPH200" s="229"/>
      <c r="GPI200" s="229"/>
      <c r="GPJ200" s="229"/>
      <c r="GPK200" s="229"/>
      <c r="GPL200" s="229"/>
      <c r="GPM200" s="229"/>
      <c r="GPN200" s="229"/>
      <c r="GPO200" s="229"/>
      <c r="GPP200" s="229"/>
      <c r="GPQ200" s="229"/>
      <c r="GPR200" s="229"/>
      <c r="GPS200" s="229"/>
      <c r="GPT200" s="229"/>
      <c r="GPU200" s="229"/>
      <c r="GPV200" s="229"/>
      <c r="GPW200" s="229"/>
      <c r="GPX200" s="229"/>
      <c r="GPY200" s="229"/>
      <c r="GPZ200" s="229"/>
      <c r="GQA200" s="229"/>
      <c r="GQB200" s="229"/>
      <c r="GQC200" s="229"/>
      <c r="GQD200" s="229"/>
      <c r="GQE200" s="229"/>
      <c r="GQF200" s="229"/>
      <c r="GQG200" s="229"/>
      <c r="GQH200" s="229"/>
      <c r="GQI200" s="229"/>
      <c r="GQJ200" s="229"/>
      <c r="GQK200" s="229"/>
      <c r="GQL200" s="229"/>
      <c r="GQM200" s="229"/>
      <c r="GQN200" s="229"/>
      <c r="GQO200" s="229"/>
      <c r="GQP200" s="229"/>
      <c r="GQQ200" s="229"/>
      <c r="GQR200" s="229"/>
      <c r="GQS200" s="229"/>
      <c r="GQT200" s="229"/>
      <c r="GQU200" s="229"/>
      <c r="GQV200" s="229"/>
      <c r="GQW200" s="229"/>
      <c r="GQX200" s="229"/>
      <c r="GQY200" s="229"/>
      <c r="GQZ200" s="229"/>
      <c r="GRA200" s="229"/>
      <c r="GRB200" s="229"/>
      <c r="GRC200" s="229"/>
      <c r="GRD200" s="229"/>
      <c r="GRE200" s="229"/>
      <c r="GRF200" s="229"/>
      <c r="GRG200" s="229"/>
      <c r="GRH200" s="229"/>
      <c r="GRI200" s="229"/>
      <c r="GRJ200" s="229"/>
      <c r="GRK200" s="229"/>
      <c r="GRL200" s="229"/>
      <c r="GRM200" s="229"/>
      <c r="GRN200" s="229"/>
      <c r="GRO200" s="229"/>
      <c r="GRP200" s="229"/>
      <c r="GRQ200" s="229"/>
      <c r="GRR200" s="229"/>
      <c r="GRS200" s="229"/>
      <c r="GRT200" s="229"/>
      <c r="GRU200" s="229"/>
      <c r="GRV200" s="229"/>
      <c r="GRW200" s="229"/>
      <c r="GRX200" s="229"/>
      <c r="GRY200" s="229"/>
      <c r="GRZ200" s="229"/>
      <c r="GSA200" s="229"/>
      <c r="GSB200" s="229"/>
      <c r="GSC200" s="229"/>
      <c r="GSD200" s="229"/>
      <c r="GSE200" s="229"/>
      <c r="GSF200" s="229"/>
      <c r="GSG200" s="229"/>
      <c r="GSH200" s="229"/>
      <c r="GSI200" s="229"/>
      <c r="GSJ200" s="229"/>
      <c r="GSK200" s="229"/>
      <c r="GSL200" s="229"/>
      <c r="GSM200" s="229"/>
      <c r="GSN200" s="229"/>
      <c r="GSO200" s="229"/>
      <c r="GSP200" s="229"/>
      <c r="GSQ200" s="229"/>
      <c r="GSR200" s="229"/>
      <c r="GSS200" s="229"/>
      <c r="GST200" s="229"/>
      <c r="GSU200" s="229"/>
      <c r="GSV200" s="229"/>
      <c r="GSW200" s="229"/>
      <c r="GSX200" s="229"/>
      <c r="GSY200" s="229"/>
      <c r="GSZ200" s="229"/>
      <c r="GTA200" s="229"/>
      <c r="GTB200" s="229"/>
      <c r="GTC200" s="229"/>
      <c r="GTD200" s="229"/>
      <c r="GTE200" s="229"/>
      <c r="GTF200" s="229"/>
      <c r="GTG200" s="229"/>
      <c r="GTH200" s="229"/>
      <c r="GTI200" s="229"/>
      <c r="GTJ200" s="229"/>
      <c r="GTK200" s="229"/>
      <c r="GTL200" s="229"/>
      <c r="GTM200" s="229"/>
      <c r="GTN200" s="229"/>
      <c r="GTO200" s="229"/>
      <c r="GTP200" s="229"/>
      <c r="GTQ200" s="229"/>
      <c r="GTR200" s="229"/>
      <c r="GTS200" s="229"/>
      <c r="GTT200" s="229"/>
      <c r="GTU200" s="229"/>
      <c r="GTV200" s="229"/>
      <c r="GTW200" s="229"/>
      <c r="GTX200" s="229"/>
      <c r="GTY200" s="229"/>
      <c r="GTZ200" s="229"/>
      <c r="GUA200" s="229"/>
      <c r="GUB200" s="229"/>
      <c r="GUC200" s="229"/>
      <c r="GUD200" s="229"/>
      <c r="GUE200" s="229"/>
      <c r="GUF200" s="229"/>
      <c r="GUG200" s="229"/>
      <c r="GUH200" s="229"/>
      <c r="GUI200" s="229"/>
      <c r="GUJ200" s="229"/>
      <c r="GUK200" s="229"/>
      <c r="GUL200" s="229"/>
      <c r="GUM200" s="229"/>
      <c r="GUN200" s="229"/>
      <c r="GUO200" s="229"/>
      <c r="GUP200" s="229"/>
      <c r="GUQ200" s="229"/>
      <c r="GUR200" s="229"/>
      <c r="GUS200" s="229"/>
      <c r="GUT200" s="229"/>
      <c r="GUU200" s="229"/>
      <c r="GUV200" s="229"/>
      <c r="GUW200" s="229"/>
      <c r="GUX200" s="229"/>
      <c r="GUY200" s="229"/>
      <c r="GUZ200" s="229"/>
      <c r="GVA200" s="229"/>
      <c r="GVB200" s="229"/>
      <c r="GVC200" s="229"/>
      <c r="GVD200" s="229"/>
      <c r="GVE200" s="229"/>
      <c r="GVF200" s="229"/>
      <c r="GVG200" s="229"/>
      <c r="GVH200" s="229"/>
      <c r="GVI200" s="229"/>
      <c r="GVJ200" s="229"/>
      <c r="GVK200" s="229"/>
      <c r="GVL200" s="229"/>
      <c r="GVM200" s="229"/>
      <c r="GVN200" s="229"/>
      <c r="GVO200" s="229"/>
      <c r="GVP200" s="229"/>
      <c r="GVQ200" s="229"/>
      <c r="GVR200" s="229"/>
      <c r="GVS200" s="229"/>
      <c r="GVT200" s="229"/>
      <c r="GVU200" s="229"/>
      <c r="GVV200" s="229"/>
      <c r="GVW200" s="229"/>
      <c r="GVX200" s="229"/>
      <c r="GVY200" s="229"/>
      <c r="GVZ200" s="229"/>
      <c r="GWA200" s="229"/>
      <c r="GWB200" s="229"/>
      <c r="GWC200" s="229"/>
      <c r="GWD200" s="229"/>
      <c r="GWE200" s="229"/>
      <c r="GWF200" s="229"/>
      <c r="GWG200" s="229"/>
      <c r="GWH200" s="229"/>
      <c r="GWI200" s="229"/>
      <c r="GWJ200" s="229"/>
      <c r="GWK200" s="229"/>
      <c r="GWL200" s="229"/>
      <c r="GWM200" s="229"/>
      <c r="GWN200" s="229"/>
      <c r="GWO200" s="229"/>
      <c r="GWP200" s="229"/>
      <c r="GWQ200" s="229"/>
      <c r="GWR200" s="229"/>
      <c r="GWS200" s="229"/>
      <c r="GWT200" s="229"/>
      <c r="GWU200" s="229"/>
      <c r="GWV200" s="229"/>
      <c r="GWW200" s="229"/>
      <c r="GWX200" s="229"/>
      <c r="GWY200" s="229"/>
      <c r="GWZ200" s="229"/>
      <c r="GXA200" s="229"/>
      <c r="GXB200" s="229"/>
      <c r="GXC200" s="229"/>
      <c r="GXD200" s="229"/>
      <c r="GXE200" s="229"/>
      <c r="GXF200" s="229"/>
      <c r="GXG200" s="229"/>
      <c r="GXH200" s="229"/>
      <c r="GXI200" s="229"/>
      <c r="GXJ200" s="229"/>
      <c r="GXK200" s="229"/>
      <c r="GXL200" s="229"/>
      <c r="GXM200" s="229"/>
      <c r="GXN200" s="229"/>
      <c r="GXO200" s="229"/>
      <c r="GXP200" s="229"/>
      <c r="GXQ200" s="229"/>
      <c r="GXR200" s="229"/>
      <c r="GXS200" s="229"/>
      <c r="GXT200" s="229"/>
      <c r="GXU200" s="229"/>
      <c r="GXV200" s="229"/>
      <c r="GXW200" s="229"/>
      <c r="GXX200" s="229"/>
      <c r="GXY200" s="229"/>
      <c r="GXZ200" s="229"/>
      <c r="GYA200" s="229"/>
      <c r="GYB200" s="229"/>
      <c r="GYC200" s="229"/>
      <c r="GYD200" s="229"/>
      <c r="GYE200" s="229"/>
      <c r="GYF200" s="229"/>
      <c r="GYG200" s="229"/>
      <c r="GYH200" s="229"/>
      <c r="GYI200" s="229"/>
      <c r="GYJ200" s="229"/>
      <c r="GYK200" s="229"/>
      <c r="GYL200" s="229"/>
      <c r="GYM200" s="229"/>
      <c r="GYN200" s="229"/>
      <c r="GYO200" s="229"/>
      <c r="GYP200" s="229"/>
      <c r="GYQ200" s="229"/>
      <c r="GYR200" s="229"/>
      <c r="GYS200" s="229"/>
      <c r="GYT200" s="229"/>
      <c r="GYU200" s="229"/>
      <c r="GYV200" s="229"/>
      <c r="GYW200" s="229"/>
      <c r="GYX200" s="229"/>
      <c r="GYY200" s="229"/>
      <c r="GYZ200" s="229"/>
      <c r="GZA200" s="229"/>
      <c r="GZB200" s="229"/>
      <c r="GZC200" s="229"/>
      <c r="GZD200" s="229"/>
      <c r="GZE200" s="229"/>
      <c r="GZF200" s="229"/>
      <c r="GZG200" s="229"/>
      <c r="GZH200" s="229"/>
      <c r="GZI200" s="229"/>
      <c r="GZJ200" s="229"/>
      <c r="GZK200" s="229"/>
      <c r="GZL200" s="229"/>
      <c r="GZM200" s="229"/>
      <c r="GZN200" s="229"/>
      <c r="GZO200" s="229"/>
      <c r="GZP200" s="229"/>
      <c r="GZQ200" s="229"/>
      <c r="GZR200" s="229"/>
      <c r="GZS200" s="229"/>
      <c r="GZT200" s="229"/>
      <c r="GZU200" s="229"/>
      <c r="GZV200" s="229"/>
      <c r="GZW200" s="229"/>
      <c r="GZX200" s="229"/>
      <c r="GZY200" s="229"/>
      <c r="GZZ200" s="229"/>
      <c r="HAA200" s="229"/>
      <c r="HAB200" s="229"/>
      <c r="HAC200" s="229"/>
      <c r="HAD200" s="229"/>
      <c r="HAE200" s="229"/>
      <c r="HAF200" s="229"/>
      <c r="HAG200" s="229"/>
      <c r="HAH200" s="229"/>
      <c r="HAI200" s="229"/>
      <c r="HAJ200" s="229"/>
      <c r="HAK200" s="229"/>
      <c r="HAL200" s="229"/>
      <c r="HAM200" s="229"/>
      <c r="HAN200" s="229"/>
      <c r="HAO200" s="229"/>
      <c r="HAP200" s="229"/>
      <c r="HAQ200" s="229"/>
      <c r="HAR200" s="229"/>
      <c r="HAS200" s="229"/>
      <c r="HAT200" s="229"/>
      <c r="HAU200" s="229"/>
      <c r="HAV200" s="229"/>
      <c r="HAW200" s="229"/>
      <c r="HAX200" s="229"/>
      <c r="HAY200" s="229"/>
      <c r="HAZ200" s="229"/>
      <c r="HBA200" s="229"/>
      <c r="HBB200" s="229"/>
      <c r="HBC200" s="229"/>
      <c r="HBD200" s="229"/>
      <c r="HBE200" s="229"/>
      <c r="HBF200" s="229"/>
      <c r="HBG200" s="229"/>
      <c r="HBH200" s="229"/>
      <c r="HBI200" s="229"/>
      <c r="HBJ200" s="229"/>
      <c r="HBK200" s="229"/>
      <c r="HBL200" s="229"/>
      <c r="HBM200" s="229"/>
      <c r="HBN200" s="229"/>
      <c r="HBO200" s="229"/>
      <c r="HBP200" s="229"/>
      <c r="HBQ200" s="229"/>
      <c r="HBR200" s="229"/>
      <c r="HBS200" s="229"/>
      <c r="HBT200" s="229"/>
      <c r="HBU200" s="229"/>
      <c r="HBV200" s="229"/>
      <c r="HBW200" s="229"/>
      <c r="HBX200" s="229"/>
      <c r="HBY200" s="229"/>
      <c r="HBZ200" s="229"/>
      <c r="HCA200" s="229"/>
      <c r="HCB200" s="229"/>
      <c r="HCC200" s="229"/>
      <c r="HCD200" s="229"/>
      <c r="HCE200" s="229"/>
      <c r="HCF200" s="229"/>
      <c r="HCG200" s="229"/>
      <c r="HCH200" s="229"/>
      <c r="HCI200" s="229"/>
      <c r="HCJ200" s="229"/>
      <c r="HCK200" s="229"/>
      <c r="HCL200" s="229"/>
      <c r="HCM200" s="229"/>
      <c r="HCN200" s="229"/>
      <c r="HCO200" s="229"/>
      <c r="HCP200" s="229"/>
      <c r="HCQ200" s="229"/>
      <c r="HCR200" s="229"/>
      <c r="HCS200" s="229"/>
      <c r="HCT200" s="229"/>
      <c r="HCU200" s="229"/>
      <c r="HCV200" s="229"/>
      <c r="HCW200" s="229"/>
      <c r="HCX200" s="229"/>
      <c r="HCY200" s="229"/>
      <c r="HCZ200" s="229"/>
      <c r="HDA200" s="229"/>
      <c r="HDB200" s="229"/>
      <c r="HDC200" s="229"/>
      <c r="HDD200" s="229"/>
      <c r="HDE200" s="229"/>
      <c r="HDF200" s="229"/>
      <c r="HDG200" s="229"/>
      <c r="HDH200" s="229"/>
      <c r="HDI200" s="229"/>
      <c r="HDJ200" s="229"/>
      <c r="HDK200" s="229"/>
      <c r="HDL200" s="229"/>
      <c r="HDM200" s="229"/>
      <c r="HDN200" s="229"/>
      <c r="HDO200" s="229"/>
      <c r="HDP200" s="229"/>
      <c r="HDQ200" s="229"/>
      <c r="HDR200" s="229"/>
      <c r="HDS200" s="229"/>
      <c r="HDT200" s="229"/>
      <c r="HDU200" s="229"/>
      <c r="HDV200" s="229"/>
      <c r="HDW200" s="229"/>
      <c r="HDX200" s="229"/>
      <c r="HDY200" s="229"/>
      <c r="HDZ200" s="229"/>
      <c r="HEA200" s="229"/>
      <c r="HEB200" s="229"/>
      <c r="HEC200" s="229"/>
      <c r="HED200" s="229"/>
      <c r="HEE200" s="229"/>
      <c r="HEF200" s="229"/>
      <c r="HEG200" s="229"/>
      <c r="HEH200" s="229"/>
      <c r="HEI200" s="229"/>
      <c r="HEJ200" s="229"/>
      <c r="HEK200" s="229"/>
      <c r="HEL200" s="229"/>
      <c r="HEM200" s="229"/>
      <c r="HEN200" s="229"/>
      <c r="HEO200" s="229"/>
      <c r="HEP200" s="229"/>
      <c r="HEQ200" s="229"/>
      <c r="HER200" s="229"/>
      <c r="HES200" s="229"/>
      <c r="HET200" s="229"/>
      <c r="HEU200" s="229"/>
      <c r="HEV200" s="229"/>
      <c r="HEW200" s="229"/>
      <c r="HEX200" s="229"/>
      <c r="HEY200" s="229"/>
      <c r="HEZ200" s="229"/>
      <c r="HFA200" s="229"/>
      <c r="HFB200" s="229"/>
      <c r="HFC200" s="229"/>
      <c r="HFD200" s="229"/>
      <c r="HFE200" s="229"/>
      <c r="HFF200" s="229"/>
      <c r="HFG200" s="229"/>
      <c r="HFH200" s="229"/>
      <c r="HFI200" s="229"/>
      <c r="HFJ200" s="229"/>
      <c r="HFK200" s="229"/>
      <c r="HFL200" s="229"/>
      <c r="HFM200" s="229"/>
      <c r="HFN200" s="229"/>
      <c r="HFO200" s="229"/>
      <c r="HFP200" s="229"/>
      <c r="HFQ200" s="229"/>
      <c r="HFR200" s="229"/>
      <c r="HFS200" s="229"/>
      <c r="HFT200" s="229"/>
      <c r="HFU200" s="229"/>
      <c r="HFV200" s="229"/>
      <c r="HFW200" s="229"/>
      <c r="HFX200" s="229"/>
      <c r="HFY200" s="229"/>
      <c r="HFZ200" s="229"/>
      <c r="HGA200" s="229"/>
      <c r="HGB200" s="229"/>
      <c r="HGC200" s="229"/>
      <c r="HGD200" s="229"/>
      <c r="HGE200" s="229"/>
      <c r="HGF200" s="229"/>
      <c r="HGG200" s="229"/>
      <c r="HGH200" s="229"/>
      <c r="HGI200" s="229"/>
      <c r="HGJ200" s="229"/>
      <c r="HGK200" s="229"/>
      <c r="HGL200" s="229"/>
      <c r="HGM200" s="229"/>
      <c r="HGN200" s="229"/>
      <c r="HGO200" s="229"/>
      <c r="HGP200" s="229"/>
      <c r="HGQ200" s="229"/>
      <c r="HGR200" s="229"/>
      <c r="HGS200" s="229"/>
      <c r="HGT200" s="229"/>
      <c r="HGU200" s="229"/>
      <c r="HGV200" s="229"/>
      <c r="HGW200" s="229"/>
      <c r="HGX200" s="229"/>
      <c r="HGY200" s="229"/>
      <c r="HGZ200" s="229"/>
      <c r="HHA200" s="229"/>
      <c r="HHB200" s="229"/>
      <c r="HHC200" s="229"/>
      <c r="HHD200" s="229"/>
      <c r="HHE200" s="229"/>
      <c r="HHF200" s="229"/>
      <c r="HHG200" s="229"/>
      <c r="HHH200" s="229"/>
      <c r="HHI200" s="229"/>
      <c r="HHJ200" s="229"/>
      <c r="HHK200" s="229"/>
      <c r="HHL200" s="229"/>
      <c r="HHM200" s="229"/>
      <c r="HHN200" s="229"/>
      <c r="HHO200" s="229"/>
      <c r="HHP200" s="229"/>
      <c r="HHQ200" s="229"/>
      <c r="HHR200" s="229"/>
      <c r="HHS200" s="229"/>
      <c r="HHT200" s="229"/>
      <c r="HHU200" s="229"/>
      <c r="HHV200" s="229"/>
      <c r="HHW200" s="229"/>
      <c r="HHX200" s="229"/>
      <c r="HHY200" s="229"/>
      <c r="HHZ200" s="229"/>
      <c r="HIA200" s="229"/>
      <c r="HIB200" s="229"/>
      <c r="HIC200" s="229"/>
      <c r="HID200" s="229"/>
      <c r="HIE200" s="229"/>
      <c r="HIF200" s="229"/>
      <c r="HIG200" s="229"/>
      <c r="HIH200" s="229"/>
      <c r="HII200" s="229"/>
      <c r="HIJ200" s="229"/>
      <c r="HIK200" s="229"/>
      <c r="HIL200" s="229"/>
      <c r="HIM200" s="229"/>
      <c r="HIN200" s="229"/>
      <c r="HIO200" s="229"/>
      <c r="HIP200" s="229"/>
      <c r="HIQ200" s="229"/>
      <c r="HIR200" s="229"/>
      <c r="HIS200" s="229"/>
      <c r="HIT200" s="229"/>
      <c r="HIU200" s="229"/>
      <c r="HIV200" s="229"/>
      <c r="HIW200" s="229"/>
      <c r="HIX200" s="229"/>
      <c r="HIY200" s="229"/>
      <c r="HIZ200" s="229"/>
      <c r="HJA200" s="229"/>
      <c r="HJB200" s="229"/>
      <c r="HJC200" s="229"/>
      <c r="HJD200" s="229"/>
      <c r="HJE200" s="229"/>
      <c r="HJF200" s="229"/>
      <c r="HJG200" s="229"/>
      <c r="HJH200" s="229"/>
      <c r="HJI200" s="229"/>
      <c r="HJJ200" s="229"/>
      <c r="HJK200" s="229"/>
      <c r="HJL200" s="229"/>
      <c r="HJM200" s="229"/>
      <c r="HJN200" s="229"/>
      <c r="HJO200" s="229"/>
      <c r="HJP200" s="229"/>
      <c r="HJQ200" s="229"/>
      <c r="HJR200" s="229"/>
      <c r="HJS200" s="229"/>
      <c r="HJT200" s="229"/>
      <c r="HJU200" s="229"/>
      <c r="HJV200" s="229"/>
      <c r="HJW200" s="229"/>
      <c r="HJX200" s="229"/>
      <c r="HJY200" s="229"/>
      <c r="HJZ200" s="229"/>
      <c r="HKA200" s="229"/>
      <c r="HKB200" s="229"/>
      <c r="HKC200" s="229"/>
      <c r="HKD200" s="229"/>
      <c r="HKE200" s="229"/>
      <c r="HKF200" s="229"/>
      <c r="HKG200" s="229"/>
      <c r="HKH200" s="229"/>
      <c r="HKI200" s="229"/>
      <c r="HKJ200" s="229"/>
      <c r="HKK200" s="229"/>
      <c r="HKL200" s="229"/>
      <c r="HKM200" s="229"/>
      <c r="HKN200" s="229"/>
      <c r="HKO200" s="229"/>
      <c r="HKP200" s="229"/>
      <c r="HKQ200" s="229"/>
      <c r="HKR200" s="229"/>
      <c r="HKS200" s="229"/>
      <c r="HKT200" s="229"/>
      <c r="HKU200" s="229"/>
      <c r="HKV200" s="229"/>
      <c r="HKW200" s="229"/>
      <c r="HKX200" s="229"/>
      <c r="HKY200" s="229"/>
      <c r="HKZ200" s="229"/>
      <c r="HLA200" s="229"/>
      <c r="HLB200" s="229"/>
      <c r="HLC200" s="229"/>
      <c r="HLD200" s="229"/>
      <c r="HLE200" s="229"/>
      <c r="HLF200" s="229"/>
      <c r="HLG200" s="229"/>
      <c r="HLH200" s="229"/>
      <c r="HLI200" s="229"/>
      <c r="HLJ200" s="229"/>
      <c r="HLK200" s="229"/>
      <c r="HLL200" s="229"/>
      <c r="HLM200" s="229"/>
      <c r="HLN200" s="229"/>
      <c r="HLO200" s="229"/>
      <c r="HLP200" s="229"/>
      <c r="HLQ200" s="229"/>
      <c r="HLR200" s="229"/>
      <c r="HLS200" s="229"/>
      <c r="HLT200" s="229"/>
      <c r="HLU200" s="229"/>
      <c r="HLV200" s="229"/>
      <c r="HLW200" s="229"/>
      <c r="HLX200" s="229"/>
      <c r="HLY200" s="229"/>
      <c r="HLZ200" s="229"/>
      <c r="HMA200" s="229"/>
      <c r="HMB200" s="229"/>
      <c r="HMC200" s="229"/>
      <c r="HMD200" s="229"/>
      <c r="HME200" s="229"/>
      <c r="HMF200" s="229"/>
      <c r="HMG200" s="229"/>
      <c r="HMH200" s="229"/>
      <c r="HMI200" s="229"/>
      <c r="HMJ200" s="229"/>
      <c r="HMK200" s="229"/>
      <c r="HML200" s="229"/>
      <c r="HMM200" s="229"/>
      <c r="HMN200" s="229"/>
      <c r="HMO200" s="229"/>
      <c r="HMP200" s="229"/>
      <c r="HMQ200" s="229"/>
      <c r="HMR200" s="229"/>
      <c r="HMS200" s="229"/>
      <c r="HMT200" s="229"/>
      <c r="HMU200" s="229"/>
      <c r="HMV200" s="229"/>
      <c r="HMW200" s="229"/>
      <c r="HMX200" s="229"/>
      <c r="HMY200" s="229"/>
      <c r="HMZ200" s="229"/>
      <c r="HNA200" s="229"/>
      <c r="HNB200" s="229"/>
      <c r="HNC200" s="229"/>
      <c r="HND200" s="229"/>
      <c r="HNE200" s="229"/>
      <c r="HNF200" s="229"/>
      <c r="HNG200" s="229"/>
      <c r="HNH200" s="229"/>
      <c r="HNI200" s="229"/>
      <c r="HNJ200" s="229"/>
      <c r="HNK200" s="229"/>
      <c r="HNL200" s="229"/>
      <c r="HNM200" s="229"/>
      <c r="HNN200" s="229"/>
      <c r="HNO200" s="229"/>
      <c r="HNP200" s="229"/>
      <c r="HNQ200" s="229"/>
      <c r="HNR200" s="229"/>
      <c r="HNS200" s="229"/>
      <c r="HNT200" s="229"/>
      <c r="HNU200" s="229"/>
      <c r="HNV200" s="229"/>
      <c r="HNW200" s="229"/>
      <c r="HNX200" s="229"/>
      <c r="HNY200" s="229"/>
      <c r="HNZ200" s="229"/>
      <c r="HOA200" s="229"/>
      <c r="HOB200" s="229"/>
      <c r="HOC200" s="229"/>
      <c r="HOD200" s="229"/>
      <c r="HOE200" s="229"/>
      <c r="HOF200" s="229"/>
      <c r="HOG200" s="229"/>
      <c r="HOH200" s="229"/>
      <c r="HOI200" s="229"/>
      <c r="HOJ200" s="229"/>
      <c r="HOK200" s="229"/>
      <c r="HOL200" s="229"/>
      <c r="HOM200" s="229"/>
      <c r="HON200" s="229"/>
      <c r="HOO200" s="229"/>
      <c r="HOP200" s="229"/>
      <c r="HOQ200" s="229"/>
      <c r="HOR200" s="229"/>
      <c r="HOS200" s="229"/>
      <c r="HOT200" s="229"/>
      <c r="HOU200" s="229"/>
      <c r="HOV200" s="229"/>
      <c r="HOW200" s="229"/>
      <c r="HOX200" s="229"/>
      <c r="HOY200" s="229"/>
      <c r="HOZ200" s="229"/>
      <c r="HPA200" s="229"/>
      <c r="HPB200" s="229"/>
      <c r="HPC200" s="229"/>
      <c r="HPD200" s="229"/>
      <c r="HPE200" s="229"/>
      <c r="HPF200" s="229"/>
      <c r="HPG200" s="229"/>
      <c r="HPH200" s="229"/>
      <c r="HPI200" s="229"/>
      <c r="HPJ200" s="229"/>
      <c r="HPK200" s="229"/>
      <c r="HPL200" s="229"/>
      <c r="HPM200" s="229"/>
      <c r="HPN200" s="229"/>
      <c r="HPO200" s="229"/>
      <c r="HPP200" s="229"/>
      <c r="HPQ200" s="229"/>
      <c r="HPR200" s="229"/>
      <c r="HPS200" s="229"/>
      <c r="HPT200" s="229"/>
      <c r="HPU200" s="229"/>
      <c r="HPV200" s="229"/>
      <c r="HPW200" s="229"/>
      <c r="HPX200" s="229"/>
      <c r="HPY200" s="229"/>
      <c r="HPZ200" s="229"/>
      <c r="HQA200" s="229"/>
      <c r="HQB200" s="229"/>
      <c r="HQC200" s="229"/>
      <c r="HQD200" s="229"/>
      <c r="HQE200" s="229"/>
      <c r="HQF200" s="229"/>
      <c r="HQG200" s="229"/>
      <c r="HQH200" s="229"/>
      <c r="HQI200" s="229"/>
      <c r="HQJ200" s="229"/>
      <c r="HQK200" s="229"/>
      <c r="HQL200" s="229"/>
      <c r="HQM200" s="229"/>
      <c r="HQN200" s="229"/>
      <c r="HQO200" s="229"/>
      <c r="HQP200" s="229"/>
      <c r="HQQ200" s="229"/>
      <c r="HQR200" s="229"/>
      <c r="HQS200" s="229"/>
      <c r="HQT200" s="229"/>
      <c r="HQU200" s="229"/>
      <c r="HQV200" s="229"/>
      <c r="HQW200" s="229"/>
      <c r="HQX200" s="229"/>
      <c r="HQY200" s="229"/>
      <c r="HQZ200" s="229"/>
      <c r="HRA200" s="229"/>
      <c r="HRB200" s="229"/>
      <c r="HRC200" s="229"/>
      <c r="HRD200" s="229"/>
      <c r="HRE200" s="229"/>
      <c r="HRF200" s="229"/>
      <c r="HRG200" s="229"/>
      <c r="HRH200" s="229"/>
      <c r="HRI200" s="229"/>
      <c r="HRJ200" s="229"/>
      <c r="HRK200" s="229"/>
      <c r="HRL200" s="229"/>
      <c r="HRM200" s="229"/>
      <c r="HRN200" s="229"/>
      <c r="HRO200" s="229"/>
      <c r="HRP200" s="229"/>
      <c r="HRQ200" s="229"/>
      <c r="HRR200" s="229"/>
      <c r="HRS200" s="229"/>
      <c r="HRT200" s="229"/>
      <c r="HRU200" s="229"/>
      <c r="HRV200" s="229"/>
      <c r="HRW200" s="229"/>
      <c r="HRX200" s="229"/>
      <c r="HRY200" s="229"/>
      <c r="HRZ200" s="229"/>
      <c r="HSA200" s="229"/>
      <c r="HSB200" s="229"/>
      <c r="HSC200" s="229"/>
      <c r="HSD200" s="229"/>
      <c r="HSE200" s="229"/>
      <c r="HSF200" s="229"/>
      <c r="HSG200" s="229"/>
      <c r="HSH200" s="229"/>
      <c r="HSI200" s="229"/>
      <c r="HSJ200" s="229"/>
      <c r="HSK200" s="229"/>
      <c r="HSL200" s="229"/>
      <c r="HSM200" s="229"/>
      <c r="HSN200" s="229"/>
      <c r="HSO200" s="229"/>
      <c r="HSP200" s="229"/>
      <c r="HSQ200" s="229"/>
      <c r="HSR200" s="229"/>
      <c r="HSS200" s="229"/>
      <c r="HST200" s="229"/>
      <c r="HSU200" s="229"/>
      <c r="HSV200" s="229"/>
      <c r="HSW200" s="229"/>
      <c r="HSX200" s="229"/>
      <c r="HSY200" s="229"/>
      <c r="HSZ200" s="229"/>
      <c r="HTA200" s="229"/>
      <c r="HTB200" s="229"/>
      <c r="HTC200" s="229"/>
      <c r="HTD200" s="229"/>
      <c r="HTE200" s="229"/>
      <c r="HTF200" s="229"/>
      <c r="HTG200" s="229"/>
      <c r="HTH200" s="229"/>
      <c r="HTI200" s="229"/>
      <c r="HTJ200" s="229"/>
      <c r="HTK200" s="229"/>
      <c r="HTL200" s="229"/>
      <c r="HTM200" s="229"/>
      <c r="HTN200" s="229"/>
      <c r="HTO200" s="229"/>
      <c r="HTP200" s="229"/>
      <c r="HTQ200" s="229"/>
      <c r="HTR200" s="229"/>
      <c r="HTS200" s="229"/>
      <c r="HTT200" s="229"/>
      <c r="HTU200" s="229"/>
      <c r="HTV200" s="229"/>
      <c r="HTW200" s="229"/>
      <c r="HTX200" s="229"/>
      <c r="HTY200" s="229"/>
      <c r="HTZ200" s="229"/>
      <c r="HUA200" s="229"/>
      <c r="HUB200" s="229"/>
      <c r="HUC200" s="229"/>
      <c r="HUD200" s="229"/>
      <c r="HUE200" s="229"/>
      <c r="HUF200" s="229"/>
      <c r="HUG200" s="229"/>
      <c r="HUH200" s="229"/>
      <c r="HUI200" s="229"/>
      <c r="HUJ200" s="229"/>
      <c r="HUK200" s="229"/>
      <c r="HUL200" s="229"/>
      <c r="HUM200" s="229"/>
      <c r="HUN200" s="229"/>
      <c r="HUO200" s="229"/>
      <c r="HUP200" s="229"/>
      <c r="HUQ200" s="229"/>
      <c r="HUR200" s="229"/>
      <c r="HUS200" s="229"/>
      <c r="HUT200" s="229"/>
      <c r="HUU200" s="229"/>
      <c r="HUV200" s="229"/>
      <c r="HUW200" s="229"/>
      <c r="HUX200" s="229"/>
      <c r="HUY200" s="229"/>
      <c r="HUZ200" s="229"/>
      <c r="HVA200" s="229"/>
      <c r="HVB200" s="229"/>
      <c r="HVC200" s="229"/>
      <c r="HVD200" s="229"/>
      <c r="HVE200" s="229"/>
      <c r="HVF200" s="229"/>
      <c r="HVG200" s="229"/>
      <c r="HVH200" s="229"/>
      <c r="HVI200" s="229"/>
      <c r="HVJ200" s="229"/>
      <c r="HVK200" s="229"/>
      <c r="HVL200" s="229"/>
      <c r="HVM200" s="229"/>
      <c r="HVN200" s="229"/>
      <c r="HVO200" s="229"/>
      <c r="HVP200" s="229"/>
      <c r="HVQ200" s="229"/>
      <c r="HVR200" s="229"/>
      <c r="HVS200" s="229"/>
      <c r="HVT200" s="229"/>
      <c r="HVU200" s="229"/>
      <c r="HVV200" s="229"/>
      <c r="HVW200" s="229"/>
      <c r="HVX200" s="229"/>
      <c r="HVY200" s="229"/>
      <c r="HVZ200" s="229"/>
      <c r="HWA200" s="229"/>
      <c r="HWB200" s="229"/>
      <c r="HWC200" s="229"/>
      <c r="HWD200" s="229"/>
      <c r="HWE200" s="229"/>
      <c r="HWF200" s="229"/>
      <c r="HWG200" s="229"/>
      <c r="HWH200" s="229"/>
      <c r="HWI200" s="229"/>
      <c r="HWJ200" s="229"/>
      <c r="HWK200" s="229"/>
      <c r="HWL200" s="229"/>
      <c r="HWM200" s="229"/>
      <c r="HWN200" s="229"/>
      <c r="HWO200" s="229"/>
      <c r="HWP200" s="229"/>
      <c r="HWQ200" s="229"/>
      <c r="HWR200" s="229"/>
      <c r="HWS200" s="229"/>
      <c r="HWT200" s="229"/>
      <c r="HWU200" s="229"/>
      <c r="HWV200" s="229"/>
      <c r="HWW200" s="229"/>
      <c r="HWX200" s="229"/>
      <c r="HWY200" s="229"/>
      <c r="HWZ200" s="229"/>
      <c r="HXA200" s="229"/>
      <c r="HXB200" s="229"/>
      <c r="HXC200" s="229"/>
      <c r="HXD200" s="229"/>
      <c r="HXE200" s="229"/>
      <c r="HXF200" s="229"/>
      <c r="HXG200" s="229"/>
      <c r="HXH200" s="229"/>
      <c r="HXI200" s="229"/>
      <c r="HXJ200" s="229"/>
      <c r="HXK200" s="229"/>
      <c r="HXL200" s="229"/>
      <c r="HXM200" s="229"/>
      <c r="HXN200" s="229"/>
      <c r="HXO200" s="229"/>
      <c r="HXP200" s="229"/>
      <c r="HXQ200" s="229"/>
      <c r="HXR200" s="229"/>
      <c r="HXS200" s="229"/>
      <c r="HXT200" s="229"/>
      <c r="HXU200" s="229"/>
      <c r="HXV200" s="229"/>
      <c r="HXW200" s="229"/>
      <c r="HXX200" s="229"/>
      <c r="HXY200" s="229"/>
      <c r="HXZ200" s="229"/>
      <c r="HYA200" s="229"/>
      <c r="HYB200" s="229"/>
      <c r="HYC200" s="229"/>
      <c r="HYD200" s="229"/>
      <c r="HYE200" s="229"/>
      <c r="HYF200" s="229"/>
      <c r="HYG200" s="229"/>
      <c r="HYH200" s="229"/>
      <c r="HYI200" s="229"/>
      <c r="HYJ200" s="229"/>
      <c r="HYK200" s="229"/>
      <c r="HYL200" s="229"/>
      <c r="HYM200" s="229"/>
      <c r="HYN200" s="229"/>
      <c r="HYO200" s="229"/>
      <c r="HYP200" s="229"/>
      <c r="HYQ200" s="229"/>
      <c r="HYR200" s="229"/>
      <c r="HYS200" s="229"/>
      <c r="HYT200" s="229"/>
      <c r="HYU200" s="229"/>
      <c r="HYV200" s="229"/>
      <c r="HYW200" s="229"/>
      <c r="HYX200" s="229"/>
      <c r="HYY200" s="229"/>
      <c r="HYZ200" s="229"/>
      <c r="HZA200" s="229"/>
      <c r="HZB200" s="229"/>
      <c r="HZC200" s="229"/>
      <c r="HZD200" s="229"/>
      <c r="HZE200" s="229"/>
      <c r="HZF200" s="229"/>
      <c r="HZG200" s="229"/>
      <c r="HZH200" s="229"/>
      <c r="HZI200" s="229"/>
      <c r="HZJ200" s="229"/>
      <c r="HZK200" s="229"/>
      <c r="HZL200" s="229"/>
      <c r="HZM200" s="229"/>
      <c r="HZN200" s="229"/>
      <c r="HZO200" s="229"/>
      <c r="HZP200" s="229"/>
      <c r="HZQ200" s="229"/>
      <c r="HZR200" s="229"/>
      <c r="HZS200" s="229"/>
      <c r="HZT200" s="229"/>
      <c r="HZU200" s="229"/>
      <c r="HZV200" s="229"/>
      <c r="HZW200" s="229"/>
      <c r="HZX200" s="229"/>
      <c r="HZY200" s="229"/>
      <c r="HZZ200" s="229"/>
      <c r="IAA200" s="229"/>
      <c r="IAB200" s="229"/>
      <c r="IAC200" s="229"/>
      <c r="IAD200" s="229"/>
      <c r="IAE200" s="229"/>
      <c r="IAF200" s="229"/>
      <c r="IAG200" s="229"/>
      <c r="IAH200" s="229"/>
      <c r="IAI200" s="229"/>
      <c r="IAJ200" s="229"/>
      <c r="IAK200" s="229"/>
      <c r="IAL200" s="229"/>
      <c r="IAM200" s="229"/>
      <c r="IAN200" s="229"/>
      <c r="IAO200" s="229"/>
      <c r="IAP200" s="229"/>
      <c r="IAQ200" s="229"/>
      <c r="IAR200" s="229"/>
      <c r="IAS200" s="229"/>
      <c r="IAT200" s="229"/>
      <c r="IAU200" s="229"/>
      <c r="IAV200" s="229"/>
      <c r="IAW200" s="229"/>
      <c r="IAX200" s="229"/>
      <c r="IAY200" s="229"/>
      <c r="IAZ200" s="229"/>
      <c r="IBA200" s="229"/>
      <c r="IBB200" s="229"/>
      <c r="IBC200" s="229"/>
      <c r="IBD200" s="229"/>
      <c r="IBE200" s="229"/>
      <c r="IBF200" s="229"/>
      <c r="IBG200" s="229"/>
      <c r="IBH200" s="229"/>
      <c r="IBI200" s="229"/>
      <c r="IBJ200" s="229"/>
      <c r="IBK200" s="229"/>
      <c r="IBL200" s="229"/>
      <c r="IBM200" s="229"/>
      <c r="IBN200" s="229"/>
      <c r="IBO200" s="229"/>
      <c r="IBP200" s="229"/>
      <c r="IBQ200" s="229"/>
      <c r="IBR200" s="229"/>
      <c r="IBS200" s="229"/>
      <c r="IBT200" s="229"/>
      <c r="IBU200" s="229"/>
      <c r="IBV200" s="229"/>
      <c r="IBW200" s="229"/>
      <c r="IBX200" s="229"/>
      <c r="IBY200" s="229"/>
      <c r="IBZ200" s="229"/>
      <c r="ICA200" s="229"/>
      <c r="ICB200" s="229"/>
      <c r="ICC200" s="229"/>
      <c r="ICD200" s="229"/>
      <c r="ICE200" s="229"/>
      <c r="ICF200" s="229"/>
      <c r="ICG200" s="229"/>
      <c r="ICH200" s="229"/>
      <c r="ICI200" s="229"/>
      <c r="ICJ200" s="229"/>
      <c r="ICK200" s="229"/>
      <c r="ICL200" s="229"/>
      <c r="ICM200" s="229"/>
      <c r="ICN200" s="229"/>
      <c r="ICO200" s="229"/>
      <c r="ICP200" s="229"/>
      <c r="ICQ200" s="229"/>
      <c r="ICR200" s="229"/>
      <c r="ICS200" s="229"/>
      <c r="ICT200" s="229"/>
      <c r="ICU200" s="229"/>
      <c r="ICV200" s="229"/>
      <c r="ICW200" s="229"/>
      <c r="ICX200" s="229"/>
      <c r="ICY200" s="229"/>
      <c r="ICZ200" s="229"/>
      <c r="IDA200" s="229"/>
      <c r="IDB200" s="229"/>
      <c r="IDC200" s="229"/>
      <c r="IDD200" s="229"/>
      <c r="IDE200" s="229"/>
      <c r="IDF200" s="229"/>
      <c r="IDG200" s="229"/>
      <c r="IDH200" s="229"/>
      <c r="IDI200" s="229"/>
      <c r="IDJ200" s="229"/>
      <c r="IDK200" s="229"/>
      <c r="IDL200" s="229"/>
      <c r="IDM200" s="229"/>
      <c r="IDN200" s="229"/>
      <c r="IDO200" s="229"/>
      <c r="IDP200" s="229"/>
      <c r="IDQ200" s="229"/>
      <c r="IDR200" s="229"/>
      <c r="IDS200" s="229"/>
      <c r="IDT200" s="229"/>
      <c r="IDU200" s="229"/>
      <c r="IDV200" s="229"/>
      <c r="IDW200" s="229"/>
      <c r="IDX200" s="229"/>
      <c r="IDY200" s="229"/>
      <c r="IDZ200" s="229"/>
      <c r="IEA200" s="229"/>
      <c r="IEB200" s="229"/>
      <c r="IEC200" s="229"/>
      <c r="IED200" s="229"/>
      <c r="IEE200" s="229"/>
      <c r="IEF200" s="229"/>
      <c r="IEG200" s="229"/>
      <c r="IEH200" s="229"/>
      <c r="IEI200" s="229"/>
      <c r="IEJ200" s="229"/>
      <c r="IEK200" s="229"/>
      <c r="IEL200" s="229"/>
      <c r="IEM200" s="229"/>
      <c r="IEN200" s="229"/>
      <c r="IEO200" s="229"/>
      <c r="IEP200" s="229"/>
      <c r="IEQ200" s="229"/>
      <c r="IER200" s="229"/>
      <c r="IES200" s="229"/>
      <c r="IET200" s="229"/>
      <c r="IEU200" s="229"/>
      <c r="IEV200" s="229"/>
      <c r="IEW200" s="229"/>
      <c r="IEX200" s="229"/>
      <c r="IEY200" s="229"/>
      <c r="IEZ200" s="229"/>
      <c r="IFA200" s="229"/>
      <c r="IFB200" s="229"/>
      <c r="IFC200" s="229"/>
      <c r="IFD200" s="229"/>
      <c r="IFE200" s="229"/>
      <c r="IFF200" s="229"/>
      <c r="IFG200" s="229"/>
      <c r="IFH200" s="229"/>
      <c r="IFI200" s="229"/>
      <c r="IFJ200" s="229"/>
      <c r="IFK200" s="229"/>
      <c r="IFL200" s="229"/>
      <c r="IFM200" s="229"/>
      <c r="IFN200" s="229"/>
      <c r="IFO200" s="229"/>
      <c r="IFP200" s="229"/>
      <c r="IFQ200" s="229"/>
      <c r="IFR200" s="229"/>
      <c r="IFS200" s="229"/>
      <c r="IFT200" s="229"/>
      <c r="IFU200" s="229"/>
      <c r="IFV200" s="229"/>
      <c r="IFW200" s="229"/>
      <c r="IFX200" s="229"/>
      <c r="IFY200" s="229"/>
      <c r="IFZ200" s="229"/>
      <c r="IGA200" s="229"/>
      <c r="IGB200" s="229"/>
      <c r="IGC200" s="229"/>
      <c r="IGD200" s="229"/>
      <c r="IGE200" s="229"/>
      <c r="IGF200" s="229"/>
      <c r="IGG200" s="229"/>
      <c r="IGH200" s="229"/>
      <c r="IGI200" s="229"/>
      <c r="IGJ200" s="229"/>
      <c r="IGK200" s="229"/>
      <c r="IGL200" s="229"/>
      <c r="IGM200" s="229"/>
      <c r="IGN200" s="229"/>
      <c r="IGO200" s="229"/>
      <c r="IGP200" s="229"/>
      <c r="IGQ200" s="229"/>
      <c r="IGR200" s="229"/>
      <c r="IGS200" s="229"/>
      <c r="IGT200" s="229"/>
      <c r="IGU200" s="229"/>
      <c r="IGV200" s="229"/>
      <c r="IGW200" s="229"/>
      <c r="IGX200" s="229"/>
      <c r="IGY200" s="229"/>
      <c r="IGZ200" s="229"/>
      <c r="IHA200" s="229"/>
      <c r="IHB200" s="229"/>
      <c r="IHC200" s="229"/>
      <c r="IHD200" s="229"/>
      <c r="IHE200" s="229"/>
      <c r="IHF200" s="229"/>
      <c r="IHG200" s="229"/>
      <c r="IHH200" s="229"/>
      <c r="IHI200" s="229"/>
      <c r="IHJ200" s="229"/>
      <c r="IHK200" s="229"/>
      <c r="IHL200" s="229"/>
      <c r="IHM200" s="229"/>
      <c r="IHN200" s="229"/>
      <c r="IHO200" s="229"/>
      <c r="IHP200" s="229"/>
      <c r="IHQ200" s="229"/>
      <c r="IHR200" s="229"/>
      <c r="IHS200" s="229"/>
      <c r="IHT200" s="229"/>
      <c r="IHU200" s="229"/>
      <c r="IHV200" s="229"/>
      <c r="IHW200" s="229"/>
      <c r="IHX200" s="229"/>
      <c r="IHY200" s="229"/>
      <c r="IHZ200" s="229"/>
      <c r="IIA200" s="229"/>
      <c r="IIB200" s="229"/>
      <c r="IIC200" s="229"/>
      <c r="IID200" s="229"/>
      <c r="IIE200" s="229"/>
      <c r="IIF200" s="229"/>
      <c r="IIG200" s="229"/>
      <c r="IIH200" s="229"/>
      <c r="III200" s="229"/>
      <c r="IIJ200" s="229"/>
      <c r="IIK200" s="229"/>
      <c r="IIL200" s="229"/>
      <c r="IIM200" s="229"/>
      <c r="IIN200" s="229"/>
      <c r="IIO200" s="229"/>
      <c r="IIP200" s="229"/>
      <c r="IIQ200" s="229"/>
      <c r="IIR200" s="229"/>
      <c r="IIS200" s="229"/>
      <c r="IIT200" s="229"/>
      <c r="IIU200" s="229"/>
      <c r="IIV200" s="229"/>
      <c r="IIW200" s="229"/>
      <c r="IIX200" s="229"/>
      <c r="IIY200" s="229"/>
      <c r="IIZ200" s="229"/>
      <c r="IJA200" s="229"/>
      <c r="IJB200" s="229"/>
      <c r="IJC200" s="229"/>
      <c r="IJD200" s="229"/>
      <c r="IJE200" s="229"/>
      <c r="IJF200" s="229"/>
      <c r="IJG200" s="229"/>
      <c r="IJH200" s="229"/>
      <c r="IJI200" s="229"/>
      <c r="IJJ200" s="229"/>
      <c r="IJK200" s="229"/>
      <c r="IJL200" s="229"/>
      <c r="IJM200" s="229"/>
      <c r="IJN200" s="229"/>
      <c r="IJO200" s="229"/>
      <c r="IJP200" s="229"/>
      <c r="IJQ200" s="229"/>
      <c r="IJR200" s="229"/>
      <c r="IJS200" s="229"/>
      <c r="IJT200" s="229"/>
      <c r="IJU200" s="229"/>
      <c r="IJV200" s="229"/>
      <c r="IJW200" s="229"/>
      <c r="IJX200" s="229"/>
      <c r="IJY200" s="229"/>
      <c r="IJZ200" s="229"/>
      <c r="IKA200" s="229"/>
      <c r="IKB200" s="229"/>
      <c r="IKC200" s="229"/>
      <c r="IKD200" s="229"/>
      <c r="IKE200" s="229"/>
      <c r="IKF200" s="229"/>
      <c r="IKG200" s="229"/>
      <c r="IKH200" s="229"/>
      <c r="IKI200" s="229"/>
      <c r="IKJ200" s="229"/>
      <c r="IKK200" s="229"/>
      <c r="IKL200" s="229"/>
      <c r="IKM200" s="229"/>
      <c r="IKN200" s="229"/>
      <c r="IKO200" s="229"/>
      <c r="IKP200" s="229"/>
      <c r="IKQ200" s="229"/>
      <c r="IKR200" s="229"/>
      <c r="IKS200" s="229"/>
      <c r="IKT200" s="229"/>
      <c r="IKU200" s="229"/>
      <c r="IKV200" s="229"/>
      <c r="IKW200" s="229"/>
      <c r="IKX200" s="229"/>
      <c r="IKY200" s="229"/>
      <c r="IKZ200" s="229"/>
      <c r="ILA200" s="229"/>
      <c r="ILB200" s="229"/>
      <c r="ILC200" s="229"/>
      <c r="ILD200" s="229"/>
      <c r="ILE200" s="229"/>
      <c r="ILF200" s="229"/>
      <c r="ILG200" s="229"/>
      <c r="ILH200" s="229"/>
      <c r="ILI200" s="229"/>
      <c r="ILJ200" s="229"/>
      <c r="ILK200" s="229"/>
      <c r="ILL200" s="229"/>
      <c r="ILM200" s="229"/>
      <c r="ILN200" s="229"/>
      <c r="ILO200" s="229"/>
      <c r="ILP200" s="229"/>
      <c r="ILQ200" s="229"/>
      <c r="ILR200" s="229"/>
      <c r="ILS200" s="229"/>
      <c r="ILT200" s="229"/>
      <c r="ILU200" s="229"/>
      <c r="ILV200" s="229"/>
      <c r="ILW200" s="229"/>
      <c r="ILX200" s="229"/>
      <c r="ILY200" s="229"/>
      <c r="ILZ200" s="229"/>
      <c r="IMA200" s="229"/>
      <c r="IMB200" s="229"/>
      <c r="IMC200" s="229"/>
      <c r="IMD200" s="229"/>
      <c r="IME200" s="229"/>
      <c r="IMF200" s="229"/>
      <c r="IMG200" s="229"/>
      <c r="IMH200" s="229"/>
      <c r="IMI200" s="229"/>
      <c r="IMJ200" s="229"/>
      <c r="IMK200" s="229"/>
      <c r="IML200" s="229"/>
      <c r="IMM200" s="229"/>
      <c r="IMN200" s="229"/>
      <c r="IMO200" s="229"/>
      <c r="IMP200" s="229"/>
      <c r="IMQ200" s="229"/>
      <c r="IMR200" s="229"/>
      <c r="IMS200" s="229"/>
      <c r="IMT200" s="229"/>
      <c r="IMU200" s="229"/>
      <c r="IMV200" s="229"/>
      <c r="IMW200" s="229"/>
      <c r="IMX200" s="229"/>
      <c r="IMY200" s="229"/>
      <c r="IMZ200" s="229"/>
      <c r="INA200" s="229"/>
      <c r="INB200" s="229"/>
      <c r="INC200" s="229"/>
      <c r="IND200" s="229"/>
      <c r="INE200" s="229"/>
      <c r="INF200" s="229"/>
      <c r="ING200" s="229"/>
      <c r="INH200" s="229"/>
      <c r="INI200" s="229"/>
      <c r="INJ200" s="229"/>
      <c r="INK200" s="229"/>
      <c r="INL200" s="229"/>
      <c r="INM200" s="229"/>
      <c r="INN200" s="229"/>
      <c r="INO200" s="229"/>
      <c r="INP200" s="229"/>
      <c r="INQ200" s="229"/>
      <c r="INR200" s="229"/>
      <c r="INS200" s="229"/>
      <c r="INT200" s="229"/>
      <c r="INU200" s="229"/>
      <c r="INV200" s="229"/>
      <c r="INW200" s="229"/>
      <c r="INX200" s="229"/>
      <c r="INY200" s="229"/>
      <c r="INZ200" s="229"/>
      <c r="IOA200" s="229"/>
      <c r="IOB200" s="229"/>
      <c r="IOC200" s="229"/>
      <c r="IOD200" s="229"/>
      <c r="IOE200" s="229"/>
      <c r="IOF200" s="229"/>
      <c r="IOG200" s="229"/>
      <c r="IOH200" s="229"/>
      <c r="IOI200" s="229"/>
      <c r="IOJ200" s="229"/>
      <c r="IOK200" s="229"/>
      <c r="IOL200" s="229"/>
      <c r="IOM200" s="229"/>
      <c r="ION200" s="229"/>
      <c r="IOO200" s="229"/>
      <c r="IOP200" s="229"/>
      <c r="IOQ200" s="229"/>
      <c r="IOR200" s="229"/>
      <c r="IOS200" s="229"/>
      <c r="IOT200" s="229"/>
      <c r="IOU200" s="229"/>
      <c r="IOV200" s="229"/>
      <c r="IOW200" s="229"/>
      <c r="IOX200" s="229"/>
      <c r="IOY200" s="229"/>
      <c r="IOZ200" s="229"/>
      <c r="IPA200" s="229"/>
      <c r="IPB200" s="229"/>
      <c r="IPC200" s="229"/>
      <c r="IPD200" s="229"/>
      <c r="IPE200" s="229"/>
      <c r="IPF200" s="229"/>
      <c r="IPG200" s="229"/>
      <c r="IPH200" s="229"/>
      <c r="IPI200" s="229"/>
      <c r="IPJ200" s="229"/>
      <c r="IPK200" s="229"/>
      <c r="IPL200" s="229"/>
      <c r="IPM200" s="229"/>
      <c r="IPN200" s="229"/>
      <c r="IPO200" s="229"/>
      <c r="IPP200" s="229"/>
      <c r="IPQ200" s="229"/>
      <c r="IPR200" s="229"/>
      <c r="IPS200" s="229"/>
      <c r="IPT200" s="229"/>
      <c r="IPU200" s="229"/>
      <c r="IPV200" s="229"/>
      <c r="IPW200" s="229"/>
      <c r="IPX200" s="229"/>
      <c r="IPY200" s="229"/>
      <c r="IPZ200" s="229"/>
      <c r="IQA200" s="229"/>
      <c r="IQB200" s="229"/>
      <c r="IQC200" s="229"/>
      <c r="IQD200" s="229"/>
      <c r="IQE200" s="229"/>
      <c r="IQF200" s="229"/>
      <c r="IQG200" s="229"/>
      <c r="IQH200" s="229"/>
      <c r="IQI200" s="229"/>
      <c r="IQJ200" s="229"/>
      <c r="IQK200" s="229"/>
      <c r="IQL200" s="229"/>
      <c r="IQM200" s="229"/>
      <c r="IQN200" s="229"/>
      <c r="IQO200" s="229"/>
      <c r="IQP200" s="229"/>
      <c r="IQQ200" s="229"/>
      <c r="IQR200" s="229"/>
      <c r="IQS200" s="229"/>
      <c r="IQT200" s="229"/>
      <c r="IQU200" s="229"/>
      <c r="IQV200" s="229"/>
      <c r="IQW200" s="229"/>
      <c r="IQX200" s="229"/>
      <c r="IQY200" s="229"/>
      <c r="IQZ200" s="229"/>
      <c r="IRA200" s="229"/>
      <c r="IRB200" s="229"/>
      <c r="IRC200" s="229"/>
      <c r="IRD200" s="229"/>
      <c r="IRE200" s="229"/>
      <c r="IRF200" s="229"/>
      <c r="IRG200" s="229"/>
      <c r="IRH200" s="229"/>
      <c r="IRI200" s="229"/>
      <c r="IRJ200" s="229"/>
      <c r="IRK200" s="229"/>
      <c r="IRL200" s="229"/>
      <c r="IRM200" s="229"/>
      <c r="IRN200" s="229"/>
      <c r="IRO200" s="229"/>
      <c r="IRP200" s="229"/>
      <c r="IRQ200" s="229"/>
      <c r="IRR200" s="229"/>
      <c r="IRS200" s="229"/>
      <c r="IRT200" s="229"/>
      <c r="IRU200" s="229"/>
      <c r="IRV200" s="229"/>
      <c r="IRW200" s="229"/>
      <c r="IRX200" s="229"/>
      <c r="IRY200" s="229"/>
      <c r="IRZ200" s="229"/>
      <c r="ISA200" s="229"/>
      <c r="ISB200" s="229"/>
      <c r="ISC200" s="229"/>
      <c r="ISD200" s="229"/>
      <c r="ISE200" s="229"/>
      <c r="ISF200" s="229"/>
      <c r="ISG200" s="229"/>
      <c r="ISH200" s="229"/>
      <c r="ISI200" s="229"/>
      <c r="ISJ200" s="229"/>
      <c r="ISK200" s="229"/>
      <c r="ISL200" s="229"/>
      <c r="ISM200" s="229"/>
      <c r="ISN200" s="229"/>
      <c r="ISO200" s="229"/>
      <c r="ISP200" s="229"/>
      <c r="ISQ200" s="229"/>
      <c r="ISR200" s="229"/>
      <c r="ISS200" s="229"/>
      <c r="IST200" s="229"/>
      <c r="ISU200" s="229"/>
      <c r="ISV200" s="229"/>
      <c r="ISW200" s="229"/>
      <c r="ISX200" s="229"/>
      <c r="ISY200" s="229"/>
      <c r="ISZ200" s="229"/>
      <c r="ITA200" s="229"/>
      <c r="ITB200" s="229"/>
      <c r="ITC200" s="229"/>
      <c r="ITD200" s="229"/>
      <c r="ITE200" s="229"/>
      <c r="ITF200" s="229"/>
      <c r="ITG200" s="229"/>
      <c r="ITH200" s="229"/>
      <c r="ITI200" s="229"/>
      <c r="ITJ200" s="229"/>
      <c r="ITK200" s="229"/>
      <c r="ITL200" s="229"/>
      <c r="ITM200" s="229"/>
      <c r="ITN200" s="229"/>
      <c r="ITO200" s="229"/>
      <c r="ITP200" s="229"/>
      <c r="ITQ200" s="229"/>
      <c r="ITR200" s="229"/>
      <c r="ITS200" s="229"/>
      <c r="ITT200" s="229"/>
      <c r="ITU200" s="229"/>
      <c r="ITV200" s="229"/>
      <c r="ITW200" s="229"/>
      <c r="ITX200" s="229"/>
      <c r="ITY200" s="229"/>
      <c r="ITZ200" s="229"/>
      <c r="IUA200" s="229"/>
      <c r="IUB200" s="229"/>
      <c r="IUC200" s="229"/>
      <c r="IUD200" s="229"/>
      <c r="IUE200" s="229"/>
      <c r="IUF200" s="229"/>
      <c r="IUG200" s="229"/>
      <c r="IUH200" s="229"/>
      <c r="IUI200" s="229"/>
      <c r="IUJ200" s="229"/>
      <c r="IUK200" s="229"/>
      <c r="IUL200" s="229"/>
      <c r="IUM200" s="229"/>
      <c r="IUN200" s="229"/>
      <c r="IUO200" s="229"/>
      <c r="IUP200" s="229"/>
      <c r="IUQ200" s="229"/>
      <c r="IUR200" s="229"/>
      <c r="IUS200" s="229"/>
      <c r="IUT200" s="229"/>
      <c r="IUU200" s="229"/>
      <c r="IUV200" s="229"/>
      <c r="IUW200" s="229"/>
      <c r="IUX200" s="229"/>
      <c r="IUY200" s="229"/>
      <c r="IUZ200" s="229"/>
      <c r="IVA200" s="229"/>
      <c r="IVB200" s="229"/>
      <c r="IVC200" s="229"/>
      <c r="IVD200" s="229"/>
      <c r="IVE200" s="229"/>
      <c r="IVF200" s="229"/>
      <c r="IVG200" s="229"/>
      <c r="IVH200" s="229"/>
      <c r="IVI200" s="229"/>
      <c r="IVJ200" s="229"/>
      <c r="IVK200" s="229"/>
      <c r="IVL200" s="229"/>
      <c r="IVM200" s="229"/>
      <c r="IVN200" s="229"/>
      <c r="IVO200" s="229"/>
      <c r="IVP200" s="229"/>
      <c r="IVQ200" s="229"/>
      <c r="IVR200" s="229"/>
      <c r="IVS200" s="229"/>
      <c r="IVT200" s="229"/>
      <c r="IVU200" s="229"/>
      <c r="IVV200" s="229"/>
      <c r="IVW200" s="229"/>
      <c r="IVX200" s="229"/>
      <c r="IVY200" s="229"/>
      <c r="IVZ200" s="229"/>
      <c r="IWA200" s="229"/>
      <c r="IWB200" s="229"/>
      <c r="IWC200" s="229"/>
      <c r="IWD200" s="229"/>
      <c r="IWE200" s="229"/>
      <c r="IWF200" s="229"/>
      <c r="IWG200" s="229"/>
      <c r="IWH200" s="229"/>
      <c r="IWI200" s="229"/>
      <c r="IWJ200" s="229"/>
      <c r="IWK200" s="229"/>
      <c r="IWL200" s="229"/>
      <c r="IWM200" s="229"/>
      <c r="IWN200" s="229"/>
      <c r="IWO200" s="229"/>
      <c r="IWP200" s="229"/>
      <c r="IWQ200" s="229"/>
      <c r="IWR200" s="229"/>
      <c r="IWS200" s="229"/>
      <c r="IWT200" s="229"/>
      <c r="IWU200" s="229"/>
      <c r="IWV200" s="229"/>
      <c r="IWW200" s="229"/>
      <c r="IWX200" s="229"/>
      <c r="IWY200" s="229"/>
      <c r="IWZ200" s="229"/>
      <c r="IXA200" s="229"/>
      <c r="IXB200" s="229"/>
      <c r="IXC200" s="229"/>
      <c r="IXD200" s="229"/>
      <c r="IXE200" s="229"/>
      <c r="IXF200" s="229"/>
      <c r="IXG200" s="229"/>
      <c r="IXH200" s="229"/>
      <c r="IXI200" s="229"/>
      <c r="IXJ200" s="229"/>
      <c r="IXK200" s="229"/>
      <c r="IXL200" s="229"/>
      <c r="IXM200" s="229"/>
      <c r="IXN200" s="229"/>
      <c r="IXO200" s="229"/>
      <c r="IXP200" s="229"/>
      <c r="IXQ200" s="229"/>
      <c r="IXR200" s="229"/>
      <c r="IXS200" s="229"/>
      <c r="IXT200" s="229"/>
      <c r="IXU200" s="229"/>
      <c r="IXV200" s="229"/>
      <c r="IXW200" s="229"/>
      <c r="IXX200" s="229"/>
      <c r="IXY200" s="229"/>
      <c r="IXZ200" s="229"/>
      <c r="IYA200" s="229"/>
      <c r="IYB200" s="229"/>
      <c r="IYC200" s="229"/>
      <c r="IYD200" s="229"/>
      <c r="IYE200" s="229"/>
      <c r="IYF200" s="229"/>
      <c r="IYG200" s="229"/>
      <c r="IYH200" s="229"/>
      <c r="IYI200" s="229"/>
      <c r="IYJ200" s="229"/>
      <c r="IYK200" s="229"/>
      <c r="IYL200" s="229"/>
      <c r="IYM200" s="229"/>
      <c r="IYN200" s="229"/>
      <c r="IYO200" s="229"/>
      <c r="IYP200" s="229"/>
      <c r="IYQ200" s="229"/>
      <c r="IYR200" s="229"/>
      <c r="IYS200" s="229"/>
      <c r="IYT200" s="229"/>
      <c r="IYU200" s="229"/>
      <c r="IYV200" s="229"/>
      <c r="IYW200" s="229"/>
      <c r="IYX200" s="229"/>
      <c r="IYY200" s="229"/>
      <c r="IYZ200" s="229"/>
      <c r="IZA200" s="229"/>
      <c r="IZB200" s="229"/>
      <c r="IZC200" s="229"/>
      <c r="IZD200" s="229"/>
      <c r="IZE200" s="229"/>
      <c r="IZF200" s="229"/>
      <c r="IZG200" s="229"/>
      <c r="IZH200" s="229"/>
      <c r="IZI200" s="229"/>
      <c r="IZJ200" s="229"/>
      <c r="IZK200" s="229"/>
      <c r="IZL200" s="229"/>
      <c r="IZM200" s="229"/>
      <c r="IZN200" s="229"/>
      <c r="IZO200" s="229"/>
      <c r="IZP200" s="229"/>
      <c r="IZQ200" s="229"/>
      <c r="IZR200" s="229"/>
      <c r="IZS200" s="229"/>
      <c r="IZT200" s="229"/>
      <c r="IZU200" s="229"/>
      <c r="IZV200" s="229"/>
      <c r="IZW200" s="229"/>
      <c r="IZX200" s="229"/>
      <c r="IZY200" s="229"/>
      <c r="IZZ200" s="229"/>
      <c r="JAA200" s="229"/>
      <c r="JAB200" s="229"/>
      <c r="JAC200" s="229"/>
      <c r="JAD200" s="229"/>
      <c r="JAE200" s="229"/>
      <c r="JAF200" s="229"/>
      <c r="JAG200" s="229"/>
      <c r="JAH200" s="229"/>
      <c r="JAI200" s="229"/>
      <c r="JAJ200" s="229"/>
      <c r="JAK200" s="229"/>
      <c r="JAL200" s="229"/>
      <c r="JAM200" s="229"/>
      <c r="JAN200" s="229"/>
      <c r="JAO200" s="229"/>
      <c r="JAP200" s="229"/>
      <c r="JAQ200" s="229"/>
      <c r="JAR200" s="229"/>
      <c r="JAS200" s="229"/>
      <c r="JAT200" s="229"/>
      <c r="JAU200" s="229"/>
      <c r="JAV200" s="229"/>
      <c r="JAW200" s="229"/>
      <c r="JAX200" s="229"/>
      <c r="JAY200" s="229"/>
      <c r="JAZ200" s="229"/>
      <c r="JBA200" s="229"/>
      <c r="JBB200" s="229"/>
      <c r="JBC200" s="229"/>
      <c r="JBD200" s="229"/>
      <c r="JBE200" s="229"/>
      <c r="JBF200" s="229"/>
      <c r="JBG200" s="229"/>
      <c r="JBH200" s="229"/>
      <c r="JBI200" s="229"/>
      <c r="JBJ200" s="229"/>
      <c r="JBK200" s="229"/>
      <c r="JBL200" s="229"/>
      <c r="JBM200" s="229"/>
      <c r="JBN200" s="229"/>
      <c r="JBO200" s="229"/>
      <c r="JBP200" s="229"/>
      <c r="JBQ200" s="229"/>
      <c r="JBR200" s="229"/>
      <c r="JBS200" s="229"/>
      <c r="JBT200" s="229"/>
      <c r="JBU200" s="229"/>
      <c r="JBV200" s="229"/>
      <c r="JBW200" s="229"/>
      <c r="JBX200" s="229"/>
      <c r="JBY200" s="229"/>
      <c r="JBZ200" s="229"/>
      <c r="JCA200" s="229"/>
      <c r="JCB200" s="229"/>
      <c r="JCC200" s="229"/>
      <c r="JCD200" s="229"/>
      <c r="JCE200" s="229"/>
      <c r="JCF200" s="229"/>
      <c r="JCG200" s="229"/>
      <c r="JCH200" s="229"/>
      <c r="JCI200" s="229"/>
      <c r="JCJ200" s="229"/>
      <c r="JCK200" s="229"/>
      <c r="JCL200" s="229"/>
      <c r="JCM200" s="229"/>
      <c r="JCN200" s="229"/>
      <c r="JCO200" s="229"/>
      <c r="JCP200" s="229"/>
      <c r="JCQ200" s="229"/>
      <c r="JCR200" s="229"/>
      <c r="JCS200" s="229"/>
      <c r="JCT200" s="229"/>
      <c r="JCU200" s="229"/>
      <c r="JCV200" s="229"/>
      <c r="JCW200" s="229"/>
      <c r="JCX200" s="229"/>
      <c r="JCY200" s="229"/>
      <c r="JCZ200" s="229"/>
      <c r="JDA200" s="229"/>
      <c r="JDB200" s="229"/>
      <c r="JDC200" s="229"/>
      <c r="JDD200" s="229"/>
      <c r="JDE200" s="229"/>
      <c r="JDF200" s="229"/>
      <c r="JDG200" s="229"/>
      <c r="JDH200" s="229"/>
      <c r="JDI200" s="229"/>
      <c r="JDJ200" s="229"/>
      <c r="JDK200" s="229"/>
      <c r="JDL200" s="229"/>
      <c r="JDM200" s="229"/>
      <c r="JDN200" s="229"/>
      <c r="JDO200" s="229"/>
      <c r="JDP200" s="229"/>
      <c r="JDQ200" s="229"/>
      <c r="JDR200" s="229"/>
      <c r="JDS200" s="229"/>
      <c r="JDT200" s="229"/>
      <c r="JDU200" s="229"/>
      <c r="JDV200" s="229"/>
      <c r="JDW200" s="229"/>
      <c r="JDX200" s="229"/>
      <c r="JDY200" s="229"/>
      <c r="JDZ200" s="229"/>
      <c r="JEA200" s="229"/>
      <c r="JEB200" s="229"/>
      <c r="JEC200" s="229"/>
      <c r="JED200" s="229"/>
      <c r="JEE200" s="229"/>
      <c r="JEF200" s="229"/>
      <c r="JEG200" s="229"/>
      <c r="JEH200" s="229"/>
      <c r="JEI200" s="229"/>
      <c r="JEJ200" s="229"/>
      <c r="JEK200" s="229"/>
      <c r="JEL200" s="229"/>
      <c r="JEM200" s="229"/>
      <c r="JEN200" s="229"/>
      <c r="JEO200" s="229"/>
      <c r="JEP200" s="229"/>
      <c r="JEQ200" s="229"/>
      <c r="JER200" s="229"/>
      <c r="JES200" s="229"/>
      <c r="JET200" s="229"/>
      <c r="JEU200" s="229"/>
      <c r="JEV200" s="229"/>
      <c r="JEW200" s="229"/>
      <c r="JEX200" s="229"/>
      <c r="JEY200" s="229"/>
      <c r="JEZ200" s="229"/>
      <c r="JFA200" s="229"/>
      <c r="JFB200" s="229"/>
      <c r="JFC200" s="229"/>
      <c r="JFD200" s="229"/>
      <c r="JFE200" s="229"/>
      <c r="JFF200" s="229"/>
      <c r="JFG200" s="229"/>
      <c r="JFH200" s="229"/>
      <c r="JFI200" s="229"/>
      <c r="JFJ200" s="229"/>
      <c r="JFK200" s="229"/>
      <c r="JFL200" s="229"/>
      <c r="JFM200" s="229"/>
      <c r="JFN200" s="229"/>
      <c r="JFO200" s="229"/>
      <c r="JFP200" s="229"/>
      <c r="JFQ200" s="229"/>
      <c r="JFR200" s="229"/>
      <c r="JFS200" s="229"/>
      <c r="JFT200" s="229"/>
      <c r="JFU200" s="229"/>
      <c r="JFV200" s="229"/>
      <c r="JFW200" s="229"/>
      <c r="JFX200" s="229"/>
      <c r="JFY200" s="229"/>
      <c r="JFZ200" s="229"/>
      <c r="JGA200" s="229"/>
      <c r="JGB200" s="229"/>
      <c r="JGC200" s="229"/>
      <c r="JGD200" s="229"/>
      <c r="JGE200" s="229"/>
      <c r="JGF200" s="229"/>
      <c r="JGG200" s="229"/>
      <c r="JGH200" s="229"/>
      <c r="JGI200" s="229"/>
      <c r="JGJ200" s="229"/>
      <c r="JGK200" s="229"/>
      <c r="JGL200" s="229"/>
      <c r="JGM200" s="229"/>
      <c r="JGN200" s="229"/>
      <c r="JGO200" s="229"/>
      <c r="JGP200" s="229"/>
      <c r="JGQ200" s="229"/>
      <c r="JGR200" s="229"/>
      <c r="JGS200" s="229"/>
      <c r="JGT200" s="229"/>
      <c r="JGU200" s="229"/>
      <c r="JGV200" s="229"/>
      <c r="JGW200" s="229"/>
      <c r="JGX200" s="229"/>
      <c r="JGY200" s="229"/>
      <c r="JGZ200" s="229"/>
      <c r="JHA200" s="229"/>
      <c r="JHB200" s="229"/>
      <c r="JHC200" s="229"/>
      <c r="JHD200" s="229"/>
      <c r="JHE200" s="229"/>
      <c r="JHF200" s="229"/>
      <c r="JHG200" s="229"/>
      <c r="JHH200" s="229"/>
      <c r="JHI200" s="229"/>
      <c r="JHJ200" s="229"/>
      <c r="JHK200" s="229"/>
      <c r="JHL200" s="229"/>
      <c r="JHM200" s="229"/>
      <c r="JHN200" s="229"/>
      <c r="JHO200" s="229"/>
      <c r="JHP200" s="229"/>
      <c r="JHQ200" s="229"/>
      <c r="JHR200" s="229"/>
      <c r="JHS200" s="229"/>
      <c r="JHT200" s="229"/>
      <c r="JHU200" s="229"/>
      <c r="JHV200" s="229"/>
      <c r="JHW200" s="229"/>
      <c r="JHX200" s="229"/>
      <c r="JHY200" s="229"/>
      <c r="JHZ200" s="229"/>
      <c r="JIA200" s="229"/>
      <c r="JIB200" s="229"/>
      <c r="JIC200" s="229"/>
      <c r="JID200" s="229"/>
      <c r="JIE200" s="229"/>
      <c r="JIF200" s="229"/>
      <c r="JIG200" s="229"/>
      <c r="JIH200" s="229"/>
      <c r="JII200" s="229"/>
      <c r="JIJ200" s="229"/>
      <c r="JIK200" s="229"/>
      <c r="JIL200" s="229"/>
      <c r="JIM200" s="229"/>
      <c r="JIN200" s="229"/>
      <c r="JIO200" s="229"/>
      <c r="JIP200" s="229"/>
      <c r="JIQ200" s="229"/>
      <c r="JIR200" s="229"/>
      <c r="JIS200" s="229"/>
      <c r="JIT200" s="229"/>
      <c r="JIU200" s="229"/>
      <c r="JIV200" s="229"/>
      <c r="JIW200" s="229"/>
      <c r="JIX200" s="229"/>
      <c r="JIY200" s="229"/>
      <c r="JIZ200" s="229"/>
      <c r="JJA200" s="229"/>
      <c r="JJB200" s="229"/>
      <c r="JJC200" s="229"/>
      <c r="JJD200" s="229"/>
      <c r="JJE200" s="229"/>
      <c r="JJF200" s="229"/>
      <c r="JJG200" s="229"/>
      <c r="JJH200" s="229"/>
      <c r="JJI200" s="229"/>
      <c r="JJJ200" s="229"/>
      <c r="JJK200" s="229"/>
      <c r="JJL200" s="229"/>
      <c r="JJM200" s="229"/>
      <c r="JJN200" s="229"/>
      <c r="JJO200" s="229"/>
      <c r="JJP200" s="229"/>
      <c r="JJQ200" s="229"/>
      <c r="JJR200" s="229"/>
      <c r="JJS200" s="229"/>
      <c r="JJT200" s="229"/>
      <c r="JJU200" s="229"/>
      <c r="JJV200" s="229"/>
      <c r="JJW200" s="229"/>
      <c r="JJX200" s="229"/>
      <c r="JJY200" s="229"/>
      <c r="JJZ200" s="229"/>
      <c r="JKA200" s="229"/>
      <c r="JKB200" s="229"/>
      <c r="JKC200" s="229"/>
      <c r="JKD200" s="229"/>
      <c r="JKE200" s="229"/>
      <c r="JKF200" s="229"/>
      <c r="JKG200" s="229"/>
      <c r="JKH200" s="229"/>
      <c r="JKI200" s="229"/>
      <c r="JKJ200" s="229"/>
      <c r="JKK200" s="229"/>
      <c r="JKL200" s="229"/>
      <c r="JKM200" s="229"/>
      <c r="JKN200" s="229"/>
      <c r="JKO200" s="229"/>
      <c r="JKP200" s="229"/>
      <c r="JKQ200" s="229"/>
      <c r="JKR200" s="229"/>
      <c r="JKS200" s="229"/>
      <c r="JKT200" s="229"/>
      <c r="JKU200" s="229"/>
      <c r="JKV200" s="229"/>
      <c r="JKW200" s="229"/>
      <c r="JKX200" s="229"/>
      <c r="JKY200" s="229"/>
      <c r="JKZ200" s="229"/>
      <c r="JLA200" s="229"/>
      <c r="JLB200" s="229"/>
      <c r="JLC200" s="229"/>
      <c r="JLD200" s="229"/>
      <c r="JLE200" s="229"/>
      <c r="JLF200" s="229"/>
      <c r="JLG200" s="229"/>
      <c r="JLH200" s="229"/>
      <c r="JLI200" s="229"/>
      <c r="JLJ200" s="229"/>
      <c r="JLK200" s="229"/>
      <c r="JLL200" s="229"/>
      <c r="JLM200" s="229"/>
      <c r="JLN200" s="229"/>
      <c r="JLO200" s="229"/>
      <c r="JLP200" s="229"/>
      <c r="JLQ200" s="229"/>
      <c r="JLR200" s="229"/>
      <c r="JLS200" s="229"/>
      <c r="JLT200" s="229"/>
      <c r="JLU200" s="229"/>
      <c r="JLV200" s="229"/>
      <c r="JLW200" s="229"/>
      <c r="JLX200" s="229"/>
      <c r="JLY200" s="229"/>
      <c r="JLZ200" s="229"/>
      <c r="JMA200" s="229"/>
      <c r="JMB200" s="229"/>
      <c r="JMC200" s="229"/>
      <c r="JMD200" s="229"/>
      <c r="JME200" s="229"/>
      <c r="JMF200" s="229"/>
      <c r="JMG200" s="229"/>
      <c r="JMH200" s="229"/>
      <c r="JMI200" s="229"/>
      <c r="JMJ200" s="229"/>
      <c r="JMK200" s="229"/>
      <c r="JML200" s="229"/>
      <c r="JMM200" s="229"/>
      <c r="JMN200" s="229"/>
      <c r="JMO200" s="229"/>
      <c r="JMP200" s="229"/>
      <c r="JMQ200" s="229"/>
      <c r="JMR200" s="229"/>
      <c r="JMS200" s="229"/>
      <c r="JMT200" s="229"/>
      <c r="JMU200" s="229"/>
      <c r="JMV200" s="229"/>
      <c r="JMW200" s="229"/>
      <c r="JMX200" s="229"/>
      <c r="JMY200" s="229"/>
      <c r="JMZ200" s="229"/>
      <c r="JNA200" s="229"/>
      <c r="JNB200" s="229"/>
      <c r="JNC200" s="229"/>
      <c r="JND200" s="229"/>
      <c r="JNE200" s="229"/>
      <c r="JNF200" s="229"/>
      <c r="JNG200" s="229"/>
      <c r="JNH200" s="229"/>
      <c r="JNI200" s="229"/>
      <c r="JNJ200" s="229"/>
      <c r="JNK200" s="229"/>
      <c r="JNL200" s="229"/>
      <c r="JNM200" s="229"/>
      <c r="JNN200" s="229"/>
      <c r="JNO200" s="229"/>
      <c r="JNP200" s="229"/>
      <c r="JNQ200" s="229"/>
      <c r="JNR200" s="229"/>
      <c r="JNS200" s="229"/>
      <c r="JNT200" s="229"/>
      <c r="JNU200" s="229"/>
      <c r="JNV200" s="229"/>
      <c r="JNW200" s="229"/>
      <c r="JNX200" s="229"/>
      <c r="JNY200" s="229"/>
      <c r="JNZ200" s="229"/>
      <c r="JOA200" s="229"/>
      <c r="JOB200" s="229"/>
      <c r="JOC200" s="229"/>
      <c r="JOD200" s="229"/>
      <c r="JOE200" s="229"/>
      <c r="JOF200" s="229"/>
      <c r="JOG200" s="229"/>
      <c r="JOH200" s="229"/>
      <c r="JOI200" s="229"/>
      <c r="JOJ200" s="229"/>
      <c r="JOK200" s="229"/>
      <c r="JOL200" s="229"/>
      <c r="JOM200" s="229"/>
      <c r="JON200" s="229"/>
      <c r="JOO200" s="229"/>
      <c r="JOP200" s="229"/>
      <c r="JOQ200" s="229"/>
      <c r="JOR200" s="229"/>
      <c r="JOS200" s="229"/>
      <c r="JOT200" s="229"/>
      <c r="JOU200" s="229"/>
      <c r="JOV200" s="229"/>
      <c r="JOW200" s="229"/>
      <c r="JOX200" s="229"/>
      <c r="JOY200" s="229"/>
      <c r="JOZ200" s="229"/>
      <c r="JPA200" s="229"/>
      <c r="JPB200" s="229"/>
      <c r="JPC200" s="229"/>
      <c r="JPD200" s="229"/>
      <c r="JPE200" s="229"/>
      <c r="JPF200" s="229"/>
      <c r="JPG200" s="229"/>
      <c r="JPH200" s="229"/>
      <c r="JPI200" s="229"/>
      <c r="JPJ200" s="229"/>
      <c r="JPK200" s="229"/>
      <c r="JPL200" s="229"/>
      <c r="JPM200" s="229"/>
      <c r="JPN200" s="229"/>
      <c r="JPO200" s="229"/>
      <c r="JPP200" s="229"/>
      <c r="JPQ200" s="229"/>
      <c r="JPR200" s="229"/>
      <c r="JPS200" s="229"/>
      <c r="JPT200" s="229"/>
      <c r="JPU200" s="229"/>
      <c r="JPV200" s="229"/>
      <c r="JPW200" s="229"/>
      <c r="JPX200" s="229"/>
      <c r="JPY200" s="229"/>
      <c r="JPZ200" s="229"/>
      <c r="JQA200" s="229"/>
      <c r="JQB200" s="229"/>
      <c r="JQC200" s="229"/>
      <c r="JQD200" s="229"/>
      <c r="JQE200" s="229"/>
      <c r="JQF200" s="229"/>
      <c r="JQG200" s="229"/>
      <c r="JQH200" s="229"/>
      <c r="JQI200" s="229"/>
      <c r="JQJ200" s="229"/>
      <c r="JQK200" s="229"/>
      <c r="JQL200" s="229"/>
      <c r="JQM200" s="229"/>
      <c r="JQN200" s="229"/>
      <c r="JQO200" s="229"/>
      <c r="JQP200" s="229"/>
      <c r="JQQ200" s="229"/>
      <c r="JQR200" s="229"/>
      <c r="JQS200" s="229"/>
      <c r="JQT200" s="229"/>
      <c r="JQU200" s="229"/>
      <c r="JQV200" s="229"/>
      <c r="JQW200" s="229"/>
      <c r="JQX200" s="229"/>
      <c r="JQY200" s="229"/>
      <c r="JQZ200" s="229"/>
      <c r="JRA200" s="229"/>
      <c r="JRB200" s="229"/>
      <c r="JRC200" s="229"/>
      <c r="JRD200" s="229"/>
      <c r="JRE200" s="229"/>
      <c r="JRF200" s="229"/>
      <c r="JRG200" s="229"/>
      <c r="JRH200" s="229"/>
      <c r="JRI200" s="229"/>
      <c r="JRJ200" s="229"/>
      <c r="JRK200" s="229"/>
      <c r="JRL200" s="229"/>
      <c r="JRM200" s="229"/>
      <c r="JRN200" s="229"/>
      <c r="JRO200" s="229"/>
      <c r="JRP200" s="229"/>
      <c r="JRQ200" s="229"/>
      <c r="JRR200" s="229"/>
      <c r="JRS200" s="229"/>
      <c r="JRT200" s="229"/>
      <c r="JRU200" s="229"/>
      <c r="JRV200" s="229"/>
      <c r="JRW200" s="229"/>
      <c r="JRX200" s="229"/>
      <c r="JRY200" s="229"/>
      <c r="JRZ200" s="229"/>
      <c r="JSA200" s="229"/>
      <c r="JSB200" s="229"/>
      <c r="JSC200" s="229"/>
      <c r="JSD200" s="229"/>
      <c r="JSE200" s="229"/>
      <c r="JSF200" s="229"/>
      <c r="JSG200" s="229"/>
      <c r="JSH200" s="229"/>
      <c r="JSI200" s="229"/>
      <c r="JSJ200" s="229"/>
      <c r="JSK200" s="229"/>
      <c r="JSL200" s="229"/>
      <c r="JSM200" s="229"/>
      <c r="JSN200" s="229"/>
      <c r="JSO200" s="229"/>
      <c r="JSP200" s="229"/>
      <c r="JSQ200" s="229"/>
      <c r="JSR200" s="229"/>
      <c r="JSS200" s="229"/>
      <c r="JST200" s="229"/>
      <c r="JSU200" s="229"/>
      <c r="JSV200" s="229"/>
      <c r="JSW200" s="229"/>
      <c r="JSX200" s="229"/>
      <c r="JSY200" s="229"/>
      <c r="JSZ200" s="229"/>
      <c r="JTA200" s="229"/>
      <c r="JTB200" s="229"/>
      <c r="JTC200" s="229"/>
      <c r="JTD200" s="229"/>
      <c r="JTE200" s="229"/>
      <c r="JTF200" s="229"/>
      <c r="JTG200" s="229"/>
      <c r="JTH200" s="229"/>
      <c r="JTI200" s="229"/>
      <c r="JTJ200" s="229"/>
      <c r="JTK200" s="229"/>
      <c r="JTL200" s="229"/>
      <c r="JTM200" s="229"/>
      <c r="JTN200" s="229"/>
      <c r="JTO200" s="229"/>
      <c r="JTP200" s="229"/>
      <c r="JTQ200" s="229"/>
      <c r="JTR200" s="229"/>
      <c r="JTS200" s="229"/>
      <c r="JTT200" s="229"/>
      <c r="JTU200" s="229"/>
      <c r="JTV200" s="229"/>
      <c r="JTW200" s="229"/>
      <c r="JTX200" s="229"/>
      <c r="JTY200" s="229"/>
      <c r="JTZ200" s="229"/>
      <c r="JUA200" s="229"/>
      <c r="JUB200" s="229"/>
      <c r="JUC200" s="229"/>
      <c r="JUD200" s="229"/>
      <c r="JUE200" s="229"/>
      <c r="JUF200" s="229"/>
      <c r="JUG200" s="229"/>
      <c r="JUH200" s="229"/>
      <c r="JUI200" s="229"/>
      <c r="JUJ200" s="229"/>
      <c r="JUK200" s="229"/>
      <c r="JUL200" s="229"/>
      <c r="JUM200" s="229"/>
      <c r="JUN200" s="229"/>
      <c r="JUO200" s="229"/>
      <c r="JUP200" s="229"/>
      <c r="JUQ200" s="229"/>
      <c r="JUR200" s="229"/>
      <c r="JUS200" s="229"/>
      <c r="JUT200" s="229"/>
      <c r="JUU200" s="229"/>
      <c r="JUV200" s="229"/>
      <c r="JUW200" s="229"/>
      <c r="JUX200" s="229"/>
      <c r="JUY200" s="229"/>
      <c r="JUZ200" s="229"/>
      <c r="JVA200" s="229"/>
      <c r="JVB200" s="229"/>
      <c r="JVC200" s="229"/>
      <c r="JVD200" s="229"/>
      <c r="JVE200" s="229"/>
      <c r="JVF200" s="229"/>
      <c r="JVG200" s="229"/>
      <c r="JVH200" s="229"/>
      <c r="JVI200" s="229"/>
      <c r="JVJ200" s="229"/>
      <c r="JVK200" s="229"/>
      <c r="JVL200" s="229"/>
      <c r="JVM200" s="229"/>
      <c r="JVN200" s="229"/>
      <c r="JVO200" s="229"/>
      <c r="JVP200" s="229"/>
      <c r="JVQ200" s="229"/>
      <c r="JVR200" s="229"/>
      <c r="JVS200" s="229"/>
      <c r="JVT200" s="229"/>
      <c r="JVU200" s="229"/>
      <c r="JVV200" s="229"/>
      <c r="JVW200" s="229"/>
      <c r="JVX200" s="229"/>
      <c r="JVY200" s="229"/>
      <c r="JVZ200" s="229"/>
      <c r="JWA200" s="229"/>
      <c r="JWB200" s="229"/>
      <c r="JWC200" s="229"/>
      <c r="JWD200" s="229"/>
      <c r="JWE200" s="229"/>
      <c r="JWF200" s="229"/>
      <c r="JWG200" s="229"/>
      <c r="JWH200" s="229"/>
      <c r="JWI200" s="229"/>
      <c r="JWJ200" s="229"/>
      <c r="JWK200" s="229"/>
      <c r="JWL200" s="229"/>
      <c r="JWM200" s="229"/>
      <c r="JWN200" s="229"/>
      <c r="JWO200" s="229"/>
      <c r="JWP200" s="229"/>
      <c r="JWQ200" s="229"/>
      <c r="JWR200" s="229"/>
      <c r="JWS200" s="229"/>
      <c r="JWT200" s="229"/>
      <c r="JWU200" s="229"/>
      <c r="JWV200" s="229"/>
      <c r="JWW200" s="229"/>
      <c r="JWX200" s="229"/>
      <c r="JWY200" s="229"/>
      <c r="JWZ200" s="229"/>
      <c r="JXA200" s="229"/>
      <c r="JXB200" s="229"/>
      <c r="JXC200" s="229"/>
      <c r="JXD200" s="229"/>
      <c r="JXE200" s="229"/>
      <c r="JXF200" s="229"/>
      <c r="JXG200" s="229"/>
      <c r="JXH200" s="229"/>
      <c r="JXI200" s="229"/>
      <c r="JXJ200" s="229"/>
      <c r="JXK200" s="229"/>
      <c r="JXL200" s="229"/>
      <c r="JXM200" s="229"/>
      <c r="JXN200" s="229"/>
      <c r="JXO200" s="229"/>
      <c r="JXP200" s="229"/>
      <c r="JXQ200" s="229"/>
      <c r="JXR200" s="229"/>
      <c r="JXS200" s="229"/>
      <c r="JXT200" s="229"/>
      <c r="JXU200" s="229"/>
      <c r="JXV200" s="229"/>
      <c r="JXW200" s="229"/>
      <c r="JXX200" s="229"/>
      <c r="JXY200" s="229"/>
      <c r="JXZ200" s="229"/>
      <c r="JYA200" s="229"/>
      <c r="JYB200" s="229"/>
      <c r="JYC200" s="229"/>
      <c r="JYD200" s="229"/>
      <c r="JYE200" s="229"/>
      <c r="JYF200" s="229"/>
      <c r="JYG200" s="229"/>
      <c r="JYH200" s="229"/>
      <c r="JYI200" s="229"/>
      <c r="JYJ200" s="229"/>
      <c r="JYK200" s="229"/>
      <c r="JYL200" s="229"/>
      <c r="JYM200" s="229"/>
      <c r="JYN200" s="229"/>
      <c r="JYO200" s="229"/>
      <c r="JYP200" s="229"/>
      <c r="JYQ200" s="229"/>
      <c r="JYR200" s="229"/>
      <c r="JYS200" s="229"/>
      <c r="JYT200" s="229"/>
      <c r="JYU200" s="229"/>
      <c r="JYV200" s="229"/>
      <c r="JYW200" s="229"/>
      <c r="JYX200" s="229"/>
      <c r="JYY200" s="229"/>
      <c r="JYZ200" s="229"/>
      <c r="JZA200" s="229"/>
      <c r="JZB200" s="229"/>
      <c r="JZC200" s="229"/>
      <c r="JZD200" s="229"/>
      <c r="JZE200" s="229"/>
      <c r="JZF200" s="229"/>
      <c r="JZG200" s="229"/>
      <c r="JZH200" s="229"/>
      <c r="JZI200" s="229"/>
      <c r="JZJ200" s="229"/>
      <c r="JZK200" s="229"/>
      <c r="JZL200" s="229"/>
      <c r="JZM200" s="229"/>
      <c r="JZN200" s="229"/>
      <c r="JZO200" s="229"/>
      <c r="JZP200" s="229"/>
      <c r="JZQ200" s="229"/>
      <c r="JZR200" s="229"/>
      <c r="JZS200" s="229"/>
      <c r="JZT200" s="229"/>
      <c r="JZU200" s="229"/>
      <c r="JZV200" s="229"/>
      <c r="JZW200" s="229"/>
      <c r="JZX200" s="229"/>
      <c r="JZY200" s="229"/>
      <c r="JZZ200" s="229"/>
      <c r="KAA200" s="229"/>
      <c r="KAB200" s="229"/>
      <c r="KAC200" s="229"/>
      <c r="KAD200" s="229"/>
      <c r="KAE200" s="229"/>
      <c r="KAF200" s="229"/>
      <c r="KAG200" s="229"/>
      <c r="KAH200" s="229"/>
      <c r="KAI200" s="229"/>
      <c r="KAJ200" s="229"/>
      <c r="KAK200" s="229"/>
      <c r="KAL200" s="229"/>
      <c r="KAM200" s="229"/>
      <c r="KAN200" s="229"/>
      <c r="KAO200" s="229"/>
      <c r="KAP200" s="229"/>
      <c r="KAQ200" s="229"/>
      <c r="KAR200" s="229"/>
      <c r="KAS200" s="229"/>
      <c r="KAT200" s="229"/>
      <c r="KAU200" s="229"/>
      <c r="KAV200" s="229"/>
      <c r="KAW200" s="229"/>
      <c r="KAX200" s="229"/>
      <c r="KAY200" s="229"/>
      <c r="KAZ200" s="229"/>
      <c r="KBA200" s="229"/>
      <c r="KBB200" s="229"/>
      <c r="KBC200" s="229"/>
      <c r="KBD200" s="229"/>
      <c r="KBE200" s="229"/>
      <c r="KBF200" s="229"/>
      <c r="KBG200" s="229"/>
      <c r="KBH200" s="229"/>
      <c r="KBI200" s="229"/>
      <c r="KBJ200" s="229"/>
      <c r="KBK200" s="229"/>
      <c r="KBL200" s="229"/>
      <c r="KBM200" s="229"/>
      <c r="KBN200" s="229"/>
      <c r="KBO200" s="229"/>
      <c r="KBP200" s="229"/>
      <c r="KBQ200" s="229"/>
      <c r="KBR200" s="229"/>
      <c r="KBS200" s="229"/>
      <c r="KBT200" s="229"/>
      <c r="KBU200" s="229"/>
      <c r="KBV200" s="229"/>
      <c r="KBW200" s="229"/>
      <c r="KBX200" s="229"/>
      <c r="KBY200" s="229"/>
      <c r="KBZ200" s="229"/>
      <c r="KCA200" s="229"/>
      <c r="KCB200" s="229"/>
      <c r="KCC200" s="229"/>
      <c r="KCD200" s="229"/>
      <c r="KCE200" s="229"/>
      <c r="KCF200" s="229"/>
      <c r="KCG200" s="229"/>
      <c r="KCH200" s="229"/>
      <c r="KCI200" s="229"/>
      <c r="KCJ200" s="229"/>
      <c r="KCK200" s="229"/>
      <c r="KCL200" s="229"/>
      <c r="KCM200" s="229"/>
      <c r="KCN200" s="229"/>
      <c r="KCO200" s="229"/>
      <c r="KCP200" s="229"/>
      <c r="KCQ200" s="229"/>
      <c r="KCR200" s="229"/>
      <c r="KCS200" s="229"/>
      <c r="KCT200" s="229"/>
      <c r="KCU200" s="229"/>
      <c r="KCV200" s="229"/>
      <c r="KCW200" s="229"/>
      <c r="KCX200" s="229"/>
      <c r="KCY200" s="229"/>
      <c r="KCZ200" s="229"/>
      <c r="KDA200" s="229"/>
      <c r="KDB200" s="229"/>
      <c r="KDC200" s="229"/>
      <c r="KDD200" s="229"/>
      <c r="KDE200" s="229"/>
      <c r="KDF200" s="229"/>
      <c r="KDG200" s="229"/>
      <c r="KDH200" s="229"/>
      <c r="KDI200" s="229"/>
      <c r="KDJ200" s="229"/>
      <c r="KDK200" s="229"/>
      <c r="KDL200" s="229"/>
      <c r="KDM200" s="229"/>
      <c r="KDN200" s="229"/>
      <c r="KDO200" s="229"/>
      <c r="KDP200" s="229"/>
      <c r="KDQ200" s="229"/>
      <c r="KDR200" s="229"/>
      <c r="KDS200" s="229"/>
      <c r="KDT200" s="229"/>
      <c r="KDU200" s="229"/>
      <c r="KDV200" s="229"/>
      <c r="KDW200" s="229"/>
      <c r="KDX200" s="229"/>
      <c r="KDY200" s="229"/>
      <c r="KDZ200" s="229"/>
      <c r="KEA200" s="229"/>
      <c r="KEB200" s="229"/>
      <c r="KEC200" s="229"/>
      <c r="KED200" s="229"/>
      <c r="KEE200" s="229"/>
      <c r="KEF200" s="229"/>
      <c r="KEG200" s="229"/>
      <c r="KEH200" s="229"/>
      <c r="KEI200" s="229"/>
      <c r="KEJ200" s="229"/>
      <c r="KEK200" s="229"/>
      <c r="KEL200" s="229"/>
      <c r="KEM200" s="229"/>
      <c r="KEN200" s="229"/>
      <c r="KEO200" s="229"/>
      <c r="KEP200" s="229"/>
      <c r="KEQ200" s="229"/>
      <c r="KER200" s="229"/>
      <c r="KES200" s="229"/>
      <c r="KET200" s="229"/>
      <c r="KEU200" s="229"/>
      <c r="KEV200" s="229"/>
      <c r="KEW200" s="229"/>
      <c r="KEX200" s="229"/>
      <c r="KEY200" s="229"/>
      <c r="KEZ200" s="229"/>
      <c r="KFA200" s="229"/>
      <c r="KFB200" s="229"/>
      <c r="KFC200" s="229"/>
      <c r="KFD200" s="229"/>
      <c r="KFE200" s="229"/>
      <c r="KFF200" s="229"/>
      <c r="KFG200" s="229"/>
      <c r="KFH200" s="229"/>
      <c r="KFI200" s="229"/>
      <c r="KFJ200" s="229"/>
      <c r="KFK200" s="229"/>
      <c r="KFL200" s="229"/>
      <c r="KFM200" s="229"/>
      <c r="KFN200" s="229"/>
      <c r="KFO200" s="229"/>
      <c r="KFP200" s="229"/>
      <c r="KFQ200" s="229"/>
      <c r="KFR200" s="229"/>
      <c r="KFS200" s="229"/>
      <c r="KFT200" s="229"/>
      <c r="KFU200" s="229"/>
      <c r="KFV200" s="229"/>
      <c r="KFW200" s="229"/>
      <c r="KFX200" s="229"/>
      <c r="KFY200" s="229"/>
      <c r="KFZ200" s="229"/>
      <c r="KGA200" s="229"/>
      <c r="KGB200" s="229"/>
      <c r="KGC200" s="229"/>
      <c r="KGD200" s="229"/>
      <c r="KGE200" s="229"/>
      <c r="KGF200" s="229"/>
      <c r="KGG200" s="229"/>
      <c r="KGH200" s="229"/>
      <c r="KGI200" s="229"/>
      <c r="KGJ200" s="229"/>
      <c r="KGK200" s="229"/>
      <c r="KGL200" s="229"/>
      <c r="KGM200" s="229"/>
      <c r="KGN200" s="229"/>
      <c r="KGO200" s="229"/>
      <c r="KGP200" s="229"/>
      <c r="KGQ200" s="229"/>
      <c r="KGR200" s="229"/>
      <c r="KGS200" s="229"/>
      <c r="KGT200" s="229"/>
      <c r="KGU200" s="229"/>
      <c r="KGV200" s="229"/>
      <c r="KGW200" s="229"/>
      <c r="KGX200" s="229"/>
      <c r="KGY200" s="229"/>
      <c r="KGZ200" s="229"/>
      <c r="KHA200" s="229"/>
      <c r="KHB200" s="229"/>
      <c r="KHC200" s="229"/>
      <c r="KHD200" s="229"/>
      <c r="KHE200" s="229"/>
      <c r="KHF200" s="229"/>
      <c r="KHG200" s="229"/>
      <c r="KHH200" s="229"/>
      <c r="KHI200" s="229"/>
      <c r="KHJ200" s="229"/>
      <c r="KHK200" s="229"/>
      <c r="KHL200" s="229"/>
      <c r="KHM200" s="229"/>
      <c r="KHN200" s="229"/>
      <c r="KHO200" s="229"/>
      <c r="KHP200" s="229"/>
      <c r="KHQ200" s="229"/>
      <c r="KHR200" s="229"/>
      <c r="KHS200" s="229"/>
      <c r="KHT200" s="229"/>
      <c r="KHU200" s="229"/>
      <c r="KHV200" s="229"/>
      <c r="KHW200" s="229"/>
      <c r="KHX200" s="229"/>
      <c r="KHY200" s="229"/>
      <c r="KHZ200" s="229"/>
      <c r="KIA200" s="229"/>
      <c r="KIB200" s="229"/>
      <c r="KIC200" s="229"/>
      <c r="KID200" s="229"/>
      <c r="KIE200" s="229"/>
      <c r="KIF200" s="229"/>
      <c r="KIG200" s="229"/>
      <c r="KIH200" s="229"/>
      <c r="KII200" s="229"/>
      <c r="KIJ200" s="229"/>
      <c r="KIK200" s="229"/>
      <c r="KIL200" s="229"/>
      <c r="KIM200" s="229"/>
      <c r="KIN200" s="229"/>
      <c r="KIO200" s="229"/>
      <c r="KIP200" s="229"/>
      <c r="KIQ200" s="229"/>
      <c r="KIR200" s="229"/>
      <c r="KIS200" s="229"/>
      <c r="KIT200" s="229"/>
      <c r="KIU200" s="229"/>
      <c r="KIV200" s="229"/>
      <c r="KIW200" s="229"/>
      <c r="KIX200" s="229"/>
      <c r="KIY200" s="229"/>
      <c r="KIZ200" s="229"/>
      <c r="KJA200" s="229"/>
      <c r="KJB200" s="229"/>
      <c r="KJC200" s="229"/>
      <c r="KJD200" s="229"/>
      <c r="KJE200" s="229"/>
      <c r="KJF200" s="229"/>
      <c r="KJG200" s="229"/>
      <c r="KJH200" s="229"/>
      <c r="KJI200" s="229"/>
      <c r="KJJ200" s="229"/>
      <c r="KJK200" s="229"/>
      <c r="KJL200" s="229"/>
      <c r="KJM200" s="229"/>
      <c r="KJN200" s="229"/>
      <c r="KJO200" s="229"/>
      <c r="KJP200" s="229"/>
      <c r="KJQ200" s="229"/>
      <c r="KJR200" s="229"/>
      <c r="KJS200" s="229"/>
      <c r="KJT200" s="229"/>
      <c r="KJU200" s="229"/>
      <c r="KJV200" s="229"/>
      <c r="KJW200" s="229"/>
      <c r="KJX200" s="229"/>
      <c r="KJY200" s="229"/>
      <c r="KJZ200" s="229"/>
      <c r="KKA200" s="229"/>
      <c r="KKB200" s="229"/>
      <c r="KKC200" s="229"/>
      <c r="KKD200" s="229"/>
      <c r="KKE200" s="229"/>
      <c r="KKF200" s="229"/>
      <c r="KKG200" s="229"/>
      <c r="KKH200" s="229"/>
      <c r="KKI200" s="229"/>
      <c r="KKJ200" s="229"/>
      <c r="KKK200" s="229"/>
      <c r="KKL200" s="229"/>
      <c r="KKM200" s="229"/>
      <c r="KKN200" s="229"/>
      <c r="KKO200" s="229"/>
      <c r="KKP200" s="229"/>
      <c r="KKQ200" s="229"/>
      <c r="KKR200" s="229"/>
      <c r="KKS200" s="229"/>
      <c r="KKT200" s="229"/>
      <c r="KKU200" s="229"/>
      <c r="KKV200" s="229"/>
      <c r="KKW200" s="229"/>
      <c r="KKX200" s="229"/>
      <c r="KKY200" s="229"/>
      <c r="KKZ200" s="229"/>
      <c r="KLA200" s="229"/>
      <c r="KLB200" s="229"/>
      <c r="KLC200" s="229"/>
      <c r="KLD200" s="229"/>
      <c r="KLE200" s="229"/>
      <c r="KLF200" s="229"/>
      <c r="KLG200" s="229"/>
      <c r="KLH200" s="229"/>
      <c r="KLI200" s="229"/>
      <c r="KLJ200" s="229"/>
      <c r="KLK200" s="229"/>
      <c r="KLL200" s="229"/>
      <c r="KLM200" s="229"/>
      <c r="KLN200" s="229"/>
      <c r="KLO200" s="229"/>
      <c r="KLP200" s="229"/>
      <c r="KLQ200" s="229"/>
      <c r="KLR200" s="229"/>
      <c r="KLS200" s="229"/>
      <c r="KLT200" s="229"/>
      <c r="KLU200" s="229"/>
      <c r="KLV200" s="229"/>
      <c r="KLW200" s="229"/>
      <c r="KLX200" s="229"/>
      <c r="KLY200" s="229"/>
      <c r="KLZ200" s="229"/>
      <c r="KMA200" s="229"/>
      <c r="KMB200" s="229"/>
      <c r="KMC200" s="229"/>
      <c r="KMD200" s="229"/>
      <c r="KME200" s="229"/>
      <c r="KMF200" s="229"/>
      <c r="KMG200" s="229"/>
      <c r="KMH200" s="229"/>
      <c r="KMI200" s="229"/>
      <c r="KMJ200" s="229"/>
      <c r="KMK200" s="229"/>
      <c r="KML200" s="229"/>
      <c r="KMM200" s="229"/>
      <c r="KMN200" s="229"/>
      <c r="KMO200" s="229"/>
      <c r="KMP200" s="229"/>
      <c r="KMQ200" s="229"/>
      <c r="KMR200" s="229"/>
      <c r="KMS200" s="229"/>
      <c r="KMT200" s="229"/>
      <c r="KMU200" s="229"/>
      <c r="KMV200" s="229"/>
      <c r="KMW200" s="229"/>
      <c r="KMX200" s="229"/>
      <c r="KMY200" s="229"/>
      <c r="KMZ200" s="229"/>
      <c r="KNA200" s="229"/>
      <c r="KNB200" s="229"/>
      <c r="KNC200" s="229"/>
      <c r="KND200" s="229"/>
      <c r="KNE200" s="229"/>
      <c r="KNF200" s="229"/>
      <c r="KNG200" s="229"/>
      <c r="KNH200" s="229"/>
      <c r="KNI200" s="229"/>
      <c r="KNJ200" s="229"/>
      <c r="KNK200" s="229"/>
      <c r="KNL200" s="229"/>
      <c r="KNM200" s="229"/>
      <c r="KNN200" s="229"/>
      <c r="KNO200" s="229"/>
      <c r="KNP200" s="229"/>
      <c r="KNQ200" s="229"/>
      <c r="KNR200" s="229"/>
      <c r="KNS200" s="229"/>
      <c r="KNT200" s="229"/>
      <c r="KNU200" s="229"/>
      <c r="KNV200" s="229"/>
      <c r="KNW200" s="229"/>
      <c r="KNX200" s="229"/>
      <c r="KNY200" s="229"/>
      <c r="KNZ200" s="229"/>
      <c r="KOA200" s="229"/>
      <c r="KOB200" s="229"/>
      <c r="KOC200" s="229"/>
      <c r="KOD200" s="229"/>
      <c r="KOE200" s="229"/>
      <c r="KOF200" s="229"/>
      <c r="KOG200" s="229"/>
      <c r="KOH200" s="229"/>
      <c r="KOI200" s="229"/>
      <c r="KOJ200" s="229"/>
      <c r="KOK200" s="229"/>
      <c r="KOL200" s="229"/>
      <c r="KOM200" s="229"/>
      <c r="KON200" s="229"/>
      <c r="KOO200" s="229"/>
      <c r="KOP200" s="229"/>
      <c r="KOQ200" s="229"/>
      <c r="KOR200" s="229"/>
      <c r="KOS200" s="229"/>
      <c r="KOT200" s="229"/>
      <c r="KOU200" s="229"/>
      <c r="KOV200" s="229"/>
      <c r="KOW200" s="229"/>
      <c r="KOX200" s="229"/>
      <c r="KOY200" s="229"/>
      <c r="KOZ200" s="229"/>
      <c r="KPA200" s="229"/>
      <c r="KPB200" s="229"/>
      <c r="KPC200" s="229"/>
      <c r="KPD200" s="229"/>
      <c r="KPE200" s="229"/>
      <c r="KPF200" s="229"/>
      <c r="KPG200" s="229"/>
      <c r="KPH200" s="229"/>
      <c r="KPI200" s="229"/>
      <c r="KPJ200" s="229"/>
      <c r="KPK200" s="229"/>
      <c r="KPL200" s="229"/>
      <c r="KPM200" s="229"/>
      <c r="KPN200" s="229"/>
      <c r="KPO200" s="229"/>
      <c r="KPP200" s="229"/>
      <c r="KPQ200" s="229"/>
      <c r="KPR200" s="229"/>
      <c r="KPS200" s="229"/>
      <c r="KPT200" s="229"/>
      <c r="KPU200" s="229"/>
      <c r="KPV200" s="229"/>
      <c r="KPW200" s="229"/>
      <c r="KPX200" s="229"/>
      <c r="KPY200" s="229"/>
      <c r="KPZ200" s="229"/>
      <c r="KQA200" s="229"/>
      <c r="KQB200" s="229"/>
      <c r="KQC200" s="229"/>
      <c r="KQD200" s="229"/>
      <c r="KQE200" s="229"/>
      <c r="KQF200" s="229"/>
      <c r="KQG200" s="229"/>
      <c r="KQH200" s="229"/>
      <c r="KQI200" s="229"/>
      <c r="KQJ200" s="229"/>
      <c r="KQK200" s="229"/>
      <c r="KQL200" s="229"/>
      <c r="KQM200" s="229"/>
      <c r="KQN200" s="229"/>
      <c r="KQO200" s="229"/>
      <c r="KQP200" s="229"/>
      <c r="KQQ200" s="229"/>
      <c r="KQR200" s="229"/>
      <c r="KQS200" s="229"/>
      <c r="KQT200" s="229"/>
      <c r="KQU200" s="229"/>
      <c r="KQV200" s="229"/>
      <c r="KQW200" s="229"/>
      <c r="KQX200" s="229"/>
      <c r="KQY200" s="229"/>
      <c r="KQZ200" s="229"/>
      <c r="KRA200" s="229"/>
      <c r="KRB200" s="229"/>
      <c r="KRC200" s="229"/>
      <c r="KRD200" s="229"/>
      <c r="KRE200" s="229"/>
      <c r="KRF200" s="229"/>
      <c r="KRG200" s="229"/>
      <c r="KRH200" s="229"/>
      <c r="KRI200" s="229"/>
      <c r="KRJ200" s="229"/>
      <c r="KRK200" s="229"/>
      <c r="KRL200" s="229"/>
      <c r="KRM200" s="229"/>
      <c r="KRN200" s="229"/>
      <c r="KRO200" s="229"/>
      <c r="KRP200" s="229"/>
      <c r="KRQ200" s="229"/>
      <c r="KRR200" s="229"/>
      <c r="KRS200" s="229"/>
      <c r="KRT200" s="229"/>
      <c r="KRU200" s="229"/>
      <c r="KRV200" s="229"/>
      <c r="KRW200" s="229"/>
      <c r="KRX200" s="229"/>
      <c r="KRY200" s="229"/>
      <c r="KRZ200" s="229"/>
      <c r="KSA200" s="229"/>
      <c r="KSB200" s="229"/>
      <c r="KSC200" s="229"/>
      <c r="KSD200" s="229"/>
      <c r="KSE200" s="229"/>
      <c r="KSF200" s="229"/>
      <c r="KSG200" s="229"/>
      <c r="KSH200" s="229"/>
      <c r="KSI200" s="229"/>
      <c r="KSJ200" s="229"/>
      <c r="KSK200" s="229"/>
      <c r="KSL200" s="229"/>
      <c r="KSM200" s="229"/>
      <c r="KSN200" s="229"/>
      <c r="KSO200" s="229"/>
      <c r="KSP200" s="229"/>
      <c r="KSQ200" s="229"/>
      <c r="KSR200" s="229"/>
      <c r="KSS200" s="229"/>
      <c r="KST200" s="229"/>
      <c r="KSU200" s="229"/>
      <c r="KSV200" s="229"/>
      <c r="KSW200" s="229"/>
      <c r="KSX200" s="229"/>
      <c r="KSY200" s="229"/>
      <c r="KSZ200" s="229"/>
      <c r="KTA200" s="229"/>
      <c r="KTB200" s="229"/>
      <c r="KTC200" s="229"/>
      <c r="KTD200" s="229"/>
      <c r="KTE200" s="229"/>
      <c r="KTF200" s="229"/>
      <c r="KTG200" s="229"/>
      <c r="KTH200" s="229"/>
      <c r="KTI200" s="229"/>
      <c r="KTJ200" s="229"/>
      <c r="KTK200" s="229"/>
      <c r="KTL200" s="229"/>
      <c r="KTM200" s="229"/>
      <c r="KTN200" s="229"/>
      <c r="KTO200" s="229"/>
      <c r="KTP200" s="229"/>
      <c r="KTQ200" s="229"/>
      <c r="KTR200" s="229"/>
      <c r="KTS200" s="229"/>
      <c r="KTT200" s="229"/>
      <c r="KTU200" s="229"/>
      <c r="KTV200" s="229"/>
      <c r="KTW200" s="229"/>
      <c r="KTX200" s="229"/>
      <c r="KTY200" s="229"/>
      <c r="KTZ200" s="229"/>
      <c r="KUA200" s="229"/>
      <c r="KUB200" s="229"/>
      <c r="KUC200" s="229"/>
      <c r="KUD200" s="229"/>
      <c r="KUE200" s="229"/>
      <c r="KUF200" s="229"/>
      <c r="KUG200" s="229"/>
      <c r="KUH200" s="229"/>
      <c r="KUI200" s="229"/>
      <c r="KUJ200" s="229"/>
      <c r="KUK200" s="229"/>
      <c r="KUL200" s="229"/>
      <c r="KUM200" s="229"/>
      <c r="KUN200" s="229"/>
      <c r="KUO200" s="229"/>
      <c r="KUP200" s="229"/>
      <c r="KUQ200" s="229"/>
      <c r="KUR200" s="229"/>
      <c r="KUS200" s="229"/>
      <c r="KUT200" s="229"/>
      <c r="KUU200" s="229"/>
      <c r="KUV200" s="229"/>
      <c r="KUW200" s="229"/>
      <c r="KUX200" s="229"/>
      <c r="KUY200" s="229"/>
      <c r="KUZ200" s="229"/>
      <c r="KVA200" s="229"/>
      <c r="KVB200" s="229"/>
      <c r="KVC200" s="229"/>
      <c r="KVD200" s="229"/>
      <c r="KVE200" s="229"/>
      <c r="KVF200" s="229"/>
      <c r="KVG200" s="229"/>
      <c r="KVH200" s="229"/>
      <c r="KVI200" s="229"/>
      <c r="KVJ200" s="229"/>
      <c r="KVK200" s="229"/>
      <c r="KVL200" s="229"/>
      <c r="KVM200" s="229"/>
      <c r="KVN200" s="229"/>
      <c r="KVO200" s="229"/>
      <c r="KVP200" s="229"/>
      <c r="KVQ200" s="229"/>
      <c r="KVR200" s="229"/>
      <c r="KVS200" s="229"/>
      <c r="KVT200" s="229"/>
      <c r="KVU200" s="229"/>
      <c r="KVV200" s="229"/>
      <c r="KVW200" s="229"/>
      <c r="KVX200" s="229"/>
      <c r="KVY200" s="229"/>
      <c r="KVZ200" s="229"/>
      <c r="KWA200" s="229"/>
      <c r="KWB200" s="229"/>
      <c r="KWC200" s="229"/>
      <c r="KWD200" s="229"/>
      <c r="KWE200" s="229"/>
      <c r="KWF200" s="229"/>
      <c r="KWG200" s="229"/>
      <c r="KWH200" s="229"/>
      <c r="KWI200" s="229"/>
      <c r="KWJ200" s="229"/>
      <c r="KWK200" s="229"/>
      <c r="KWL200" s="229"/>
      <c r="KWM200" s="229"/>
      <c r="KWN200" s="229"/>
      <c r="KWO200" s="229"/>
      <c r="KWP200" s="229"/>
      <c r="KWQ200" s="229"/>
      <c r="KWR200" s="229"/>
      <c r="KWS200" s="229"/>
      <c r="KWT200" s="229"/>
      <c r="KWU200" s="229"/>
      <c r="KWV200" s="229"/>
      <c r="KWW200" s="229"/>
      <c r="KWX200" s="229"/>
      <c r="KWY200" s="229"/>
      <c r="KWZ200" s="229"/>
      <c r="KXA200" s="229"/>
      <c r="KXB200" s="229"/>
      <c r="KXC200" s="229"/>
      <c r="KXD200" s="229"/>
      <c r="KXE200" s="229"/>
      <c r="KXF200" s="229"/>
      <c r="KXG200" s="229"/>
      <c r="KXH200" s="229"/>
      <c r="KXI200" s="229"/>
      <c r="KXJ200" s="229"/>
      <c r="KXK200" s="229"/>
      <c r="KXL200" s="229"/>
      <c r="KXM200" s="229"/>
      <c r="KXN200" s="229"/>
      <c r="KXO200" s="229"/>
      <c r="KXP200" s="229"/>
      <c r="KXQ200" s="229"/>
      <c r="KXR200" s="229"/>
      <c r="KXS200" s="229"/>
      <c r="KXT200" s="229"/>
      <c r="KXU200" s="229"/>
      <c r="KXV200" s="229"/>
      <c r="KXW200" s="229"/>
      <c r="KXX200" s="229"/>
      <c r="KXY200" s="229"/>
      <c r="KXZ200" s="229"/>
      <c r="KYA200" s="229"/>
      <c r="KYB200" s="229"/>
      <c r="KYC200" s="229"/>
      <c r="KYD200" s="229"/>
      <c r="KYE200" s="229"/>
      <c r="KYF200" s="229"/>
      <c r="KYG200" s="229"/>
      <c r="KYH200" s="229"/>
      <c r="KYI200" s="229"/>
      <c r="KYJ200" s="229"/>
      <c r="KYK200" s="229"/>
      <c r="KYL200" s="229"/>
      <c r="KYM200" s="229"/>
      <c r="KYN200" s="229"/>
      <c r="KYO200" s="229"/>
      <c r="KYP200" s="229"/>
      <c r="KYQ200" s="229"/>
      <c r="KYR200" s="229"/>
      <c r="KYS200" s="229"/>
      <c r="KYT200" s="229"/>
      <c r="KYU200" s="229"/>
      <c r="KYV200" s="229"/>
      <c r="KYW200" s="229"/>
      <c r="KYX200" s="229"/>
      <c r="KYY200" s="229"/>
      <c r="KYZ200" s="229"/>
      <c r="KZA200" s="229"/>
      <c r="KZB200" s="229"/>
      <c r="KZC200" s="229"/>
      <c r="KZD200" s="229"/>
      <c r="KZE200" s="229"/>
      <c r="KZF200" s="229"/>
      <c r="KZG200" s="229"/>
      <c r="KZH200" s="229"/>
      <c r="KZI200" s="229"/>
      <c r="KZJ200" s="229"/>
      <c r="KZK200" s="229"/>
      <c r="KZL200" s="229"/>
      <c r="KZM200" s="229"/>
      <c r="KZN200" s="229"/>
      <c r="KZO200" s="229"/>
      <c r="KZP200" s="229"/>
      <c r="KZQ200" s="229"/>
      <c r="KZR200" s="229"/>
      <c r="KZS200" s="229"/>
      <c r="KZT200" s="229"/>
      <c r="KZU200" s="229"/>
      <c r="KZV200" s="229"/>
      <c r="KZW200" s="229"/>
      <c r="KZX200" s="229"/>
      <c r="KZY200" s="229"/>
      <c r="KZZ200" s="229"/>
      <c r="LAA200" s="229"/>
      <c r="LAB200" s="229"/>
      <c r="LAC200" s="229"/>
      <c r="LAD200" s="229"/>
      <c r="LAE200" s="229"/>
      <c r="LAF200" s="229"/>
      <c r="LAG200" s="229"/>
      <c r="LAH200" s="229"/>
      <c r="LAI200" s="229"/>
      <c r="LAJ200" s="229"/>
      <c r="LAK200" s="229"/>
      <c r="LAL200" s="229"/>
      <c r="LAM200" s="229"/>
      <c r="LAN200" s="229"/>
      <c r="LAO200" s="229"/>
      <c r="LAP200" s="229"/>
      <c r="LAQ200" s="229"/>
      <c r="LAR200" s="229"/>
      <c r="LAS200" s="229"/>
      <c r="LAT200" s="229"/>
      <c r="LAU200" s="229"/>
      <c r="LAV200" s="229"/>
      <c r="LAW200" s="229"/>
      <c r="LAX200" s="229"/>
      <c r="LAY200" s="229"/>
      <c r="LAZ200" s="229"/>
      <c r="LBA200" s="229"/>
      <c r="LBB200" s="229"/>
      <c r="LBC200" s="229"/>
      <c r="LBD200" s="229"/>
      <c r="LBE200" s="229"/>
      <c r="LBF200" s="229"/>
      <c r="LBG200" s="229"/>
      <c r="LBH200" s="229"/>
      <c r="LBI200" s="229"/>
      <c r="LBJ200" s="229"/>
      <c r="LBK200" s="229"/>
      <c r="LBL200" s="229"/>
      <c r="LBM200" s="229"/>
      <c r="LBN200" s="229"/>
      <c r="LBO200" s="229"/>
      <c r="LBP200" s="229"/>
      <c r="LBQ200" s="229"/>
      <c r="LBR200" s="229"/>
      <c r="LBS200" s="229"/>
      <c r="LBT200" s="229"/>
      <c r="LBU200" s="229"/>
      <c r="LBV200" s="229"/>
      <c r="LBW200" s="229"/>
      <c r="LBX200" s="229"/>
      <c r="LBY200" s="229"/>
      <c r="LBZ200" s="229"/>
      <c r="LCA200" s="229"/>
      <c r="LCB200" s="229"/>
      <c r="LCC200" s="229"/>
      <c r="LCD200" s="229"/>
      <c r="LCE200" s="229"/>
      <c r="LCF200" s="229"/>
      <c r="LCG200" s="229"/>
      <c r="LCH200" s="229"/>
      <c r="LCI200" s="229"/>
      <c r="LCJ200" s="229"/>
      <c r="LCK200" s="229"/>
      <c r="LCL200" s="229"/>
      <c r="LCM200" s="229"/>
      <c r="LCN200" s="229"/>
      <c r="LCO200" s="229"/>
      <c r="LCP200" s="229"/>
      <c r="LCQ200" s="229"/>
      <c r="LCR200" s="229"/>
      <c r="LCS200" s="229"/>
      <c r="LCT200" s="229"/>
      <c r="LCU200" s="229"/>
      <c r="LCV200" s="229"/>
      <c r="LCW200" s="229"/>
      <c r="LCX200" s="229"/>
      <c r="LCY200" s="229"/>
      <c r="LCZ200" s="229"/>
      <c r="LDA200" s="229"/>
      <c r="LDB200" s="229"/>
      <c r="LDC200" s="229"/>
      <c r="LDD200" s="229"/>
      <c r="LDE200" s="229"/>
      <c r="LDF200" s="229"/>
      <c r="LDG200" s="229"/>
      <c r="LDH200" s="229"/>
      <c r="LDI200" s="229"/>
      <c r="LDJ200" s="229"/>
      <c r="LDK200" s="229"/>
      <c r="LDL200" s="229"/>
      <c r="LDM200" s="229"/>
      <c r="LDN200" s="229"/>
      <c r="LDO200" s="229"/>
      <c r="LDP200" s="229"/>
      <c r="LDQ200" s="229"/>
      <c r="LDR200" s="229"/>
      <c r="LDS200" s="229"/>
      <c r="LDT200" s="229"/>
      <c r="LDU200" s="229"/>
      <c r="LDV200" s="229"/>
      <c r="LDW200" s="229"/>
      <c r="LDX200" s="229"/>
      <c r="LDY200" s="229"/>
      <c r="LDZ200" s="229"/>
      <c r="LEA200" s="229"/>
      <c r="LEB200" s="229"/>
      <c r="LEC200" s="229"/>
      <c r="LED200" s="229"/>
      <c r="LEE200" s="229"/>
      <c r="LEF200" s="229"/>
      <c r="LEG200" s="229"/>
      <c r="LEH200" s="229"/>
      <c r="LEI200" s="229"/>
      <c r="LEJ200" s="229"/>
      <c r="LEK200" s="229"/>
      <c r="LEL200" s="229"/>
      <c r="LEM200" s="229"/>
      <c r="LEN200" s="229"/>
      <c r="LEO200" s="229"/>
      <c r="LEP200" s="229"/>
      <c r="LEQ200" s="229"/>
      <c r="LER200" s="229"/>
      <c r="LES200" s="229"/>
      <c r="LET200" s="229"/>
      <c r="LEU200" s="229"/>
      <c r="LEV200" s="229"/>
      <c r="LEW200" s="229"/>
      <c r="LEX200" s="229"/>
      <c r="LEY200" s="229"/>
      <c r="LEZ200" s="229"/>
      <c r="LFA200" s="229"/>
      <c r="LFB200" s="229"/>
      <c r="LFC200" s="229"/>
      <c r="LFD200" s="229"/>
      <c r="LFE200" s="229"/>
      <c r="LFF200" s="229"/>
      <c r="LFG200" s="229"/>
      <c r="LFH200" s="229"/>
      <c r="LFI200" s="229"/>
      <c r="LFJ200" s="229"/>
      <c r="LFK200" s="229"/>
      <c r="LFL200" s="229"/>
      <c r="LFM200" s="229"/>
      <c r="LFN200" s="229"/>
      <c r="LFO200" s="229"/>
      <c r="LFP200" s="229"/>
      <c r="LFQ200" s="229"/>
      <c r="LFR200" s="229"/>
      <c r="LFS200" s="229"/>
      <c r="LFT200" s="229"/>
      <c r="LFU200" s="229"/>
      <c r="LFV200" s="229"/>
      <c r="LFW200" s="229"/>
      <c r="LFX200" s="229"/>
      <c r="LFY200" s="229"/>
      <c r="LFZ200" s="229"/>
      <c r="LGA200" s="229"/>
      <c r="LGB200" s="229"/>
      <c r="LGC200" s="229"/>
      <c r="LGD200" s="229"/>
      <c r="LGE200" s="229"/>
      <c r="LGF200" s="229"/>
      <c r="LGG200" s="229"/>
      <c r="LGH200" s="229"/>
      <c r="LGI200" s="229"/>
      <c r="LGJ200" s="229"/>
      <c r="LGK200" s="229"/>
      <c r="LGL200" s="229"/>
      <c r="LGM200" s="229"/>
      <c r="LGN200" s="229"/>
      <c r="LGO200" s="229"/>
      <c r="LGP200" s="229"/>
      <c r="LGQ200" s="229"/>
      <c r="LGR200" s="229"/>
      <c r="LGS200" s="229"/>
      <c r="LGT200" s="229"/>
      <c r="LGU200" s="229"/>
      <c r="LGV200" s="229"/>
      <c r="LGW200" s="229"/>
      <c r="LGX200" s="229"/>
      <c r="LGY200" s="229"/>
      <c r="LGZ200" s="229"/>
      <c r="LHA200" s="229"/>
      <c r="LHB200" s="229"/>
      <c r="LHC200" s="229"/>
      <c r="LHD200" s="229"/>
      <c r="LHE200" s="229"/>
      <c r="LHF200" s="229"/>
      <c r="LHG200" s="229"/>
      <c r="LHH200" s="229"/>
      <c r="LHI200" s="229"/>
      <c r="LHJ200" s="229"/>
      <c r="LHK200" s="229"/>
      <c r="LHL200" s="229"/>
      <c r="LHM200" s="229"/>
      <c r="LHN200" s="229"/>
      <c r="LHO200" s="229"/>
      <c r="LHP200" s="229"/>
      <c r="LHQ200" s="229"/>
      <c r="LHR200" s="229"/>
      <c r="LHS200" s="229"/>
      <c r="LHT200" s="229"/>
      <c r="LHU200" s="229"/>
      <c r="LHV200" s="229"/>
      <c r="LHW200" s="229"/>
      <c r="LHX200" s="229"/>
      <c r="LHY200" s="229"/>
      <c r="LHZ200" s="229"/>
      <c r="LIA200" s="229"/>
      <c r="LIB200" s="229"/>
      <c r="LIC200" s="229"/>
      <c r="LID200" s="229"/>
      <c r="LIE200" s="229"/>
      <c r="LIF200" s="229"/>
      <c r="LIG200" s="229"/>
      <c r="LIH200" s="229"/>
      <c r="LII200" s="229"/>
      <c r="LIJ200" s="229"/>
      <c r="LIK200" s="229"/>
      <c r="LIL200" s="229"/>
      <c r="LIM200" s="229"/>
      <c r="LIN200" s="229"/>
      <c r="LIO200" s="229"/>
      <c r="LIP200" s="229"/>
      <c r="LIQ200" s="229"/>
      <c r="LIR200" s="229"/>
      <c r="LIS200" s="229"/>
      <c r="LIT200" s="229"/>
      <c r="LIU200" s="229"/>
      <c r="LIV200" s="229"/>
      <c r="LIW200" s="229"/>
      <c r="LIX200" s="229"/>
      <c r="LIY200" s="229"/>
      <c r="LIZ200" s="229"/>
      <c r="LJA200" s="229"/>
      <c r="LJB200" s="229"/>
      <c r="LJC200" s="229"/>
      <c r="LJD200" s="229"/>
      <c r="LJE200" s="229"/>
      <c r="LJF200" s="229"/>
      <c r="LJG200" s="229"/>
      <c r="LJH200" s="229"/>
      <c r="LJI200" s="229"/>
      <c r="LJJ200" s="229"/>
      <c r="LJK200" s="229"/>
      <c r="LJL200" s="229"/>
      <c r="LJM200" s="229"/>
      <c r="LJN200" s="229"/>
      <c r="LJO200" s="229"/>
      <c r="LJP200" s="229"/>
      <c r="LJQ200" s="229"/>
      <c r="LJR200" s="229"/>
      <c r="LJS200" s="229"/>
      <c r="LJT200" s="229"/>
      <c r="LJU200" s="229"/>
      <c r="LJV200" s="229"/>
      <c r="LJW200" s="229"/>
      <c r="LJX200" s="229"/>
      <c r="LJY200" s="229"/>
      <c r="LJZ200" s="229"/>
      <c r="LKA200" s="229"/>
      <c r="LKB200" s="229"/>
      <c r="LKC200" s="229"/>
      <c r="LKD200" s="229"/>
      <c r="LKE200" s="229"/>
      <c r="LKF200" s="229"/>
      <c r="LKG200" s="229"/>
      <c r="LKH200" s="229"/>
      <c r="LKI200" s="229"/>
      <c r="LKJ200" s="229"/>
      <c r="LKK200" s="229"/>
      <c r="LKL200" s="229"/>
      <c r="LKM200" s="229"/>
      <c r="LKN200" s="229"/>
      <c r="LKO200" s="229"/>
      <c r="LKP200" s="229"/>
      <c r="LKQ200" s="229"/>
      <c r="LKR200" s="229"/>
      <c r="LKS200" s="229"/>
      <c r="LKT200" s="229"/>
      <c r="LKU200" s="229"/>
      <c r="LKV200" s="229"/>
      <c r="LKW200" s="229"/>
      <c r="LKX200" s="229"/>
      <c r="LKY200" s="229"/>
      <c r="LKZ200" s="229"/>
      <c r="LLA200" s="229"/>
      <c r="LLB200" s="229"/>
      <c r="LLC200" s="229"/>
      <c r="LLD200" s="229"/>
      <c r="LLE200" s="229"/>
      <c r="LLF200" s="229"/>
      <c r="LLG200" s="229"/>
      <c r="LLH200" s="229"/>
      <c r="LLI200" s="229"/>
      <c r="LLJ200" s="229"/>
      <c r="LLK200" s="229"/>
      <c r="LLL200" s="229"/>
      <c r="LLM200" s="229"/>
      <c r="LLN200" s="229"/>
      <c r="LLO200" s="229"/>
      <c r="LLP200" s="229"/>
      <c r="LLQ200" s="229"/>
      <c r="LLR200" s="229"/>
      <c r="LLS200" s="229"/>
      <c r="LLT200" s="229"/>
      <c r="LLU200" s="229"/>
      <c r="LLV200" s="229"/>
      <c r="LLW200" s="229"/>
      <c r="LLX200" s="229"/>
      <c r="LLY200" s="229"/>
      <c r="LLZ200" s="229"/>
      <c r="LMA200" s="229"/>
      <c r="LMB200" s="229"/>
      <c r="LMC200" s="229"/>
      <c r="LMD200" s="229"/>
      <c r="LME200" s="229"/>
      <c r="LMF200" s="229"/>
      <c r="LMG200" s="229"/>
      <c r="LMH200" s="229"/>
      <c r="LMI200" s="229"/>
      <c r="LMJ200" s="229"/>
      <c r="LMK200" s="229"/>
      <c r="LML200" s="229"/>
      <c r="LMM200" s="229"/>
      <c r="LMN200" s="229"/>
      <c r="LMO200" s="229"/>
      <c r="LMP200" s="229"/>
      <c r="LMQ200" s="229"/>
      <c r="LMR200" s="229"/>
      <c r="LMS200" s="229"/>
      <c r="LMT200" s="229"/>
      <c r="LMU200" s="229"/>
      <c r="LMV200" s="229"/>
      <c r="LMW200" s="229"/>
      <c r="LMX200" s="229"/>
      <c r="LMY200" s="229"/>
      <c r="LMZ200" s="229"/>
      <c r="LNA200" s="229"/>
      <c r="LNB200" s="229"/>
      <c r="LNC200" s="229"/>
      <c r="LND200" s="229"/>
      <c r="LNE200" s="229"/>
      <c r="LNF200" s="229"/>
      <c r="LNG200" s="229"/>
      <c r="LNH200" s="229"/>
      <c r="LNI200" s="229"/>
      <c r="LNJ200" s="229"/>
      <c r="LNK200" s="229"/>
      <c r="LNL200" s="229"/>
      <c r="LNM200" s="229"/>
      <c r="LNN200" s="229"/>
      <c r="LNO200" s="229"/>
      <c r="LNP200" s="229"/>
      <c r="LNQ200" s="229"/>
      <c r="LNR200" s="229"/>
      <c r="LNS200" s="229"/>
      <c r="LNT200" s="229"/>
      <c r="LNU200" s="229"/>
      <c r="LNV200" s="229"/>
      <c r="LNW200" s="229"/>
      <c r="LNX200" s="229"/>
      <c r="LNY200" s="229"/>
      <c r="LNZ200" s="229"/>
      <c r="LOA200" s="229"/>
      <c r="LOB200" s="229"/>
      <c r="LOC200" s="229"/>
      <c r="LOD200" s="229"/>
      <c r="LOE200" s="229"/>
      <c r="LOF200" s="229"/>
      <c r="LOG200" s="229"/>
      <c r="LOH200" s="229"/>
      <c r="LOI200" s="229"/>
      <c r="LOJ200" s="229"/>
      <c r="LOK200" s="229"/>
      <c r="LOL200" s="229"/>
      <c r="LOM200" s="229"/>
      <c r="LON200" s="229"/>
      <c r="LOO200" s="229"/>
      <c r="LOP200" s="229"/>
      <c r="LOQ200" s="229"/>
      <c r="LOR200" s="229"/>
      <c r="LOS200" s="229"/>
      <c r="LOT200" s="229"/>
      <c r="LOU200" s="229"/>
      <c r="LOV200" s="229"/>
      <c r="LOW200" s="229"/>
      <c r="LOX200" s="229"/>
      <c r="LOY200" s="229"/>
      <c r="LOZ200" s="229"/>
      <c r="LPA200" s="229"/>
      <c r="LPB200" s="229"/>
      <c r="LPC200" s="229"/>
      <c r="LPD200" s="229"/>
      <c r="LPE200" s="229"/>
      <c r="LPF200" s="229"/>
      <c r="LPG200" s="229"/>
      <c r="LPH200" s="229"/>
      <c r="LPI200" s="229"/>
      <c r="LPJ200" s="229"/>
      <c r="LPK200" s="229"/>
      <c r="LPL200" s="229"/>
      <c r="LPM200" s="229"/>
      <c r="LPN200" s="229"/>
      <c r="LPO200" s="229"/>
      <c r="LPP200" s="229"/>
      <c r="LPQ200" s="229"/>
      <c r="LPR200" s="229"/>
      <c r="LPS200" s="229"/>
      <c r="LPT200" s="229"/>
      <c r="LPU200" s="229"/>
      <c r="LPV200" s="229"/>
      <c r="LPW200" s="229"/>
      <c r="LPX200" s="229"/>
      <c r="LPY200" s="229"/>
      <c r="LPZ200" s="229"/>
      <c r="LQA200" s="229"/>
      <c r="LQB200" s="229"/>
      <c r="LQC200" s="229"/>
      <c r="LQD200" s="229"/>
      <c r="LQE200" s="229"/>
      <c r="LQF200" s="229"/>
      <c r="LQG200" s="229"/>
      <c r="LQH200" s="229"/>
      <c r="LQI200" s="229"/>
      <c r="LQJ200" s="229"/>
      <c r="LQK200" s="229"/>
      <c r="LQL200" s="229"/>
      <c r="LQM200" s="229"/>
      <c r="LQN200" s="229"/>
      <c r="LQO200" s="229"/>
      <c r="LQP200" s="229"/>
      <c r="LQQ200" s="229"/>
      <c r="LQR200" s="229"/>
      <c r="LQS200" s="229"/>
      <c r="LQT200" s="229"/>
      <c r="LQU200" s="229"/>
      <c r="LQV200" s="229"/>
      <c r="LQW200" s="229"/>
      <c r="LQX200" s="229"/>
      <c r="LQY200" s="229"/>
      <c r="LQZ200" s="229"/>
      <c r="LRA200" s="229"/>
      <c r="LRB200" s="229"/>
      <c r="LRC200" s="229"/>
      <c r="LRD200" s="229"/>
      <c r="LRE200" s="229"/>
      <c r="LRF200" s="229"/>
      <c r="LRG200" s="229"/>
      <c r="LRH200" s="229"/>
      <c r="LRI200" s="229"/>
      <c r="LRJ200" s="229"/>
      <c r="LRK200" s="229"/>
      <c r="LRL200" s="229"/>
      <c r="LRM200" s="229"/>
      <c r="LRN200" s="229"/>
      <c r="LRO200" s="229"/>
      <c r="LRP200" s="229"/>
      <c r="LRQ200" s="229"/>
      <c r="LRR200" s="229"/>
      <c r="LRS200" s="229"/>
      <c r="LRT200" s="229"/>
      <c r="LRU200" s="229"/>
      <c r="LRV200" s="229"/>
      <c r="LRW200" s="229"/>
      <c r="LRX200" s="229"/>
      <c r="LRY200" s="229"/>
      <c r="LRZ200" s="229"/>
      <c r="LSA200" s="229"/>
      <c r="LSB200" s="229"/>
      <c r="LSC200" s="229"/>
      <c r="LSD200" s="229"/>
      <c r="LSE200" s="229"/>
      <c r="LSF200" s="229"/>
      <c r="LSG200" s="229"/>
      <c r="LSH200" s="229"/>
      <c r="LSI200" s="229"/>
      <c r="LSJ200" s="229"/>
      <c r="LSK200" s="229"/>
      <c r="LSL200" s="229"/>
      <c r="LSM200" s="229"/>
      <c r="LSN200" s="229"/>
      <c r="LSO200" s="229"/>
      <c r="LSP200" s="229"/>
      <c r="LSQ200" s="229"/>
      <c r="LSR200" s="229"/>
      <c r="LSS200" s="229"/>
      <c r="LST200" s="229"/>
      <c r="LSU200" s="229"/>
      <c r="LSV200" s="229"/>
      <c r="LSW200" s="229"/>
      <c r="LSX200" s="229"/>
      <c r="LSY200" s="229"/>
      <c r="LSZ200" s="229"/>
      <c r="LTA200" s="229"/>
      <c r="LTB200" s="229"/>
      <c r="LTC200" s="229"/>
      <c r="LTD200" s="229"/>
      <c r="LTE200" s="229"/>
      <c r="LTF200" s="229"/>
      <c r="LTG200" s="229"/>
      <c r="LTH200" s="229"/>
      <c r="LTI200" s="229"/>
      <c r="LTJ200" s="229"/>
      <c r="LTK200" s="229"/>
      <c r="LTL200" s="229"/>
      <c r="LTM200" s="229"/>
      <c r="LTN200" s="229"/>
      <c r="LTO200" s="229"/>
      <c r="LTP200" s="229"/>
      <c r="LTQ200" s="229"/>
      <c r="LTR200" s="229"/>
      <c r="LTS200" s="229"/>
      <c r="LTT200" s="229"/>
      <c r="LTU200" s="229"/>
      <c r="LTV200" s="229"/>
      <c r="LTW200" s="229"/>
      <c r="LTX200" s="229"/>
      <c r="LTY200" s="229"/>
      <c r="LTZ200" s="229"/>
      <c r="LUA200" s="229"/>
      <c r="LUB200" s="229"/>
      <c r="LUC200" s="229"/>
      <c r="LUD200" s="229"/>
      <c r="LUE200" s="229"/>
      <c r="LUF200" s="229"/>
      <c r="LUG200" s="229"/>
      <c r="LUH200" s="229"/>
      <c r="LUI200" s="229"/>
      <c r="LUJ200" s="229"/>
      <c r="LUK200" s="229"/>
      <c r="LUL200" s="229"/>
      <c r="LUM200" s="229"/>
      <c r="LUN200" s="229"/>
      <c r="LUO200" s="229"/>
      <c r="LUP200" s="229"/>
      <c r="LUQ200" s="229"/>
      <c r="LUR200" s="229"/>
      <c r="LUS200" s="229"/>
      <c r="LUT200" s="229"/>
      <c r="LUU200" s="229"/>
      <c r="LUV200" s="229"/>
      <c r="LUW200" s="229"/>
      <c r="LUX200" s="229"/>
      <c r="LUY200" s="229"/>
      <c r="LUZ200" s="229"/>
      <c r="LVA200" s="229"/>
      <c r="LVB200" s="229"/>
      <c r="LVC200" s="229"/>
      <c r="LVD200" s="229"/>
      <c r="LVE200" s="229"/>
      <c r="LVF200" s="229"/>
      <c r="LVG200" s="229"/>
      <c r="LVH200" s="229"/>
      <c r="LVI200" s="229"/>
      <c r="LVJ200" s="229"/>
      <c r="LVK200" s="229"/>
      <c r="LVL200" s="229"/>
      <c r="LVM200" s="229"/>
      <c r="LVN200" s="229"/>
      <c r="LVO200" s="229"/>
      <c r="LVP200" s="229"/>
      <c r="LVQ200" s="229"/>
      <c r="LVR200" s="229"/>
      <c r="LVS200" s="229"/>
      <c r="LVT200" s="229"/>
      <c r="LVU200" s="229"/>
      <c r="LVV200" s="229"/>
      <c r="LVW200" s="229"/>
      <c r="LVX200" s="229"/>
      <c r="LVY200" s="229"/>
      <c r="LVZ200" s="229"/>
      <c r="LWA200" s="229"/>
      <c r="LWB200" s="229"/>
      <c r="LWC200" s="229"/>
      <c r="LWD200" s="229"/>
      <c r="LWE200" s="229"/>
      <c r="LWF200" s="229"/>
      <c r="LWG200" s="229"/>
      <c r="LWH200" s="229"/>
      <c r="LWI200" s="229"/>
      <c r="LWJ200" s="229"/>
      <c r="LWK200" s="229"/>
      <c r="LWL200" s="229"/>
      <c r="LWM200" s="229"/>
      <c r="LWN200" s="229"/>
      <c r="LWO200" s="229"/>
      <c r="LWP200" s="229"/>
      <c r="LWQ200" s="229"/>
      <c r="LWR200" s="229"/>
      <c r="LWS200" s="229"/>
      <c r="LWT200" s="229"/>
      <c r="LWU200" s="229"/>
      <c r="LWV200" s="229"/>
      <c r="LWW200" s="229"/>
      <c r="LWX200" s="229"/>
      <c r="LWY200" s="229"/>
      <c r="LWZ200" s="229"/>
      <c r="LXA200" s="229"/>
      <c r="LXB200" s="229"/>
      <c r="LXC200" s="229"/>
      <c r="LXD200" s="229"/>
      <c r="LXE200" s="229"/>
      <c r="LXF200" s="229"/>
      <c r="LXG200" s="229"/>
      <c r="LXH200" s="229"/>
      <c r="LXI200" s="229"/>
      <c r="LXJ200" s="229"/>
      <c r="LXK200" s="229"/>
      <c r="LXL200" s="229"/>
      <c r="LXM200" s="229"/>
      <c r="LXN200" s="229"/>
      <c r="LXO200" s="229"/>
      <c r="LXP200" s="229"/>
      <c r="LXQ200" s="229"/>
      <c r="LXR200" s="229"/>
      <c r="LXS200" s="229"/>
      <c r="LXT200" s="229"/>
      <c r="LXU200" s="229"/>
      <c r="LXV200" s="229"/>
      <c r="LXW200" s="229"/>
      <c r="LXX200" s="229"/>
      <c r="LXY200" s="229"/>
      <c r="LXZ200" s="229"/>
      <c r="LYA200" s="229"/>
      <c r="LYB200" s="229"/>
      <c r="LYC200" s="229"/>
      <c r="LYD200" s="229"/>
      <c r="LYE200" s="229"/>
      <c r="LYF200" s="229"/>
      <c r="LYG200" s="229"/>
      <c r="LYH200" s="229"/>
      <c r="LYI200" s="229"/>
      <c r="LYJ200" s="229"/>
      <c r="LYK200" s="229"/>
      <c r="LYL200" s="229"/>
      <c r="LYM200" s="229"/>
      <c r="LYN200" s="229"/>
      <c r="LYO200" s="229"/>
      <c r="LYP200" s="229"/>
      <c r="LYQ200" s="229"/>
      <c r="LYR200" s="229"/>
      <c r="LYS200" s="229"/>
      <c r="LYT200" s="229"/>
      <c r="LYU200" s="229"/>
      <c r="LYV200" s="229"/>
      <c r="LYW200" s="229"/>
      <c r="LYX200" s="229"/>
      <c r="LYY200" s="229"/>
      <c r="LYZ200" s="229"/>
      <c r="LZA200" s="229"/>
      <c r="LZB200" s="229"/>
      <c r="LZC200" s="229"/>
      <c r="LZD200" s="229"/>
      <c r="LZE200" s="229"/>
      <c r="LZF200" s="229"/>
      <c r="LZG200" s="229"/>
      <c r="LZH200" s="229"/>
      <c r="LZI200" s="229"/>
      <c r="LZJ200" s="229"/>
      <c r="LZK200" s="229"/>
      <c r="LZL200" s="229"/>
      <c r="LZM200" s="229"/>
      <c r="LZN200" s="229"/>
      <c r="LZO200" s="229"/>
      <c r="LZP200" s="229"/>
      <c r="LZQ200" s="229"/>
      <c r="LZR200" s="229"/>
      <c r="LZS200" s="229"/>
      <c r="LZT200" s="229"/>
      <c r="LZU200" s="229"/>
      <c r="LZV200" s="229"/>
      <c r="LZW200" s="229"/>
      <c r="LZX200" s="229"/>
      <c r="LZY200" s="229"/>
      <c r="LZZ200" s="229"/>
      <c r="MAA200" s="229"/>
      <c r="MAB200" s="229"/>
      <c r="MAC200" s="229"/>
      <c r="MAD200" s="229"/>
      <c r="MAE200" s="229"/>
      <c r="MAF200" s="229"/>
      <c r="MAG200" s="229"/>
      <c r="MAH200" s="229"/>
      <c r="MAI200" s="229"/>
      <c r="MAJ200" s="229"/>
      <c r="MAK200" s="229"/>
      <c r="MAL200" s="229"/>
      <c r="MAM200" s="229"/>
      <c r="MAN200" s="229"/>
      <c r="MAO200" s="229"/>
      <c r="MAP200" s="229"/>
      <c r="MAQ200" s="229"/>
      <c r="MAR200" s="229"/>
      <c r="MAS200" s="229"/>
      <c r="MAT200" s="229"/>
      <c r="MAU200" s="229"/>
      <c r="MAV200" s="229"/>
      <c r="MAW200" s="229"/>
      <c r="MAX200" s="229"/>
      <c r="MAY200" s="229"/>
      <c r="MAZ200" s="229"/>
      <c r="MBA200" s="229"/>
      <c r="MBB200" s="229"/>
      <c r="MBC200" s="229"/>
      <c r="MBD200" s="229"/>
      <c r="MBE200" s="229"/>
      <c r="MBF200" s="229"/>
      <c r="MBG200" s="229"/>
      <c r="MBH200" s="229"/>
      <c r="MBI200" s="229"/>
      <c r="MBJ200" s="229"/>
      <c r="MBK200" s="229"/>
      <c r="MBL200" s="229"/>
      <c r="MBM200" s="229"/>
      <c r="MBN200" s="229"/>
      <c r="MBO200" s="229"/>
      <c r="MBP200" s="229"/>
      <c r="MBQ200" s="229"/>
      <c r="MBR200" s="229"/>
      <c r="MBS200" s="229"/>
      <c r="MBT200" s="229"/>
      <c r="MBU200" s="229"/>
      <c r="MBV200" s="229"/>
      <c r="MBW200" s="229"/>
      <c r="MBX200" s="229"/>
      <c r="MBY200" s="229"/>
      <c r="MBZ200" s="229"/>
      <c r="MCA200" s="229"/>
      <c r="MCB200" s="229"/>
      <c r="MCC200" s="229"/>
      <c r="MCD200" s="229"/>
      <c r="MCE200" s="229"/>
      <c r="MCF200" s="229"/>
      <c r="MCG200" s="229"/>
      <c r="MCH200" s="229"/>
      <c r="MCI200" s="229"/>
      <c r="MCJ200" s="229"/>
      <c r="MCK200" s="229"/>
      <c r="MCL200" s="229"/>
      <c r="MCM200" s="229"/>
      <c r="MCN200" s="229"/>
      <c r="MCO200" s="229"/>
      <c r="MCP200" s="229"/>
      <c r="MCQ200" s="229"/>
      <c r="MCR200" s="229"/>
      <c r="MCS200" s="229"/>
      <c r="MCT200" s="229"/>
      <c r="MCU200" s="229"/>
      <c r="MCV200" s="229"/>
      <c r="MCW200" s="229"/>
      <c r="MCX200" s="229"/>
      <c r="MCY200" s="229"/>
      <c r="MCZ200" s="229"/>
      <c r="MDA200" s="229"/>
      <c r="MDB200" s="229"/>
      <c r="MDC200" s="229"/>
      <c r="MDD200" s="229"/>
      <c r="MDE200" s="229"/>
      <c r="MDF200" s="229"/>
      <c r="MDG200" s="229"/>
      <c r="MDH200" s="229"/>
      <c r="MDI200" s="229"/>
      <c r="MDJ200" s="229"/>
      <c r="MDK200" s="229"/>
      <c r="MDL200" s="229"/>
      <c r="MDM200" s="229"/>
      <c r="MDN200" s="229"/>
      <c r="MDO200" s="229"/>
      <c r="MDP200" s="229"/>
      <c r="MDQ200" s="229"/>
      <c r="MDR200" s="229"/>
      <c r="MDS200" s="229"/>
      <c r="MDT200" s="229"/>
      <c r="MDU200" s="229"/>
      <c r="MDV200" s="229"/>
      <c r="MDW200" s="229"/>
      <c r="MDX200" s="229"/>
      <c r="MDY200" s="229"/>
      <c r="MDZ200" s="229"/>
      <c r="MEA200" s="229"/>
      <c r="MEB200" s="229"/>
      <c r="MEC200" s="229"/>
      <c r="MED200" s="229"/>
      <c r="MEE200" s="229"/>
      <c r="MEF200" s="229"/>
      <c r="MEG200" s="229"/>
      <c r="MEH200" s="229"/>
      <c r="MEI200" s="229"/>
      <c r="MEJ200" s="229"/>
      <c r="MEK200" s="229"/>
      <c r="MEL200" s="229"/>
      <c r="MEM200" s="229"/>
      <c r="MEN200" s="229"/>
      <c r="MEO200" s="229"/>
      <c r="MEP200" s="229"/>
      <c r="MEQ200" s="229"/>
      <c r="MER200" s="229"/>
      <c r="MES200" s="229"/>
      <c r="MET200" s="229"/>
      <c r="MEU200" s="229"/>
      <c r="MEV200" s="229"/>
      <c r="MEW200" s="229"/>
      <c r="MEX200" s="229"/>
      <c r="MEY200" s="229"/>
      <c r="MEZ200" s="229"/>
      <c r="MFA200" s="229"/>
      <c r="MFB200" s="229"/>
      <c r="MFC200" s="229"/>
      <c r="MFD200" s="229"/>
      <c r="MFE200" s="229"/>
      <c r="MFF200" s="229"/>
      <c r="MFG200" s="229"/>
      <c r="MFH200" s="229"/>
      <c r="MFI200" s="229"/>
      <c r="MFJ200" s="229"/>
      <c r="MFK200" s="229"/>
      <c r="MFL200" s="229"/>
      <c r="MFM200" s="229"/>
      <c r="MFN200" s="229"/>
      <c r="MFO200" s="229"/>
      <c r="MFP200" s="229"/>
      <c r="MFQ200" s="229"/>
      <c r="MFR200" s="229"/>
      <c r="MFS200" s="229"/>
      <c r="MFT200" s="229"/>
      <c r="MFU200" s="229"/>
      <c r="MFV200" s="229"/>
      <c r="MFW200" s="229"/>
      <c r="MFX200" s="229"/>
      <c r="MFY200" s="229"/>
      <c r="MFZ200" s="229"/>
      <c r="MGA200" s="229"/>
      <c r="MGB200" s="229"/>
      <c r="MGC200" s="229"/>
      <c r="MGD200" s="229"/>
      <c r="MGE200" s="229"/>
      <c r="MGF200" s="229"/>
      <c r="MGG200" s="229"/>
      <c r="MGH200" s="229"/>
      <c r="MGI200" s="229"/>
      <c r="MGJ200" s="229"/>
      <c r="MGK200" s="229"/>
      <c r="MGL200" s="229"/>
      <c r="MGM200" s="229"/>
      <c r="MGN200" s="229"/>
      <c r="MGO200" s="229"/>
      <c r="MGP200" s="229"/>
      <c r="MGQ200" s="229"/>
      <c r="MGR200" s="229"/>
      <c r="MGS200" s="229"/>
      <c r="MGT200" s="229"/>
      <c r="MGU200" s="229"/>
      <c r="MGV200" s="229"/>
      <c r="MGW200" s="229"/>
      <c r="MGX200" s="229"/>
      <c r="MGY200" s="229"/>
      <c r="MGZ200" s="229"/>
      <c r="MHA200" s="229"/>
      <c r="MHB200" s="229"/>
      <c r="MHC200" s="229"/>
      <c r="MHD200" s="229"/>
      <c r="MHE200" s="229"/>
      <c r="MHF200" s="229"/>
      <c r="MHG200" s="229"/>
      <c r="MHH200" s="229"/>
      <c r="MHI200" s="229"/>
      <c r="MHJ200" s="229"/>
      <c r="MHK200" s="229"/>
      <c r="MHL200" s="229"/>
      <c r="MHM200" s="229"/>
      <c r="MHN200" s="229"/>
      <c r="MHO200" s="229"/>
      <c r="MHP200" s="229"/>
      <c r="MHQ200" s="229"/>
      <c r="MHR200" s="229"/>
      <c r="MHS200" s="229"/>
      <c r="MHT200" s="229"/>
      <c r="MHU200" s="229"/>
      <c r="MHV200" s="229"/>
      <c r="MHW200" s="229"/>
      <c r="MHX200" s="229"/>
      <c r="MHY200" s="229"/>
      <c r="MHZ200" s="229"/>
      <c r="MIA200" s="229"/>
      <c r="MIB200" s="229"/>
      <c r="MIC200" s="229"/>
      <c r="MID200" s="229"/>
      <c r="MIE200" s="229"/>
      <c r="MIF200" s="229"/>
      <c r="MIG200" s="229"/>
      <c r="MIH200" s="229"/>
      <c r="MII200" s="229"/>
      <c r="MIJ200" s="229"/>
      <c r="MIK200" s="229"/>
      <c r="MIL200" s="229"/>
      <c r="MIM200" s="229"/>
      <c r="MIN200" s="229"/>
      <c r="MIO200" s="229"/>
      <c r="MIP200" s="229"/>
      <c r="MIQ200" s="229"/>
      <c r="MIR200" s="229"/>
      <c r="MIS200" s="229"/>
      <c r="MIT200" s="229"/>
      <c r="MIU200" s="229"/>
      <c r="MIV200" s="229"/>
      <c r="MIW200" s="229"/>
      <c r="MIX200" s="229"/>
      <c r="MIY200" s="229"/>
      <c r="MIZ200" s="229"/>
      <c r="MJA200" s="229"/>
      <c r="MJB200" s="229"/>
      <c r="MJC200" s="229"/>
      <c r="MJD200" s="229"/>
      <c r="MJE200" s="229"/>
      <c r="MJF200" s="229"/>
      <c r="MJG200" s="229"/>
      <c r="MJH200" s="229"/>
      <c r="MJI200" s="229"/>
      <c r="MJJ200" s="229"/>
      <c r="MJK200" s="229"/>
      <c r="MJL200" s="229"/>
      <c r="MJM200" s="229"/>
      <c r="MJN200" s="229"/>
      <c r="MJO200" s="229"/>
      <c r="MJP200" s="229"/>
      <c r="MJQ200" s="229"/>
      <c r="MJR200" s="229"/>
      <c r="MJS200" s="229"/>
      <c r="MJT200" s="229"/>
      <c r="MJU200" s="229"/>
      <c r="MJV200" s="229"/>
      <c r="MJW200" s="229"/>
      <c r="MJX200" s="229"/>
      <c r="MJY200" s="229"/>
      <c r="MJZ200" s="229"/>
      <c r="MKA200" s="229"/>
      <c r="MKB200" s="229"/>
      <c r="MKC200" s="229"/>
      <c r="MKD200" s="229"/>
      <c r="MKE200" s="229"/>
      <c r="MKF200" s="229"/>
      <c r="MKG200" s="229"/>
      <c r="MKH200" s="229"/>
      <c r="MKI200" s="229"/>
      <c r="MKJ200" s="229"/>
      <c r="MKK200" s="229"/>
      <c r="MKL200" s="229"/>
      <c r="MKM200" s="229"/>
      <c r="MKN200" s="229"/>
      <c r="MKO200" s="229"/>
      <c r="MKP200" s="229"/>
      <c r="MKQ200" s="229"/>
      <c r="MKR200" s="229"/>
      <c r="MKS200" s="229"/>
      <c r="MKT200" s="229"/>
      <c r="MKU200" s="229"/>
      <c r="MKV200" s="229"/>
      <c r="MKW200" s="229"/>
      <c r="MKX200" s="229"/>
      <c r="MKY200" s="229"/>
      <c r="MKZ200" s="229"/>
      <c r="MLA200" s="229"/>
      <c r="MLB200" s="229"/>
      <c r="MLC200" s="229"/>
      <c r="MLD200" s="229"/>
      <c r="MLE200" s="229"/>
      <c r="MLF200" s="229"/>
      <c r="MLG200" s="229"/>
      <c r="MLH200" s="229"/>
      <c r="MLI200" s="229"/>
      <c r="MLJ200" s="229"/>
      <c r="MLK200" s="229"/>
      <c r="MLL200" s="229"/>
      <c r="MLM200" s="229"/>
      <c r="MLN200" s="229"/>
      <c r="MLO200" s="229"/>
      <c r="MLP200" s="229"/>
      <c r="MLQ200" s="229"/>
      <c r="MLR200" s="229"/>
      <c r="MLS200" s="229"/>
      <c r="MLT200" s="229"/>
      <c r="MLU200" s="229"/>
      <c r="MLV200" s="229"/>
      <c r="MLW200" s="229"/>
      <c r="MLX200" s="229"/>
      <c r="MLY200" s="229"/>
      <c r="MLZ200" s="229"/>
      <c r="MMA200" s="229"/>
      <c r="MMB200" s="229"/>
      <c r="MMC200" s="229"/>
      <c r="MMD200" s="229"/>
      <c r="MME200" s="229"/>
      <c r="MMF200" s="229"/>
      <c r="MMG200" s="229"/>
      <c r="MMH200" s="229"/>
      <c r="MMI200" s="229"/>
      <c r="MMJ200" s="229"/>
      <c r="MMK200" s="229"/>
      <c r="MML200" s="229"/>
      <c r="MMM200" s="229"/>
      <c r="MMN200" s="229"/>
      <c r="MMO200" s="229"/>
      <c r="MMP200" s="229"/>
      <c r="MMQ200" s="229"/>
      <c r="MMR200" s="229"/>
      <c r="MMS200" s="229"/>
      <c r="MMT200" s="229"/>
      <c r="MMU200" s="229"/>
      <c r="MMV200" s="229"/>
      <c r="MMW200" s="229"/>
      <c r="MMX200" s="229"/>
      <c r="MMY200" s="229"/>
      <c r="MMZ200" s="229"/>
      <c r="MNA200" s="229"/>
      <c r="MNB200" s="229"/>
      <c r="MNC200" s="229"/>
      <c r="MND200" s="229"/>
      <c r="MNE200" s="229"/>
      <c r="MNF200" s="229"/>
      <c r="MNG200" s="229"/>
      <c r="MNH200" s="229"/>
      <c r="MNI200" s="229"/>
      <c r="MNJ200" s="229"/>
      <c r="MNK200" s="229"/>
      <c r="MNL200" s="229"/>
      <c r="MNM200" s="229"/>
      <c r="MNN200" s="229"/>
      <c r="MNO200" s="229"/>
      <c r="MNP200" s="229"/>
      <c r="MNQ200" s="229"/>
      <c r="MNR200" s="229"/>
      <c r="MNS200" s="229"/>
      <c r="MNT200" s="229"/>
      <c r="MNU200" s="229"/>
      <c r="MNV200" s="229"/>
      <c r="MNW200" s="229"/>
      <c r="MNX200" s="229"/>
      <c r="MNY200" s="229"/>
      <c r="MNZ200" s="229"/>
      <c r="MOA200" s="229"/>
      <c r="MOB200" s="229"/>
      <c r="MOC200" s="229"/>
      <c r="MOD200" s="229"/>
      <c r="MOE200" s="229"/>
      <c r="MOF200" s="229"/>
      <c r="MOG200" s="229"/>
      <c r="MOH200" s="229"/>
      <c r="MOI200" s="229"/>
      <c r="MOJ200" s="229"/>
      <c r="MOK200" s="229"/>
      <c r="MOL200" s="229"/>
      <c r="MOM200" s="229"/>
      <c r="MON200" s="229"/>
      <c r="MOO200" s="229"/>
      <c r="MOP200" s="229"/>
      <c r="MOQ200" s="229"/>
      <c r="MOR200" s="229"/>
      <c r="MOS200" s="229"/>
      <c r="MOT200" s="229"/>
      <c r="MOU200" s="229"/>
      <c r="MOV200" s="229"/>
      <c r="MOW200" s="229"/>
      <c r="MOX200" s="229"/>
      <c r="MOY200" s="229"/>
      <c r="MOZ200" s="229"/>
      <c r="MPA200" s="229"/>
      <c r="MPB200" s="229"/>
      <c r="MPC200" s="229"/>
      <c r="MPD200" s="229"/>
      <c r="MPE200" s="229"/>
      <c r="MPF200" s="229"/>
      <c r="MPG200" s="229"/>
      <c r="MPH200" s="229"/>
      <c r="MPI200" s="229"/>
      <c r="MPJ200" s="229"/>
      <c r="MPK200" s="229"/>
      <c r="MPL200" s="229"/>
      <c r="MPM200" s="229"/>
      <c r="MPN200" s="229"/>
      <c r="MPO200" s="229"/>
      <c r="MPP200" s="229"/>
      <c r="MPQ200" s="229"/>
      <c r="MPR200" s="229"/>
      <c r="MPS200" s="229"/>
      <c r="MPT200" s="229"/>
      <c r="MPU200" s="229"/>
      <c r="MPV200" s="229"/>
      <c r="MPW200" s="229"/>
      <c r="MPX200" s="229"/>
      <c r="MPY200" s="229"/>
      <c r="MPZ200" s="229"/>
      <c r="MQA200" s="229"/>
      <c r="MQB200" s="229"/>
      <c r="MQC200" s="229"/>
      <c r="MQD200" s="229"/>
      <c r="MQE200" s="229"/>
      <c r="MQF200" s="229"/>
      <c r="MQG200" s="229"/>
      <c r="MQH200" s="229"/>
      <c r="MQI200" s="229"/>
      <c r="MQJ200" s="229"/>
      <c r="MQK200" s="229"/>
      <c r="MQL200" s="229"/>
      <c r="MQM200" s="229"/>
      <c r="MQN200" s="229"/>
      <c r="MQO200" s="229"/>
      <c r="MQP200" s="229"/>
      <c r="MQQ200" s="229"/>
      <c r="MQR200" s="229"/>
      <c r="MQS200" s="229"/>
      <c r="MQT200" s="229"/>
      <c r="MQU200" s="229"/>
      <c r="MQV200" s="229"/>
      <c r="MQW200" s="229"/>
      <c r="MQX200" s="229"/>
      <c r="MQY200" s="229"/>
      <c r="MQZ200" s="229"/>
      <c r="MRA200" s="229"/>
      <c r="MRB200" s="229"/>
      <c r="MRC200" s="229"/>
      <c r="MRD200" s="229"/>
      <c r="MRE200" s="229"/>
      <c r="MRF200" s="229"/>
      <c r="MRG200" s="229"/>
      <c r="MRH200" s="229"/>
      <c r="MRI200" s="229"/>
      <c r="MRJ200" s="229"/>
      <c r="MRK200" s="229"/>
      <c r="MRL200" s="229"/>
      <c r="MRM200" s="229"/>
      <c r="MRN200" s="229"/>
      <c r="MRO200" s="229"/>
      <c r="MRP200" s="229"/>
      <c r="MRQ200" s="229"/>
      <c r="MRR200" s="229"/>
      <c r="MRS200" s="229"/>
      <c r="MRT200" s="229"/>
      <c r="MRU200" s="229"/>
      <c r="MRV200" s="229"/>
      <c r="MRW200" s="229"/>
      <c r="MRX200" s="229"/>
      <c r="MRY200" s="229"/>
      <c r="MRZ200" s="229"/>
      <c r="MSA200" s="229"/>
      <c r="MSB200" s="229"/>
      <c r="MSC200" s="229"/>
      <c r="MSD200" s="229"/>
      <c r="MSE200" s="229"/>
      <c r="MSF200" s="229"/>
      <c r="MSG200" s="229"/>
      <c r="MSH200" s="229"/>
      <c r="MSI200" s="229"/>
      <c r="MSJ200" s="229"/>
      <c r="MSK200" s="229"/>
      <c r="MSL200" s="229"/>
      <c r="MSM200" s="229"/>
      <c r="MSN200" s="229"/>
      <c r="MSO200" s="229"/>
      <c r="MSP200" s="229"/>
      <c r="MSQ200" s="229"/>
      <c r="MSR200" s="229"/>
      <c r="MSS200" s="229"/>
      <c r="MST200" s="229"/>
      <c r="MSU200" s="229"/>
      <c r="MSV200" s="229"/>
      <c r="MSW200" s="229"/>
      <c r="MSX200" s="229"/>
      <c r="MSY200" s="229"/>
      <c r="MSZ200" s="229"/>
      <c r="MTA200" s="229"/>
      <c r="MTB200" s="229"/>
      <c r="MTC200" s="229"/>
      <c r="MTD200" s="229"/>
      <c r="MTE200" s="229"/>
      <c r="MTF200" s="229"/>
      <c r="MTG200" s="229"/>
      <c r="MTH200" s="229"/>
      <c r="MTI200" s="229"/>
      <c r="MTJ200" s="229"/>
      <c r="MTK200" s="229"/>
      <c r="MTL200" s="229"/>
      <c r="MTM200" s="229"/>
      <c r="MTN200" s="229"/>
      <c r="MTO200" s="229"/>
      <c r="MTP200" s="229"/>
      <c r="MTQ200" s="229"/>
      <c r="MTR200" s="229"/>
      <c r="MTS200" s="229"/>
      <c r="MTT200" s="229"/>
      <c r="MTU200" s="229"/>
      <c r="MTV200" s="229"/>
      <c r="MTW200" s="229"/>
      <c r="MTX200" s="229"/>
      <c r="MTY200" s="229"/>
      <c r="MTZ200" s="229"/>
      <c r="MUA200" s="229"/>
      <c r="MUB200" s="229"/>
      <c r="MUC200" s="229"/>
      <c r="MUD200" s="229"/>
      <c r="MUE200" s="229"/>
      <c r="MUF200" s="229"/>
      <c r="MUG200" s="229"/>
      <c r="MUH200" s="229"/>
      <c r="MUI200" s="229"/>
      <c r="MUJ200" s="229"/>
      <c r="MUK200" s="229"/>
      <c r="MUL200" s="229"/>
      <c r="MUM200" s="229"/>
      <c r="MUN200" s="229"/>
      <c r="MUO200" s="229"/>
      <c r="MUP200" s="229"/>
      <c r="MUQ200" s="229"/>
      <c r="MUR200" s="229"/>
      <c r="MUS200" s="229"/>
      <c r="MUT200" s="229"/>
      <c r="MUU200" s="229"/>
      <c r="MUV200" s="229"/>
      <c r="MUW200" s="229"/>
      <c r="MUX200" s="229"/>
      <c r="MUY200" s="229"/>
      <c r="MUZ200" s="229"/>
      <c r="MVA200" s="229"/>
      <c r="MVB200" s="229"/>
      <c r="MVC200" s="229"/>
      <c r="MVD200" s="229"/>
      <c r="MVE200" s="229"/>
      <c r="MVF200" s="229"/>
      <c r="MVG200" s="229"/>
      <c r="MVH200" s="229"/>
      <c r="MVI200" s="229"/>
      <c r="MVJ200" s="229"/>
      <c r="MVK200" s="229"/>
      <c r="MVL200" s="229"/>
      <c r="MVM200" s="229"/>
      <c r="MVN200" s="229"/>
      <c r="MVO200" s="229"/>
      <c r="MVP200" s="229"/>
      <c r="MVQ200" s="229"/>
      <c r="MVR200" s="229"/>
      <c r="MVS200" s="229"/>
      <c r="MVT200" s="229"/>
      <c r="MVU200" s="229"/>
      <c r="MVV200" s="229"/>
      <c r="MVW200" s="229"/>
      <c r="MVX200" s="229"/>
      <c r="MVY200" s="229"/>
      <c r="MVZ200" s="229"/>
      <c r="MWA200" s="229"/>
      <c r="MWB200" s="229"/>
      <c r="MWC200" s="229"/>
      <c r="MWD200" s="229"/>
      <c r="MWE200" s="229"/>
      <c r="MWF200" s="229"/>
      <c r="MWG200" s="229"/>
      <c r="MWH200" s="229"/>
      <c r="MWI200" s="229"/>
      <c r="MWJ200" s="229"/>
      <c r="MWK200" s="229"/>
      <c r="MWL200" s="229"/>
      <c r="MWM200" s="229"/>
      <c r="MWN200" s="229"/>
      <c r="MWO200" s="229"/>
      <c r="MWP200" s="229"/>
      <c r="MWQ200" s="229"/>
      <c r="MWR200" s="229"/>
      <c r="MWS200" s="229"/>
      <c r="MWT200" s="229"/>
      <c r="MWU200" s="229"/>
      <c r="MWV200" s="229"/>
      <c r="MWW200" s="229"/>
      <c r="MWX200" s="229"/>
      <c r="MWY200" s="229"/>
      <c r="MWZ200" s="229"/>
      <c r="MXA200" s="229"/>
      <c r="MXB200" s="229"/>
      <c r="MXC200" s="229"/>
      <c r="MXD200" s="229"/>
      <c r="MXE200" s="229"/>
      <c r="MXF200" s="229"/>
      <c r="MXG200" s="229"/>
      <c r="MXH200" s="229"/>
      <c r="MXI200" s="229"/>
      <c r="MXJ200" s="229"/>
      <c r="MXK200" s="229"/>
      <c r="MXL200" s="229"/>
      <c r="MXM200" s="229"/>
      <c r="MXN200" s="229"/>
      <c r="MXO200" s="229"/>
      <c r="MXP200" s="229"/>
      <c r="MXQ200" s="229"/>
      <c r="MXR200" s="229"/>
      <c r="MXS200" s="229"/>
      <c r="MXT200" s="229"/>
      <c r="MXU200" s="229"/>
      <c r="MXV200" s="229"/>
      <c r="MXW200" s="229"/>
      <c r="MXX200" s="229"/>
      <c r="MXY200" s="229"/>
      <c r="MXZ200" s="229"/>
      <c r="MYA200" s="229"/>
      <c r="MYB200" s="229"/>
      <c r="MYC200" s="229"/>
      <c r="MYD200" s="229"/>
      <c r="MYE200" s="229"/>
      <c r="MYF200" s="229"/>
      <c r="MYG200" s="229"/>
      <c r="MYH200" s="229"/>
      <c r="MYI200" s="229"/>
      <c r="MYJ200" s="229"/>
      <c r="MYK200" s="229"/>
      <c r="MYL200" s="229"/>
      <c r="MYM200" s="229"/>
      <c r="MYN200" s="229"/>
      <c r="MYO200" s="229"/>
      <c r="MYP200" s="229"/>
      <c r="MYQ200" s="229"/>
      <c r="MYR200" s="229"/>
      <c r="MYS200" s="229"/>
      <c r="MYT200" s="229"/>
      <c r="MYU200" s="229"/>
      <c r="MYV200" s="229"/>
      <c r="MYW200" s="229"/>
      <c r="MYX200" s="229"/>
      <c r="MYY200" s="229"/>
      <c r="MYZ200" s="229"/>
      <c r="MZA200" s="229"/>
      <c r="MZB200" s="229"/>
      <c r="MZC200" s="229"/>
      <c r="MZD200" s="229"/>
      <c r="MZE200" s="229"/>
      <c r="MZF200" s="229"/>
      <c r="MZG200" s="229"/>
      <c r="MZH200" s="229"/>
      <c r="MZI200" s="229"/>
      <c r="MZJ200" s="229"/>
      <c r="MZK200" s="229"/>
      <c r="MZL200" s="229"/>
      <c r="MZM200" s="229"/>
      <c r="MZN200" s="229"/>
      <c r="MZO200" s="229"/>
      <c r="MZP200" s="229"/>
      <c r="MZQ200" s="229"/>
      <c r="MZR200" s="229"/>
      <c r="MZS200" s="229"/>
      <c r="MZT200" s="229"/>
      <c r="MZU200" s="229"/>
      <c r="MZV200" s="229"/>
      <c r="MZW200" s="229"/>
      <c r="MZX200" s="229"/>
      <c r="MZY200" s="229"/>
      <c r="MZZ200" s="229"/>
      <c r="NAA200" s="229"/>
      <c r="NAB200" s="229"/>
      <c r="NAC200" s="229"/>
      <c r="NAD200" s="229"/>
      <c r="NAE200" s="229"/>
      <c r="NAF200" s="229"/>
      <c r="NAG200" s="229"/>
      <c r="NAH200" s="229"/>
      <c r="NAI200" s="229"/>
      <c r="NAJ200" s="229"/>
      <c r="NAK200" s="229"/>
      <c r="NAL200" s="229"/>
      <c r="NAM200" s="229"/>
      <c r="NAN200" s="229"/>
      <c r="NAO200" s="229"/>
      <c r="NAP200" s="229"/>
      <c r="NAQ200" s="229"/>
      <c r="NAR200" s="229"/>
      <c r="NAS200" s="229"/>
      <c r="NAT200" s="229"/>
      <c r="NAU200" s="229"/>
      <c r="NAV200" s="229"/>
      <c r="NAW200" s="229"/>
      <c r="NAX200" s="229"/>
      <c r="NAY200" s="229"/>
      <c r="NAZ200" s="229"/>
      <c r="NBA200" s="229"/>
      <c r="NBB200" s="229"/>
      <c r="NBC200" s="229"/>
      <c r="NBD200" s="229"/>
      <c r="NBE200" s="229"/>
      <c r="NBF200" s="229"/>
      <c r="NBG200" s="229"/>
      <c r="NBH200" s="229"/>
      <c r="NBI200" s="229"/>
      <c r="NBJ200" s="229"/>
      <c r="NBK200" s="229"/>
      <c r="NBL200" s="229"/>
      <c r="NBM200" s="229"/>
      <c r="NBN200" s="229"/>
      <c r="NBO200" s="229"/>
      <c r="NBP200" s="229"/>
      <c r="NBQ200" s="229"/>
      <c r="NBR200" s="229"/>
      <c r="NBS200" s="229"/>
      <c r="NBT200" s="229"/>
      <c r="NBU200" s="229"/>
      <c r="NBV200" s="229"/>
      <c r="NBW200" s="229"/>
      <c r="NBX200" s="229"/>
      <c r="NBY200" s="229"/>
      <c r="NBZ200" s="229"/>
      <c r="NCA200" s="229"/>
      <c r="NCB200" s="229"/>
      <c r="NCC200" s="229"/>
      <c r="NCD200" s="229"/>
      <c r="NCE200" s="229"/>
      <c r="NCF200" s="229"/>
      <c r="NCG200" s="229"/>
      <c r="NCH200" s="229"/>
      <c r="NCI200" s="229"/>
      <c r="NCJ200" s="229"/>
      <c r="NCK200" s="229"/>
      <c r="NCL200" s="229"/>
      <c r="NCM200" s="229"/>
      <c r="NCN200" s="229"/>
      <c r="NCO200" s="229"/>
      <c r="NCP200" s="229"/>
      <c r="NCQ200" s="229"/>
      <c r="NCR200" s="229"/>
      <c r="NCS200" s="229"/>
      <c r="NCT200" s="229"/>
      <c r="NCU200" s="229"/>
      <c r="NCV200" s="229"/>
      <c r="NCW200" s="229"/>
      <c r="NCX200" s="229"/>
      <c r="NCY200" s="229"/>
      <c r="NCZ200" s="229"/>
      <c r="NDA200" s="229"/>
      <c r="NDB200" s="229"/>
      <c r="NDC200" s="229"/>
      <c r="NDD200" s="229"/>
      <c r="NDE200" s="229"/>
      <c r="NDF200" s="229"/>
      <c r="NDG200" s="229"/>
      <c r="NDH200" s="229"/>
      <c r="NDI200" s="229"/>
      <c r="NDJ200" s="229"/>
      <c r="NDK200" s="229"/>
      <c r="NDL200" s="229"/>
      <c r="NDM200" s="229"/>
      <c r="NDN200" s="229"/>
      <c r="NDO200" s="229"/>
      <c r="NDP200" s="229"/>
      <c r="NDQ200" s="229"/>
      <c r="NDR200" s="229"/>
      <c r="NDS200" s="229"/>
      <c r="NDT200" s="229"/>
      <c r="NDU200" s="229"/>
      <c r="NDV200" s="229"/>
      <c r="NDW200" s="229"/>
      <c r="NDX200" s="229"/>
      <c r="NDY200" s="229"/>
      <c r="NDZ200" s="229"/>
      <c r="NEA200" s="229"/>
      <c r="NEB200" s="229"/>
      <c r="NEC200" s="229"/>
      <c r="NED200" s="229"/>
      <c r="NEE200" s="229"/>
      <c r="NEF200" s="229"/>
      <c r="NEG200" s="229"/>
      <c r="NEH200" s="229"/>
      <c r="NEI200" s="229"/>
      <c r="NEJ200" s="229"/>
      <c r="NEK200" s="229"/>
      <c r="NEL200" s="229"/>
      <c r="NEM200" s="229"/>
      <c r="NEN200" s="229"/>
      <c r="NEO200" s="229"/>
      <c r="NEP200" s="229"/>
      <c r="NEQ200" s="229"/>
      <c r="NER200" s="229"/>
      <c r="NES200" s="229"/>
      <c r="NET200" s="229"/>
      <c r="NEU200" s="229"/>
      <c r="NEV200" s="229"/>
      <c r="NEW200" s="229"/>
      <c r="NEX200" s="229"/>
      <c r="NEY200" s="229"/>
      <c r="NEZ200" s="229"/>
      <c r="NFA200" s="229"/>
      <c r="NFB200" s="229"/>
      <c r="NFC200" s="229"/>
      <c r="NFD200" s="229"/>
      <c r="NFE200" s="229"/>
      <c r="NFF200" s="229"/>
      <c r="NFG200" s="229"/>
      <c r="NFH200" s="229"/>
      <c r="NFI200" s="229"/>
      <c r="NFJ200" s="229"/>
      <c r="NFK200" s="229"/>
      <c r="NFL200" s="229"/>
      <c r="NFM200" s="229"/>
      <c r="NFN200" s="229"/>
      <c r="NFO200" s="229"/>
      <c r="NFP200" s="229"/>
      <c r="NFQ200" s="229"/>
      <c r="NFR200" s="229"/>
      <c r="NFS200" s="229"/>
      <c r="NFT200" s="229"/>
      <c r="NFU200" s="229"/>
      <c r="NFV200" s="229"/>
      <c r="NFW200" s="229"/>
      <c r="NFX200" s="229"/>
      <c r="NFY200" s="229"/>
      <c r="NFZ200" s="229"/>
      <c r="NGA200" s="229"/>
      <c r="NGB200" s="229"/>
      <c r="NGC200" s="229"/>
      <c r="NGD200" s="229"/>
      <c r="NGE200" s="229"/>
      <c r="NGF200" s="229"/>
      <c r="NGG200" s="229"/>
      <c r="NGH200" s="229"/>
      <c r="NGI200" s="229"/>
      <c r="NGJ200" s="229"/>
      <c r="NGK200" s="229"/>
      <c r="NGL200" s="229"/>
      <c r="NGM200" s="229"/>
      <c r="NGN200" s="229"/>
      <c r="NGO200" s="229"/>
      <c r="NGP200" s="229"/>
      <c r="NGQ200" s="229"/>
      <c r="NGR200" s="229"/>
      <c r="NGS200" s="229"/>
      <c r="NGT200" s="229"/>
      <c r="NGU200" s="229"/>
      <c r="NGV200" s="229"/>
      <c r="NGW200" s="229"/>
      <c r="NGX200" s="229"/>
      <c r="NGY200" s="229"/>
      <c r="NGZ200" s="229"/>
      <c r="NHA200" s="229"/>
      <c r="NHB200" s="229"/>
      <c r="NHC200" s="229"/>
      <c r="NHD200" s="229"/>
      <c r="NHE200" s="229"/>
      <c r="NHF200" s="229"/>
      <c r="NHG200" s="229"/>
      <c r="NHH200" s="229"/>
      <c r="NHI200" s="229"/>
      <c r="NHJ200" s="229"/>
      <c r="NHK200" s="229"/>
      <c r="NHL200" s="229"/>
      <c r="NHM200" s="229"/>
      <c r="NHN200" s="229"/>
      <c r="NHO200" s="229"/>
      <c r="NHP200" s="229"/>
      <c r="NHQ200" s="229"/>
      <c r="NHR200" s="229"/>
      <c r="NHS200" s="229"/>
      <c r="NHT200" s="229"/>
      <c r="NHU200" s="229"/>
      <c r="NHV200" s="229"/>
      <c r="NHW200" s="229"/>
      <c r="NHX200" s="229"/>
      <c r="NHY200" s="229"/>
      <c r="NHZ200" s="229"/>
      <c r="NIA200" s="229"/>
      <c r="NIB200" s="229"/>
      <c r="NIC200" s="229"/>
      <c r="NID200" s="229"/>
      <c r="NIE200" s="229"/>
      <c r="NIF200" s="229"/>
      <c r="NIG200" s="229"/>
      <c r="NIH200" s="229"/>
      <c r="NII200" s="229"/>
      <c r="NIJ200" s="229"/>
      <c r="NIK200" s="229"/>
      <c r="NIL200" s="229"/>
      <c r="NIM200" s="229"/>
      <c r="NIN200" s="229"/>
      <c r="NIO200" s="229"/>
      <c r="NIP200" s="229"/>
      <c r="NIQ200" s="229"/>
      <c r="NIR200" s="229"/>
      <c r="NIS200" s="229"/>
      <c r="NIT200" s="229"/>
      <c r="NIU200" s="229"/>
      <c r="NIV200" s="229"/>
      <c r="NIW200" s="229"/>
      <c r="NIX200" s="229"/>
      <c r="NIY200" s="229"/>
      <c r="NIZ200" s="229"/>
      <c r="NJA200" s="229"/>
      <c r="NJB200" s="229"/>
      <c r="NJC200" s="229"/>
      <c r="NJD200" s="229"/>
      <c r="NJE200" s="229"/>
      <c r="NJF200" s="229"/>
      <c r="NJG200" s="229"/>
      <c r="NJH200" s="229"/>
      <c r="NJI200" s="229"/>
      <c r="NJJ200" s="229"/>
      <c r="NJK200" s="229"/>
      <c r="NJL200" s="229"/>
      <c r="NJM200" s="229"/>
      <c r="NJN200" s="229"/>
      <c r="NJO200" s="229"/>
      <c r="NJP200" s="229"/>
      <c r="NJQ200" s="229"/>
      <c r="NJR200" s="229"/>
      <c r="NJS200" s="229"/>
      <c r="NJT200" s="229"/>
      <c r="NJU200" s="229"/>
      <c r="NJV200" s="229"/>
      <c r="NJW200" s="229"/>
      <c r="NJX200" s="229"/>
      <c r="NJY200" s="229"/>
      <c r="NJZ200" s="229"/>
      <c r="NKA200" s="229"/>
      <c r="NKB200" s="229"/>
      <c r="NKC200" s="229"/>
      <c r="NKD200" s="229"/>
      <c r="NKE200" s="229"/>
      <c r="NKF200" s="229"/>
      <c r="NKG200" s="229"/>
      <c r="NKH200" s="229"/>
      <c r="NKI200" s="229"/>
      <c r="NKJ200" s="229"/>
      <c r="NKK200" s="229"/>
      <c r="NKL200" s="229"/>
      <c r="NKM200" s="229"/>
      <c r="NKN200" s="229"/>
      <c r="NKO200" s="229"/>
      <c r="NKP200" s="229"/>
      <c r="NKQ200" s="229"/>
      <c r="NKR200" s="229"/>
      <c r="NKS200" s="229"/>
      <c r="NKT200" s="229"/>
      <c r="NKU200" s="229"/>
      <c r="NKV200" s="229"/>
      <c r="NKW200" s="229"/>
      <c r="NKX200" s="229"/>
      <c r="NKY200" s="229"/>
      <c r="NKZ200" s="229"/>
      <c r="NLA200" s="229"/>
      <c r="NLB200" s="229"/>
      <c r="NLC200" s="229"/>
      <c r="NLD200" s="229"/>
      <c r="NLE200" s="229"/>
      <c r="NLF200" s="229"/>
      <c r="NLG200" s="229"/>
      <c r="NLH200" s="229"/>
      <c r="NLI200" s="229"/>
      <c r="NLJ200" s="229"/>
      <c r="NLK200" s="229"/>
      <c r="NLL200" s="229"/>
      <c r="NLM200" s="229"/>
      <c r="NLN200" s="229"/>
      <c r="NLO200" s="229"/>
      <c r="NLP200" s="229"/>
      <c r="NLQ200" s="229"/>
      <c r="NLR200" s="229"/>
      <c r="NLS200" s="229"/>
      <c r="NLT200" s="229"/>
      <c r="NLU200" s="229"/>
      <c r="NLV200" s="229"/>
      <c r="NLW200" s="229"/>
      <c r="NLX200" s="229"/>
      <c r="NLY200" s="229"/>
      <c r="NLZ200" s="229"/>
      <c r="NMA200" s="229"/>
      <c r="NMB200" s="229"/>
      <c r="NMC200" s="229"/>
      <c r="NMD200" s="229"/>
      <c r="NME200" s="229"/>
      <c r="NMF200" s="229"/>
      <c r="NMG200" s="229"/>
      <c r="NMH200" s="229"/>
      <c r="NMI200" s="229"/>
      <c r="NMJ200" s="229"/>
      <c r="NMK200" s="229"/>
      <c r="NML200" s="229"/>
      <c r="NMM200" s="229"/>
      <c r="NMN200" s="229"/>
      <c r="NMO200" s="229"/>
      <c r="NMP200" s="229"/>
      <c r="NMQ200" s="229"/>
      <c r="NMR200" s="229"/>
      <c r="NMS200" s="229"/>
      <c r="NMT200" s="229"/>
      <c r="NMU200" s="229"/>
      <c r="NMV200" s="229"/>
      <c r="NMW200" s="229"/>
      <c r="NMX200" s="229"/>
      <c r="NMY200" s="229"/>
      <c r="NMZ200" s="229"/>
      <c r="NNA200" s="229"/>
      <c r="NNB200" s="229"/>
      <c r="NNC200" s="229"/>
      <c r="NND200" s="229"/>
      <c r="NNE200" s="229"/>
      <c r="NNF200" s="229"/>
      <c r="NNG200" s="229"/>
      <c r="NNH200" s="229"/>
      <c r="NNI200" s="229"/>
      <c r="NNJ200" s="229"/>
      <c r="NNK200" s="229"/>
      <c r="NNL200" s="229"/>
      <c r="NNM200" s="229"/>
      <c r="NNN200" s="229"/>
      <c r="NNO200" s="229"/>
      <c r="NNP200" s="229"/>
      <c r="NNQ200" s="229"/>
      <c r="NNR200" s="229"/>
      <c r="NNS200" s="229"/>
      <c r="NNT200" s="229"/>
      <c r="NNU200" s="229"/>
      <c r="NNV200" s="229"/>
      <c r="NNW200" s="229"/>
      <c r="NNX200" s="229"/>
      <c r="NNY200" s="229"/>
      <c r="NNZ200" s="229"/>
      <c r="NOA200" s="229"/>
      <c r="NOB200" s="229"/>
      <c r="NOC200" s="229"/>
      <c r="NOD200" s="229"/>
      <c r="NOE200" s="229"/>
      <c r="NOF200" s="229"/>
      <c r="NOG200" s="229"/>
      <c r="NOH200" s="229"/>
      <c r="NOI200" s="229"/>
      <c r="NOJ200" s="229"/>
      <c r="NOK200" s="229"/>
      <c r="NOL200" s="229"/>
      <c r="NOM200" s="229"/>
      <c r="NON200" s="229"/>
      <c r="NOO200" s="229"/>
      <c r="NOP200" s="229"/>
      <c r="NOQ200" s="229"/>
      <c r="NOR200" s="229"/>
      <c r="NOS200" s="229"/>
      <c r="NOT200" s="229"/>
      <c r="NOU200" s="229"/>
      <c r="NOV200" s="229"/>
      <c r="NOW200" s="229"/>
      <c r="NOX200" s="229"/>
      <c r="NOY200" s="229"/>
      <c r="NOZ200" s="229"/>
      <c r="NPA200" s="229"/>
      <c r="NPB200" s="229"/>
      <c r="NPC200" s="229"/>
      <c r="NPD200" s="229"/>
      <c r="NPE200" s="229"/>
      <c r="NPF200" s="229"/>
      <c r="NPG200" s="229"/>
      <c r="NPH200" s="229"/>
      <c r="NPI200" s="229"/>
      <c r="NPJ200" s="229"/>
      <c r="NPK200" s="229"/>
      <c r="NPL200" s="229"/>
      <c r="NPM200" s="229"/>
      <c r="NPN200" s="229"/>
      <c r="NPO200" s="229"/>
      <c r="NPP200" s="229"/>
      <c r="NPQ200" s="229"/>
      <c r="NPR200" s="229"/>
      <c r="NPS200" s="229"/>
      <c r="NPT200" s="229"/>
      <c r="NPU200" s="229"/>
      <c r="NPV200" s="229"/>
      <c r="NPW200" s="229"/>
      <c r="NPX200" s="229"/>
      <c r="NPY200" s="229"/>
      <c r="NPZ200" s="229"/>
      <c r="NQA200" s="229"/>
      <c r="NQB200" s="229"/>
      <c r="NQC200" s="229"/>
      <c r="NQD200" s="229"/>
      <c r="NQE200" s="229"/>
      <c r="NQF200" s="229"/>
      <c r="NQG200" s="229"/>
      <c r="NQH200" s="229"/>
      <c r="NQI200" s="229"/>
      <c r="NQJ200" s="229"/>
      <c r="NQK200" s="229"/>
      <c r="NQL200" s="229"/>
      <c r="NQM200" s="229"/>
      <c r="NQN200" s="229"/>
      <c r="NQO200" s="229"/>
      <c r="NQP200" s="229"/>
      <c r="NQQ200" s="229"/>
      <c r="NQR200" s="229"/>
      <c r="NQS200" s="229"/>
      <c r="NQT200" s="229"/>
      <c r="NQU200" s="229"/>
      <c r="NQV200" s="229"/>
      <c r="NQW200" s="229"/>
      <c r="NQX200" s="229"/>
      <c r="NQY200" s="229"/>
      <c r="NQZ200" s="229"/>
      <c r="NRA200" s="229"/>
      <c r="NRB200" s="229"/>
      <c r="NRC200" s="229"/>
      <c r="NRD200" s="229"/>
      <c r="NRE200" s="229"/>
      <c r="NRF200" s="229"/>
      <c r="NRG200" s="229"/>
      <c r="NRH200" s="229"/>
      <c r="NRI200" s="229"/>
      <c r="NRJ200" s="229"/>
      <c r="NRK200" s="229"/>
      <c r="NRL200" s="229"/>
      <c r="NRM200" s="229"/>
      <c r="NRN200" s="229"/>
      <c r="NRO200" s="229"/>
      <c r="NRP200" s="229"/>
      <c r="NRQ200" s="229"/>
      <c r="NRR200" s="229"/>
      <c r="NRS200" s="229"/>
      <c r="NRT200" s="229"/>
      <c r="NRU200" s="229"/>
      <c r="NRV200" s="229"/>
      <c r="NRW200" s="229"/>
      <c r="NRX200" s="229"/>
      <c r="NRY200" s="229"/>
      <c r="NRZ200" s="229"/>
      <c r="NSA200" s="229"/>
      <c r="NSB200" s="229"/>
      <c r="NSC200" s="229"/>
      <c r="NSD200" s="229"/>
      <c r="NSE200" s="229"/>
      <c r="NSF200" s="229"/>
      <c r="NSG200" s="229"/>
      <c r="NSH200" s="229"/>
      <c r="NSI200" s="229"/>
      <c r="NSJ200" s="229"/>
      <c r="NSK200" s="229"/>
      <c r="NSL200" s="229"/>
      <c r="NSM200" s="229"/>
      <c r="NSN200" s="229"/>
      <c r="NSO200" s="229"/>
      <c r="NSP200" s="229"/>
      <c r="NSQ200" s="229"/>
      <c r="NSR200" s="229"/>
      <c r="NSS200" s="229"/>
      <c r="NST200" s="229"/>
      <c r="NSU200" s="229"/>
      <c r="NSV200" s="229"/>
      <c r="NSW200" s="229"/>
      <c r="NSX200" s="229"/>
      <c r="NSY200" s="229"/>
      <c r="NSZ200" s="229"/>
      <c r="NTA200" s="229"/>
      <c r="NTB200" s="229"/>
      <c r="NTC200" s="229"/>
      <c r="NTD200" s="229"/>
      <c r="NTE200" s="229"/>
      <c r="NTF200" s="229"/>
      <c r="NTG200" s="229"/>
      <c r="NTH200" s="229"/>
      <c r="NTI200" s="229"/>
      <c r="NTJ200" s="229"/>
      <c r="NTK200" s="229"/>
      <c r="NTL200" s="229"/>
      <c r="NTM200" s="229"/>
      <c r="NTN200" s="229"/>
      <c r="NTO200" s="229"/>
      <c r="NTP200" s="229"/>
      <c r="NTQ200" s="229"/>
      <c r="NTR200" s="229"/>
      <c r="NTS200" s="229"/>
      <c r="NTT200" s="229"/>
      <c r="NTU200" s="229"/>
      <c r="NTV200" s="229"/>
      <c r="NTW200" s="229"/>
      <c r="NTX200" s="229"/>
      <c r="NTY200" s="229"/>
      <c r="NTZ200" s="229"/>
      <c r="NUA200" s="229"/>
      <c r="NUB200" s="229"/>
      <c r="NUC200" s="229"/>
      <c r="NUD200" s="229"/>
      <c r="NUE200" s="229"/>
      <c r="NUF200" s="229"/>
      <c r="NUG200" s="229"/>
      <c r="NUH200" s="229"/>
      <c r="NUI200" s="229"/>
      <c r="NUJ200" s="229"/>
      <c r="NUK200" s="229"/>
      <c r="NUL200" s="229"/>
      <c r="NUM200" s="229"/>
      <c r="NUN200" s="229"/>
      <c r="NUO200" s="229"/>
      <c r="NUP200" s="229"/>
      <c r="NUQ200" s="229"/>
      <c r="NUR200" s="229"/>
      <c r="NUS200" s="229"/>
      <c r="NUT200" s="229"/>
      <c r="NUU200" s="229"/>
      <c r="NUV200" s="229"/>
      <c r="NUW200" s="229"/>
      <c r="NUX200" s="229"/>
      <c r="NUY200" s="229"/>
      <c r="NUZ200" s="229"/>
      <c r="NVA200" s="229"/>
      <c r="NVB200" s="229"/>
      <c r="NVC200" s="229"/>
      <c r="NVD200" s="229"/>
      <c r="NVE200" s="229"/>
      <c r="NVF200" s="229"/>
      <c r="NVG200" s="229"/>
      <c r="NVH200" s="229"/>
      <c r="NVI200" s="229"/>
      <c r="NVJ200" s="229"/>
      <c r="NVK200" s="229"/>
      <c r="NVL200" s="229"/>
      <c r="NVM200" s="229"/>
      <c r="NVN200" s="229"/>
      <c r="NVO200" s="229"/>
      <c r="NVP200" s="229"/>
      <c r="NVQ200" s="229"/>
      <c r="NVR200" s="229"/>
      <c r="NVS200" s="229"/>
      <c r="NVT200" s="229"/>
      <c r="NVU200" s="229"/>
      <c r="NVV200" s="229"/>
      <c r="NVW200" s="229"/>
      <c r="NVX200" s="229"/>
      <c r="NVY200" s="229"/>
      <c r="NVZ200" s="229"/>
      <c r="NWA200" s="229"/>
      <c r="NWB200" s="229"/>
      <c r="NWC200" s="229"/>
      <c r="NWD200" s="229"/>
      <c r="NWE200" s="229"/>
      <c r="NWF200" s="229"/>
      <c r="NWG200" s="229"/>
      <c r="NWH200" s="229"/>
      <c r="NWI200" s="229"/>
      <c r="NWJ200" s="229"/>
      <c r="NWK200" s="229"/>
      <c r="NWL200" s="229"/>
      <c r="NWM200" s="229"/>
      <c r="NWN200" s="229"/>
      <c r="NWO200" s="229"/>
      <c r="NWP200" s="229"/>
      <c r="NWQ200" s="229"/>
      <c r="NWR200" s="229"/>
      <c r="NWS200" s="229"/>
      <c r="NWT200" s="229"/>
      <c r="NWU200" s="229"/>
      <c r="NWV200" s="229"/>
      <c r="NWW200" s="229"/>
      <c r="NWX200" s="229"/>
      <c r="NWY200" s="229"/>
      <c r="NWZ200" s="229"/>
      <c r="NXA200" s="229"/>
      <c r="NXB200" s="229"/>
      <c r="NXC200" s="229"/>
      <c r="NXD200" s="229"/>
      <c r="NXE200" s="229"/>
      <c r="NXF200" s="229"/>
      <c r="NXG200" s="229"/>
      <c r="NXH200" s="229"/>
      <c r="NXI200" s="229"/>
      <c r="NXJ200" s="229"/>
      <c r="NXK200" s="229"/>
      <c r="NXL200" s="229"/>
      <c r="NXM200" s="229"/>
      <c r="NXN200" s="229"/>
      <c r="NXO200" s="229"/>
      <c r="NXP200" s="229"/>
      <c r="NXQ200" s="229"/>
      <c r="NXR200" s="229"/>
      <c r="NXS200" s="229"/>
      <c r="NXT200" s="229"/>
      <c r="NXU200" s="229"/>
      <c r="NXV200" s="229"/>
      <c r="NXW200" s="229"/>
      <c r="NXX200" s="229"/>
      <c r="NXY200" s="229"/>
      <c r="NXZ200" s="229"/>
      <c r="NYA200" s="229"/>
      <c r="NYB200" s="229"/>
      <c r="NYC200" s="229"/>
      <c r="NYD200" s="229"/>
      <c r="NYE200" s="229"/>
      <c r="NYF200" s="229"/>
      <c r="NYG200" s="229"/>
      <c r="NYH200" s="229"/>
      <c r="NYI200" s="229"/>
      <c r="NYJ200" s="229"/>
      <c r="NYK200" s="229"/>
      <c r="NYL200" s="229"/>
      <c r="NYM200" s="229"/>
      <c r="NYN200" s="229"/>
      <c r="NYO200" s="229"/>
      <c r="NYP200" s="229"/>
      <c r="NYQ200" s="229"/>
      <c r="NYR200" s="229"/>
      <c r="NYS200" s="229"/>
      <c r="NYT200" s="229"/>
      <c r="NYU200" s="229"/>
      <c r="NYV200" s="229"/>
      <c r="NYW200" s="229"/>
      <c r="NYX200" s="229"/>
      <c r="NYY200" s="229"/>
      <c r="NYZ200" s="229"/>
      <c r="NZA200" s="229"/>
      <c r="NZB200" s="229"/>
      <c r="NZC200" s="229"/>
      <c r="NZD200" s="229"/>
      <c r="NZE200" s="229"/>
      <c r="NZF200" s="229"/>
      <c r="NZG200" s="229"/>
      <c r="NZH200" s="229"/>
      <c r="NZI200" s="229"/>
      <c r="NZJ200" s="229"/>
      <c r="NZK200" s="229"/>
      <c r="NZL200" s="229"/>
      <c r="NZM200" s="229"/>
      <c r="NZN200" s="229"/>
      <c r="NZO200" s="229"/>
      <c r="NZP200" s="229"/>
      <c r="NZQ200" s="229"/>
      <c r="NZR200" s="229"/>
      <c r="NZS200" s="229"/>
      <c r="NZT200" s="229"/>
      <c r="NZU200" s="229"/>
      <c r="NZV200" s="229"/>
      <c r="NZW200" s="229"/>
      <c r="NZX200" s="229"/>
      <c r="NZY200" s="229"/>
      <c r="NZZ200" s="229"/>
      <c r="OAA200" s="229"/>
      <c r="OAB200" s="229"/>
      <c r="OAC200" s="229"/>
      <c r="OAD200" s="229"/>
      <c r="OAE200" s="229"/>
      <c r="OAF200" s="229"/>
      <c r="OAG200" s="229"/>
      <c r="OAH200" s="229"/>
      <c r="OAI200" s="229"/>
      <c r="OAJ200" s="229"/>
      <c r="OAK200" s="229"/>
      <c r="OAL200" s="229"/>
      <c r="OAM200" s="229"/>
      <c r="OAN200" s="229"/>
      <c r="OAO200" s="229"/>
      <c r="OAP200" s="229"/>
      <c r="OAQ200" s="229"/>
      <c r="OAR200" s="229"/>
      <c r="OAS200" s="229"/>
      <c r="OAT200" s="229"/>
      <c r="OAU200" s="229"/>
      <c r="OAV200" s="229"/>
      <c r="OAW200" s="229"/>
      <c r="OAX200" s="229"/>
      <c r="OAY200" s="229"/>
      <c r="OAZ200" s="229"/>
      <c r="OBA200" s="229"/>
      <c r="OBB200" s="229"/>
      <c r="OBC200" s="229"/>
      <c r="OBD200" s="229"/>
      <c r="OBE200" s="229"/>
      <c r="OBF200" s="229"/>
      <c r="OBG200" s="229"/>
      <c r="OBH200" s="229"/>
      <c r="OBI200" s="229"/>
      <c r="OBJ200" s="229"/>
      <c r="OBK200" s="229"/>
      <c r="OBL200" s="229"/>
      <c r="OBM200" s="229"/>
      <c r="OBN200" s="229"/>
      <c r="OBO200" s="229"/>
      <c r="OBP200" s="229"/>
      <c r="OBQ200" s="229"/>
      <c r="OBR200" s="229"/>
      <c r="OBS200" s="229"/>
      <c r="OBT200" s="229"/>
      <c r="OBU200" s="229"/>
      <c r="OBV200" s="229"/>
      <c r="OBW200" s="229"/>
      <c r="OBX200" s="229"/>
      <c r="OBY200" s="229"/>
      <c r="OBZ200" s="229"/>
      <c r="OCA200" s="229"/>
      <c r="OCB200" s="229"/>
      <c r="OCC200" s="229"/>
      <c r="OCD200" s="229"/>
      <c r="OCE200" s="229"/>
      <c r="OCF200" s="229"/>
      <c r="OCG200" s="229"/>
      <c r="OCH200" s="229"/>
      <c r="OCI200" s="229"/>
      <c r="OCJ200" s="229"/>
      <c r="OCK200" s="229"/>
      <c r="OCL200" s="229"/>
      <c r="OCM200" s="229"/>
      <c r="OCN200" s="229"/>
      <c r="OCO200" s="229"/>
      <c r="OCP200" s="229"/>
      <c r="OCQ200" s="229"/>
      <c r="OCR200" s="229"/>
      <c r="OCS200" s="229"/>
      <c r="OCT200" s="229"/>
      <c r="OCU200" s="229"/>
      <c r="OCV200" s="229"/>
      <c r="OCW200" s="229"/>
      <c r="OCX200" s="229"/>
      <c r="OCY200" s="229"/>
      <c r="OCZ200" s="229"/>
      <c r="ODA200" s="229"/>
      <c r="ODB200" s="229"/>
      <c r="ODC200" s="229"/>
      <c r="ODD200" s="229"/>
      <c r="ODE200" s="229"/>
      <c r="ODF200" s="229"/>
      <c r="ODG200" s="229"/>
      <c r="ODH200" s="229"/>
      <c r="ODI200" s="229"/>
      <c r="ODJ200" s="229"/>
      <c r="ODK200" s="229"/>
      <c r="ODL200" s="229"/>
      <c r="ODM200" s="229"/>
      <c r="ODN200" s="229"/>
      <c r="ODO200" s="229"/>
      <c r="ODP200" s="229"/>
      <c r="ODQ200" s="229"/>
      <c r="ODR200" s="229"/>
      <c r="ODS200" s="229"/>
      <c r="ODT200" s="229"/>
      <c r="ODU200" s="229"/>
      <c r="ODV200" s="229"/>
      <c r="ODW200" s="229"/>
      <c r="ODX200" s="229"/>
      <c r="ODY200" s="229"/>
      <c r="ODZ200" s="229"/>
      <c r="OEA200" s="229"/>
      <c r="OEB200" s="229"/>
      <c r="OEC200" s="229"/>
      <c r="OED200" s="229"/>
      <c r="OEE200" s="229"/>
      <c r="OEF200" s="229"/>
      <c r="OEG200" s="229"/>
      <c r="OEH200" s="229"/>
      <c r="OEI200" s="229"/>
      <c r="OEJ200" s="229"/>
      <c r="OEK200" s="229"/>
      <c r="OEL200" s="229"/>
      <c r="OEM200" s="229"/>
      <c r="OEN200" s="229"/>
      <c r="OEO200" s="229"/>
      <c r="OEP200" s="229"/>
      <c r="OEQ200" s="229"/>
      <c r="OER200" s="229"/>
      <c r="OES200" s="229"/>
      <c r="OET200" s="229"/>
      <c r="OEU200" s="229"/>
      <c r="OEV200" s="229"/>
      <c r="OEW200" s="229"/>
      <c r="OEX200" s="229"/>
      <c r="OEY200" s="229"/>
      <c r="OEZ200" s="229"/>
      <c r="OFA200" s="229"/>
      <c r="OFB200" s="229"/>
      <c r="OFC200" s="229"/>
      <c r="OFD200" s="229"/>
      <c r="OFE200" s="229"/>
      <c r="OFF200" s="229"/>
      <c r="OFG200" s="229"/>
      <c r="OFH200" s="229"/>
      <c r="OFI200" s="229"/>
      <c r="OFJ200" s="229"/>
      <c r="OFK200" s="229"/>
      <c r="OFL200" s="229"/>
      <c r="OFM200" s="229"/>
      <c r="OFN200" s="229"/>
      <c r="OFO200" s="229"/>
      <c r="OFP200" s="229"/>
      <c r="OFQ200" s="229"/>
      <c r="OFR200" s="229"/>
      <c r="OFS200" s="229"/>
      <c r="OFT200" s="229"/>
      <c r="OFU200" s="229"/>
      <c r="OFV200" s="229"/>
      <c r="OFW200" s="229"/>
      <c r="OFX200" s="229"/>
      <c r="OFY200" s="229"/>
      <c r="OFZ200" s="229"/>
      <c r="OGA200" s="229"/>
      <c r="OGB200" s="229"/>
      <c r="OGC200" s="229"/>
      <c r="OGD200" s="229"/>
      <c r="OGE200" s="229"/>
      <c r="OGF200" s="229"/>
      <c r="OGG200" s="229"/>
      <c r="OGH200" s="229"/>
      <c r="OGI200" s="229"/>
      <c r="OGJ200" s="229"/>
      <c r="OGK200" s="229"/>
      <c r="OGL200" s="229"/>
      <c r="OGM200" s="229"/>
      <c r="OGN200" s="229"/>
      <c r="OGO200" s="229"/>
      <c r="OGP200" s="229"/>
      <c r="OGQ200" s="229"/>
      <c r="OGR200" s="229"/>
      <c r="OGS200" s="229"/>
      <c r="OGT200" s="229"/>
      <c r="OGU200" s="229"/>
      <c r="OGV200" s="229"/>
      <c r="OGW200" s="229"/>
      <c r="OGX200" s="229"/>
      <c r="OGY200" s="229"/>
      <c r="OGZ200" s="229"/>
      <c r="OHA200" s="229"/>
      <c r="OHB200" s="229"/>
      <c r="OHC200" s="229"/>
      <c r="OHD200" s="229"/>
      <c r="OHE200" s="229"/>
      <c r="OHF200" s="229"/>
      <c r="OHG200" s="229"/>
      <c r="OHH200" s="229"/>
      <c r="OHI200" s="229"/>
      <c r="OHJ200" s="229"/>
      <c r="OHK200" s="229"/>
      <c r="OHL200" s="229"/>
      <c r="OHM200" s="229"/>
      <c r="OHN200" s="229"/>
      <c r="OHO200" s="229"/>
      <c r="OHP200" s="229"/>
      <c r="OHQ200" s="229"/>
      <c r="OHR200" s="229"/>
      <c r="OHS200" s="229"/>
      <c r="OHT200" s="229"/>
      <c r="OHU200" s="229"/>
      <c r="OHV200" s="229"/>
      <c r="OHW200" s="229"/>
      <c r="OHX200" s="229"/>
      <c r="OHY200" s="229"/>
      <c r="OHZ200" s="229"/>
      <c r="OIA200" s="229"/>
      <c r="OIB200" s="229"/>
      <c r="OIC200" s="229"/>
      <c r="OID200" s="229"/>
      <c r="OIE200" s="229"/>
      <c r="OIF200" s="229"/>
      <c r="OIG200" s="229"/>
      <c r="OIH200" s="229"/>
      <c r="OII200" s="229"/>
      <c r="OIJ200" s="229"/>
      <c r="OIK200" s="229"/>
      <c r="OIL200" s="229"/>
      <c r="OIM200" s="229"/>
      <c r="OIN200" s="229"/>
      <c r="OIO200" s="229"/>
      <c r="OIP200" s="229"/>
      <c r="OIQ200" s="229"/>
      <c r="OIR200" s="229"/>
      <c r="OIS200" s="229"/>
      <c r="OIT200" s="229"/>
      <c r="OIU200" s="229"/>
      <c r="OIV200" s="229"/>
      <c r="OIW200" s="229"/>
      <c r="OIX200" s="229"/>
      <c r="OIY200" s="229"/>
      <c r="OIZ200" s="229"/>
      <c r="OJA200" s="229"/>
      <c r="OJB200" s="229"/>
      <c r="OJC200" s="229"/>
      <c r="OJD200" s="229"/>
      <c r="OJE200" s="229"/>
      <c r="OJF200" s="229"/>
      <c r="OJG200" s="229"/>
      <c r="OJH200" s="229"/>
      <c r="OJI200" s="229"/>
      <c r="OJJ200" s="229"/>
      <c r="OJK200" s="229"/>
      <c r="OJL200" s="229"/>
      <c r="OJM200" s="229"/>
      <c r="OJN200" s="229"/>
      <c r="OJO200" s="229"/>
      <c r="OJP200" s="229"/>
      <c r="OJQ200" s="229"/>
      <c r="OJR200" s="229"/>
      <c r="OJS200" s="229"/>
      <c r="OJT200" s="229"/>
      <c r="OJU200" s="229"/>
      <c r="OJV200" s="229"/>
      <c r="OJW200" s="229"/>
      <c r="OJX200" s="229"/>
      <c r="OJY200" s="229"/>
      <c r="OJZ200" s="229"/>
      <c r="OKA200" s="229"/>
      <c r="OKB200" s="229"/>
      <c r="OKC200" s="229"/>
      <c r="OKD200" s="229"/>
      <c r="OKE200" s="229"/>
      <c r="OKF200" s="229"/>
      <c r="OKG200" s="229"/>
      <c r="OKH200" s="229"/>
      <c r="OKI200" s="229"/>
      <c r="OKJ200" s="229"/>
      <c r="OKK200" s="229"/>
      <c r="OKL200" s="229"/>
      <c r="OKM200" s="229"/>
      <c r="OKN200" s="229"/>
      <c r="OKO200" s="229"/>
      <c r="OKP200" s="229"/>
      <c r="OKQ200" s="229"/>
      <c r="OKR200" s="229"/>
      <c r="OKS200" s="229"/>
      <c r="OKT200" s="229"/>
      <c r="OKU200" s="229"/>
      <c r="OKV200" s="229"/>
      <c r="OKW200" s="229"/>
      <c r="OKX200" s="229"/>
      <c r="OKY200" s="229"/>
      <c r="OKZ200" s="229"/>
      <c r="OLA200" s="229"/>
      <c r="OLB200" s="229"/>
      <c r="OLC200" s="229"/>
      <c r="OLD200" s="229"/>
      <c r="OLE200" s="229"/>
      <c r="OLF200" s="229"/>
      <c r="OLG200" s="229"/>
      <c r="OLH200" s="229"/>
      <c r="OLI200" s="229"/>
      <c r="OLJ200" s="229"/>
      <c r="OLK200" s="229"/>
      <c r="OLL200" s="229"/>
      <c r="OLM200" s="229"/>
      <c r="OLN200" s="229"/>
      <c r="OLO200" s="229"/>
      <c r="OLP200" s="229"/>
      <c r="OLQ200" s="229"/>
      <c r="OLR200" s="229"/>
      <c r="OLS200" s="229"/>
      <c r="OLT200" s="229"/>
      <c r="OLU200" s="229"/>
      <c r="OLV200" s="229"/>
      <c r="OLW200" s="229"/>
      <c r="OLX200" s="229"/>
      <c r="OLY200" s="229"/>
      <c r="OLZ200" s="229"/>
      <c r="OMA200" s="229"/>
      <c r="OMB200" s="229"/>
      <c r="OMC200" s="229"/>
      <c r="OMD200" s="229"/>
      <c r="OME200" s="229"/>
      <c r="OMF200" s="229"/>
      <c r="OMG200" s="229"/>
      <c r="OMH200" s="229"/>
      <c r="OMI200" s="229"/>
      <c r="OMJ200" s="229"/>
      <c r="OMK200" s="229"/>
      <c r="OML200" s="229"/>
      <c r="OMM200" s="229"/>
      <c r="OMN200" s="229"/>
      <c r="OMO200" s="229"/>
      <c r="OMP200" s="229"/>
      <c r="OMQ200" s="229"/>
      <c r="OMR200" s="229"/>
      <c r="OMS200" s="229"/>
      <c r="OMT200" s="229"/>
      <c r="OMU200" s="229"/>
      <c r="OMV200" s="229"/>
      <c r="OMW200" s="229"/>
      <c r="OMX200" s="229"/>
      <c r="OMY200" s="229"/>
      <c r="OMZ200" s="229"/>
      <c r="ONA200" s="229"/>
      <c r="ONB200" s="229"/>
      <c r="ONC200" s="229"/>
      <c r="OND200" s="229"/>
      <c r="ONE200" s="229"/>
      <c r="ONF200" s="229"/>
      <c r="ONG200" s="229"/>
      <c r="ONH200" s="229"/>
      <c r="ONI200" s="229"/>
      <c r="ONJ200" s="229"/>
      <c r="ONK200" s="229"/>
      <c r="ONL200" s="229"/>
      <c r="ONM200" s="229"/>
      <c r="ONN200" s="229"/>
      <c r="ONO200" s="229"/>
      <c r="ONP200" s="229"/>
      <c r="ONQ200" s="229"/>
      <c r="ONR200" s="229"/>
      <c r="ONS200" s="229"/>
      <c r="ONT200" s="229"/>
      <c r="ONU200" s="229"/>
      <c r="ONV200" s="229"/>
      <c r="ONW200" s="229"/>
      <c r="ONX200" s="229"/>
      <c r="ONY200" s="229"/>
      <c r="ONZ200" s="229"/>
      <c r="OOA200" s="229"/>
      <c r="OOB200" s="229"/>
      <c r="OOC200" s="229"/>
      <c r="OOD200" s="229"/>
      <c r="OOE200" s="229"/>
      <c r="OOF200" s="229"/>
      <c r="OOG200" s="229"/>
      <c r="OOH200" s="229"/>
      <c r="OOI200" s="229"/>
      <c r="OOJ200" s="229"/>
      <c r="OOK200" s="229"/>
      <c r="OOL200" s="229"/>
      <c r="OOM200" s="229"/>
      <c r="OON200" s="229"/>
      <c r="OOO200" s="229"/>
      <c r="OOP200" s="229"/>
      <c r="OOQ200" s="229"/>
      <c r="OOR200" s="229"/>
      <c r="OOS200" s="229"/>
      <c r="OOT200" s="229"/>
      <c r="OOU200" s="229"/>
      <c r="OOV200" s="229"/>
      <c r="OOW200" s="229"/>
      <c r="OOX200" s="229"/>
      <c r="OOY200" s="229"/>
      <c r="OOZ200" s="229"/>
      <c r="OPA200" s="229"/>
      <c r="OPB200" s="229"/>
      <c r="OPC200" s="229"/>
      <c r="OPD200" s="229"/>
      <c r="OPE200" s="229"/>
      <c r="OPF200" s="229"/>
      <c r="OPG200" s="229"/>
      <c r="OPH200" s="229"/>
      <c r="OPI200" s="229"/>
      <c r="OPJ200" s="229"/>
      <c r="OPK200" s="229"/>
      <c r="OPL200" s="229"/>
      <c r="OPM200" s="229"/>
      <c r="OPN200" s="229"/>
      <c r="OPO200" s="229"/>
      <c r="OPP200" s="229"/>
      <c r="OPQ200" s="229"/>
      <c r="OPR200" s="229"/>
      <c r="OPS200" s="229"/>
      <c r="OPT200" s="229"/>
      <c r="OPU200" s="229"/>
      <c r="OPV200" s="229"/>
      <c r="OPW200" s="229"/>
      <c r="OPX200" s="229"/>
      <c r="OPY200" s="229"/>
      <c r="OPZ200" s="229"/>
      <c r="OQA200" s="229"/>
      <c r="OQB200" s="229"/>
      <c r="OQC200" s="229"/>
      <c r="OQD200" s="229"/>
      <c r="OQE200" s="229"/>
      <c r="OQF200" s="229"/>
      <c r="OQG200" s="229"/>
      <c r="OQH200" s="229"/>
      <c r="OQI200" s="229"/>
      <c r="OQJ200" s="229"/>
      <c r="OQK200" s="229"/>
      <c r="OQL200" s="229"/>
      <c r="OQM200" s="229"/>
      <c r="OQN200" s="229"/>
      <c r="OQO200" s="229"/>
      <c r="OQP200" s="229"/>
      <c r="OQQ200" s="229"/>
      <c r="OQR200" s="229"/>
      <c r="OQS200" s="229"/>
      <c r="OQT200" s="229"/>
      <c r="OQU200" s="229"/>
      <c r="OQV200" s="229"/>
      <c r="OQW200" s="229"/>
      <c r="OQX200" s="229"/>
      <c r="OQY200" s="229"/>
      <c r="OQZ200" s="229"/>
      <c r="ORA200" s="229"/>
      <c r="ORB200" s="229"/>
      <c r="ORC200" s="229"/>
      <c r="ORD200" s="229"/>
      <c r="ORE200" s="229"/>
      <c r="ORF200" s="229"/>
      <c r="ORG200" s="229"/>
      <c r="ORH200" s="229"/>
      <c r="ORI200" s="229"/>
      <c r="ORJ200" s="229"/>
      <c r="ORK200" s="229"/>
      <c r="ORL200" s="229"/>
      <c r="ORM200" s="229"/>
      <c r="ORN200" s="229"/>
      <c r="ORO200" s="229"/>
      <c r="ORP200" s="229"/>
      <c r="ORQ200" s="229"/>
      <c r="ORR200" s="229"/>
      <c r="ORS200" s="229"/>
      <c r="ORT200" s="229"/>
      <c r="ORU200" s="229"/>
      <c r="ORV200" s="229"/>
      <c r="ORW200" s="229"/>
      <c r="ORX200" s="229"/>
      <c r="ORY200" s="229"/>
      <c r="ORZ200" s="229"/>
      <c r="OSA200" s="229"/>
      <c r="OSB200" s="229"/>
      <c r="OSC200" s="229"/>
      <c r="OSD200" s="229"/>
      <c r="OSE200" s="229"/>
      <c r="OSF200" s="229"/>
      <c r="OSG200" s="229"/>
      <c r="OSH200" s="229"/>
      <c r="OSI200" s="229"/>
      <c r="OSJ200" s="229"/>
      <c r="OSK200" s="229"/>
      <c r="OSL200" s="229"/>
      <c r="OSM200" s="229"/>
      <c r="OSN200" s="229"/>
      <c r="OSO200" s="229"/>
      <c r="OSP200" s="229"/>
      <c r="OSQ200" s="229"/>
      <c r="OSR200" s="229"/>
      <c r="OSS200" s="229"/>
      <c r="OST200" s="229"/>
      <c r="OSU200" s="229"/>
      <c r="OSV200" s="229"/>
      <c r="OSW200" s="229"/>
      <c r="OSX200" s="229"/>
      <c r="OSY200" s="229"/>
      <c r="OSZ200" s="229"/>
      <c r="OTA200" s="229"/>
      <c r="OTB200" s="229"/>
      <c r="OTC200" s="229"/>
      <c r="OTD200" s="229"/>
      <c r="OTE200" s="229"/>
      <c r="OTF200" s="229"/>
      <c r="OTG200" s="229"/>
      <c r="OTH200" s="229"/>
      <c r="OTI200" s="229"/>
      <c r="OTJ200" s="229"/>
      <c r="OTK200" s="229"/>
      <c r="OTL200" s="229"/>
      <c r="OTM200" s="229"/>
      <c r="OTN200" s="229"/>
      <c r="OTO200" s="229"/>
      <c r="OTP200" s="229"/>
      <c r="OTQ200" s="229"/>
      <c r="OTR200" s="229"/>
      <c r="OTS200" s="229"/>
      <c r="OTT200" s="229"/>
      <c r="OTU200" s="229"/>
      <c r="OTV200" s="229"/>
      <c r="OTW200" s="229"/>
      <c r="OTX200" s="229"/>
      <c r="OTY200" s="229"/>
      <c r="OTZ200" s="229"/>
      <c r="OUA200" s="229"/>
      <c r="OUB200" s="229"/>
      <c r="OUC200" s="229"/>
      <c r="OUD200" s="229"/>
      <c r="OUE200" s="229"/>
      <c r="OUF200" s="229"/>
      <c r="OUG200" s="229"/>
      <c r="OUH200" s="229"/>
      <c r="OUI200" s="229"/>
      <c r="OUJ200" s="229"/>
      <c r="OUK200" s="229"/>
      <c r="OUL200" s="229"/>
      <c r="OUM200" s="229"/>
      <c r="OUN200" s="229"/>
      <c r="OUO200" s="229"/>
      <c r="OUP200" s="229"/>
      <c r="OUQ200" s="229"/>
      <c r="OUR200" s="229"/>
      <c r="OUS200" s="229"/>
      <c r="OUT200" s="229"/>
      <c r="OUU200" s="229"/>
      <c r="OUV200" s="229"/>
      <c r="OUW200" s="229"/>
      <c r="OUX200" s="229"/>
      <c r="OUY200" s="229"/>
      <c r="OUZ200" s="229"/>
      <c r="OVA200" s="229"/>
      <c r="OVB200" s="229"/>
      <c r="OVC200" s="229"/>
      <c r="OVD200" s="229"/>
      <c r="OVE200" s="229"/>
      <c r="OVF200" s="229"/>
      <c r="OVG200" s="229"/>
      <c r="OVH200" s="229"/>
      <c r="OVI200" s="229"/>
      <c r="OVJ200" s="229"/>
      <c r="OVK200" s="229"/>
      <c r="OVL200" s="229"/>
      <c r="OVM200" s="229"/>
      <c r="OVN200" s="229"/>
      <c r="OVO200" s="229"/>
      <c r="OVP200" s="229"/>
      <c r="OVQ200" s="229"/>
      <c r="OVR200" s="229"/>
      <c r="OVS200" s="229"/>
      <c r="OVT200" s="229"/>
      <c r="OVU200" s="229"/>
      <c r="OVV200" s="229"/>
      <c r="OVW200" s="229"/>
      <c r="OVX200" s="229"/>
      <c r="OVY200" s="229"/>
      <c r="OVZ200" s="229"/>
      <c r="OWA200" s="229"/>
      <c r="OWB200" s="229"/>
      <c r="OWC200" s="229"/>
      <c r="OWD200" s="229"/>
      <c r="OWE200" s="229"/>
      <c r="OWF200" s="229"/>
      <c r="OWG200" s="229"/>
      <c r="OWH200" s="229"/>
      <c r="OWI200" s="229"/>
      <c r="OWJ200" s="229"/>
      <c r="OWK200" s="229"/>
      <c r="OWL200" s="229"/>
      <c r="OWM200" s="229"/>
      <c r="OWN200" s="229"/>
      <c r="OWO200" s="229"/>
      <c r="OWP200" s="229"/>
      <c r="OWQ200" s="229"/>
      <c r="OWR200" s="229"/>
      <c r="OWS200" s="229"/>
      <c r="OWT200" s="229"/>
      <c r="OWU200" s="229"/>
      <c r="OWV200" s="229"/>
      <c r="OWW200" s="229"/>
      <c r="OWX200" s="229"/>
      <c r="OWY200" s="229"/>
      <c r="OWZ200" s="229"/>
      <c r="OXA200" s="229"/>
      <c r="OXB200" s="229"/>
      <c r="OXC200" s="229"/>
      <c r="OXD200" s="229"/>
      <c r="OXE200" s="229"/>
      <c r="OXF200" s="229"/>
      <c r="OXG200" s="229"/>
      <c r="OXH200" s="229"/>
      <c r="OXI200" s="229"/>
      <c r="OXJ200" s="229"/>
      <c r="OXK200" s="229"/>
      <c r="OXL200" s="229"/>
      <c r="OXM200" s="229"/>
      <c r="OXN200" s="229"/>
      <c r="OXO200" s="229"/>
      <c r="OXP200" s="229"/>
      <c r="OXQ200" s="229"/>
      <c r="OXR200" s="229"/>
      <c r="OXS200" s="229"/>
      <c r="OXT200" s="229"/>
      <c r="OXU200" s="229"/>
      <c r="OXV200" s="229"/>
      <c r="OXW200" s="229"/>
      <c r="OXX200" s="229"/>
      <c r="OXY200" s="229"/>
      <c r="OXZ200" s="229"/>
      <c r="OYA200" s="229"/>
      <c r="OYB200" s="229"/>
      <c r="OYC200" s="229"/>
      <c r="OYD200" s="229"/>
      <c r="OYE200" s="229"/>
      <c r="OYF200" s="229"/>
      <c r="OYG200" s="229"/>
      <c r="OYH200" s="229"/>
      <c r="OYI200" s="229"/>
      <c r="OYJ200" s="229"/>
      <c r="OYK200" s="229"/>
      <c r="OYL200" s="229"/>
      <c r="OYM200" s="229"/>
      <c r="OYN200" s="229"/>
      <c r="OYO200" s="229"/>
      <c r="OYP200" s="229"/>
      <c r="OYQ200" s="229"/>
      <c r="OYR200" s="229"/>
      <c r="OYS200" s="229"/>
      <c r="OYT200" s="229"/>
      <c r="OYU200" s="229"/>
      <c r="OYV200" s="229"/>
      <c r="OYW200" s="229"/>
      <c r="OYX200" s="229"/>
      <c r="OYY200" s="229"/>
      <c r="OYZ200" s="229"/>
      <c r="OZA200" s="229"/>
      <c r="OZB200" s="229"/>
      <c r="OZC200" s="229"/>
      <c r="OZD200" s="229"/>
      <c r="OZE200" s="229"/>
      <c r="OZF200" s="229"/>
      <c r="OZG200" s="229"/>
      <c r="OZH200" s="229"/>
      <c r="OZI200" s="229"/>
      <c r="OZJ200" s="229"/>
      <c r="OZK200" s="229"/>
      <c r="OZL200" s="229"/>
      <c r="OZM200" s="229"/>
      <c r="OZN200" s="229"/>
      <c r="OZO200" s="229"/>
      <c r="OZP200" s="229"/>
      <c r="OZQ200" s="229"/>
      <c r="OZR200" s="229"/>
      <c r="OZS200" s="229"/>
      <c r="OZT200" s="229"/>
      <c r="OZU200" s="229"/>
      <c r="OZV200" s="229"/>
      <c r="OZW200" s="229"/>
      <c r="OZX200" s="229"/>
      <c r="OZY200" s="229"/>
      <c r="OZZ200" s="229"/>
      <c r="PAA200" s="229"/>
      <c r="PAB200" s="229"/>
      <c r="PAC200" s="229"/>
      <c r="PAD200" s="229"/>
      <c r="PAE200" s="229"/>
      <c r="PAF200" s="229"/>
      <c r="PAG200" s="229"/>
      <c r="PAH200" s="229"/>
      <c r="PAI200" s="229"/>
      <c r="PAJ200" s="229"/>
      <c r="PAK200" s="229"/>
      <c r="PAL200" s="229"/>
      <c r="PAM200" s="229"/>
      <c r="PAN200" s="229"/>
      <c r="PAO200" s="229"/>
      <c r="PAP200" s="229"/>
      <c r="PAQ200" s="229"/>
      <c r="PAR200" s="229"/>
      <c r="PAS200" s="229"/>
      <c r="PAT200" s="229"/>
      <c r="PAU200" s="229"/>
      <c r="PAV200" s="229"/>
      <c r="PAW200" s="229"/>
      <c r="PAX200" s="229"/>
      <c r="PAY200" s="229"/>
      <c r="PAZ200" s="229"/>
      <c r="PBA200" s="229"/>
      <c r="PBB200" s="229"/>
      <c r="PBC200" s="229"/>
      <c r="PBD200" s="229"/>
      <c r="PBE200" s="229"/>
      <c r="PBF200" s="229"/>
      <c r="PBG200" s="229"/>
      <c r="PBH200" s="229"/>
      <c r="PBI200" s="229"/>
      <c r="PBJ200" s="229"/>
      <c r="PBK200" s="229"/>
      <c r="PBL200" s="229"/>
      <c r="PBM200" s="229"/>
      <c r="PBN200" s="229"/>
      <c r="PBO200" s="229"/>
      <c r="PBP200" s="229"/>
      <c r="PBQ200" s="229"/>
      <c r="PBR200" s="229"/>
      <c r="PBS200" s="229"/>
      <c r="PBT200" s="229"/>
      <c r="PBU200" s="229"/>
      <c r="PBV200" s="229"/>
      <c r="PBW200" s="229"/>
      <c r="PBX200" s="229"/>
      <c r="PBY200" s="229"/>
      <c r="PBZ200" s="229"/>
      <c r="PCA200" s="229"/>
      <c r="PCB200" s="229"/>
      <c r="PCC200" s="229"/>
      <c r="PCD200" s="229"/>
      <c r="PCE200" s="229"/>
      <c r="PCF200" s="229"/>
      <c r="PCG200" s="229"/>
      <c r="PCH200" s="229"/>
      <c r="PCI200" s="229"/>
      <c r="PCJ200" s="229"/>
      <c r="PCK200" s="229"/>
      <c r="PCL200" s="229"/>
      <c r="PCM200" s="229"/>
      <c r="PCN200" s="229"/>
      <c r="PCO200" s="229"/>
      <c r="PCP200" s="229"/>
      <c r="PCQ200" s="229"/>
      <c r="PCR200" s="229"/>
      <c r="PCS200" s="229"/>
      <c r="PCT200" s="229"/>
      <c r="PCU200" s="229"/>
      <c r="PCV200" s="229"/>
      <c r="PCW200" s="229"/>
      <c r="PCX200" s="229"/>
      <c r="PCY200" s="229"/>
      <c r="PCZ200" s="229"/>
      <c r="PDA200" s="229"/>
      <c r="PDB200" s="229"/>
      <c r="PDC200" s="229"/>
      <c r="PDD200" s="229"/>
      <c r="PDE200" s="229"/>
      <c r="PDF200" s="229"/>
      <c r="PDG200" s="229"/>
      <c r="PDH200" s="229"/>
      <c r="PDI200" s="229"/>
      <c r="PDJ200" s="229"/>
      <c r="PDK200" s="229"/>
      <c r="PDL200" s="229"/>
      <c r="PDM200" s="229"/>
      <c r="PDN200" s="229"/>
      <c r="PDO200" s="229"/>
      <c r="PDP200" s="229"/>
      <c r="PDQ200" s="229"/>
      <c r="PDR200" s="229"/>
      <c r="PDS200" s="229"/>
      <c r="PDT200" s="229"/>
      <c r="PDU200" s="229"/>
      <c r="PDV200" s="229"/>
      <c r="PDW200" s="229"/>
      <c r="PDX200" s="229"/>
      <c r="PDY200" s="229"/>
      <c r="PDZ200" s="229"/>
      <c r="PEA200" s="229"/>
      <c r="PEB200" s="229"/>
      <c r="PEC200" s="229"/>
      <c r="PED200" s="229"/>
      <c r="PEE200" s="229"/>
      <c r="PEF200" s="229"/>
      <c r="PEG200" s="229"/>
      <c r="PEH200" s="229"/>
      <c r="PEI200" s="229"/>
      <c r="PEJ200" s="229"/>
      <c r="PEK200" s="229"/>
      <c r="PEL200" s="229"/>
      <c r="PEM200" s="229"/>
      <c r="PEN200" s="229"/>
      <c r="PEO200" s="229"/>
      <c r="PEP200" s="229"/>
      <c r="PEQ200" s="229"/>
      <c r="PER200" s="229"/>
      <c r="PES200" s="229"/>
      <c r="PET200" s="229"/>
      <c r="PEU200" s="229"/>
      <c r="PEV200" s="229"/>
      <c r="PEW200" s="229"/>
      <c r="PEX200" s="229"/>
      <c r="PEY200" s="229"/>
      <c r="PEZ200" s="229"/>
      <c r="PFA200" s="229"/>
      <c r="PFB200" s="229"/>
      <c r="PFC200" s="229"/>
      <c r="PFD200" s="229"/>
      <c r="PFE200" s="229"/>
      <c r="PFF200" s="229"/>
      <c r="PFG200" s="229"/>
      <c r="PFH200" s="229"/>
      <c r="PFI200" s="229"/>
      <c r="PFJ200" s="229"/>
      <c r="PFK200" s="229"/>
      <c r="PFL200" s="229"/>
      <c r="PFM200" s="229"/>
      <c r="PFN200" s="229"/>
      <c r="PFO200" s="229"/>
      <c r="PFP200" s="229"/>
      <c r="PFQ200" s="229"/>
      <c r="PFR200" s="229"/>
      <c r="PFS200" s="229"/>
      <c r="PFT200" s="229"/>
      <c r="PFU200" s="229"/>
      <c r="PFV200" s="229"/>
      <c r="PFW200" s="229"/>
      <c r="PFX200" s="229"/>
      <c r="PFY200" s="229"/>
      <c r="PFZ200" s="229"/>
      <c r="PGA200" s="229"/>
      <c r="PGB200" s="229"/>
      <c r="PGC200" s="229"/>
      <c r="PGD200" s="229"/>
      <c r="PGE200" s="229"/>
      <c r="PGF200" s="229"/>
      <c r="PGG200" s="229"/>
      <c r="PGH200" s="229"/>
      <c r="PGI200" s="229"/>
      <c r="PGJ200" s="229"/>
      <c r="PGK200" s="229"/>
      <c r="PGL200" s="229"/>
      <c r="PGM200" s="229"/>
      <c r="PGN200" s="229"/>
      <c r="PGO200" s="229"/>
      <c r="PGP200" s="229"/>
      <c r="PGQ200" s="229"/>
      <c r="PGR200" s="229"/>
      <c r="PGS200" s="229"/>
      <c r="PGT200" s="229"/>
      <c r="PGU200" s="229"/>
      <c r="PGV200" s="229"/>
      <c r="PGW200" s="229"/>
      <c r="PGX200" s="229"/>
      <c r="PGY200" s="229"/>
      <c r="PGZ200" s="229"/>
      <c r="PHA200" s="229"/>
      <c r="PHB200" s="229"/>
      <c r="PHC200" s="229"/>
      <c r="PHD200" s="229"/>
      <c r="PHE200" s="229"/>
      <c r="PHF200" s="229"/>
      <c r="PHG200" s="229"/>
      <c r="PHH200" s="229"/>
      <c r="PHI200" s="229"/>
      <c r="PHJ200" s="229"/>
      <c r="PHK200" s="229"/>
      <c r="PHL200" s="229"/>
      <c r="PHM200" s="229"/>
      <c r="PHN200" s="229"/>
      <c r="PHO200" s="229"/>
      <c r="PHP200" s="229"/>
      <c r="PHQ200" s="229"/>
      <c r="PHR200" s="229"/>
      <c r="PHS200" s="229"/>
      <c r="PHT200" s="229"/>
      <c r="PHU200" s="229"/>
      <c r="PHV200" s="229"/>
      <c r="PHW200" s="229"/>
      <c r="PHX200" s="229"/>
      <c r="PHY200" s="229"/>
      <c r="PHZ200" s="229"/>
      <c r="PIA200" s="229"/>
      <c r="PIB200" s="229"/>
      <c r="PIC200" s="229"/>
      <c r="PID200" s="229"/>
      <c r="PIE200" s="229"/>
      <c r="PIF200" s="229"/>
      <c r="PIG200" s="229"/>
      <c r="PIH200" s="229"/>
      <c r="PII200" s="229"/>
      <c r="PIJ200" s="229"/>
      <c r="PIK200" s="229"/>
      <c r="PIL200" s="229"/>
      <c r="PIM200" s="229"/>
      <c r="PIN200" s="229"/>
      <c r="PIO200" s="229"/>
      <c r="PIP200" s="229"/>
      <c r="PIQ200" s="229"/>
      <c r="PIR200" s="229"/>
      <c r="PIS200" s="229"/>
      <c r="PIT200" s="229"/>
      <c r="PIU200" s="229"/>
      <c r="PIV200" s="229"/>
      <c r="PIW200" s="229"/>
      <c r="PIX200" s="229"/>
      <c r="PIY200" s="229"/>
      <c r="PIZ200" s="229"/>
      <c r="PJA200" s="229"/>
      <c r="PJB200" s="229"/>
      <c r="PJC200" s="229"/>
      <c r="PJD200" s="229"/>
      <c r="PJE200" s="229"/>
      <c r="PJF200" s="229"/>
      <c r="PJG200" s="229"/>
      <c r="PJH200" s="229"/>
      <c r="PJI200" s="229"/>
      <c r="PJJ200" s="229"/>
      <c r="PJK200" s="229"/>
      <c r="PJL200" s="229"/>
      <c r="PJM200" s="229"/>
      <c r="PJN200" s="229"/>
      <c r="PJO200" s="229"/>
      <c r="PJP200" s="229"/>
      <c r="PJQ200" s="229"/>
      <c r="PJR200" s="229"/>
      <c r="PJS200" s="229"/>
      <c r="PJT200" s="229"/>
      <c r="PJU200" s="229"/>
      <c r="PJV200" s="229"/>
      <c r="PJW200" s="229"/>
      <c r="PJX200" s="229"/>
      <c r="PJY200" s="229"/>
      <c r="PJZ200" s="229"/>
      <c r="PKA200" s="229"/>
      <c r="PKB200" s="229"/>
      <c r="PKC200" s="229"/>
      <c r="PKD200" s="229"/>
      <c r="PKE200" s="229"/>
      <c r="PKF200" s="229"/>
      <c r="PKG200" s="229"/>
      <c r="PKH200" s="229"/>
      <c r="PKI200" s="229"/>
      <c r="PKJ200" s="229"/>
      <c r="PKK200" s="229"/>
      <c r="PKL200" s="229"/>
      <c r="PKM200" s="229"/>
      <c r="PKN200" s="229"/>
      <c r="PKO200" s="229"/>
      <c r="PKP200" s="229"/>
      <c r="PKQ200" s="229"/>
      <c r="PKR200" s="229"/>
      <c r="PKS200" s="229"/>
      <c r="PKT200" s="229"/>
      <c r="PKU200" s="229"/>
      <c r="PKV200" s="229"/>
      <c r="PKW200" s="229"/>
      <c r="PKX200" s="229"/>
      <c r="PKY200" s="229"/>
      <c r="PKZ200" s="229"/>
      <c r="PLA200" s="229"/>
      <c r="PLB200" s="229"/>
      <c r="PLC200" s="229"/>
      <c r="PLD200" s="229"/>
      <c r="PLE200" s="229"/>
      <c r="PLF200" s="229"/>
      <c r="PLG200" s="229"/>
      <c r="PLH200" s="229"/>
      <c r="PLI200" s="229"/>
      <c r="PLJ200" s="229"/>
      <c r="PLK200" s="229"/>
      <c r="PLL200" s="229"/>
      <c r="PLM200" s="229"/>
      <c r="PLN200" s="229"/>
      <c r="PLO200" s="229"/>
      <c r="PLP200" s="229"/>
      <c r="PLQ200" s="229"/>
      <c r="PLR200" s="229"/>
      <c r="PLS200" s="229"/>
      <c r="PLT200" s="229"/>
      <c r="PLU200" s="229"/>
      <c r="PLV200" s="229"/>
      <c r="PLW200" s="229"/>
      <c r="PLX200" s="229"/>
      <c r="PLY200" s="229"/>
      <c r="PLZ200" s="229"/>
      <c r="PMA200" s="229"/>
      <c r="PMB200" s="229"/>
      <c r="PMC200" s="229"/>
      <c r="PMD200" s="229"/>
      <c r="PME200" s="229"/>
      <c r="PMF200" s="229"/>
      <c r="PMG200" s="229"/>
      <c r="PMH200" s="229"/>
      <c r="PMI200" s="229"/>
      <c r="PMJ200" s="229"/>
      <c r="PMK200" s="229"/>
      <c r="PML200" s="229"/>
      <c r="PMM200" s="229"/>
      <c r="PMN200" s="229"/>
      <c r="PMO200" s="229"/>
      <c r="PMP200" s="229"/>
      <c r="PMQ200" s="229"/>
      <c r="PMR200" s="229"/>
      <c r="PMS200" s="229"/>
      <c r="PMT200" s="229"/>
      <c r="PMU200" s="229"/>
      <c r="PMV200" s="229"/>
      <c r="PMW200" s="229"/>
      <c r="PMX200" s="229"/>
      <c r="PMY200" s="229"/>
      <c r="PMZ200" s="229"/>
      <c r="PNA200" s="229"/>
      <c r="PNB200" s="229"/>
      <c r="PNC200" s="229"/>
      <c r="PND200" s="229"/>
      <c r="PNE200" s="229"/>
      <c r="PNF200" s="229"/>
      <c r="PNG200" s="229"/>
      <c r="PNH200" s="229"/>
      <c r="PNI200" s="229"/>
      <c r="PNJ200" s="229"/>
      <c r="PNK200" s="229"/>
      <c r="PNL200" s="229"/>
      <c r="PNM200" s="229"/>
      <c r="PNN200" s="229"/>
      <c r="PNO200" s="229"/>
      <c r="PNP200" s="229"/>
      <c r="PNQ200" s="229"/>
      <c r="PNR200" s="229"/>
      <c r="PNS200" s="229"/>
      <c r="PNT200" s="229"/>
      <c r="PNU200" s="229"/>
      <c r="PNV200" s="229"/>
      <c r="PNW200" s="229"/>
      <c r="PNX200" s="229"/>
      <c r="PNY200" s="229"/>
      <c r="PNZ200" s="229"/>
      <c r="POA200" s="229"/>
      <c r="POB200" s="229"/>
      <c r="POC200" s="229"/>
      <c r="POD200" s="229"/>
      <c r="POE200" s="229"/>
      <c r="POF200" s="229"/>
      <c r="POG200" s="229"/>
      <c r="POH200" s="229"/>
      <c r="POI200" s="229"/>
      <c r="POJ200" s="229"/>
      <c r="POK200" s="229"/>
      <c r="POL200" s="229"/>
      <c r="POM200" s="229"/>
      <c r="PON200" s="229"/>
      <c r="POO200" s="229"/>
      <c r="POP200" s="229"/>
      <c r="POQ200" s="229"/>
      <c r="POR200" s="229"/>
      <c r="POS200" s="229"/>
      <c r="POT200" s="229"/>
      <c r="POU200" s="229"/>
      <c r="POV200" s="229"/>
      <c r="POW200" s="229"/>
      <c r="POX200" s="229"/>
      <c r="POY200" s="229"/>
      <c r="POZ200" s="229"/>
      <c r="PPA200" s="229"/>
      <c r="PPB200" s="229"/>
      <c r="PPC200" s="229"/>
      <c r="PPD200" s="229"/>
      <c r="PPE200" s="229"/>
      <c r="PPF200" s="229"/>
      <c r="PPG200" s="229"/>
      <c r="PPH200" s="229"/>
      <c r="PPI200" s="229"/>
      <c r="PPJ200" s="229"/>
      <c r="PPK200" s="229"/>
      <c r="PPL200" s="229"/>
      <c r="PPM200" s="229"/>
      <c r="PPN200" s="229"/>
      <c r="PPO200" s="229"/>
      <c r="PPP200" s="229"/>
      <c r="PPQ200" s="229"/>
      <c r="PPR200" s="229"/>
      <c r="PPS200" s="229"/>
      <c r="PPT200" s="229"/>
      <c r="PPU200" s="229"/>
      <c r="PPV200" s="229"/>
      <c r="PPW200" s="229"/>
      <c r="PPX200" s="229"/>
      <c r="PPY200" s="229"/>
      <c r="PPZ200" s="229"/>
      <c r="PQA200" s="229"/>
      <c r="PQB200" s="229"/>
      <c r="PQC200" s="229"/>
      <c r="PQD200" s="229"/>
      <c r="PQE200" s="229"/>
      <c r="PQF200" s="229"/>
      <c r="PQG200" s="229"/>
      <c r="PQH200" s="229"/>
      <c r="PQI200" s="229"/>
      <c r="PQJ200" s="229"/>
      <c r="PQK200" s="229"/>
      <c r="PQL200" s="229"/>
      <c r="PQM200" s="229"/>
      <c r="PQN200" s="229"/>
      <c r="PQO200" s="229"/>
      <c r="PQP200" s="229"/>
      <c r="PQQ200" s="229"/>
      <c r="PQR200" s="229"/>
      <c r="PQS200" s="229"/>
      <c r="PQT200" s="229"/>
      <c r="PQU200" s="229"/>
      <c r="PQV200" s="229"/>
      <c r="PQW200" s="229"/>
      <c r="PQX200" s="229"/>
      <c r="PQY200" s="229"/>
      <c r="PQZ200" s="229"/>
      <c r="PRA200" s="229"/>
      <c r="PRB200" s="229"/>
      <c r="PRC200" s="229"/>
      <c r="PRD200" s="229"/>
      <c r="PRE200" s="229"/>
      <c r="PRF200" s="229"/>
      <c r="PRG200" s="229"/>
      <c r="PRH200" s="229"/>
      <c r="PRI200" s="229"/>
      <c r="PRJ200" s="229"/>
      <c r="PRK200" s="229"/>
      <c r="PRL200" s="229"/>
      <c r="PRM200" s="229"/>
      <c r="PRN200" s="229"/>
      <c r="PRO200" s="229"/>
      <c r="PRP200" s="229"/>
      <c r="PRQ200" s="229"/>
      <c r="PRR200" s="229"/>
      <c r="PRS200" s="229"/>
      <c r="PRT200" s="229"/>
      <c r="PRU200" s="229"/>
      <c r="PRV200" s="229"/>
      <c r="PRW200" s="229"/>
      <c r="PRX200" s="229"/>
      <c r="PRY200" s="229"/>
      <c r="PRZ200" s="229"/>
      <c r="PSA200" s="229"/>
      <c r="PSB200" s="229"/>
      <c r="PSC200" s="229"/>
      <c r="PSD200" s="229"/>
      <c r="PSE200" s="229"/>
      <c r="PSF200" s="229"/>
      <c r="PSG200" s="229"/>
      <c r="PSH200" s="229"/>
      <c r="PSI200" s="229"/>
      <c r="PSJ200" s="229"/>
      <c r="PSK200" s="229"/>
      <c r="PSL200" s="229"/>
      <c r="PSM200" s="229"/>
      <c r="PSN200" s="229"/>
      <c r="PSO200" s="229"/>
      <c r="PSP200" s="229"/>
      <c r="PSQ200" s="229"/>
      <c r="PSR200" s="229"/>
      <c r="PSS200" s="229"/>
      <c r="PST200" s="229"/>
      <c r="PSU200" s="229"/>
      <c r="PSV200" s="229"/>
      <c r="PSW200" s="229"/>
      <c r="PSX200" s="229"/>
      <c r="PSY200" s="229"/>
      <c r="PSZ200" s="229"/>
      <c r="PTA200" s="229"/>
      <c r="PTB200" s="229"/>
      <c r="PTC200" s="229"/>
      <c r="PTD200" s="229"/>
      <c r="PTE200" s="229"/>
      <c r="PTF200" s="229"/>
      <c r="PTG200" s="229"/>
      <c r="PTH200" s="229"/>
      <c r="PTI200" s="229"/>
      <c r="PTJ200" s="229"/>
      <c r="PTK200" s="229"/>
      <c r="PTL200" s="229"/>
      <c r="PTM200" s="229"/>
      <c r="PTN200" s="229"/>
      <c r="PTO200" s="229"/>
      <c r="PTP200" s="229"/>
      <c r="PTQ200" s="229"/>
      <c r="PTR200" s="229"/>
      <c r="PTS200" s="229"/>
      <c r="PTT200" s="229"/>
      <c r="PTU200" s="229"/>
      <c r="PTV200" s="229"/>
      <c r="PTW200" s="229"/>
      <c r="PTX200" s="229"/>
      <c r="PTY200" s="229"/>
      <c r="PTZ200" s="229"/>
      <c r="PUA200" s="229"/>
      <c r="PUB200" s="229"/>
      <c r="PUC200" s="229"/>
      <c r="PUD200" s="229"/>
      <c r="PUE200" s="229"/>
      <c r="PUF200" s="229"/>
      <c r="PUG200" s="229"/>
      <c r="PUH200" s="229"/>
      <c r="PUI200" s="229"/>
      <c r="PUJ200" s="229"/>
      <c r="PUK200" s="229"/>
      <c r="PUL200" s="229"/>
      <c r="PUM200" s="229"/>
      <c r="PUN200" s="229"/>
      <c r="PUO200" s="229"/>
      <c r="PUP200" s="229"/>
      <c r="PUQ200" s="229"/>
      <c r="PUR200" s="229"/>
      <c r="PUS200" s="229"/>
      <c r="PUT200" s="229"/>
      <c r="PUU200" s="229"/>
      <c r="PUV200" s="229"/>
      <c r="PUW200" s="229"/>
      <c r="PUX200" s="229"/>
      <c r="PUY200" s="229"/>
      <c r="PUZ200" s="229"/>
      <c r="PVA200" s="229"/>
      <c r="PVB200" s="229"/>
      <c r="PVC200" s="229"/>
      <c r="PVD200" s="229"/>
      <c r="PVE200" s="229"/>
      <c r="PVF200" s="229"/>
      <c r="PVG200" s="229"/>
      <c r="PVH200" s="229"/>
      <c r="PVI200" s="229"/>
      <c r="PVJ200" s="229"/>
      <c r="PVK200" s="229"/>
      <c r="PVL200" s="229"/>
      <c r="PVM200" s="229"/>
      <c r="PVN200" s="229"/>
      <c r="PVO200" s="229"/>
      <c r="PVP200" s="229"/>
      <c r="PVQ200" s="229"/>
      <c r="PVR200" s="229"/>
      <c r="PVS200" s="229"/>
      <c r="PVT200" s="229"/>
      <c r="PVU200" s="229"/>
      <c r="PVV200" s="229"/>
      <c r="PVW200" s="229"/>
      <c r="PVX200" s="229"/>
      <c r="PVY200" s="229"/>
      <c r="PVZ200" s="229"/>
      <c r="PWA200" s="229"/>
      <c r="PWB200" s="229"/>
      <c r="PWC200" s="229"/>
      <c r="PWD200" s="229"/>
      <c r="PWE200" s="229"/>
      <c r="PWF200" s="229"/>
      <c r="PWG200" s="229"/>
      <c r="PWH200" s="229"/>
      <c r="PWI200" s="229"/>
      <c r="PWJ200" s="229"/>
      <c r="PWK200" s="229"/>
      <c r="PWL200" s="229"/>
      <c r="PWM200" s="229"/>
      <c r="PWN200" s="229"/>
      <c r="PWO200" s="229"/>
      <c r="PWP200" s="229"/>
      <c r="PWQ200" s="229"/>
      <c r="PWR200" s="229"/>
      <c r="PWS200" s="229"/>
      <c r="PWT200" s="229"/>
      <c r="PWU200" s="229"/>
      <c r="PWV200" s="229"/>
      <c r="PWW200" s="229"/>
      <c r="PWX200" s="229"/>
      <c r="PWY200" s="229"/>
      <c r="PWZ200" s="229"/>
      <c r="PXA200" s="229"/>
      <c r="PXB200" s="229"/>
      <c r="PXC200" s="229"/>
      <c r="PXD200" s="229"/>
      <c r="PXE200" s="229"/>
      <c r="PXF200" s="229"/>
      <c r="PXG200" s="229"/>
      <c r="PXH200" s="229"/>
      <c r="PXI200" s="229"/>
      <c r="PXJ200" s="229"/>
      <c r="PXK200" s="229"/>
      <c r="PXL200" s="229"/>
      <c r="PXM200" s="229"/>
      <c r="PXN200" s="229"/>
      <c r="PXO200" s="229"/>
      <c r="PXP200" s="229"/>
      <c r="PXQ200" s="229"/>
      <c r="PXR200" s="229"/>
      <c r="PXS200" s="229"/>
      <c r="PXT200" s="229"/>
      <c r="PXU200" s="229"/>
      <c r="PXV200" s="229"/>
      <c r="PXW200" s="229"/>
      <c r="PXX200" s="229"/>
      <c r="PXY200" s="229"/>
      <c r="PXZ200" s="229"/>
      <c r="PYA200" s="229"/>
      <c r="PYB200" s="229"/>
      <c r="PYC200" s="229"/>
      <c r="PYD200" s="229"/>
      <c r="PYE200" s="229"/>
      <c r="PYF200" s="229"/>
      <c r="PYG200" s="229"/>
      <c r="PYH200" s="229"/>
      <c r="PYI200" s="229"/>
      <c r="PYJ200" s="229"/>
      <c r="PYK200" s="229"/>
      <c r="PYL200" s="229"/>
      <c r="PYM200" s="229"/>
      <c r="PYN200" s="229"/>
      <c r="PYO200" s="229"/>
      <c r="PYP200" s="229"/>
      <c r="PYQ200" s="229"/>
      <c r="PYR200" s="229"/>
      <c r="PYS200" s="229"/>
      <c r="PYT200" s="229"/>
      <c r="PYU200" s="229"/>
      <c r="PYV200" s="229"/>
      <c r="PYW200" s="229"/>
      <c r="PYX200" s="229"/>
      <c r="PYY200" s="229"/>
      <c r="PYZ200" s="229"/>
      <c r="PZA200" s="229"/>
      <c r="PZB200" s="229"/>
      <c r="PZC200" s="229"/>
      <c r="PZD200" s="229"/>
      <c r="PZE200" s="229"/>
      <c r="PZF200" s="229"/>
      <c r="PZG200" s="229"/>
      <c r="PZH200" s="229"/>
      <c r="PZI200" s="229"/>
      <c r="PZJ200" s="229"/>
      <c r="PZK200" s="229"/>
      <c r="PZL200" s="229"/>
      <c r="PZM200" s="229"/>
      <c r="PZN200" s="229"/>
      <c r="PZO200" s="229"/>
      <c r="PZP200" s="229"/>
      <c r="PZQ200" s="229"/>
      <c r="PZR200" s="229"/>
      <c r="PZS200" s="229"/>
      <c r="PZT200" s="229"/>
      <c r="PZU200" s="229"/>
      <c r="PZV200" s="229"/>
      <c r="PZW200" s="229"/>
      <c r="PZX200" s="229"/>
      <c r="PZY200" s="229"/>
      <c r="PZZ200" s="229"/>
      <c r="QAA200" s="229"/>
      <c r="QAB200" s="229"/>
      <c r="QAC200" s="229"/>
      <c r="QAD200" s="229"/>
      <c r="QAE200" s="229"/>
      <c r="QAF200" s="229"/>
      <c r="QAG200" s="229"/>
      <c r="QAH200" s="229"/>
      <c r="QAI200" s="229"/>
      <c r="QAJ200" s="229"/>
      <c r="QAK200" s="229"/>
      <c r="QAL200" s="229"/>
      <c r="QAM200" s="229"/>
      <c r="QAN200" s="229"/>
      <c r="QAO200" s="229"/>
      <c r="QAP200" s="229"/>
      <c r="QAQ200" s="229"/>
      <c r="QAR200" s="229"/>
      <c r="QAS200" s="229"/>
      <c r="QAT200" s="229"/>
      <c r="QAU200" s="229"/>
      <c r="QAV200" s="229"/>
      <c r="QAW200" s="229"/>
      <c r="QAX200" s="229"/>
      <c r="QAY200" s="229"/>
      <c r="QAZ200" s="229"/>
      <c r="QBA200" s="229"/>
      <c r="QBB200" s="229"/>
      <c r="QBC200" s="229"/>
      <c r="QBD200" s="229"/>
      <c r="QBE200" s="229"/>
      <c r="QBF200" s="229"/>
      <c r="QBG200" s="229"/>
      <c r="QBH200" s="229"/>
      <c r="QBI200" s="229"/>
      <c r="QBJ200" s="229"/>
      <c r="QBK200" s="229"/>
      <c r="QBL200" s="229"/>
      <c r="QBM200" s="229"/>
      <c r="QBN200" s="229"/>
      <c r="QBO200" s="229"/>
      <c r="QBP200" s="229"/>
      <c r="QBQ200" s="229"/>
      <c r="QBR200" s="229"/>
      <c r="QBS200" s="229"/>
      <c r="QBT200" s="229"/>
      <c r="QBU200" s="229"/>
      <c r="QBV200" s="229"/>
      <c r="QBW200" s="229"/>
      <c r="QBX200" s="229"/>
      <c r="QBY200" s="229"/>
      <c r="QBZ200" s="229"/>
      <c r="QCA200" s="229"/>
      <c r="QCB200" s="229"/>
      <c r="QCC200" s="229"/>
      <c r="QCD200" s="229"/>
      <c r="QCE200" s="229"/>
      <c r="QCF200" s="229"/>
      <c r="QCG200" s="229"/>
      <c r="QCH200" s="229"/>
      <c r="QCI200" s="229"/>
      <c r="QCJ200" s="229"/>
      <c r="QCK200" s="229"/>
      <c r="QCL200" s="229"/>
      <c r="QCM200" s="229"/>
      <c r="QCN200" s="229"/>
      <c r="QCO200" s="229"/>
      <c r="QCP200" s="229"/>
      <c r="QCQ200" s="229"/>
      <c r="QCR200" s="229"/>
      <c r="QCS200" s="229"/>
      <c r="QCT200" s="229"/>
      <c r="QCU200" s="229"/>
      <c r="QCV200" s="229"/>
      <c r="QCW200" s="229"/>
      <c r="QCX200" s="229"/>
      <c r="QCY200" s="229"/>
      <c r="QCZ200" s="229"/>
      <c r="QDA200" s="229"/>
      <c r="QDB200" s="229"/>
      <c r="QDC200" s="229"/>
      <c r="QDD200" s="229"/>
      <c r="QDE200" s="229"/>
      <c r="QDF200" s="229"/>
      <c r="QDG200" s="229"/>
      <c r="QDH200" s="229"/>
      <c r="QDI200" s="229"/>
      <c r="QDJ200" s="229"/>
      <c r="QDK200" s="229"/>
      <c r="QDL200" s="229"/>
      <c r="QDM200" s="229"/>
      <c r="QDN200" s="229"/>
      <c r="QDO200" s="229"/>
      <c r="QDP200" s="229"/>
      <c r="QDQ200" s="229"/>
      <c r="QDR200" s="229"/>
      <c r="QDS200" s="229"/>
      <c r="QDT200" s="229"/>
      <c r="QDU200" s="229"/>
      <c r="QDV200" s="229"/>
      <c r="QDW200" s="229"/>
      <c r="QDX200" s="229"/>
      <c r="QDY200" s="229"/>
      <c r="QDZ200" s="229"/>
      <c r="QEA200" s="229"/>
      <c r="QEB200" s="229"/>
      <c r="QEC200" s="229"/>
      <c r="QED200" s="229"/>
      <c r="QEE200" s="229"/>
      <c r="QEF200" s="229"/>
      <c r="QEG200" s="229"/>
      <c r="QEH200" s="229"/>
      <c r="QEI200" s="229"/>
      <c r="QEJ200" s="229"/>
      <c r="QEK200" s="229"/>
      <c r="QEL200" s="229"/>
      <c r="QEM200" s="229"/>
      <c r="QEN200" s="229"/>
      <c r="QEO200" s="229"/>
      <c r="QEP200" s="229"/>
      <c r="QEQ200" s="229"/>
      <c r="QER200" s="229"/>
      <c r="QES200" s="229"/>
      <c r="QET200" s="229"/>
      <c r="QEU200" s="229"/>
      <c r="QEV200" s="229"/>
      <c r="QEW200" s="229"/>
      <c r="QEX200" s="229"/>
      <c r="QEY200" s="229"/>
      <c r="QEZ200" s="229"/>
      <c r="QFA200" s="229"/>
      <c r="QFB200" s="229"/>
      <c r="QFC200" s="229"/>
      <c r="QFD200" s="229"/>
      <c r="QFE200" s="229"/>
      <c r="QFF200" s="229"/>
      <c r="QFG200" s="229"/>
      <c r="QFH200" s="229"/>
      <c r="QFI200" s="229"/>
      <c r="QFJ200" s="229"/>
      <c r="QFK200" s="229"/>
      <c r="QFL200" s="229"/>
      <c r="QFM200" s="229"/>
      <c r="QFN200" s="229"/>
      <c r="QFO200" s="229"/>
      <c r="QFP200" s="229"/>
      <c r="QFQ200" s="229"/>
      <c r="QFR200" s="229"/>
      <c r="QFS200" s="229"/>
      <c r="QFT200" s="229"/>
      <c r="QFU200" s="229"/>
      <c r="QFV200" s="229"/>
      <c r="QFW200" s="229"/>
      <c r="QFX200" s="229"/>
      <c r="QFY200" s="229"/>
      <c r="QFZ200" s="229"/>
      <c r="QGA200" s="229"/>
      <c r="QGB200" s="229"/>
      <c r="QGC200" s="229"/>
      <c r="QGD200" s="229"/>
      <c r="QGE200" s="229"/>
      <c r="QGF200" s="229"/>
      <c r="QGG200" s="229"/>
      <c r="QGH200" s="229"/>
      <c r="QGI200" s="229"/>
      <c r="QGJ200" s="229"/>
      <c r="QGK200" s="229"/>
      <c r="QGL200" s="229"/>
      <c r="QGM200" s="229"/>
      <c r="QGN200" s="229"/>
      <c r="QGO200" s="229"/>
      <c r="QGP200" s="229"/>
      <c r="QGQ200" s="229"/>
      <c r="QGR200" s="229"/>
      <c r="QGS200" s="229"/>
      <c r="QGT200" s="229"/>
      <c r="QGU200" s="229"/>
      <c r="QGV200" s="229"/>
      <c r="QGW200" s="229"/>
      <c r="QGX200" s="229"/>
      <c r="QGY200" s="229"/>
      <c r="QGZ200" s="229"/>
      <c r="QHA200" s="229"/>
      <c r="QHB200" s="229"/>
      <c r="QHC200" s="229"/>
      <c r="QHD200" s="229"/>
      <c r="QHE200" s="229"/>
      <c r="QHF200" s="229"/>
      <c r="QHG200" s="229"/>
      <c r="QHH200" s="229"/>
      <c r="QHI200" s="229"/>
      <c r="QHJ200" s="229"/>
      <c r="QHK200" s="229"/>
      <c r="QHL200" s="229"/>
      <c r="QHM200" s="229"/>
      <c r="QHN200" s="229"/>
      <c r="QHO200" s="229"/>
      <c r="QHP200" s="229"/>
      <c r="QHQ200" s="229"/>
      <c r="QHR200" s="229"/>
      <c r="QHS200" s="229"/>
      <c r="QHT200" s="229"/>
      <c r="QHU200" s="229"/>
      <c r="QHV200" s="229"/>
      <c r="QHW200" s="229"/>
      <c r="QHX200" s="229"/>
      <c r="QHY200" s="229"/>
      <c r="QHZ200" s="229"/>
      <c r="QIA200" s="229"/>
      <c r="QIB200" s="229"/>
      <c r="QIC200" s="229"/>
      <c r="QID200" s="229"/>
      <c r="QIE200" s="229"/>
      <c r="QIF200" s="229"/>
      <c r="QIG200" s="229"/>
      <c r="QIH200" s="229"/>
      <c r="QII200" s="229"/>
      <c r="QIJ200" s="229"/>
      <c r="QIK200" s="229"/>
      <c r="QIL200" s="229"/>
      <c r="QIM200" s="229"/>
      <c r="QIN200" s="229"/>
      <c r="QIO200" s="229"/>
      <c r="QIP200" s="229"/>
      <c r="QIQ200" s="229"/>
      <c r="QIR200" s="229"/>
      <c r="QIS200" s="229"/>
      <c r="QIT200" s="229"/>
      <c r="QIU200" s="229"/>
      <c r="QIV200" s="229"/>
      <c r="QIW200" s="229"/>
      <c r="QIX200" s="229"/>
      <c r="QIY200" s="229"/>
      <c r="QIZ200" s="229"/>
      <c r="QJA200" s="229"/>
      <c r="QJB200" s="229"/>
      <c r="QJC200" s="229"/>
      <c r="QJD200" s="229"/>
      <c r="QJE200" s="229"/>
      <c r="QJF200" s="229"/>
      <c r="QJG200" s="229"/>
      <c r="QJH200" s="229"/>
      <c r="QJI200" s="229"/>
      <c r="QJJ200" s="229"/>
      <c r="QJK200" s="229"/>
      <c r="QJL200" s="229"/>
      <c r="QJM200" s="229"/>
      <c r="QJN200" s="229"/>
      <c r="QJO200" s="229"/>
      <c r="QJP200" s="229"/>
      <c r="QJQ200" s="229"/>
      <c r="QJR200" s="229"/>
      <c r="QJS200" s="229"/>
      <c r="QJT200" s="229"/>
      <c r="QJU200" s="229"/>
      <c r="QJV200" s="229"/>
      <c r="QJW200" s="229"/>
      <c r="QJX200" s="229"/>
      <c r="QJY200" s="229"/>
      <c r="QJZ200" s="229"/>
      <c r="QKA200" s="229"/>
      <c r="QKB200" s="229"/>
      <c r="QKC200" s="229"/>
      <c r="QKD200" s="229"/>
      <c r="QKE200" s="229"/>
      <c r="QKF200" s="229"/>
      <c r="QKG200" s="229"/>
      <c r="QKH200" s="229"/>
      <c r="QKI200" s="229"/>
      <c r="QKJ200" s="229"/>
      <c r="QKK200" s="229"/>
      <c r="QKL200" s="229"/>
      <c r="QKM200" s="229"/>
      <c r="QKN200" s="229"/>
      <c r="QKO200" s="229"/>
      <c r="QKP200" s="229"/>
      <c r="QKQ200" s="229"/>
      <c r="QKR200" s="229"/>
      <c r="QKS200" s="229"/>
      <c r="QKT200" s="229"/>
      <c r="QKU200" s="229"/>
      <c r="QKV200" s="229"/>
      <c r="QKW200" s="229"/>
      <c r="QKX200" s="229"/>
      <c r="QKY200" s="229"/>
      <c r="QKZ200" s="229"/>
      <c r="QLA200" s="229"/>
      <c r="QLB200" s="229"/>
      <c r="QLC200" s="229"/>
      <c r="QLD200" s="229"/>
      <c r="QLE200" s="229"/>
      <c r="QLF200" s="229"/>
      <c r="QLG200" s="229"/>
      <c r="QLH200" s="229"/>
      <c r="QLI200" s="229"/>
      <c r="QLJ200" s="229"/>
      <c r="QLK200" s="229"/>
      <c r="QLL200" s="229"/>
      <c r="QLM200" s="229"/>
      <c r="QLN200" s="229"/>
      <c r="QLO200" s="229"/>
      <c r="QLP200" s="229"/>
      <c r="QLQ200" s="229"/>
      <c r="QLR200" s="229"/>
      <c r="QLS200" s="229"/>
      <c r="QLT200" s="229"/>
      <c r="QLU200" s="229"/>
      <c r="QLV200" s="229"/>
      <c r="QLW200" s="229"/>
      <c r="QLX200" s="229"/>
      <c r="QLY200" s="229"/>
      <c r="QLZ200" s="229"/>
      <c r="QMA200" s="229"/>
      <c r="QMB200" s="229"/>
      <c r="QMC200" s="229"/>
      <c r="QMD200" s="229"/>
      <c r="QME200" s="229"/>
      <c r="QMF200" s="229"/>
      <c r="QMG200" s="229"/>
      <c r="QMH200" s="229"/>
      <c r="QMI200" s="229"/>
      <c r="QMJ200" s="229"/>
      <c r="QMK200" s="229"/>
      <c r="QML200" s="229"/>
      <c r="QMM200" s="229"/>
      <c r="QMN200" s="229"/>
      <c r="QMO200" s="229"/>
      <c r="QMP200" s="229"/>
      <c r="QMQ200" s="229"/>
      <c r="QMR200" s="229"/>
      <c r="QMS200" s="229"/>
      <c r="QMT200" s="229"/>
      <c r="QMU200" s="229"/>
      <c r="QMV200" s="229"/>
      <c r="QMW200" s="229"/>
      <c r="QMX200" s="229"/>
      <c r="QMY200" s="229"/>
      <c r="QMZ200" s="229"/>
      <c r="QNA200" s="229"/>
      <c r="QNB200" s="229"/>
      <c r="QNC200" s="229"/>
      <c r="QND200" s="229"/>
      <c r="QNE200" s="229"/>
      <c r="QNF200" s="229"/>
      <c r="QNG200" s="229"/>
      <c r="QNH200" s="229"/>
      <c r="QNI200" s="229"/>
      <c r="QNJ200" s="229"/>
      <c r="QNK200" s="229"/>
      <c r="QNL200" s="229"/>
      <c r="QNM200" s="229"/>
      <c r="QNN200" s="229"/>
      <c r="QNO200" s="229"/>
      <c r="QNP200" s="229"/>
      <c r="QNQ200" s="229"/>
      <c r="QNR200" s="229"/>
      <c r="QNS200" s="229"/>
      <c r="QNT200" s="229"/>
      <c r="QNU200" s="229"/>
      <c r="QNV200" s="229"/>
      <c r="QNW200" s="229"/>
      <c r="QNX200" s="229"/>
      <c r="QNY200" s="229"/>
      <c r="QNZ200" s="229"/>
      <c r="QOA200" s="229"/>
      <c r="QOB200" s="229"/>
      <c r="QOC200" s="229"/>
      <c r="QOD200" s="229"/>
      <c r="QOE200" s="229"/>
      <c r="QOF200" s="229"/>
      <c r="QOG200" s="229"/>
      <c r="QOH200" s="229"/>
      <c r="QOI200" s="229"/>
      <c r="QOJ200" s="229"/>
      <c r="QOK200" s="229"/>
      <c r="QOL200" s="229"/>
      <c r="QOM200" s="229"/>
      <c r="QON200" s="229"/>
      <c r="QOO200" s="229"/>
      <c r="QOP200" s="229"/>
      <c r="QOQ200" s="229"/>
      <c r="QOR200" s="229"/>
      <c r="QOS200" s="229"/>
      <c r="QOT200" s="229"/>
      <c r="QOU200" s="229"/>
      <c r="QOV200" s="229"/>
      <c r="QOW200" s="229"/>
      <c r="QOX200" s="229"/>
      <c r="QOY200" s="229"/>
      <c r="QOZ200" s="229"/>
      <c r="QPA200" s="229"/>
      <c r="QPB200" s="229"/>
      <c r="QPC200" s="229"/>
      <c r="QPD200" s="229"/>
      <c r="QPE200" s="229"/>
      <c r="QPF200" s="229"/>
      <c r="QPG200" s="229"/>
      <c r="QPH200" s="229"/>
      <c r="QPI200" s="229"/>
      <c r="QPJ200" s="229"/>
      <c r="QPK200" s="229"/>
      <c r="QPL200" s="229"/>
      <c r="QPM200" s="229"/>
      <c r="QPN200" s="229"/>
      <c r="QPO200" s="229"/>
      <c r="QPP200" s="229"/>
      <c r="QPQ200" s="229"/>
      <c r="QPR200" s="229"/>
      <c r="QPS200" s="229"/>
      <c r="QPT200" s="229"/>
      <c r="QPU200" s="229"/>
      <c r="QPV200" s="229"/>
      <c r="QPW200" s="229"/>
      <c r="QPX200" s="229"/>
      <c r="QPY200" s="229"/>
      <c r="QPZ200" s="229"/>
      <c r="QQA200" s="229"/>
      <c r="QQB200" s="229"/>
      <c r="QQC200" s="229"/>
      <c r="QQD200" s="229"/>
      <c r="QQE200" s="229"/>
      <c r="QQF200" s="229"/>
      <c r="QQG200" s="229"/>
      <c r="QQH200" s="229"/>
      <c r="QQI200" s="229"/>
      <c r="QQJ200" s="229"/>
      <c r="QQK200" s="229"/>
      <c r="QQL200" s="229"/>
      <c r="QQM200" s="229"/>
      <c r="QQN200" s="229"/>
      <c r="QQO200" s="229"/>
      <c r="QQP200" s="229"/>
      <c r="QQQ200" s="229"/>
      <c r="QQR200" s="229"/>
      <c r="QQS200" s="229"/>
      <c r="QQT200" s="229"/>
      <c r="QQU200" s="229"/>
      <c r="QQV200" s="229"/>
      <c r="QQW200" s="229"/>
      <c r="QQX200" s="229"/>
      <c r="QQY200" s="229"/>
      <c r="QQZ200" s="229"/>
      <c r="QRA200" s="229"/>
      <c r="QRB200" s="229"/>
      <c r="QRC200" s="229"/>
      <c r="QRD200" s="229"/>
      <c r="QRE200" s="229"/>
      <c r="QRF200" s="229"/>
      <c r="QRG200" s="229"/>
      <c r="QRH200" s="229"/>
      <c r="QRI200" s="229"/>
      <c r="QRJ200" s="229"/>
      <c r="QRK200" s="229"/>
      <c r="QRL200" s="229"/>
      <c r="QRM200" s="229"/>
      <c r="QRN200" s="229"/>
      <c r="QRO200" s="229"/>
      <c r="QRP200" s="229"/>
      <c r="QRQ200" s="229"/>
      <c r="QRR200" s="229"/>
      <c r="QRS200" s="229"/>
      <c r="QRT200" s="229"/>
      <c r="QRU200" s="229"/>
      <c r="QRV200" s="229"/>
      <c r="QRW200" s="229"/>
      <c r="QRX200" s="229"/>
      <c r="QRY200" s="229"/>
      <c r="QRZ200" s="229"/>
      <c r="QSA200" s="229"/>
      <c r="QSB200" s="229"/>
      <c r="QSC200" s="229"/>
      <c r="QSD200" s="229"/>
      <c r="QSE200" s="229"/>
      <c r="QSF200" s="229"/>
      <c r="QSG200" s="229"/>
      <c r="QSH200" s="229"/>
      <c r="QSI200" s="229"/>
      <c r="QSJ200" s="229"/>
      <c r="QSK200" s="229"/>
      <c r="QSL200" s="229"/>
      <c r="QSM200" s="229"/>
      <c r="QSN200" s="229"/>
      <c r="QSO200" s="229"/>
      <c r="QSP200" s="229"/>
      <c r="QSQ200" s="229"/>
      <c r="QSR200" s="229"/>
      <c r="QSS200" s="229"/>
      <c r="QST200" s="229"/>
      <c r="QSU200" s="229"/>
      <c r="QSV200" s="229"/>
      <c r="QSW200" s="229"/>
      <c r="QSX200" s="229"/>
      <c r="QSY200" s="229"/>
      <c r="QSZ200" s="229"/>
      <c r="QTA200" s="229"/>
      <c r="QTB200" s="229"/>
      <c r="QTC200" s="229"/>
      <c r="QTD200" s="229"/>
      <c r="QTE200" s="229"/>
      <c r="QTF200" s="229"/>
      <c r="QTG200" s="229"/>
      <c r="QTH200" s="229"/>
      <c r="QTI200" s="229"/>
      <c r="QTJ200" s="229"/>
      <c r="QTK200" s="229"/>
      <c r="QTL200" s="229"/>
      <c r="QTM200" s="229"/>
      <c r="QTN200" s="229"/>
      <c r="QTO200" s="229"/>
      <c r="QTP200" s="229"/>
      <c r="QTQ200" s="229"/>
      <c r="QTR200" s="229"/>
      <c r="QTS200" s="229"/>
      <c r="QTT200" s="229"/>
      <c r="QTU200" s="229"/>
      <c r="QTV200" s="229"/>
      <c r="QTW200" s="229"/>
      <c r="QTX200" s="229"/>
      <c r="QTY200" s="229"/>
      <c r="QTZ200" s="229"/>
      <c r="QUA200" s="229"/>
      <c r="QUB200" s="229"/>
      <c r="QUC200" s="229"/>
      <c r="QUD200" s="229"/>
      <c r="QUE200" s="229"/>
      <c r="QUF200" s="229"/>
      <c r="QUG200" s="229"/>
      <c r="QUH200" s="229"/>
      <c r="QUI200" s="229"/>
      <c r="QUJ200" s="229"/>
      <c r="QUK200" s="229"/>
      <c r="QUL200" s="229"/>
      <c r="QUM200" s="229"/>
      <c r="QUN200" s="229"/>
      <c r="QUO200" s="229"/>
      <c r="QUP200" s="229"/>
      <c r="QUQ200" s="229"/>
      <c r="QUR200" s="229"/>
      <c r="QUS200" s="229"/>
      <c r="QUT200" s="229"/>
      <c r="QUU200" s="229"/>
      <c r="QUV200" s="229"/>
      <c r="QUW200" s="229"/>
      <c r="QUX200" s="229"/>
      <c r="QUY200" s="229"/>
      <c r="QUZ200" s="229"/>
      <c r="QVA200" s="229"/>
      <c r="QVB200" s="229"/>
      <c r="QVC200" s="229"/>
      <c r="QVD200" s="229"/>
      <c r="QVE200" s="229"/>
      <c r="QVF200" s="229"/>
      <c r="QVG200" s="229"/>
      <c r="QVH200" s="229"/>
      <c r="QVI200" s="229"/>
      <c r="QVJ200" s="229"/>
      <c r="QVK200" s="229"/>
      <c r="QVL200" s="229"/>
      <c r="QVM200" s="229"/>
      <c r="QVN200" s="229"/>
      <c r="QVO200" s="229"/>
      <c r="QVP200" s="229"/>
      <c r="QVQ200" s="229"/>
      <c r="QVR200" s="229"/>
      <c r="QVS200" s="229"/>
      <c r="QVT200" s="229"/>
      <c r="QVU200" s="229"/>
      <c r="QVV200" s="229"/>
      <c r="QVW200" s="229"/>
      <c r="QVX200" s="229"/>
      <c r="QVY200" s="229"/>
      <c r="QVZ200" s="229"/>
      <c r="QWA200" s="229"/>
      <c r="QWB200" s="229"/>
      <c r="QWC200" s="229"/>
      <c r="QWD200" s="229"/>
      <c r="QWE200" s="229"/>
      <c r="QWF200" s="229"/>
      <c r="QWG200" s="229"/>
      <c r="QWH200" s="229"/>
      <c r="QWI200" s="229"/>
      <c r="QWJ200" s="229"/>
      <c r="QWK200" s="229"/>
      <c r="QWL200" s="229"/>
      <c r="QWM200" s="229"/>
      <c r="QWN200" s="229"/>
      <c r="QWO200" s="229"/>
      <c r="QWP200" s="229"/>
      <c r="QWQ200" s="229"/>
      <c r="QWR200" s="229"/>
      <c r="QWS200" s="229"/>
      <c r="QWT200" s="229"/>
      <c r="QWU200" s="229"/>
      <c r="QWV200" s="229"/>
      <c r="QWW200" s="229"/>
      <c r="QWX200" s="229"/>
      <c r="QWY200" s="229"/>
      <c r="QWZ200" s="229"/>
      <c r="QXA200" s="229"/>
      <c r="QXB200" s="229"/>
      <c r="QXC200" s="229"/>
      <c r="QXD200" s="229"/>
      <c r="QXE200" s="229"/>
      <c r="QXF200" s="229"/>
      <c r="QXG200" s="229"/>
      <c r="QXH200" s="229"/>
      <c r="QXI200" s="229"/>
      <c r="QXJ200" s="229"/>
      <c r="QXK200" s="229"/>
      <c r="QXL200" s="229"/>
      <c r="QXM200" s="229"/>
      <c r="QXN200" s="229"/>
      <c r="QXO200" s="229"/>
      <c r="QXP200" s="229"/>
      <c r="QXQ200" s="229"/>
      <c r="QXR200" s="229"/>
      <c r="QXS200" s="229"/>
      <c r="QXT200" s="229"/>
      <c r="QXU200" s="229"/>
      <c r="QXV200" s="229"/>
      <c r="QXW200" s="229"/>
      <c r="QXX200" s="229"/>
      <c r="QXY200" s="229"/>
      <c r="QXZ200" s="229"/>
      <c r="QYA200" s="229"/>
      <c r="QYB200" s="229"/>
      <c r="QYC200" s="229"/>
      <c r="QYD200" s="229"/>
      <c r="QYE200" s="229"/>
      <c r="QYF200" s="229"/>
      <c r="QYG200" s="229"/>
      <c r="QYH200" s="229"/>
      <c r="QYI200" s="229"/>
      <c r="QYJ200" s="229"/>
      <c r="QYK200" s="229"/>
      <c r="QYL200" s="229"/>
      <c r="QYM200" s="229"/>
      <c r="QYN200" s="229"/>
      <c r="QYO200" s="229"/>
      <c r="QYP200" s="229"/>
      <c r="QYQ200" s="229"/>
      <c r="QYR200" s="229"/>
      <c r="QYS200" s="229"/>
      <c r="QYT200" s="229"/>
      <c r="QYU200" s="229"/>
      <c r="QYV200" s="229"/>
      <c r="QYW200" s="229"/>
      <c r="QYX200" s="229"/>
      <c r="QYY200" s="229"/>
      <c r="QYZ200" s="229"/>
      <c r="QZA200" s="229"/>
      <c r="QZB200" s="229"/>
      <c r="QZC200" s="229"/>
      <c r="QZD200" s="229"/>
      <c r="QZE200" s="229"/>
      <c r="QZF200" s="229"/>
      <c r="QZG200" s="229"/>
      <c r="QZH200" s="229"/>
      <c r="QZI200" s="229"/>
      <c r="QZJ200" s="229"/>
      <c r="QZK200" s="229"/>
      <c r="QZL200" s="229"/>
      <c r="QZM200" s="229"/>
      <c r="QZN200" s="229"/>
      <c r="QZO200" s="229"/>
      <c r="QZP200" s="229"/>
      <c r="QZQ200" s="229"/>
      <c r="QZR200" s="229"/>
      <c r="QZS200" s="229"/>
      <c r="QZT200" s="229"/>
      <c r="QZU200" s="229"/>
      <c r="QZV200" s="229"/>
      <c r="QZW200" s="229"/>
      <c r="QZX200" s="229"/>
      <c r="QZY200" s="229"/>
      <c r="QZZ200" s="229"/>
      <c r="RAA200" s="229"/>
      <c r="RAB200" s="229"/>
      <c r="RAC200" s="229"/>
      <c r="RAD200" s="229"/>
      <c r="RAE200" s="229"/>
      <c r="RAF200" s="229"/>
      <c r="RAG200" s="229"/>
      <c r="RAH200" s="229"/>
      <c r="RAI200" s="229"/>
      <c r="RAJ200" s="229"/>
      <c r="RAK200" s="229"/>
      <c r="RAL200" s="229"/>
      <c r="RAM200" s="229"/>
      <c r="RAN200" s="229"/>
      <c r="RAO200" s="229"/>
      <c r="RAP200" s="229"/>
      <c r="RAQ200" s="229"/>
      <c r="RAR200" s="229"/>
      <c r="RAS200" s="229"/>
      <c r="RAT200" s="229"/>
      <c r="RAU200" s="229"/>
      <c r="RAV200" s="229"/>
      <c r="RAW200" s="229"/>
      <c r="RAX200" s="229"/>
      <c r="RAY200" s="229"/>
      <c r="RAZ200" s="229"/>
      <c r="RBA200" s="229"/>
      <c r="RBB200" s="229"/>
      <c r="RBC200" s="229"/>
      <c r="RBD200" s="229"/>
      <c r="RBE200" s="229"/>
      <c r="RBF200" s="229"/>
      <c r="RBG200" s="229"/>
      <c r="RBH200" s="229"/>
      <c r="RBI200" s="229"/>
      <c r="RBJ200" s="229"/>
      <c r="RBK200" s="229"/>
      <c r="RBL200" s="229"/>
      <c r="RBM200" s="229"/>
      <c r="RBN200" s="229"/>
      <c r="RBO200" s="229"/>
      <c r="RBP200" s="229"/>
      <c r="RBQ200" s="229"/>
      <c r="RBR200" s="229"/>
      <c r="RBS200" s="229"/>
      <c r="RBT200" s="229"/>
      <c r="RBU200" s="229"/>
      <c r="RBV200" s="229"/>
      <c r="RBW200" s="229"/>
      <c r="RBX200" s="229"/>
      <c r="RBY200" s="229"/>
      <c r="RBZ200" s="229"/>
      <c r="RCA200" s="229"/>
      <c r="RCB200" s="229"/>
      <c r="RCC200" s="229"/>
      <c r="RCD200" s="229"/>
      <c r="RCE200" s="229"/>
      <c r="RCF200" s="229"/>
      <c r="RCG200" s="229"/>
      <c r="RCH200" s="229"/>
      <c r="RCI200" s="229"/>
      <c r="RCJ200" s="229"/>
      <c r="RCK200" s="229"/>
      <c r="RCL200" s="229"/>
      <c r="RCM200" s="229"/>
      <c r="RCN200" s="229"/>
      <c r="RCO200" s="229"/>
      <c r="RCP200" s="229"/>
      <c r="RCQ200" s="229"/>
      <c r="RCR200" s="229"/>
      <c r="RCS200" s="229"/>
      <c r="RCT200" s="229"/>
      <c r="RCU200" s="229"/>
      <c r="RCV200" s="229"/>
      <c r="RCW200" s="229"/>
      <c r="RCX200" s="229"/>
      <c r="RCY200" s="229"/>
      <c r="RCZ200" s="229"/>
      <c r="RDA200" s="229"/>
      <c r="RDB200" s="229"/>
      <c r="RDC200" s="229"/>
      <c r="RDD200" s="229"/>
      <c r="RDE200" s="229"/>
      <c r="RDF200" s="229"/>
      <c r="RDG200" s="229"/>
      <c r="RDH200" s="229"/>
      <c r="RDI200" s="229"/>
      <c r="RDJ200" s="229"/>
      <c r="RDK200" s="229"/>
      <c r="RDL200" s="229"/>
      <c r="RDM200" s="229"/>
      <c r="RDN200" s="229"/>
      <c r="RDO200" s="229"/>
      <c r="RDP200" s="229"/>
      <c r="RDQ200" s="229"/>
      <c r="RDR200" s="229"/>
      <c r="RDS200" s="229"/>
      <c r="RDT200" s="229"/>
      <c r="RDU200" s="229"/>
      <c r="RDV200" s="229"/>
      <c r="RDW200" s="229"/>
      <c r="RDX200" s="229"/>
      <c r="RDY200" s="229"/>
      <c r="RDZ200" s="229"/>
      <c r="REA200" s="229"/>
      <c r="REB200" s="229"/>
      <c r="REC200" s="229"/>
      <c r="RED200" s="229"/>
      <c r="REE200" s="229"/>
      <c r="REF200" s="229"/>
      <c r="REG200" s="229"/>
      <c r="REH200" s="229"/>
      <c r="REI200" s="229"/>
      <c r="REJ200" s="229"/>
      <c r="REK200" s="229"/>
      <c r="REL200" s="229"/>
      <c r="REM200" s="229"/>
      <c r="REN200" s="229"/>
      <c r="REO200" s="229"/>
      <c r="REP200" s="229"/>
      <c r="REQ200" s="229"/>
      <c r="RER200" s="229"/>
      <c r="RES200" s="229"/>
      <c r="RET200" s="229"/>
      <c r="REU200" s="229"/>
      <c r="REV200" s="229"/>
      <c r="REW200" s="229"/>
      <c r="REX200" s="229"/>
      <c r="REY200" s="229"/>
      <c r="REZ200" s="229"/>
      <c r="RFA200" s="229"/>
      <c r="RFB200" s="229"/>
      <c r="RFC200" s="229"/>
      <c r="RFD200" s="229"/>
      <c r="RFE200" s="229"/>
      <c r="RFF200" s="229"/>
      <c r="RFG200" s="229"/>
      <c r="RFH200" s="229"/>
      <c r="RFI200" s="229"/>
      <c r="RFJ200" s="229"/>
      <c r="RFK200" s="229"/>
      <c r="RFL200" s="229"/>
      <c r="RFM200" s="229"/>
      <c r="RFN200" s="229"/>
      <c r="RFO200" s="229"/>
      <c r="RFP200" s="229"/>
      <c r="RFQ200" s="229"/>
      <c r="RFR200" s="229"/>
      <c r="RFS200" s="229"/>
      <c r="RFT200" s="229"/>
      <c r="RFU200" s="229"/>
      <c r="RFV200" s="229"/>
      <c r="RFW200" s="229"/>
      <c r="RFX200" s="229"/>
      <c r="RFY200" s="229"/>
      <c r="RFZ200" s="229"/>
      <c r="RGA200" s="229"/>
      <c r="RGB200" s="229"/>
      <c r="RGC200" s="229"/>
      <c r="RGD200" s="229"/>
      <c r="RGE200" s="229"/>
      <c r="RGF200" s="229"/>
      <c r="RGG200" s="229"/>
      <c r="RGH200" s="229"/>
      <c r="RGI200" s="229"/>
      <c r="RGJ200" s="229"/>
      <c r="RGK200" s="229"/>
      <c r="RGL200" s="229"/>
      <c r="RGM200" s="229"/>
      <c r="RGN200" s="229"/>
      <c r="RGO200" s="229"/>
      <c r="RGP200" s="229"/>
      <c r="RGQ200" s="229"/>
      <c r="RGR200" s="229"/>
      <c r="RGS200" s="229"/>
      <c r="RGT200" s="229"/>
      <c r="RGU200" s="229"/>
      <c r="RGV200" s="229"/>
      <c r="RGW200" s="229"/>
      <c r="RGX200" s="229"/>
      <c r="RGY200" s="229"/>
      <c r="RGZ200" s="229"/>
      <c r="RHA200" s="229"/>
      <c r="RHB200" s="229"/>
      <c r="RHC200" s="229"/>
      <c r="RHD200" s="229"/>
      <c r="RHE200" s="229"/>
      <c r="RHF200" s="229"/>
      <c r="RHG200" s="229"/>
      <c r="RHH200" s="229"/>
      <c r="RHI200" s="229"/>
      <c r="RHJ200" s="229"/>
      <c r="RHK200" s="229"/>
      <c r="RHL200" s="229"/>
      <c r="RHM200" s="229"/>
      <c r="RHN200" s="229"/>
      <c r="RHO200" s="229"/>
      <c r="RHP200" s="229"/>
      <c r="RHQ200" s="229"/>
      <c r="RHR200" s="229"/>
      <c r="RHS200" s="229"/>
      <c r="RHT200" s="229"/>
      <c r="RHU200" s="229"/>
      <c r="RHV200" s="229"/>
      <c r="RHW200" s="229"/>
      <c r="RHX200" s="229"/>
      <c r="RHY200" s="229"/>
      <c r="RHZ200" s="229"/>
      <c r="RIA200" s="229"/>
      <c r="RIB200" s="229"/>
      <c r="RIC200" s="229"/>
      <c r="RID200" s="229"/>
      <c r="RIE200" s="229"/>
      <c r="RIF200" s="229"/>
      <c r="RIG200" s="229"/>
      <c r="RIH200" s="229"/>
      <c r="RII200" s="229"/>
      <c r="RIJ200" s="229"/>
      <c r="RIK200" s="229"/>
      <c r="RIL200" s="229"/>
      <c r="RIM200" s="229"/>
      <c r="RIN200" s="229"/>
      <c r="RIO200" s="229"/>
      <c r="RIP200" s="229"/>
      <c r="RIQ200" s="229"/>
      <c r="RIR200" s="229"/>
      <c r="RIS200" s="229"/>
      <c r="RIT200" s="229"/>
      <c r="RIU200" s="229"/>
      <c r="RIV200" s="229"/>
      <c r="RIW200" s="229"/>
      <c r="RIX200" s="229"/>
      <c r="RIY200" s="229"/>
      <c r="RIZ200" s="229"/>
      <c r="RJA200" s="229"/>
      <c r="RJB200" s="229"/>
      <c r="RJC200" s="229"/>
      <c r="RJD200" s="229"/>
      <c r="RJE200" s="229"/>
      <c r="RJF200" s="229"/>
      <c r="RJG200" s="229"/>
      <c r="RJH200" s="229"/>
      <c r="RJI200" s="229"/>
      <c r="RJJ200" s="229"/>
      <c r="RJK200" s="229"/>
      <c r="RJL200" s="229"/>
      <c r="RJM200" s="229"/>
      <c r="RJN200" s="229"/>
      <c r="RJO200" s="229"/>
      <c r="RJP200" s="229"/>
      <c r="RJQ200" s="229"/>
      <c r="RJR200" s="229"/>
      <c r="RJS200" s="229"/>
      <c r="RJT200" s="229"/>
      <c r="RJU200" s="229"/>
      <c r="RJV200" s="229"/>
      <c r="RJW200" s="229"/>
      <c r="RJX200" s="229"/>
      <c r="RJY200" s="229"/>
      <c r="RJZ200" s="229"/>
      <c r="RKA200" s="229"/>
      <c r="RKB200" s="229"/>
      <c r="RKC200" s="229"/>
      <c r="RKD200" s="229"/>
      <c r="RKE200" s="229"/>
      <c r="RKF200" s="229"/>
      <c r="RKG200" s="229"/>
      <c r="RKH200" s="229"/>
      <c r="RKI200" s="229"/>
      <c r="RKJ200" s="229"/>
      <c r="RKK200" s="229"/>
      <c r="RKL200" s="229"/>
      <c r="RKM200" s="229"/>
      <c r="RKN200" s="229"/>
      <c r="RKO200" s="229"/>
      <c r="RKP200" s="229"/>
      <c r="RKQ200" s="229"/>
      <c r="RKR200" s="229"/>
      <c r="RKS200" s="229"/>
      <c r="RKT200" s="229"/>
      <c r="RKU200" s="229"/>
      <c r="RKV200" s="229"/>
      <c r="RKW200" s="229"/>
      <c r="RKX200" s="229"/>
      <c r="RKY200" s="229"/>
      <c r="RKZ200" s="229"/>
      <c r="RLA200" s="229"/>
      <c r="RLB200" s="229"/>
      <c r="RLC200" s="229"/>
      <c r="RLD200" s="229"/>
      <c r="RLE200" s="229"/>
      <c r="RLF200" s="229"/>
      <c r="RLG200" s="229"/>
      <c r="RLH200" s="229"/>
      <c r="RLI200" s="229"/>
      <c r="RLJ200" s="229"/>
      <c r="RLK200" s="229"/>
      <c r="RLL200" s="229"/>
      <c r="RLM200" s="229"/>
      <c r="RLN200" s="229"/>
      <c r="RLO200" s="229"/>
      <c r="RLP200" s="229"/>
      <c r="RLQ200" s="229"/>
      <c r="RLR200" s="229"/>
      <c r="RLS200" s="229"/>
      <c r="RLT200" s="229"/>
      <c r="RLU200" s="229"/>
      <c r="RLV200" s="229"/>
      <c r="RLW200" s="229"/>
      <c r="RLX200" s="229"/>
      <c r="RLY200" s="229"/>
      <c r="RLZ200" s="229"/>
      <c r="RMA200" s="229"/>
      <c r="RMB200" s="229"/>
      <c r="RMC200" s="229"/>
      <c r="RMD200" s="229"/>
      <c r="RME200" s="229"/>
      <c r="RMF200" s="229"/>
      <c r="RMG200" s="229"/>
      <c r="RMH200" s="229"/>
      <c r="RMI200" s="229"/>
      <c r="RMJ200" s="229"/>
      <c r="RMK200" s="229"/>
      <c r="RML200" s="229"/>
      <c r="RMM200" s="229"/>
      <c r="RMN200" s="229"/>
      <c r="RMO200" s="229"/>
      <c r="RMP200" s="229"/>
      <c r="RMQ200" s="229"/>
      <c r="RMR200" s="229"/>
      <c r="RMS200" s="229"/>
      <c r="RMT200" s="229"/>
      <c r="RMU200" s="229"/>
      <c r="RMV200" s="229"/>
      <c r="RMW200" s="229"/>
      <c r="RMX200" s="229"/>
      <c r="RMY200" s="229"/>
      <c r="RMZ200" s="229"/>
      <c r="RNA200" s="229"/>
      <c r="RNB200" s="229"/>
      <c r="RNC200" s="229"/>
      <c r="RND200" s="229"/>
      <c r="RNE200" s="229"/>
      <c r="RNF200" s="229"/>
      <c r="RNG200" s="229"/>
      <c r="RNH200" s="229"/>
      <c r="RNI200" s="229"/>
      <c r="RNJ200" s="229"/>
      <c r="RNK200" s="229"/>
      <c r="RNL200" s="229"/>
      <c r="RNM200" s="229"/>
      <c r="RNN200" s="229"/>
      <c r="RNO200" s="229"/>
      <c r="RNP200" s="229"/>
      <c r="RNQ200" s="229"/>
      <c r="RNR200" s="229"/>
      <c r="RNS200" s="229"/>
      <c r="RNT200" s="229"/>
      <c r="RNU200" s="229"/>
      <c r="RNV200" s="229"/>
      <c r="RNW200" s="229"/>
      <c r="RNX200" s="229"/>
      <c r="RNY200" s="229"/>
      <c r="RNZ200" s="229"/>
      <c r="ROA200" s="229"/>
      <c r="ROB200" s="229"/>
      <c r="ROC200" s="229"/>
      <c r="ROD200" s="229"/>
      <c r="ROE200" s="229"/>
      <c r="ROF200" s="229"/>
      <c r="ROG200" s="229"/>
      <c r="ROH200" s="229"/>
      <c r="ROI200" s="229"/>
      <c r="ROJ200" s="229"/>
      <c r="ROK200" s="229"/>
      <c r="ROL200" s="229"/>
      <c r="ROM200" s="229"/>
      <c r="RON200" s="229"/>
      <c r="ROO200" s="229"/>
      <c r="ROP200" s="229"/>
      <c r="ROQ200" s="229"/>
      <c r="ROR200" s="229"/>
      <c r="ROS200" s="229"/>
      <c r="ROT200" s="229"/>
      <c r="ROU200" s="229"/>
      <c r="ROV200" s="229"/>
      <c r="ROW200" s="229"/>
      <c r="ROX200" s="229"/>
      <c r="ROY200" s="229"/>
      <c r="ROZ200" s="229"/>
      <c r="RPA200" s="229"/>
      <c r="RPB200" s="229"/>
      <c r="RPC200" s="229"/>
      <c r="RPD200" s="229"/>
      <c r="RPE200" s="229"/>
      <c r="RPF200" s="229"/>
      <c r="RPG200" s="229"/>
      <c r="RPH200" s="229"/>
      <c r="RPI200" s="229"/>
      <c r="RPJ200" s="229"/>
      <c r="RPK200" s="229"/>
      <c r="RPL200" s="229"/>
      <c r="RPM200" s="229"/>
      <c r="RPN200" s="229"/>
      <c r="RPO200" s="229"/>
      <c r="RPP200" s="229"/>
      <c r="RPQ200" s="229"/>
      <c r="RPR200" s="229"/>
      <c r="RPS200" s="229"/>
      <c r="RPT200" s="229"/>
      <c r="RPU200" s="229"/>
      <c r="RPV200" s="229"/>
      <c r="RPW200" s="229"/>
      <c r="RPX200" s="229"/>
      <c r="RPY200" s="229"/>
      <c r="RPZ200" s="229"/>
      <c r="RQA200" s="229"/>
      <c r="RQB200" s="229"/>
      <c r="RQC200" s="229"/>
      <c r="RQD200" s="229"/>
      <c r="RQE200" s="229"/>
      <c r="RQF200" s="229"/>
      <c r="RQG200" s="229"/>
      <c r="RQH200" s="229"/>
      <c r="RQI200" s="229"/>
      <c r="RQJ200" s="229"/>
      <c r="RQK200" s="229"/>
      <c r="RQL200" s="229"/>
      <c r="RQM200" s="229"/>
      <c r="RQN200" s="229"/>
      <c r="RQO200" s="229"/>
      <c r="RQP200" s="229"/>
      <c r="RQQ200" s="229"/>
      <c r="RQR200" s="229"/>
      <c r="RQS200" s="229"/>
      <c r="RQT200" s="229"/>
      <c r="RQU200" s="229"/>
      <c r="RQV200" s="229"/>
      <c r="RQW200" s="229"/>
      <c r="RQX200" s="229"/>
      <c r="RQY200" s="229"/>
      <c r="RQZ200" s="229"/>
      <c r="RRA200" s="229"/>
      <c r="RRB200" s="229"/>
      <c r="RRC200" s="229"/>
      <c r="RRD200" s="229"/>
      <c r="RRE200" s="229"/>
      <c r="RRF200" s="229"/>
      <c r="RRG200" s="229"/>
      <c r="RRH200" s="229"/>
      <c r="RRI200" s="229"/>
      <c r="RRJ200" s="229"/>
      <c r="RRK200" s="229"/>
      <c r="RRL200" s="229"/>
      <c r="RRM200" s="229"/>
      <c r="RRN200" s="229"/>
      <c r="RRO200" s="229"/>
      <c r="RRP200" s="229"/>
      <c r="RRQ200" s="229"/>
      <c r="RRR200" s="229"/>
      <c r="RRS200" s="229"/>
      <c r="RRT200" s="229"/>
      <c r="RRU200" s="229"/>
      <c r="RRV200" s="229"/>
      <c r="RRW200" s="229"/>
      <c r="RRX200" s="229"/>
      <c r="RRY200" s="229"/>
      <c r="RRZ200" s="229"/>
      <c r="RSA200" s="229"/>
      <c r="RSB200" s="229"/>
      <c r="RSC200" s="229"/>
      <c r="RSD200" s="229"/>
      <c r="RSE200" s="229"/>
      <c r="RSF200" s="229"/>
      <c r="RSG200" s="229"/>
      <c r="RSH200" s="229"/>
      <c r="RSI200" s="229"/>
      <c r="RSJ200" s="229"/>
      <c r="RSK200" s="229"/>
      <c r="RSL200" s="229"/>
      <c r="RSM200" s="229"/>
      <c r="RSN200" s="229"/>
      <c r="RSO200" s="229"/>
      <c r="RSP200" s="229"/>
      <c r="RSQ200" s="229"/>
      <c r="RSR200" s="229"/>
      <c r="RSS200" s="229"/>
      <c r="RST200" s="229"/>
      <c r="RSU200" s="229"/>
      <c r="RSV200" s="229"/>
      <c r="RSW200" s="229"/>
      <c r="RSX200" s="229"/>
      <c r="RSY200" s="229"/>
      <c r="RSZ200" s="229"/>
      <c r="RTA200" s="229"/>
      <c r="RTB200" s="229"/>
      <c r="RTC200" s="229"/>
      <c r="RTD200" s="229"/>
      <c r="RTE200" s="229"/>
      <c r="RTF200" s="229"/>
      <c r="RTG200" s="229"/>
      <c r="RTH200" s="229"/>
      <c r="RTI200" s="229"/>
      <c r="RTJ200" s="229"/>
      <c r="RTK200" s="229"/>
      <c r="RTL200" s="229"/>
      <c r="RTM200" s="229"/>
      <c r="RTN200" s="229"/>
      <c r="RTO200" s="229"/>
      <c r="RTP200" s="229"/>
      <c r="RTQ200" s="229"/>
      <c r="RTR200" s="229"/>
      <c r="RTS200" s="229"/>
      <c r="RTT200" s="229"/>
      <c r="RTU200" s="229"/>
      <c r="RTV200" s="229"/>
      <c r="RTW200" s="229"/>
      <c r="RTX200" s="229"/>
      <c r="RTY200" s="229"/>
      <c r="RTZ200" s="229"/>
      <c r="RUA200" s="229"/>
      <c r="RUB200" s="229"/>
      <c r="RUC200" s="229"/>
      <c r="RUD200" s="229"/>
      <c r="RUE200" s="229"/>
      <c r="RUF200" s="229"/>
      <c r="RUG200" s="229"/>
      <c r="RUH200" s="229"/>
      <c r="RUI200" s="229"/>
      <c r="RUJ200" s="229"/>
      <c r="RUK200" s="229"/>
      <c r="RUL200" s="229"/>
      <c r="RUM200" s="229"/>
      <c r="RUN200" s="229"/>
      <c r="RUO200" s="229"/>
      <c r="RUP200" s="229"/>
      <c r="RUQ200" s="229"/>
      <c r="RUR200" s="229"/>
      <c r="RUS200" s="229"/>
      <c r="RUT200" s="229"/>
      <c r="RUU200" s="229"/>
      <c r="RUV200" s="229"/>
      <c r="RUW200" s="229"/>
      <c r="RUX200" s="229"/>
      <c r="RUY200" s="229"/>
      <c r="RUZ200" s="229"/>
      <c r="RVA200" s="229"/>
      <c r="RVB200" s="229"/>
      <c r="RVC200" s="229"/>
      <c r="RVD200" s="229"/>
      <c r="RVE200" s="229"/>
      <c r="RVF200" s="229"/>
      <c r="RVG200" s="229"/>
      <c r="RVH200" s="229"/>
      <c r="RVI200" s="229"/>
      <c r="RVJ200" s="229"/>
      <c r="RVK200" s="229"/>
      <c r="RVL200" s="229"/>
      <c r="RVM200" s="229"/>
      <c r="RVN200" s="229"/>
      <c r="RVO200" s="229"/>
      <c r="RVP200" s="229"/>
      <c r="RVQ200" s="229"/>
      <c r="RVR200" s="229"/>
      <c r="RVS200" s="229"/>
      <c r="RVT200" s="229"/>
      <c r="RVU200" s="229"/>
      <c r="RVV200" s="229"/>
      <c r="RVW200" s="229"/>
      <c r="RVX200" s="229"/>
      <c r="RVY200" s="229"/>
      <c r="RVZ200" s="229"/>
      <c r="RWA200" s="229"/>
      <c r="RWB200" s="229"/>
      <c r="RWC200" s="229"/>
      <c r="RWD200" s="229"/>
      <c r="RWE200" s="229"/>
      <c r="RWF200" s="229"/>
      <c r="RWG200" s="229"/>
      <c r="RWH200" s="229"/>
      <c r="RWI200" s="229"/>
      <c r="RWJ200" s="229"/>
      <c r="RWK200" s="229"/>
      <c r="RWL200" s="229"/>
      <c r="RWM200" s="229"/>
      <c r="RWN200" s="229"/>
      <c r="RWO200" s="229"/>
      <c r="RWP200" s="229"/>
      <c r="RWQ200" s="229"/>
      <c r="RWR200" s="229"/>
      <c r="RWS200" s="229"/>
      <c r="RWT200" s="229"/>
      <c r="RWU200" s="229"/>
      <c r="RWV200" s="229"/>
      <c r="RWW200" s="229"/>
      <c r="RWX200" s="229"/>
      <c r="RWY200" s="229"/>
      <c r="RWZ200" s="229"/>
      <c r="RXA200" s="229"/>
      <c r="RXB200" s="229"/>
      <c r="RXC200" s="229"/>
      <c r="RXD200" s="229"/>
      <c r="RXE200" s="229"/>
      <c r="RXF200" s="229"/>
      <c r="RXG200" s="229"/>
      <c r="RXH200" s="229"/>
      <c r="RXI200" s="229"/>
      <c r="RXJ200" s="229"/>
      <c r="RXK200" s="229"/>
      <c r="RXL200" s="229"/>
      <c r="RXM200" s="229"/>
      <c r="RXN200" s="229"/>
      <c r="RXO200" s="229"/>
      <c r="RXP200" s="229"/>
      <c r="RXQ200" s="229"/>
      <c r="RXR200" s="229"/>
      <c r="RXS200" s="229"/>
      <c r="RXT200" s="229"/>
      <c r="RXU200" s="229"/>
      <c r="RXV200" s="229"/>
      <c r="RXW200" s="229"/>
      <c r="RXX200" s="229"/>
      <c r="RXY200" s="229"/>
      <c r="RXZ200" s="229"/>
      <c r="RYA200" s="229"/>
      <c r="RYB200" s="229"/>
      <c r="RYC200" s="229"/>
      <c r="RYD200" s="229"/>
      <c r="RYE200" s="229"/>
      <c r="RYF200" s="229"/>
      <c r="RYG200" s="229"/>
      <c r="RYH200" s="229"/>
      <c r="RYI200" s="229"/>
      <c r="RYJ200" s="229"/>
      <c r="RYK200" s="229"/>
      <c r="RYL200" s="229"/>
      <c r="RYM200" s="229"/>
      <c r="RYN200" s="229"/>
      <c r="RYO200" s="229"/>
      <c r="RYP200" s="229"/>
      <c r="RYQ200" s="229"/>
      <c r="RYR200" s="229"/>
      <c r="RYS200" s="229"/>
      <c r="RYT200" s="229"/>
      <c r="RYU200" s="229"/>
      <c r="RYV200" s="229"/>
      <c r="RYW200" s="229"/>
      <c r="RYX200" s="229"/>
      <c r="RYY200" s="229"/>
      <c r="RYZ200" s="229"/>
      <c r="RZA200" s="229"/>
      <c r="RZB200" s="229"/>
      <c r="RZC200" s="229"/>
      <c r="RZD200" s="229"/>
      <c r="RZE200" s="229"/>
      <c r="RZF200" s="229"/>
      <c r="RZG200" s="229"/>
      <c r="RZH200" s="229"/>
      <c r="RZI200" s="229"/>
      <c r="RZJ200" s="229"/>
      <c r="RZK200" s="229"/>
      <c r="RZL200" s="229"/>
      <c r="RZM200" s="229"/>
      <c r="RZN200" s="229"/>
      <c r="RZO200" s="229"/>
      <c r="RZP200" s="229"/>
      <c r="RZQ200" s="229"/>
      <c r="RZR200" s="229"/>
      <c r="RZS200" s="229"/>
      <c r="RZT200" s="229"/>
      <c r="RZU200" s="229"/>
      <c r="RZV200" s="229"/>
      <c r="RZW200" s="229"/>
      <c r="RZX200" s="229"/>
      <c r="RZY200" s="229"/>
      <c r="RZZ200" s="229"/>
      <c r="SAA200" s="229"/>
      <c r="SAB200" s="229"/>
      <c r="SAC200" s="229"/>
      <c r="SAD200" s="229"/>
      <c r="SAE200" s="229"/>
      <c r="SAF200" s="229"/>
      <c r="SAG200" s="229"/>
      <c r="SAH200" s="229"/>
      <c r="SAI200" s="229"/>
      <c r="SAJ200" s="229"/>
      <c r="SAK200" s="229"/>
      <c r="SAL200" s="229"/>
      <c r="SAM200" s="229"/>
      <c r="SAN200" s="229"/>
      <c r="SAO200" s="229"/>
      <c r="SAP200" s="229"/>
      <c r="SAQ200" s="229"/>
      <c r="SAR200" s="229"/>
      <c r="SAS200" s="229"/>
      <c r="SAT200" s="229"/>
      <c r="SAU200" s="229"/>
      <c r="SAV200" s="229"/>
      <c r="SAW200" s="229"/>
      <c r="SAX200" s="229"/>
      <c r="SAY200" s="229"/>
      <c r="SAZ200" s="229"/>
      <c r="SBA200" s="229"/>
      <c r="SBB200" s="229"/>
      <c r="SBC200" s="229"/>
      <c r="SBD200" s="229"/>
      <c r="SBE200" s="229"/>
      <c r="SBF200" s="229"/>
      <c r="SBG200" s="229"/>
      <c r="SBH200" s="229"/>
      <c r="SBI200" s="229"/>
      <c r="SBJ200" s="229"/>
      <c r="SBK200" s="229"/>
      <c r="SBL200" s="229"/>
      <c r="SBM200" s="229"/>
      <c r="SBN200" s="229"/>
      <c r="SBO200" s="229"/>
      <c r="SBP200" s="229"/>
      <c r="SBQ200" s="229"/>
      <c r="SBR200" s="229"/>
      <c r="SBS200" s="229"/>
      <c r="SBT200" s="229"/>
      <c r="SBU200" s="229"/>
      <c r="SBV200" s="229"/>
      <c r="SBW200" s="229"/>
      <c r="SBX200" s="229"/>
      <c r="SBY200" s="229"/>
      <c r="SBZ200" s="229"/>
      <c r="SCA200" s="229"/>
      <c r="SCB200" s="229"/>
      <c r="SCC200" s="229"/>
      <c r="SCD200" s="229"/>
      <c r="SCE200" s="229"/>
      <c r="SCF200" s="229"/>
      <c r="SCG200" s="229"/>
      <c r="SCH200" s="229"/>
      <c r="SCI200" s="229"/>
      <c r="SCJ200" s="229"/>
      <c r="SCK200" s="229"/>
      <c r="SCL200" s="229"/>
      <c r="SCM200" s="229"/>
      <c r="SCN200" s="229"/>
      <c r="SCO200" s="229"/>
      <c r="SCP200" s="229"/>
      <c r="SCQ200" s="229"/>
      <c r="SCR200" s="229"/>
      <c r="SCS200" s="229"/>
      <c r="SCT200" s="229"/>
      <c r="SCU200" s="229"/>
      <c r="SCV200" s="229"/>
      <c r="SCW200" s="229"/>
      <c r="SCX200" s="229"/>
      <c r="SCY200" s="229"/>
      <c r="SCZ200" s="229"/>
      <c r="SDA200" s="229"/>
      <c r="SDB200" s="229"/>
      <c r="SDC200" s="229"/>
      <c r="SDD200" s="229"/>
      <c r="SDE200" s="229"/>
      <c r="SDF200" s="229"/>
      <c r="SDG200" s="229"/>
      <c r="SDH200" s="229"/>
      <c r="SDI200" s="229"/>
      <c r="SDJ200" s="229"/>
      <c r="SDK200" s="229"/>
      <c r="SDL200" s="229"/>
      <c r="SDM200" s="229"/>
      <c r="SDN200" s="229"/>
      <c r="SDO200" s="229"/>
      <c r="SDP200" s="229"/>
      <c r="SDQ200" s="229"/>
      <c r="SDR200" s="229"/>
      <c r="SDS200" s="229"/>
      <c r="SDT200" s="229"/>
      <c r="SDU200" s="229"/>
      <c r="SDV200" s="229"/>
      <c r="SDW200" s="229"/>
      <c r="SDX200" s="229"/>
      <c r="SDY200" s="229"/>
      <c r="SDZ200" s="229"/>
      <c r="SEA200" s="229"/>
      <c r="SEB200" s="229"/>
      <c r="SEC200" s="229"/>
      <c r="SED200" s="229"/>
      <c r="SEE200" s="229"/>
      <c r="SEF200" s="229"/>
      <c r="SEG200" s="229"/>
      <c r="SEH200" s="229"/>
      <c r="SEI200" s="229"/>
      <c r="SEJ200" s="229"/>
      <c r="SEK200" s="229"/>
      <c r="SEL200" s="229"/>
      <c r="SEM200" s="229"/>
      <c r="SEN200" s="229"/>
      <c r="SEO200" s="229"/>
      <c r="SEP200" s="229"/>
      <c r="SEQ200" s="229"/>
      <c r="SER200" s="229"/>
      <c r="SES200" s="229"/>
      <c r="SET200" s="229"/>
      <c r="SEU200" s="229"/>
      <c r="SEV200" s="229"/>
      <c r="SEW200" s="229"/>
      <c r="SEX200" s="229"/>
      <c r="SEY200" s="229"/>
      <c r="SEZ200" s="229"/>
      <c r="SFA200" s="229"/>
      <c r="SFB200" s="229"/>
      <c r="SFC200" s="229"/>
      <c r="SFD200" s="229"/>
      <c r="SFE200" s="229"/>
      <c r="SFF200" s="229"/>
      <c r="SFG200" s="229"/>
      <c r="SFH200" s="229"/>
      <c r="SFI200" s="229"/>
      <c r="SFJ200" s="229"/>
      <c r="SFK200" s="229"/>
      <c r="SFL200" s="229"/>
      <c r="SFM200" s="229"/>
      <c r="SFN200" s="229"/>
      <c r="SFO200" s="229"/>
      <c r="SFP200" s="229"/>
      <c r="SFQ200" s="229"/>
      <c r="SFR200" s="229"/>
      <c r="SFS200" s="229"/>
      <c r="SFT200" s="229"/>
      <c r="SFU200" s="229"/>
      <c r="SFV200" s="229"/>
      <c r="SFW200" s="229"/>
      <c r="SFX200" s="229"/>
      <c r="SFY200" s="229"/>
      <c r="SFZ200" s="229"/>
      <c r="SGA200" s="229"/>
      <c r="SGB200" s="229"/>
      <c r="SGC200" s="229"/>
      <c r="SGD200" s="229"/>
      <c r="SGE200" s="229"/>
      <c r="SGF200" s="229"/>
      <c r="SGG200" s="229"/>
      <c r="SGH200" s="229"/>
      <c r="SGI200" s="229"/>
      <c r="SGJ200" s="229"/>
      <c r="SGK200" s="229"/>
      <c r="SGL200" s="229"/>
      <c r="SGM200" s="229"/>
      <c r="SGN200" s="229"/>
      <c r="SGO200" s="229"/>
      <c r="SGP200" s="229"/>
      <c r="SGQ200" s="229"/>
      <c r="SGR200" s="229"/>
      <c r="SGS200" s="229"/>
      <c r="SGT200" s="229"/>
      <c r="SGU200" s="229"/>
      <c r="SGV200" s="229"/>
      <c r="SGW200" s="229"/>
      <c r="SGX200" s="229"/>
      <c r="SGY200" s="229"/>
      <c r="SGZ200" s="229"/>
      <c r="SHA200" s="229"/>
      <c r="SHB200" s="229"/>
      <c r="SHC200" s="229"/>
      <c r="SHD200" s="229"/>
      <c r="SHE200" s="229"/>
      <c r="SHF200" s="229"/>
      <c r="SHG200" s="229"/>
      <c r="SHH200" s="229"/>
      <c r="SHI200" s="229"/>
      <c r="SHJ200" s="229"/>
      <c r="SHK200" s="229"/>
      <c r="SHL200" s="229"/>
      <c r="SHM200" s="229"/>
      <c r="SHN200" s="229"/>
      <c r="SHO200" s="229"/>
      <c r="SHP200" s="229"/>
      <c r="SHQ200" s="229"/>
      <c r="SHR200" s="229"/>
      <c r="SHS200" s="229"/>
      <c r="SHT200" s="229"/>
      <c r="SHU200" s="229"/>
      <c r="SHV200" s="229"/>
      <c r="SHW200" s="229"/>
      <c r="SHX200" s="229"/>
      <c r="SHY200" s="229"/>
      <c r="SHZ200" s="229"/>
      <c r="SIA200" s="229"/>
      <c r="SIB200" s="229"/>
      <c r="SIC200" s="229"/>
      <c r="SID200" s="229"/>
      <c r="SIE200" s="229"/>
      <c r="SIF200" s="229"/>
      <c r="SIG200" s="229"/>
      <c r="SIH200" s="229"/>
      <c r="SII200" s="229"/>
      <c r="SIJ200" s="229"/>
      <c r="SIK200" s="229"/>
      <c r="SIL200" s="229"/>
      <c r="SIM200" s="229"/>
      <c r="SIN200" s="229"/>
      <c r="SIO200" s="229"/>
      <c r="SIP200" s="229"/>
      <c r="SIQ200" s="229"/>
      <c r="SIR200" s="229"/>
      <c r="SIS200" s="229"/>
      <c r="SIT200" s="229"/>
      <c r="SIU200" s="229"/>
      <c r="SIV200" s="229"/>
      <c r="SIW200" s="229"/>
      <c r="SIX200" s="229"/>
      <c r="SIY200" s="229"/>
      <c r="SIZ200" s="229"/>
      <c r="SJA200" s="229"/>
      <c r="SJB200" s="229"/>
      <c r="SJC200" s="229"/>
      <c r="SJD200" s="229"/>
      <c r="SJE200" s="229"/>
      <c r="SJF200" s="229"/>
      <c r="SJG200" s="229"/>
      <c r="SJH200" s="229"/>
      <c r="SJI200" s="229"/>
      <c r="SJJ200" s="229"/>
      <c r="SJK200" s="229"/>
      <c r="SJL200" s="229"/>
      <c r="SJM200" s="229"/>
      <c r="SJN200" s="229"/>
      <c r="SJO200" s="229"/>
      <c r="SJP200" s="229"/>
      <c r="SJQ200" s="229"/>
      <c r="SJR200" s="229"/>
      <c r="SJS200" s="229"/>
      <c r="SJT200" s="229"/>
      <c r="SJU200" s="229"/>
      <c r="SJV200" s="229"/>
      <c r="SJW200" s="229"/>
      <c r="SJX200" s="229"/>
      <c r="SJY200" s="229"/>
      <c r="SJZ200" s="229"/>
      <c r="SKA200" s="229"/>
      <c r="SKB200" s="229"/>
      <c r="SKC200" s="229"/>
      <c r="SKD200" s="229"/>
      <c r="SKE200" s="229"/>
      <c r="SKF200" s="229"/>
      <c r="SKG200" s="229"/>
      <c r="SKH200" s="229"/>
      <c r="SKI200" s="229"/>
      <c r="SKJ200" s="229"/>
      <c r="SKK200" s="229"/>
      <c r="SKL200" s="229"/>
      <c r="SKM200" s="229"/>
      <c r="SKN200" s="229"/>
      <c r="SKO200" s="229"/>
      <c r="SKP200" s="229"/>
      <c r="SKQ200" s="229"/>
      <c r="SKR200" s="229"/>
      <c r="SKS200" s="229"/>
      <c r="SKT200" s="229"/>
      <c r="SKU200" s="229"/>
      <c r="SKV200" s="229"/>
      <c r="SKW200" s="229"/>
      <c r="SKX200" s="229"/>
      <c r="SKY200" s="229"/>
      <c r="SKZ200" s="229"/>
      <c r="SLA200" s="229"/>
      <c r="SLB200" s="229"/>
      <c r="SLC200" s="229"/>
      <c r="SLD200" s="229"/>
      <c r="SLE200" s="229"/>
      <c r="SLF200" s="229"/>
      <c r="SLG200" s="229"/>
      <c r="SLH200" s="229"/>
      <c r="SLI200" s="229"/>
      <c r="SLJ200" s="229"/>
      <c r="SLK200" s="229"/>
      <c r="SLL200" s="229"/>
      <c r="SLM200" s="229"/>
      <c r="SLN200" s="229"/>
      <c r="SLO200" s="229"/>
      <c r="SLP200" s="229"/>
      <c r="SLQ200" s="229"/>
      <c r="SLR200" s="229"/>
      <c r="SLS200" s="229"/>
      <c r="SLT200" s="229"/>
      <c r="SLU200" s="229"/>
      <c r="SLV200" s="229"/>
      <c r="SLW200" s="229"/>
      <c r="SLX200" s="229"/>
      <c r="SLY200" s="229"/>
      <c r="SLZ200" s="229"/>
      <c r="SMA200" s="229"/>
      <c r="SMB200" s="229"/>
      <c r="SMC200" s="229"/>
      <c r="SMD200" s="229"/>
      <c r="SME200" s="229"/>
      <c r="SMF200" s="229"/>
      <c r="SMG200" s="229"/>
      <c r="SMH200" s="229"/>
      <c r="SMI200" s="229"/>
      <c r="SMJ200" s="229"/>
      <c r="SMK200" s="229"/>
      <c r="SML200" s="229"/>
      <c r="SMM200" s="229"/>
      <c r="SMN200" s="229"/>
      <c r="SMO200" s="229"/>
      <c r="SMP200" s="229"/>
      <c r="SMQ200" s="229"/>
      <c r="SMR200" s="229"/>
      <c r="SMS200" s="229"/>
      <c r="SMT200" s="229"/>
      <c r="SMU200" s="229"/>
      <c r="SMV200" s="229"/>
      <c r="SMW200" s="229"/>
      <c r="SMX200" s="229"/>
      <c r="SMY200" s="229"/>
      <c r="SMZ200" s="229"/>
      <c r="SNA200" s="229"/>
      <c r="SNB200" s="229"/>
      <c r="SNC200" s="229"/>
      <c r="SND200" s="229"/>
      <c r="SNE200" s="229"/>
      <c r="SNF200" s="229"/>
      <c r="SNG200" s="229"/>
      <c r="SNH200" s="229"/>
      <c r="SNI200" s="229"/>
      <c r="SNJ200" s="229"/>
      <c r="SNK200" s="229"/>
      <c r="SNL200" s="229"/>
      <c r="SNM200" s="229"/>
      <c r="SNN200" s="229"/>
      <c r="SNO200" s="229"/>
      <c r="SNP200" s="229"/>
      <c r="SNQ200" s="229"/>
      <c r="SNR200" s="229"/>
      <c r="SNS200" s="229"/>
      <c r="SNT200" s="229"/>
      <c r="SNU200" s="229"/>
      <c r="SNV200" s="229"/>
      <c r="SNW200" s="229"/>
      <c r="SNX200" s="229"/>
      <c r="SNY200" s="229"/>
      <c r="SNZ200" s="229"/>
      <c r="SOA200" s="229"/>
      <c r="SOB200" s="229"/>
      <c r="SOC200" s="229"/>
      <c r="SOD200" s="229"/>
      <c r="SOE200" s="229"/>
      <c r="SOF200" s="229"/>
      <c r="SOG200" s="229"/>
      <c r="SOH200" s="229"/>
      <c r="SOI200" s="229"/>
      <c r="SOJ200" s="229"/>
      <c r="SOK200" s="229"/>
      <c r="SOL200" s="229"/>
      <c r="SOM200" s="229"/>
      <c r="SON200" s="229"/>
      <c r="SOO200" s="229"/>
      <c r="SOP200" s="229"/>
      <c r="SOQ200" s="229"/>
      <c r="SOR200" s="229"/>
      <c r="SOS200" s="229"/>
      <c r="SOT200" s="229"/>
      <c r="SOU200" s="229"/>
      <c r="SOV200" s="229"/>
      <c r="SOW200" s="229"/>
      <c r="SOX200" s="229"/>
      <c r="SOY200" s="229"/>
      <c r="SOZ200" s="229"/>
      <c r="SPA200" s="229"/>
      <c r="SPB200" s="229"/>
      <c r="SPC200" s="229"/>
      <c r="SPD200" s="229"/>
      <c r="SPE200" s="229"/>
      <c r="SPF200" s="229"/>
      <c r="SPG200" s="229"/>
      <c r="SPH200" s="229"/>
      <c r="SPI200" s="229"/>
      <c r="SPJ200" s="229"/>
      <c r="SPK200" s="229"/>
      <c r="SPL200" s="229"/>
      <c r="SPM200" s="229"/>
      <c r="SPN200" s="229"/>
      <c r="SPO200" s="229"/>
      <c r="SPP200" s="229"/>
      <c r="SPQ200" s="229"/>
      <c r="SPR200" s="229"/>
      <c r="SPS200" s="229"/>
      <c r="SPT200" s="229"/>
      <c r="SPU200" s="229"/>
      <c r="SPV200" s="229"/>
      <c r="SPW200" s="229"/>
      <c r="SPX200" s="229"/>
      <c r="SPY200" s="229"/>
      <c r="SPZ200" s="229"/>
      <c r="SQA200" s="229"/>
      <c r="SQB200" s="229"/>
      <c r="SQC200" s="229"/>
      <c r="SQD200" s="229"/>
      <c r="SQE200" s="229"/>
      <c r="SQF200" s="229"/>
      <c r="SQG200" s="229"/>
      <c r="SQH200" s="229"/>
      <c r="SQI200" s="229"/>
      <c r="SQJ200" s="229"/>
      <c r="SQK200" s="229"/>
      <c r="SQL200" s="229"/>
      <c r="SQM200" s="229"/>
      <c r="SQN200" s="229"/>
      <c r="SQO200" s="229"/>
      <c r="SQP200" s="229"/>
      <c r="SQQ200" s="229"/>
      <c r="SQR200" s="229"/>
      <c r="SQS200" s="229"/>
      <c r="SQT200" s="229"/>
      <c r="SQU200" s="229"/>
      <c r="SQV200" s="229"/>
      <c r="SQW200" s="229"/>
      <c r="SQX200" s="229"/>
      <c r="SQY200" s="229"/>
      <c r="SQZ200" s="229"/>
      <c r="SRA200" s="229"/>
      <c r="SRB200" s="229"/>
      <c r="SRC200" s="229"/>
      <c r="SRD200" s="229"/>
      <c r="SRE200" s="229"/>
      <c r="SRF200" s="229"/>
      <c r="SRG200" s="229"/>
      <c r="SRH200" s="229"/>
      <c r="SRI200" s="229"/>
      <c r="SRJ200" s="229"/>
      <c r="SRK200" s="229"/>
      <c r="SRL200" s="229"/>
      <c r="SRM200" s="229"/>
      <c r="SRN200" s="229"/>
      <c r="SRO200" s="229"/>
      <c r="SRP200" s="229"/>
      <c r="SRQ200" s="229"/>
      <c r="SRR200" s="229"/>
      <c r="SRS200" s="229"/>
      <c r="SRT200" s="229"/>
      <c r="SRU200" s="229"/>
      <c r="SRV200" s="229"/>
      <c r="SRW200" s="229"/>
      <c r="SRX200" s="229"/>
      <c r="SRY200" s="229"/>
      <c r="SRZ200" s="229"/>
      <c r="SSA200" s="229"/>
      <c r="SSB200" s="229"/>
      <c r="SSC200" s="229"/>
      <c r="SSD200" s="229"/>
      <c r="SSE200" s="229"/>
      <c r="SSF200" s="229"/>
      <c r="SSG200" s="229"/>
      <c r="SSH200" s="229"/>
      <c r="SSI200" s="229"/>
      <c r="SSJ200" s="229"/>
      <c r="SSK200" s="229"/>
      <c r="SSL200" s="229"/>
      <c r="SSM200" s="229"/>
      <c r="SSN200" s="229"/>
      <c r="SSO200" s="229"/>
      <c r="SSP200" s="229"/>
      <c r="SSQ200" s="229"/>
      <c r="SSR200" s="229"/>
      <c r="SSS200" s="229"/>
      <c r="SST200" s="229"/>
      <c r="SSU200" s="229"/>
      <c r="SSV200" s="229"/>
      <c r="SSW200" s="229"/>
      <c r="SSX200" s="229"/>
      <c r="SSY200" s="229"/>
      <c r="SSZ200" s="229"/>
      <c r="STA200" s="229"/>
      <c r="STB200" s="229"/>
      <c r="STC200" s="229"/>
      <c r="STD200" s="229"/>
      <c r="STE200" s="229"/>
      <c r="STF200" s="229"/>
      <c r="STG200" s="229"/>
      <c r="STH200" s="229"/>
      <c r="STI200" s="229"/>
      <c r="STJ200" s="229"/>
      <c r="STK200" s="229"/>
      <c r="STL200" s="229"/>
      <c r="STM200" s="229"/>
      <c r="STN200" s="229"/>
      <c r="STO200" s="229"/>
      <c r="STP200" s="229"/>
      <c r="STQ200" s="229"/>
      <c r="STR200" s="229"/>
      <c r="STS200" s="229"/>
      <c r="STT200" s="229"/>
      <c r="STU200" s="229"/>
      <c r="STV200" s="229"/>
      <c r="STW200" s="229"/>
      <c r="STX200" s="229"/>
      <c r="STY200" s="229"/>
      <c r="STZ200" s="229"/>
      <c r="SUA200" s="229"/>
      <c r="SUB200" s="229"/>
      <c r="SUC200" s="229"/>
      <c r="SUD200" s="229"/>
      <c r="SUE200" s="229"/>
      <c r="SUF200" s="229"/>
      <c r="SUG200" s="229"/>
      <c r="SUH200" s="229"/>
      <c r="SUI200" s="229"/>
      <c r="SUJ200" s="229"/>
      <c r="SUK200" s="229"/>
      <c r="SUL200" s="229"/>
      <c r="SUM200" s="229"/>
      <c r="SUN200" s="229"/>
      <c r="SUO200" s="229"/>
      <c r="SUP200" s="229"/>
      <c r="SUQ200" s="229"/>
      <c r="SUR200" s="229"/>
      <c r="SUS200" s="229"/>
      <c r="SUT200" s="229"/>
      <c r="SUU200" s="229"/>
      <c r="SUV200" s="229"/>
      <c r="SUW200" s="229"/>
      <c r="SUX200" s="229"/>
      <c r="SUY200" s="229"/>
      <c r="SUZ200" s="229"/>
      <c r="SVA200" s="229"/>
      <c r="SVB200" s="229"/>
      <c r="SVC200" s="229"/>
      <c r="SVD200" s="229"/>
      <c r="SVE200" s="229"/>
      <c r="SVF200" s="229"/>
      <c r="SVG200" s="229"/>
      <c r="SVH200" s="229"/>
      <c r="SVI200" s="229"/>
      <c r="SVJ200" s="229"/>
      <c r="SVK200" s="229"/>
      <c r="SVL200" s="229"/>
      <c r="SVM200" s="229"/>
      <c r="SVN200" s="229"/>
      <c r="SVO200" s="229"/>
      <c r="SVP200" s="229"/>
      <c r="SVQ200" s="229"/>
      <c r="SVR200" s="229"/>
      <c r="SVS200" s="229"/>
      <c r="SVT200" s="229"/>
      <c r="SVU200" s="229"/>
      <c r="SVV200" s="229"/>
      <c r="SVW200" s="229"/>
      <c r="SVX200" s="229"/>
      <c r="SVY200" s="229"/>
      <c r="SVZ200" s="229"/>
      <c r="SWA200" s="229"/>
      <c r="SWB200" s="229"/>
      <c r="SWC200" s="229"/>
      <c r="SWD200" s="229"/>
      <c r="SWE200" s="229"/>
      <c r="SWF200" s="229"/>
      <c r="SWG200" s="229"/>
      <c r="SWH200" s="229"/>
      <c r="SWI200" s="229"/>
      <c r="SWJ200" s="229"/>
      <c r="SWK200" s="229"/>
      <c r="SWL200" s="229"/>
      <c r="SWM200" s="229"/>
      <c r="SWN200" s="229"/>
      <c r="SWO200" s="229"/>
      <c r="SWP200" s="229"/>
      <c r="SWQ200" s="229"/>
      <c r="SWR200" s="229"/>
      <c r="SWS200" s="229"/>
      <c r="SWT200" s="229"/>
      <c r="SWU200" s="229"/>
      <c r="SWV200" s="229"/>
      <c r="SWW200" s="229"/>
      <c r="SWX200" s="229"/>
      <c r="SWY200" s="229"/>
      <c r="SWZ200" s="229"/>
      <c r="SXA200" s="229"/>
      <c r="SXB200" s="229"/>
      <c r="SXC200" s="229"/>
      <c r="SXD200" s="229"/>
      <c r="SXE200" s="229"/>
      <c r="SXF200" s="229"/>
      <c r="SXG200" s="229"/>
      <c r="SXH200" s="229"/>
      <c r="SXI200" s="229"/>
      <c r="SXJ200" s="229"/>
      <c r="SXK200" s="229"/>
      <c r="SXL200" s="229"/>
      <c r="SXM200" s="229"/>
      <c r="SXN200" s="229"/>
      <c r="SXO200" s="229"/>
      <c r="SXP200" s="229"/>
      <c r="SXQ200" s="229"/>
      <c r="SXR200" s="229"/>
      <c r="SXS200" s="229"/>
      <c r="SXT200" s="229"/>
      <c r="SXU200" s="229"/>
      <c r="SXV200" s="229"/>
      <c r="SXW200" s="229"/>
      <c r="SXX200" s="229"/>
      <c r="SXY200" s="229"/>
      <c r="SXZ200" s="229"/>
      <c r="SYA200" s="229"/>
      <c r="SYB200" s="229"/>
      <c r="SYC200" s="229"/>
      <c r="SYD200" s="229"/>
      <c r="SYE200" s="229"/>
      <c r="SYF200" s="229"/>
      <c r="SYG200" s="229"/>
      <c r="SYH200" s="229"/>
      <c r="SYI200" s="229"/>
      <c r="SYJ200" s="229"/>
      <c r="SYK200" s="229"/>
      <c r="SYL200" s="229"/>
      <c r="SYM200" s="229"/>
      <c r="SYN200" s="229"/>
      <c r="SYO200" s="229"/>
      <c r="SYP200" s="229"/>
      <c r="SYQ200" s="229"/>
      <c r="SYR200" s="229"/>
      <c r="SYS200" s="229"/>
      <c r="SYT200" s="229"/>
      <c r="SYU200" s="229"/>
      <c r="SYV200" s="229"/>
      <c r="SYW200" s="229"/>
      <c r="SYX200" s="229"/>
      <c r="SYY200" s="229"/>
      <c r="SYZ200" s="229"/>
      <c r="SZA200" s="229"/>
      <c r="SZB200" s="229"/>
      <c r="SZC200" s="229"/>
      <c r="SZD200" s="229"/>
      <c r="SZE200" s="229"/>
      <c r="SZF200" s="229"/>
      <c r="SZG200" s="229"/>
      <c r="SZH200" s="229"/>
      <c r="SZI200" s="229"/>
      <c r="SZJ200" s="229"/>
      <c r="SZK200" s="229"/>
      <c r="SZL200" s="229"/>
      <c r="SZM200" s="229"/>
      <c r="SZN200" s="229"/>
      <c r="SZO200" s="229"/>
      <c r="SZP200" s="229"/>
      <c r="SZQ200" s="229"/>
      <c r="SZR200" s="229"/>
      <c r="SZS200" s="229"/>
      <c r="SZT200" s="229"/>
      <c r="SZU200" s="229"/>
      <c r="SZV200" s="229"/>
      <c r="SZW200" s="229"/>
      <c r="SZX200" s="229"/>
      <c r="SZY200" s="229"/>
      <c r="SZZ200" s="229"/>
      <c r="TAA200" s="229"/>
      <c r="TAB200" s="229"/>
      <c r="TAC200" s="229"/>
      <c r="TAD200" s="229"/>
      <c r="TAE200" s="229"/>
      <c r="TAF200" s="229"/>
      <c r="TAG200" s="229"/>
      <c r="TAH200" s="229"/>
      <c r="TAI200" s="229"/>
      <c r="TAJ200" s="229"/>
      <c r="TAK200" s="229"/>
      <c r="TAL200" s="229"/>
      <c r="TAM200" s="229"/>
      <c r="TAN200" s="229"/>
      <c r="TAO200" s="229"/>
      <c r="TAP200" s="229"/>
      <c r="TAQ200" s="229"/>
      <c r="TAR200" s="229"/>
      <c r="TAS200" s="229"/>
      <c r="TAT200" s="229"/>
      <c r="TAU200" s="229"/>
      <c r="TAV200" s="229"/>
      <c r="TAW200" s="229"/>
      <c r="TAX200" s="229"/>
      <c r="TAY200" s="229"/>
      <c r="TAZ200" s="229"/>
      <c r="TBA200" s="229"/>
      <c r="TBB200" s="229"/>
      <c r="TBC200" s="229"/>
      <c r="TBD200" s="229"/>
      <c r="TBE200" s="229"/>
      <c r="TBF200" s="229"/>
      <c r="TBG200" s="229"/>
      <c r="TBH200" s="229"/>
      <c r="TBI200" s="229"/>
      <c r="TBJ200" s="229"/>
      <c r="TBK200" s="229"/>
      <c r="TBL200" s="229"/>
      <c r="TBM200" s="229"/>
      <c r="TBN200" s="229"/>
      <c r="TBO200" s="229"/>
      <c r="TBP200" s="229"/>
      <c r="TBQ200" s="229"/>
      <c r="TBR200" s="229"/>
      <c r="TBS200" s="229"/>
      <c r="TBT200" s="229"/>
      <c r="TBU200" s="229"/>
      <c r="TBV200" s="229"/>
      <c r="TBW200" s="229"/>
      <c r="TBX200" s="229"/>
      <c r="TBY200" s="229"/>
      <c r="TBZ200" s="229"/>
      <c r="TCA200" s="229"/>
      <c r="TCB200" s="229"/>
      <c r="TCC200" s="229"/>
      <c r="TCD200" s="229"/>
      <c r="TCE200" s="229"/>
      <c r="TCF200" s="229"/>
      <c r="TCG200" s="229"/>
      <c r="TCH200" s="229"/>
      <c r="TCI200" s="229"/>
      <c r="TCJ200" s="229"/>
      <c r="TCK200" s="229"/>
      <c r="TCL200" s="229"/>
      <c r="TCM200" s="229"/>
      <c r="TCN200" s="229"/>
      <c r="TCO200" s="229"/>
      <c r="TCP200" s="229"/>
      <c r="TCQ200" s="229"/>
      <c r="TCR200" s="229"/>
      <c r="TCS200" s="229"/>
      <c r="TCT200" s="229"/>
      <c r="TCU200" s="229"/>
      <c r="TCV200" s="229"/>
      <c r="TCW200" s="229"/>
      <c r="TCX200" s="229"/>
      <c r="TCY200" s="229"/>
      <c r="TCZ200" s="229"/>
      <c r="TDA200" s="229"/>
      <c r="TDB200" s="229"/>
      <c r="TDC200" s="229"/>
      <c r="TDD200" s="229"/>
      <c r="TDE200" s="229"/>
      <c r="TDF200" s="229"/>
      <c r="TDG200" s="229"/>
      <c r="TDH200" s="229"/>
      <c r="TDI200" s="229"/>
      <c r="TDJ200" s="229"/>
      <c r="TDK200" s="229"/>
      <c r="TDL200" s="229"/>
      <c r="TDM200" s="229"/>
      <c r="TDN200" s="229"/>
      <c r="TDO200" s="229"/>
      <c r="TDP200" s="229"/>
      <c r="TDQ200" s="229"/>
      <c r="TDR200" s="229"/>
      <c r="TDS200" s="229"/>
      <c r="TDT200" s="229"/>
      <c r="TDU200" s="229"/>
      <c r="TDV200" s="229"/>
      <c r="TDW200" s="229"/>
      <c r="TDX200" s="229"/>
      <c r="TDY200" s="229"/>
      <c r="TDZ200" s="229"/>
      <c r="TEA200" s="229"/>
      <c r="TEB200" s="229"/>
      <c r="TEC200" s="229"/>
      <c r="TED200" s="229"/>
      <c r="TEE200" s="229"/>
      <c r="TEF200" s="229"/>
      <c r="TEG200" s="229"/>
      <c r="TEH200" s="229"/>
      <c r="TEI200" s="229"/>
      <c r="TEJ200" s="229"/>
      <c r="TEK200" s="229"/>
      <c r="TEL200" s="229"/>
      <c r="TEM200" s="229"/>
      <c r="TEN200" s="229"/>
      <c r="TEO200" s="229"/>
      <c r="TEP200" s="229"/>
      <c r="TEQ200" s="229"/>
      <c r="TER200" s="229"/>
      <c r="TES200" s="229"/>
      <c r="TET200" s="229"/>
      <c r="TEU200" s="229"/>
      <c r="TEV200" s="229"/>
      <c r="TEW200" s="229"/>
      <c r="TEX200" s="229"/>
      <c r="TEY200" s="229"/>
      <c r="TEZ200" s="229"/>
      <c r="TFA200" s="229"/>
      <c r="TFB200" s="229"/>
      <c r="TFC200" s="229"/>
      <c r="TFD200" s="229"/>
      <c r="TFE200" s="229"/>
      <c r="TFF200" s="229"/>
      <c r="TFG200" s="229"/>
      <c r="TFH200" s="229"/>
      <c r="TFI200" s="229"/>
      <c r="TFJ200" s="229"/>
      <c r="TFK200" s="229"/>
      <c r="TFL200" s="229"/>
      <c r="TFM200" s="229"/>
      <c r="TFN200" s="229"/>
      <c r="TFO200" s="229"/>
      <c r="TFP200" s="229"/>
      <c r="TFQ200" s="229"/>
      <c r="TFR200" s="229"/>
      <c r="TFS200" s="229"/>
      <c r="TFT200" s="229"/>
      <c r="TFU200" s="229"/>
      <c r="TFV200" s="229"/>
      <c r="TFW200" s="229"/>
      <c r="TFX200" s="229"/>
      <c r="TFY200" s="229"/>
      <c r="TFZ200" s="229"/>
      <c r="TGA200" s="229"/>
      <c r="TGB200" s="229"/>
      <c r="TGC200" s="229"/>
      <c r="TGD200" s="229"/>
      <c r="TGE200" s="229"/>
      <c r="TGF200" s="229"/>
      <c r="TGG200" s="229"/>
      <c r="TGH200" s="229"/>
      <c r="TGI200" s="229"/>
      <c r="TGJ200" s="229"/>
      <c r="TGK200" s="229"/>
      <c r="TGL200" s="229"/>
      <c r="TGM200" s="229"/>
      <c r="TGN200" s="229"/>
      <c r="TGO200" s="229"/>
      <c r="TGP200" s="229"/>
      <c r="TGQ200" s="229"/>
      <c r="TGR200" s="229"/>
      <c r="TGS200" s="229"/>
      <c r="TGT200" s="229"/>
      <c r="TGU200" s="229"/>
      <c r="TGV200" s="229"/>
      <c r="TGW200" s="229"/>
      <c r="TGX200" s="229"/>
      <c r="TGY200" s="229"/>
      <c r="TGZ200" s="229"/>
      <c r="THA200" s="229"/>
      <c r="THB200" s="229"/>
      <c r="THC200" s="229"/>
      <c r="THD200" s="229"/>
      <c r="THE200" s="229"/>
      <c r="THF200" s="229"/>
      <c r="THG200" s="229"/>
      <c r="THH200" s="229"/>
      <c r="THI200" s="229"/>
      <c r="THJ200" s="229"/>
      <c r="THK200" s="229"/>
      <c r="THL200" s="229"/>
      <c r="THM200" s="229"/>
      <c r="THN200" s="229"/>
      <c r="THO200" s="229"/>
      <c r="THP200" s="229"/>
      <c r="THQ200" s="229"/>
      <c r="THR200" s="229"/>
      <c r="THS200" s="229"/>
      <c r="THT200" s="229"/>
      <c r="THU200" s="229"/>
      <c r="THV200" s="229"/>
      <c r="THW200" s="229"/>
      <c r="THX200" s="229"/>
      <c r="THY200" s="229"/>
      <c r="THZ200" s="229"/>
      <c r="TIA200" s="229"/>
      <c r="TIB200" s="229"/>
      <c r="TIC200" s="229"/>
      <c r="TID200" s="229"/>
      <c r="TIE200" s="229"/>
      <c r="TIF200" s="229"/>
      <c r="TIG200" s="229"/>
      <c r="TIH200" s="229"/>
      <c r="TII200" s="229"/>
      <c r="TIJ200" s="229"/>
      <c r="TIK200" s="229"/>
      <c r="TIL200" s="229"/>
      <c r="TIM200" s="229"/>
      <c r="TIN200" s="229"/>
      <c r="TIO200" s="229"/>
      <c r="TIP200" s="229"/>
      <c r="TIQ200" s="229"/>
      <c r="TIR200" s="229"/>
      <c r="TIS200" s="229"/>
      <c r="TIT200" s="229"/>
      <c r="TIU200" s="229"/>
      <c r="TIV200" s="229"/>
      <c r="TIW200" s="229"/>
      <c r="TIX200" s="229"/>
      <c r="TIY200" s="229"/>
      <c r="TIZ200" s="229"/>
      <c r="TJA200" s="229"/>
      <c r="TJB200" s="229"/>
      <c r="TJC200" s="229"/>
      <c r="TJD200" s="229"/>
      <c r="TJE200" s="229"/>
      <c r="TJF200" s="229"/>
      <c r="TJG200" s="229"/>
      <c r="TJH200" s="229"/>
      <c r="TJI200" s="229"/>
      <c r="TJJ200" s="229"/>
      <c r="TJK200" s="229"/>
      <c r="TJL200" s="229"/>
      <c r="TJM200" s="229"/>
      <c r="TJN200" s="229"/>
      <c r="TJO200" s="229"/>
      <c r="TJP200" s="229"/>
      <c r="TJQ200" s="229"/>
      <c r="TJR200" s="229"/>
      <c r="TJS200" s="229"/>
      <c r="TJT200" s="229"/>
      <c r="TJU200" s="229"/>
      <c r="TJV200" s="229"/>
      <c r="TJW200" s="229"/>
      <c r="TJX200" s="229"/>
      <c r="TJY200" s="229"/>
      <c r="TJZ200" s="229"/>
      <c r="TKA200" s="229"/>
      <c r="TKB200" s="229"/>
      <c r="TKC200" s="229"/>
      <c r="TKD200" s="229"/>
      <c r="TKE200" s="229"/>
      <c r="TKF200" s="229"/>
      <c r="TKG200" s="229"/>
      <c r="TKH200" s="229"/>
      <c r="TKI200" s="229"/>
      <c r="TKJ200" s="229"/>
      <c r="TKK200" s="229"/>
      <c r="TKL200" s="229"/>
      <c r="TKM200" s="229"/>
      <c r="TKN200" s="229"/>
      <c r="TKO200" s="229"/>
      <c r="TKP200" s="229"/>
      <c r="TKQ200" s="229"/>
      <c r="TKR200" s="229"/>
      <c r="TKS200" s="229"/>
      <c r="TKT200" s="229"/>
      <c r="TKU200" s="229"/>
      <c r="TKV200" s="229"/>
      <c r="TKW200" s="229"/>
      <c r="TKX200" s="229"/>
      <c r="TKY200" s="229"/>
      <c r="TKZ200" s="229"/>
      <c r="TLA200" s="229"/>
      <c r="TLB200" s="229"/>
      <c r="TLC200" s="229"/>
      <c r="TLD200" s="229"/>
      <c r="TLE200" s="229"/>
      <c r="TLF200" s="229"/>
      <c r="TLG200" s="229"/>
      <c r="TLH200" s="229"/>
      <c r="TLI200" s="229"/>
      <c r="TLJ200" s="229"/>
      <c r="TLK200" s="229"/>
      <c r="TLL200" s="229"/>
      <c r="TLM200" s="229"/>
      <c r="TLN200" s="229"/>
      <c r="TLO200" s="229"/>
      <c r="TLP200" s="229"/>
      <c r="TLQ200" s="229"/>
      <c r="TLR200" s="229"/>
      <c r="TLS200" s="229"/>
      <c r="TLT200" s="229"/>
      <c r="TLU200" s="229"/>
      <c r="TLV200" s="229"/>
      <c r="TLW200" s="229"/>
      <c r="TLX200" s="229"/>
      <c r="TLY200" s="229"/>
      <c r="TLZ200" s="229"/>
      <c r="TMA200" s="229"/>
      <c r="TMB200" s="229"/>
      <c r="TMC200" s="229"/>
      <c r="TMD200" s="229"/>
      <c r="TME200" s="229"/>
      <c r="TMF200" s="229"/>
      <c r="TMG200" s="229"/>
      <c r="TMH200" s="229"/>
      <c r="TMI200" s="229"/>
      <c r="TMJ200" s="229"/>
      <c r="TMK200" s="229"/>
      <c r="TML200" s="229"/>
      <c r="TMM200" s="229"/>
      <c r="TMN200" s="229"/>
      <c r="TMO200" s="229"/>
      <c r="TMP200" s="229"/>
      <c r="TMQ200" s="229"/>
      <c r="TMR200" s="229"/>
      <c r="TMS200" s="229"/>
      <c r="TMT200" s="229"/>
      <c r="TMU200" s="229"/>
      <c r="TMV200" s="229"/>
      <c r="TMW200" s="229"/>
      <c r="TMX200" s="229"/>
      <c r="TMY200" s="229"/>
      <c r="TMZ200" s="229"/>
      <c r="TNA200" s="229"/>
      <c r="TNB200" s="229"/>
      <c r="TNC200" s="229"/>
      <c r="TND200" s="229"/>
      <c r="TNE200" s="229"/>
      <c r="TNF200" s="229"/>
      <c r="TNG200" s="229"/>
      <c r="TNH200" s="229"/>
      <c r="TNI200" s="229"/>
      <c r="TNJ200" s="229"/>
      <c r="TNK200" s="229"/>
      <c r="TNL200" s="229"/>
      <c r="TNM200" s="229"/>
      <c r="TNN200" s="229"/>
      <c r="TNO200" s="229"/>
      <c r="TNP200" s="229"/>
      <c r="TNQ200" s="229"/>
      <c r="TNR200" s="229"/>
      <c r="TNS200" s="229"/>
      <c r="TNT200" s="229"/>
      <c r="TNU200" s="229"/>
      <c r="TNV200" s="229"/>
      <c r="TNW200" s="229"/>
      <c r="TNX200" s="229"/>
      <c r="TNY200" s="229"/>
      <c r="TNZ200" s="229"/>
      <c r="TOA200" s="229"/>
      <c r="TOB200" s="229"/>
      <c r="TOC200" s="229"/>
      <c r="TOD200" s="229"/>
      <c r="TOE200" s="229"/>
      <c r="TOF200" s="229"/>
      <c r="TOG200" s="229"/>
      <c r="TOH200" s="229"/>
      <c r="TOI200" s="229"/>
      <c r="TOJ200" s="229"/>
      <c r="TOK200" s="229"/>
      <c r="TOL200" s="229"/>
      <c r="TOM200" s="229"/>
      <c r="TON200" s="229"/>
      <c r="TOO200" s="229"/>
      <c r="TOP200" s="229"/>
      <c r="TOQ200" s="229"/>
      <c r="TOR200" s="229"/>
      <c r="TOS200" s="229"/>
      <c r="TOT200" s="229"/>
      <c r="TOU200" s="229"/>
      <c r="TOV200" s="229"/>
      <c r="TOW200" s="229"/>
      <c r="TOX200" s="229"/>
      <c r="TOY200" s="229"/>
      <c r="TOZ200" s="229"/>
      <c r="TPA200" s="229"/>
      <c r="TPB200" s="229"/>
      <c r="TPC200" s="229"/>
      <c r="TPD200" s="229"/>
      <c r="TPE200" s="229"/>
      <c r="TPF200" s="229"/>
      <c r="TPG200" s="229"/>
      <c r="TPH200" s="229"/>
      <c r="TPI200" s="229"/>
      <c r="TPJ200" s="229"/>
      <c r="TPK200" s="229"/>
      <c r="TPL200" s="229"/>
      <c r="TPM200" s="229"/>
      <c r="TPN200" s="229"/>
      <c r="TPO200" s="229"/>
      <c r="TPP200" s="229"/>
      <c r="TPQ200" s="229"/>
      <c r="TPR200" s="229"/>
      <c r="TPS200" s="229"/>
      <c r="TPT200" s="229"/>
      <c r="TPU200" s="229"/>
      <c r="TPV200" s="229"/>
      <c r="TPW200" s="229"/>
      <c r="TPX200" s="229"/>
      <c r="TPY200" s="229"/>
      <c r="TPZ200" s="229"/>
      <c r="TQA200" s="229"/>
      <c r="TQB200" s="229"/>
      <c r="TQC200" s="229"/>
      <c r="TQD200" s="229"/>
      <c r="TQE200" s="229"/>
      <c r="TQF200" s="229"/>
      <c r="TQG200" s="229"/>
      <c r="TQH200" s="229"/>
      <c r="TQI200" s="229"/>
      <c r="TQJ200" s="229"/>
      <c r="TQK200" s="229"/>
      <c r="TQL200" s="229"/>
      <c r="TQM200" s="229"/>
      <c r="TQN200" s="229"/>
      <c r="TQO200" s="229"/>
      <c r="TQP200" s="229"/>
      <c r="TQQ200" s="229"/>
      <c r="TQR200" s="229"/>
      <c r="TQS200" s="229"/>
      <c r="TQT200" s="229"/>
      <c r="TQU200" s="229"/>
      <c r="TQV200" s="229"/>
      <c r="TQW200" s="229"/>
      <c r="TQX200" s="229"/>
      <c r="TQY200" s="229"/>
      <c r="TQZ200" s="229"/>
      <c r="TRA200" s="229"/>
      <c r="TRB200" s="229"/>
      <c r="TRC200" s="229"/>
      <c r="TRD200" s="229"/>
      <c r="TRE200" s="229"/>
      <c r="TRF200" s="229"/>
      <c r="TRG200" s="229"/>
      <c r="TRH200" s="229"/>
      <c r="TRI200" s="229"/>
      <c r="TRJ200" s="229"/>
      <c r="TRK200" s="229"/>
      <c r="TRL200" s="229"/>
      <c r="TRM200" s="229"/>
      <c r="TRN200" s="229"/>
      <c r="TRO200" s="229"/>
      <c r="TRP200" s="229"/>
      <c r="TRQ200" s="229"/>
      <c r="TRR200" s="229"/>
      <c r="TRS200" s="229"/>
      <c r="TRT200" s="229"/>
      <c r="TRU200" s="229"/>
      <c r="TRV200" s="229"/>
      <c r="TRW200" s="229"/>
      <c r="TRX200" s="229"/>
      <c r="TRY200" s="229"/>
      <c r="TRZ200" s="229"/>
      <c r="TSA200" s="229"/>
      <c r="TSB200" s="229"/>
      <c r="TSC200" s="229"/>
      <c r="TSD200" s="229"/>
      <c r="TSE200" s="229"/>
      <c r="TSF200" s="229"/>
      <c r="TSG200" s="229"/>
      <c r="TSH200" s="229"/>
      <c r="TSI200" s="229"/>
      <c r="TSJ200" s="229"/>
      <c r="TSK200" s="229"/>
      <c r="TSL200" s="229"/>
      <c r="TSM200" s="229"/>
      <c r="TSN200" s="229"/>
      <c r="TSO200" s="229"/>
      <c r="TSP200" s="229"/>
      <c r="TSQ200" s="229"/>
      <c r="TSR200" s="229"/>
      <c r="TSS200" s="229"/>
      <c r="TST200" s="229"/>
      <c r="TSU200" s="229"/>
      <c r="TSV200" s="229"/>
      <c r="TSW200" s="229"/>
      <c r="TSX200" s="229"/>
      <c r="TSY200" s="229"/>
      <c r="TSZ200" s="229"/>
      <c r="TTA200" s="229"/>
      <c r="TTB200" s="229"/>
      <c r="TTC200" s="229"/>
      <c r="TTD200" s="229"/>
      <c r="TTE200" s="229"/>
      <c r="TTF200" s="229"/>
      <c r="TTG200" s="229"/>
      <c r="TTH200" s="229"/>
      <c r="TTI200" s="229"/>
      <c r="TTJ200" s="229"/>
      <c r="TTK200" s="229"/>
      <c r="TTL200" s="229"/>
      <c r="TTM200" s="229"/>
      <c r="TTN200" s="229"/>
      <c r="TTO200" s="229"/>
      <c r="TTP200" s="229"/>
      <c r="TTQ200" s="229"/>
      <c r="TTR200" s="229"/>
      <c r="TTS200" s="229"/>
      <c r="TTT200" s="229"/>
      <c r="TTU200" s="229"/>
      <c r="TTV200" s="229"/>
      <c r="TTW200" s="229"/>
      <c r="TTX200" s="229"/>
      <c r="TTY200" s="229"/>
      <c r="TTZ200" s="229"/>
      <c r="TUA200" s="229"/>
      <c r="TUB200" s="229"/>
      <c r="TUC200" s="229"/>
      <c r="TUD200" s="229"/>
      <c r="TUE200" s="229"/>
      <c r="TUF200" s="229"/>
      <c r="TUG200" s="229"/>
      <c r="TUH200" s="229"/>
      <c r="TUI200" s="229"/>
      <c r="TUJ200" s="229"/>
      <c r="TUK200" s="229"/>
      <c r="TUL200" s="229"/>
      <c r="TUM200" s="229"/>
      <c r="TUN200" s="229"/>
      <c r="TUO200" s="229"/>
      <c r="TUP200" s="229"/>
      <c r="TUQ200" s="229"/>
      <c r="TUR200" s="229"/>
      <c r="TUS200" s="229"/>
      <c r="TUT200" s="229"/>
      <c r="TUU200" s="229"/>
      <c r="TUV200" s="229"/>
      <c r="TUW200" s="229"/>
      <c r="TUX200" s="229"/>
      <c r="TUY200" s="229"/>
      <c r="TUZ200" s="229"/>
      <c r="TVA200" s="229"/>
      <c r="TVB200" s="229"/>
      <c r="TVC200" s="229"/>
      <c r="TVD200" s="229"/>
      <c r="TVE200" s="229"/>
      <c r="TVF200" s="229"/>
      <c r="TVG200" s="229"/>
      <c r="TVH200" s="229"/>
      <c r="TVI200" s="229"/>
      <c r="TVJ200" s="229"/>
      <c r="TVK200" s="229"/>
      <c r="TVL200" s="229"/>
      <c r="TVM200" s="229"/>
      <c r="TVN200" s="229"/>
      <c r="TVO200" s="229"/>
      <c r="TVP200" s="229"/>
      <c r="TVQ200" s="229"/>
      <c r="TVR200" s="229"/>
      <c r="TVS200" s="229"/>
      <c r="TVT200" s="229"/>
      <c r="TVU200" s="229"/>
      <c r="TVV200" s="229"/>
      <c r="TVW200" s="229"/>
      <c r="TVX200" s="229"/>
      <c r="TVY200" s="229"/>
      <c r="TVZ200" s="229"/>
      <c r="TWA200" s="229"/>
      <c r="TWB200" s="229"/>
      <c r="TWC200" s="229"/>
      <c r="TWD200" s="229"/>
      <c r="TWE200" s="229"/>
      <c r="TWF200" s="229"/>
      <c r="TWG200" s="229"/>
      <c r="TWH200" s="229"/>
      <c r="TWI200" s="229"/>
      <c r="TWJ200" s="229"/>
      <c r="TWK200" s="229"/>
      <c r="TWL200" s="229"/>
      <c r="TWM200" s="229"/>
      <c r="TWN200" s="229"/>
      <c r="TWO200" s="229"/>
      <c r="TWP200" s="229"/>
      <c r="TWQ200" s="229"/>
      <c r="TWR200" s="229"/>
      <c r="TWS200" s="229"/>
      <c r="TWT200" s="229"/>
      <c r="TWU200" s="229"/>
      <c r="TWV200" s="229"/>
      <c r="TWW200" s="229"/>
      <c r="TWX200" s="229"/>
      <c r="TWY200" s="229"/>
      <c r="TWZ200" s="229"/>
      <c r="TXA200" s="229"/>
      <c r="TXB200" s="229"/>
      <c r="TXC200" s="229"/>
      <c r="TXD200" s="229"/>
      <c r="TXE200" s="229"/>
      <c r="TXF200" s="229"/>
      <c r="TXG200" s="229"/>
      <c r="TXH200" s="229"/>
      <c r="TXI200" s="229"/>
      <c r="TXJ200" s="229"/>
      <c r="TXK200" s="229"/>
      <c r="TXL200" s="229"/>
      <c r="TXM200" s="229"/>
      <c r="TXN200" s="229"/>
      <c r="TXO200" s="229"/>
      <c r="TXP200" s="229"/>
      <c r="TXQ200" s="229"/>
      <c r="TXR200" s="229"/>
      <c r="TXS200" s="229"/>
      <c r="TXT200" s="229"/>
      <c r="TXU200" s="229"/>
      <c r="TXV200" s="229"/>
      <c r="TXW200" s="229"/>
      <c r="TXX200" s="229"/>
      <c r="TXY200" s="229"/>
      <c r="TXZ200" s="229"/>
      <c r="TYA200" s="229"/>
      <c r="TYB200" s="229"/>
      <c r="TYC200" s="229"/>
      <c r="TYD200" s="229"/>
      <c r="TYE200" s="229"/>
      <c r="TYF200" s="229"/>
      <c r="TYG200" s="229"/>
      <c r="TYH200" s="229"/>
      <c r="TYI200" s="229"/>
      <c r="TYJ200" s="229"/>
      <c r="TYK200" s="229"/>
      <c r="TYL200" s="229"/>
      <c r="TYM200" s="229"/>
      <c r="TYN200" s="229"/>
      <c r="TYO200" s="229"/>
      <c r="TYP200" s="229"/>
      <c r="TYQ200" s="229"/>
      <c r="TYR200" s="229"/>
      <c r="TYS200" s="229"/>
      <c r="TYT200" s="229"/>
      <c r="TYU200" s="229"/>
      <c r="TYV200" s="229"/>
      <c r="TYW200" s="229"/>
      <c r="TYX200" s="229"/>
      <c r="TYY200" s="229"/>
      <c r="TYZ200" s="229"/>
      <c r="TZA200" s="229"/>
      <c r="TZB200" s="229"/>
      <c r="TZC200" s="229"/>
      <c r="TZD200" s="229"/>
      <c r="TZE200" s="229"/>
      <c r="TZF200" s="229"/>
      <c r="TZG200" s="229"/>
      <c r="TZH200" s="229"/>
      <c r="TZI200" s="229"/>
      <c r="TZJ200" s="229"/>
      <c r="TZK200" s="229"/>
      <c r="TZL200" s="229"/>
      <c r="TZM200" s="229"/>
      <c r="TZN200" s="229"/>
      <c r="TZO200" s="229"/>
      <c r="TZP200" s="229"/>
      <c r="TZQ200" s="229"/>
      <c r="TZR200" s="229"/>
      <c r="TZS200" s="229"/>
      <c r="TZT200" s="229"/>
      <c r="TZU200" s="229"/>
      <c r="TZV200" s="229"/>
      <c r="TZW200" s="229"/>
      <c r="TZX200" s="229"/>
      <c r="TZY200" s="229"/>
      <c r="TZZ200" s="229"/>
      <c r="UAA200" s="229"/>
      <c r="UAB200" s="229"/>
      <c r="UAC200" s="229"/>
      <c r="UAD200" s="229"/>
      <c r="UAE200" s="229"/>
      <c r="UAF200" s="229"/>
      <c r="UAG200" s="229"/>
      <c r="UAH200" s="229"/>
      <c r="UAI200" s="229"/>
      <c r="UAJ200" s="229"/>
      <c r="UAK200" s="229"/>
      <c r="UAL200" s="229"/>
      <c r="UAM200" s="229"/>
      <c r="UAN200" s="229"/>
      <c r="UAO200" s="229"/>
      <c r="UAP200" s="229"/>
      <c r="UAQ200" s="229"/>
      <c r="UAR200" s="229"/>
      <c r="UAS200" s="229"/>
      <c r="UAT200" s="229"/>
      <c r="UAU200" s="229"/>
      <c r="UAV200" s="229"/>
      <c r="UAW200" s="229"/>
      <c r="UAX200" s="229"/>
      <c r="UAY200" s="229"/>
      <c r="UAZ200" s="229"/>
      <c r="UBA200" s="229"/>
      <c r="UBB200" s="229"/>
      <c r="UBC200" s="229"/>
      <c r="UBD200" s="229"/>
      <c r="UBE200" s="229"/>
      <c r="UBF200" s="229"/>
      <c r="UBG200" s="229"/>
      <c r="UBH200" s="229"/>
      <c r="UBI200" s="229"/>
      <c r="UBJ200" s="229"/>
      <c r="UBK200" s="229"/>
      <c r="UBL200" s="229"/>
      <c r="UBM200" s="229"/>
      <c r="UBN200" s="229"/>
      <c r="UBO200" s="229"/>
      <c r="UBP200" s="229"/>
      <c r="UBQ200" s="229"/>
      <c r="UBR200" s="229"/>
      <c r="UBS200" s="229"/>
      <c r="UBT200" s="229"/>
      <c r="UBU200" s="229"/>
      <c r="UBV200" s="229"/>
      <c r="UBW200" s="229"/>
      <c r="UBX200" s="229"/>
      <c r="UBY200" s="229"/>
      <c r="UBZ200" s="229"/>
      <c r="UCA200" s="229"/>
      <c r="UCB200" s="229"/>
      <c r="UCC200" s="229"/>
      <c r="UCD200" s="229"/>
      <c r="UCE200" s="229"/>
      <c r="UCF200" s="229"/>
      <c r="UCG200" s="229"/>
      <c r="UCH200" s="229"/>
      <c r="UCI200" s="229"/>
      <c r="UCJ200" s="229"/>
      <c r="UCK200" s="229"/>
      <c r="UCL200" s="229"/>
      <c r="UCM200" s="229"/>
      <c r="UCN200" s="229"/>
      <c r="UCO200" s="229"/>
      <c r="UCP200" s="229"/>
      <c r="UCQ200" s="229"/>
      <c r="UCR200" s="229"/>
      <c r="UCS200" s="229"/>
      <c r="UCT200" s="229"/>
      <c r="UCU200" s="229"/>
      <c r="UCV200" s="229"/>
      <c r="UCW200" s="229"/>
      <c r="UCX200" s="229"/>
      <c r="UCY200" s="229"/>
      <c r="UCZ200" s="229"/>
      <c r="UDA200" s="229"/>
      <c r="UDB200" s="229"/>
      <c r="UDC200" s="229"/>
      <c r="UDD200" s="229"/>
      <c r="UDE200" s="229"/>
      <c r="UDF200" s="229"/>
      <c r="UDG200" s="229"/>
      <c r="UDH200" s="229"/>
      <c r="UDI200" s="229"/>
      <c r="UDJ200" s="229"/>
      <c r="UDK200" s="229"/>
      <c r="UDL200" s="229"/>
      <c r="UDM200" s="229"/>
      <c r="UDN200" s="229"/>
      <c r="UDO200" s="229"/>
      <c r="UDP200" s="229"/>
      <c r="UDQ200" s="229"/>
      <c r="UDR200" s="229"/>
      <c r="UDS200" s="229"/>
      <c r="UDT200" s="229"/>
      <c r="UDU200" s="229"/>
      <c r="UDV200" s="229"/>
      <c r="UDW200" s="229"/>
      <c r="UDX200" s="229"/>
      <c r="UDY200" s="229"/>
      <c r="UDZ200" s="229"/>
      <c r="UEA200" s="229"/>
      <c r="UEB200" s="229"/>
      <c r="UEC200" s="229"/>
      <c r="UED200" s="229"/>
      <c r="UEE200" s="229"/>
      <c r="UEF200" s="229"/>
      <c r="UEG200" s="229"/>
      <c r="UEH200" s="229"/>
      <c r="UEI200" s="229"/>
      <c r="UEJ200" s="229"/>
      <c r="UEK200" s="229"/>
      <c r="UEL200" s="229"/>
      <c r="UEM200" s="229"/>
      <c r="UEN200" s="229"/>
      <c r="UEO200" s="229"/>
      <c r="UEP200" s="229"/>
      <c r="UEQ200" s="229"/>
      <c r="UER200" s="229"/>
      <c r="UES200" s="229"/>
      <c r="UET200" s="229"/>
      <c r="UEU200" s="229"/>
      <c r="UEV200" s="229"/>
      <c r="UEW200" s="229"/>
      <c r="UEX200" s="229"/>
      <c r="UEY200" s="229"/>
      <c r="UEZ200" s="229"/>
      <c r="UFA200" s="229"/>
      <c r="UFB200" s="229"/>
      <c r="UFC200" s="229"/>
      <c r="UFD200" s="229"/>
      <c r="UFE200" s="229"/>
      <c r="UFF200" s="229"/>
      <c r="UFG200" s="229"/>
      <c r="UFH200" s="229"/>
      <c r="UFI200" s="229"/>
      <c r="UFJ200" s="229"/>
      <c r="UFK200" s="229"/>
      <c r="UFL200" s="229"/>
      <c r="UFM200" s="229"/>
      <c r="UFN200" s="229"/>
      <c r="UFO200" s="229"/>
      <c r="UFP200" s="229"/>
      <c r="UFQ200" s="229"/>
      <c r="UFR200" s="229"/>
      <c r="UFS200" s="229"/>
      <c r="UFT200" s="229"/>
      <c r="UFU200" s="229"/>
      <c r="UFV200" s="229"/>
      <c r="UFW200" s="229"/>
      <c r="UFX200" s="229"/>
      <c r="UFY200" s="229"/>
      <c r="UFZ200" s="229"/>
      <c r="UGA200" s="229"/>
      <c r="UGB200" s="229"/>
      <c r="UGC200" s="229"/>
      <c r="UGD200" s="229"/>
      <c r="UGE200" s="229"/>
      <c r="UGF200" s="229"/>
      <c r="UGG200" s="229"/>
      <c r="UGH200" s="229"/>
      <c r="UGI200" s="229"/>
      <c r="UGJ200" s="229"/>
      <c r="UGK200" s="229"/>
      <c r="UGL200" s="229"/>
      <c r="UGM200" s="229"/>
      <c r="UGN200" s="229"/>
      <c r="UGO200" s="229"/>
      <c r="UGP200" s="229"/>
      <c r="UGQ200" s="229"/>
      <c r="UGR200" s="229"/>
      <c r="UGS200" s="229"/>
      <c r="UGT200" s="229"/>
      <c r="UGU200" s="229"/>
      <c r="UGV200" s="229"/>
      <c r="UGW200" s="229"/>
      <c r="UGX200" s="229"/>
      <c r="UGY200" s="229"/>
      <c r="UGZ200" s="229"/>
      <c r="UHA200" s="229"/>
      <c r="UHB200" s="229"/>
      <c r="UHC200" s="229"/>
      <c r="UHD200" s="229"/>
      <c r="UHE200" s="229"/>
      <c r="UHF200" s="229"/>
      <c r="UHG200" s="229"/>
      <c r="UHH200" s="229"/>
      <c r="UHI200" s="229"/>
      <c r="UHJ200" s="229"/>
      <c r="UHK200" s="229"/>
      <c r="UHL200" s="229"/>
      <c r="UHM200" s="229"/>
      <c r="UHN200" s="229"/>
      <c r="UHO200" s="229"/>
      <c r="UHP200" s="229"/>
      <c r="UHQ200" s="229"/>
      <c r="UHR200" s="229"/>
      <c r="UHS200" s="229"/>
      <c r="UHT200" s="229"/>
      <c r="UHU200" s="229"/>
      <c r="UHV200" s="229"/>
      <c r="UHW200" s="229"/>
      <c r="UHX200" s="229"/>
      <c r="UHY200" s="229"/>
      <c r="UHZ200" s="229"/>
      <c r="UIA200" s="229"/>
      <c r="UIB200" s="229"/>
      <c r="UIC200" s="229"/>
      <c r="UID200" s="229"/>
      <c r="UIE200" s="229"/>
      <c r="UIF200" s="229"/>
      <c r="UIG200" s="229"/>
      <c r="UIH200" s="229"/>
      <c r="UII200" s="229"/>
      <c r="UIJ200" s="229"/>
      <c r="UIK200" s="229"/>
      <c r="UIL200" s="229"/>
      <c r="UIM200" s="229"/>
      <c r="UIN200" s="229"/>
      <c r="UIO200" s="229"/>
      <c r="UIP200" s="229"/>
      <c r="UIQ200" s="229"/>
      <c r="UIR200" s="229"/>
      <c r="UIS200" s="229"/>
      <c r="UIT200" s="229"/>
      <c r="UIU200" s="229"/>
      <c r="UIV200" s="229"/>
      <c r="UIW200" s="229"/>
      <c r="UIX200" s="229"/>
      <c r="UIY200" s="229"/>
      <c r="UIZ200" s="229"/>
      <c r="UJA200" s="229"/>
      <c r="UJB200" s="229"/>
      <c r="UJC200" s="229"/>
      <c r="UJD200" s="229"/>
      <c r="UJE200" s="229"/>
      <c r="UJF200" s="229"/>
      <c r="UJG200" s="229"/>
      <c r="UJH200" s="229"/>
      <c r="UJI200" s="229"/>
      <c r="UJJ200" s="229"/>
      <c r="UJK200" s="229"/>
      <c r="UJL200" s="229"/>
      <c r="UJM200" s="229"/>
      <c r="UJN200" s="229"/>
      <c r="UJO200" s="229"/>
      <c r="UJP200" s="229"/>
      <c r="UJQ200" s="229"/>
      <c r="UJR200" s="229"/>
      <c r="UJS200" s="229"/>
      <c r="UJT200" s="229"/>
      <c r="UJU200" s="229"/>
      <c r="UJV200" s="229"/>
      <c r="UJW200" s="229"/>
      <c r="UJX200" s="229"/>
      <c r="UJY200" s="229"/>
      <c r="UJZ200" s="229"/>
      <c r="UKA200" s="229"/>
      <c r="UKB200" s="229"/>
      <c r="UKC200" s="229"/>
      <c r="UKD200" s="229"/>
      <c r="UKE200" s="229"/>
      <c r="UKF200" s="229"/>
      <c r="UKG200" s="229"/>
      <c r="UKH200" s="229"/>
      <c r="UKI200" s="229"/>
      <c r="UKJ200" s="229"/>
      <c r="UKK200" s="229"/>
      <c r="UKL200" s="229"/>
      <c r="UKM200" s="229"/>
      <c r="UKN200" s="229"/>
      <c r="UKO200" s="229"/>
      <c r="UKP200" s="229"/>
      <c r="UKQ200" s="229"/>
      <c r="UKR200" s="229"/>
      <c r="UKS200" s="229"/>
      <c r="UKT200" s="229"/>
      <c r="UKU200" s="229"/>
      <c r="UKV200" s="229"/>
      <c r="UKW200" s="229"/>
      <c r="UKX200" s="229"/>
      <c r="UKY200" s="229"/>
      <c r="UKZ200" s="229"/>
      <c r="ULA200" s="229"/>
      <c r="ULB200" s="229"/>
      <c r="ULC200" s="229"/>
      <c r="ULD200" s="229"/>
      <c r="ULE200" s="229"/>
      <c r="ULF200" s="229"/>
      <c r="ULG200" s="229"/>
      <c r="ULH200" s="229"/>
      <c r="ULI200" s="229"/>
      <c r="ULJ200" s="229"/>
      <c r="ULK200" s="229"/>
      <c r="ULL200" s="229"/>
      <c r="ULM200" s="229"/>
      <c r="ULN200" s="229"/>
      <c r="ULO200" s="229"/>
      <c r="ULP200" s="229"/>
      <c r="ULQ200" s="229"/>
      <c r="ULR200" s="229"/>
      <c r="ULS200" s="229"/>
      <c r="ULT200" s="229"/>
      <c r="ULU200" s="229"/>
      <c r="ULV200" s="229"/>
      <c r="ULW200" s="229"/>
      <c r="ULX200" s="229"/>
      <c r="ULY200" s="229"/>
      <c r="ULZ200" s="229"/>
      <c r="UMA200" s="229"/>
      <c r="UMB200" s="229"/>
      <c r="UMC200" s="229"/>
      <c r="UMD200" s="229"/>
      <c r="UME200" s="229"/>
      <c r="UMF200" s="229"/>
      <c r="UMG200" s="229"/>
      <c r="UMH200" s="229"/>
      <c r="UMI200" s="229"/>
      <c r="UMJ200" s="229"/>
      <c r="UMK200" s="229"/>
      <c r="UML200" s="229"/>
      <c r="UMM200" s="229"/>
      <c r="UMN200" s="229"/>
      <c r="UMO200" s="229"/>
      <c r="UMP200" s="229"/>
      <c r="UMQ200" s="229"/>
      <c r="UMR200" s="229"/>
      <c r="UMS200" s="229"/>
      <c r="UMT200" s="229"/>
      <c r="UMU200" s="229"/>
      <c r="UMV200" s="229"/>
      <c r="UMW200" s="229"/>
      <c r="UMX200" s="229"/>
      <c r="UMY200" s="229"/>
      <c r="UMZ200" s="229"/>
      <c r="UNA200" s="229"/>
      <c r="UNB200" s="229"/>
      <c r="UNC200" s="229"/>
      <c r="UND200" s="229"/>
      <c r="UNE200" s="229"/>
      <c r="UNF200" s="229"/>
      <c r="UNG200" s="229"/>
      <c r="UNH200" s="229"/>
      <c r="UNI200" s="229"/>
      <c r="UNJ200" s="229"/>
      <c r="UNK200" s="229"/>
      <c r="UNL200" s="229"/>
      <c r="UNM200" s="229"/>
      <c r="UNN200" s="229"/>
      <c r="UNO200" s="229"/>
      <c r="UNP200" s="229"/>
      <c r="UNQ200" s="229"/>
      <c r="UNR200" s="229"/>
      <c r="UNS200" s="229"/>
      <c r="UNT200" s="229"/>
      <c r="UNU200" s="229"/>
      <c r="UNV200" s="229"/>
      <c r="UNW200" s="229"/>
      <c r="UNX200" s="229"/>
      <c r="UNY200" s="229"/>
      <c r="UNZ200" s="229"/>
      <c r="UOA200" s="229"/>
      <c r="UOB200" s="229"/>
      <c r="UOC200" s="229"/>
      <c r="UOD200" s="229"/>
      <c r="UOE200" s="229"/>
      <c r="UOF200" s="229"/>
      <c r="UOG200" s="229"/>
      <c r="UOH200" s="229"/>
      <c r="UOI200" s="229"/>
      <c r="UOJ200" s="229"/>
      <c r="UOK200" s="229"/>
      <c r="UOL200" s="229"/>
      <c r="UOM200" s="229"/>
      <c r="UON200" s="229"/>
      <c r="UOO200" s="229"/>
      <c r="UOP200" s="229"/>
      <c r="UOQ200" s="229"/>
      <c r="UOR200" s="229"/>
      <c r="UOS200" s="229"/>
      <c r="UOT200" s="229"/>
      <c r="UOU200" s="229"/>
      <c r="UOV200" s="229"/>
      <c r="UOW200" s="229"/>
      <c r="UOX200" s="229"/>
      <c r="UOY200" s="229"/>
      <c r="UOZ200" s="229"/>
      <c r="UPA200" s="229"/>
      <c r="UPB200" s="229"/>
      <c r="UPC200" s="229"/>
      <c r="UPD200" s="229"/>
      <c r="UPE200" s="229"/>
      <c r="UPF200" s="229"/>
      <c r="UPG200" s="229"/>
      <c r="UPH200" s="229"/>
      <c r="UPI200" s="229"/>
      <c r="UPJ200" s="229"/>
      <c r="UPK200" s="229"/>
      <c r="UPL200" s="229"/>
      <c r="UPM200" s="229"/>
      <c r="UPN200" s="229"/>
      <c r="UPO200" s="229"/>
      <c r="UPP200" s="229"/>
      <c r="UPQ200" s="229"/>
      <c r="UPR200" s="229"/>
      <c r="UPS200" s="229"/>
      <c r="UPT200" s="229"/>
      <c r="UPU200" s="229"/>
      <c r="UPV200" s="229"/>
      <c r="UPW200" s="229"/>
      <c r="UPX200" s="229"/>
      <c r="UPY200" s="229"/>
      <c r="UPZ200" s="229"/>
      <c r="UQA200" s="229"/>
      <c r="UQB200" s="229"/>
      <c r="UQC200" s="229"/>
      <c r="UQD200" s="229"/>
      <c r="UQE200" s="229"/>
      <c r="UQF200" s="229"/>
      <c r="UQG200" s="229"/>
      <c r="UQH200" s="229"/>
      <c r="UQI200" s="229"/>
      <c r="UQJ200" s="229"/>
      <c r="UQK200" s="229"/>
      <c r="UQL200" s="229"/>
      <c r="UQM200" s="229"/>
      <c r="UQN200" s="229"/>
      <c r="UQO200" s="229"/>
      <c r="UQP200" s="229"/>
      <c r="UQQ200" s="229"/>
      <c r="UQR200" s="229"/>
      <c r="UQS200" s="229"/>
      <c r="UQT200" s="229"/>
      <c r="UQU200" s="229"/>
      <c r="UQV200" s="229"/>
      <c r="UQW200" s="229"/>
      <c r="UQX200" s="229"/>
      <c r="UQY200" s="229"/>
      <c r="UQZ200" s="229"/>
      <c r="URA200" s="229"/>
      <c r="URB200" s="229"/>
      <c r="URC200" s="229"/>
      <c r="URD200" s="229"/>
      <c r="URE200" s="229"/>
      <c r="URF200" s="229"/>
      <c r="URG200" s="229"/>
      <c r="URH200" s="229"/>
      <c r="URI200" s="229"/>
      <c r="URJ200" s="229"/>
      <c r="URK200" s="229"/>
      <c r="URL200" s="229"/>
      <c r="URM200" s="229"/>
      <c r="URN200" s="229"/>
      <c r="URO200" s="229"/>
      <c r="URP200" s="229"/>
      <c r="URQ200" s="229"/>
      <c r="URR200" s="229"/>
      <c r="URS200" s="229"/>
      <c r="URT200" s="229"/>
      <c r="URU200" s="229"/>
      <c r="URV200" s="229"/>
      <c r="URW200" s="229"/>
      <c r="URX200" s="229"/>
      <c r="URY200" s="229"/>
      <c r="URZ200" s="229"/>
      <c r="USA200" s="229"/>
      <c r="USB200" s="229"/>
      <c r="USC200" s="229"/>
      <c r="USD200" s="229"/>
      <c r="USE200" s="229"/>
      <c r="USF200" s="229"/>
      <c r="USG200" s="229"/>
      <c r="USH200" s="229"/>
      <c r="USI200" s="229"/>
      <c r="USJ200" s="229"/>
      <c r="USK200" s="229"/>
      <c r="USL200" s="229"/>
      <c r="USM200" s="229"/>
      <c r="USN200" s="229"/>
      <c r="USO200" s="229"/>
      <c r="USP200" s="229"/>
      <c r="USQ200" s="229"/>
      <c r="USR200" s="229"/>
      <c r="USS200" s="229"/>
      <c r="UST200" s="229"/>
      <c r="USU200" s="229"/>
      <c r="USV200" s="229"/>
      <c r="USW200" s="229"/>
      <c r="USX200" s="229"/>
      <c r="USY200" s="229"/>
      <c r="USZ200" s="229"/>
      <c r="UTA200" s="229"/>
      <c r="UTB200" s="229"/>
      <c r="UTC200" s="229"/>
      <c r="UTD200" s="229"/>
      <c r="UTE200" s="229"/>
      <c r="UTF200" s="229"/>
      <c r="UTG200" s="229"/>
      <c r="UTH200" s="229"/>
      <c r="UTI200" s="229"/>
      <c r="UTJ200" s="229"/>
      <c r="UTK200" s="229"/>
      <c r="UTL200" s="229"/>
      <c r="UTM200" s="229"/>
      <c r="UTN200" s="229"/>
      <c r="UTO200" s="229"/>
      <c r="UTP200" s="229"/>
      <c r="UTQ200" s="229"/>
      <c r="UTR200" s="229"/>
      <c r="UTS200" s="229"/>
      <c r="UTT200" s="229"/>
      <c r="UTU200" s="229"/>
      <c r="UTV200" s="229"/>
      <c r="UTW200" s="229"/>
      <c r="UTX200" s="229"/>
      <c r="UTY200" s="229"/>
      <c r="UTZ200" s="229"/>
      <c r="UUA200" s="229"/>
      <c r="UUB200" s="229"/>
      <c r="UUC200" s="229"/>
      <c r="UUD200" s="229"/>
      <c r="UUE200" s="229"/>
      <c r="UUF200" s="229"/>
      <c r="UUG200" s="229"/>
      <c r="UUH200" s="229"/>
      <c r="UUI200" s="229"/>
      <c r="UUJ200" s="229"/>
      <c r="UUK200" s="229"/>
      <c r="UUL200" s="229"/>
      <c r="UUM200" s="229"/>
      <c r="UUN200" s="229"/>
      <c r="UUO200" s="229"/>
      <c r="UUP200" s="229"/>
      <c r="UUQ200" s="229"/>
      <c r="UUR200" s="229"/>
      <c r="UUS200" s="229"/>
      <c r="UUT200" s="229"/>
      <c r="UUU200" s="229"/>
      <c r="UUV200" s="229"/>
      <c r="UUW200" s="229"/>
      <c r="UUX200" s="229"/>
      <c r="UUY200" s="229"/>
      <c r="UUZ200" s="229"/>
      <c r="UVA200" s="229"/>
      <c r="UVB200" s="229"/>
      <c r="UVC200" s="229"/>
      <c r="UVD200" s="229"/>
      <c r="UVE200" s="229"/>
      <c r="UVF200" s="229"/>
      <c r="UVG200" s="229"/>
      <c r="UVH200" s="229"/>
      <c r="UVI200" s="229"/>
      <c r="UVJ200" s="229"/>
      <c r="UVK200" s="229"/>
      <c r="UVL200" s="229"/>
      <c r="UVM200" s="229"/>
      <c r="UVN200" s="229"/>
      <c r="UVO200" s="229"/>
      <c r="UVP200" s="229"/>
      <c r="UVQ200" s="229"/>
      <c r="UVR200" s="229"/>
      <c r="UVS200" s="229"/>
      <c r="UVT200" s="229"/>
      <c r="UVU200" s="229"/>
      <c r="UVV200" s="229"/>
      <c r="UVW200" s="229"/>
      <c r="UVX200" s="229"/>
      <c r="UVY200" s="229"/>
      <c r="UVZ200" s="229"/>
      <c r="UWA200" s="229"/>
      <c r="UWB200" s="229"/>
      <c r="UWC200" s="229"/>
      <c r="UWD200" s="229"/>
      <c r="UWE200" s="229"/>
      <c r="UWF200" s="229"/>
      <c r="UWG200" s="229"/>
      <c r="UWH200" s="229"/>
      <c r="UWI200" s="229"/>
      <c r="UWJ200" s="229"/>
      <c r="UWK200" s="229"/>
      <c r="UWL200" s="229"/>
      <c r="UWM200" s="229"/>
      <c r="UWN200" s="229"/>
      <c r="UWO200" s="229"/>
      <c r="UWP200" s="229"/>
      <c r="UWQ200" s="229"/>
      <c r="UWR200" s="229"/>
      <c r="UWS200" s="229"/>
      <c r="UWT200" s="229"/>
      <c r="UWU200" s="229"/>
      <c r="UWV200" s="229"/>
      <c r="UWW200" s="229"/>
      <c r="UWX200" s="229"/>
      <c r="UWY200" s="229"/>
      <c r="UWZ200" s="229"/>
      <c r="UXA200" s="229"/>
      <c r="UXB200" s="229"/>
      <c r="UXC200" s="229"/>
      <c r="UXD200" s="229"/>
      <c r="UXE200" s="229"/>
      <c r="UXF200" s="229"/>
      <c r="UXG200" s="229"/>
      <c r="UXH200" s="229"/>
      <c r="UXI200" s="229"/>
      <c r="UXJ200" s="229"/>
      <c r="UXK200" s="229"/>
      <c r="UXL200" s="229"/>
      <c r="UXM200" s="229"/>
      <c r="UXN200" s="229"/>
      <c r="UXO200" s="229"/>
      <c r="UXP200" s="229"/>
      <c r="UXQ200" s="229"/>
      <c r="UXR200" s="229"/>
      <c r="UXS200" s="229"/>
      <c r="UXT200" s="229"/>
      <c r="UXU200" s="229"/>
      <c r="UXV200" s="229"/>
      <c r="UXW200" s="229"/>
      <c r="UXX200" s="229"/>
      <c r="UXY200" s="229"/>
      <c r="UXZ200" s="229"/>
      <c r="UYA200" s="229"/>
      <c r="UYB200" s="229"/>
      <c r="UYC200" s="229"/>
      <c r="UYD200" s="229"/>
      <c r="UYE200" s="229"/>
      <c r="UYF200" s="229"/>
      <c r="UYG200" s="229"/>
      <c r="UYH200" s="229"/>
      <c r="UYI200" s="229"/>
      <c r="UYJ200" s="229"/>
      <c r="UYK200" s="229"/>
      <c r="UYL200" s="229"/>
      <c r="UYM200" s="229"/>
      <c r="UYN200" s="229"/>
      <c r="UYO200" s="229"/>
      <c r="UYP200" s="229"/>
      <c r="UYQ200" s="229"/>
      <c r="UYR200" s="229"/>
      <c r="UYS200" s="229"/>
      <c r="UYT200" s="229"/>
      <c r="UYU200" s="229"/>
      <c r="UYV200" s="229"/>
      <c r="UYW200" s="229"/>
      <c r="UYX200" s="229"/>
      <c r="UYY200" s="229"/>
      <c r="UYZ200" s="229"/>
      <c r="UZA200" s="229"/>
      <c r="UZB200" s="229"/>
      <c r="UZC200" s="229"/>
      <c r="UZD200" s="229"/>
      <c r="UZE200" s="229"/>
      <c r="UZF200" s="229"/>
      <c r="UZG200" s="229"/>
      <c r="UZH200" s="229"/>
      <c r="UZI200" s="229"/>
      <c r="UZJ200" s="229"/>
      <c r="UZK200" s="229"/>
      <c r="UZL200" s="229"/>
      <c r="UZM200" s="229"/>
      <c r="UZN200" s="229"/>
      <c r="UZO200" s="229"/>
      <c r="UZP200" s="229"/>
      <c r="UZQ200" s="229"/>
      <c r="UZR200" s="229"/>
      <c r="UZS200" s="229"/>
      <c r="UZT200" s="229"/>
      <c r="UZU200" s="229"/>
      <c r="UZV200" s="229"/>
      <c r="UZW200" s="229"/>
      <c r="UZX200" s="229"/>
      <c r="UZY200" s="229"/>
      <c r="UZZ200" s="229"/>
      <c r="VAA200" s="229"/>
      <c r="VAB200" s="229"/>
      <c r="VAC200" s="229"/>
      <c r="VAD200" s="229"/>
      <c r="VAE200" s="229"/>
      <c r="VAF200" s="229"/>
      <c r="VAG200" s="229"/>
      <c r="VAH200" s="229"/>
      <c r="VAI200" s="229"/>
      <c r="VAJ200" s="229"/>
      <c r="VAK200" s="229"/>
      <c r="VAL200" s="229"/>
      <c r="VAM200" s="229"/>
      <c r="VAN200" s="229"/>
      <c r="VAO200" s="229"/>
      <c r="VAP200" s="229"/>
      <c r="VAQ200" s="229"/>
      <c r="VAR200" s="229"/>
      <c r="VAS200" s="229"/>
      <c r="VAT200" s="229"/>
      <c r="VAU200" s="229"/>
      <c r="VAV200" s="229"/>
      <c r="VAW200" s="229"/>
      <c r="VAX200" s="229"/>
      <c r="VAY200" s="229"/>
      <c r="VAZ200" s="229"/>
      <c r="VBA200" s="229"/>
      <c r="VBB200" s="229"/>
      <c r="VBC200" s="229"/>
      <c r="VBD200" s="229"/>
      <c r="VBE200" s="229"/>
      <c r="VBF200" s="229"/>
      <c r="VBG200" s="229"/>
      <c r="VBH200" s="229"/>
      <c r="VBI200" s="229"/>
      <c r="VBJ200" s="229"/>
      <c r="VBK200" s="229"/>
      <c r="VBL200" s="229"/>
      <c r="VBM200" s="229"/>
      <c r="VBN200" s="229"/>
      <c r="VBO200" s="229"/>
      <c r="VBP200" s="229"/>
      <c r="VBQ200" s="229"/>
      <c r="VBR200" s="229"/>
      <c r="VBS200" s="229"/>
      <c r="VBT200" s="229"/>
      <c r="VBU200" s="229"/>
      <c r="VBV200" s="229"/>
      <c r="VBW200" s="229"/>
      <c r="VBX200" s="229"/>
      <c r="VBY200" s="229"/>
      <c r="VBZ200" s="229"/>
      <c r="VCA200" s="229"/>
      <c r="VCB200" s="229"/>
      <c r="VCC200" s="229"/>
      <c r="VCD200" s="229"/>
      <c r="VCE200" s="229"/>
      <c r="VCF200" s="229"/>
      <c r="VCG200" s="229"/>
      <c r="VCH200" s="229"/>
      <c r="VCI200" s="229"/>
      <c r="VCJ200" s="229"/>
      <c r="VCK200" s="229"/>
      <c r="VCL200" s="229"/>
      <c r="VCM200" s="229"/>
      <c r="VCN200" s="229"/>
      <c r="VCO200" s="229"/>
      <c r="VCP200" s="229"/>
      <c r="VCQ200" s="229"/>
      <c r="VCR200" s="229"/>
      <c r="VCS200" s="229"/>
      <c r="VCT200" s="229"/>
      <c r="VCU200" s="229"/>
      <c r="VCV200" s="229"/>
      <c r="VCW200" s="229"/>
      <c r="VCX200" s="229"/>
      <c r="VCY200" s="229"/>
      <c r="VCZ200" s="229"/>
      <c r="VDA200" s="229"/>
      <c r="VDB200" s="229"/>
      <c r="VDC200" s="229"/>
      <c r="VDD200" s="229"/>
      <c r="VDE200" s="229"/>
      <c r="VDF200" s="229"/>
      <c r="VDG200" s="229"/>
      <c r="VDH200" s="229"/>
      <c r="VDI200" s="229"/>
      <c r="VDJ200" s="229"/>
      <c r="VDK200" s="229"/>
      <c r="VDL200" s="229"/>
      <c r="VDM200" s="229"/>
      <c r="VDN200" s="229"/>
      <c r="VDO200" s="229"/>
      <c r="VDP200" s="229"/>
      <c r="VDQ200" s="229"/>
      <c r="VDR200" s="229"/>
      <c r="VDS200" s="229"/>
      <c r="VDT200" s="229"/>
      <c r="VDU200" s="229"/>
      <c r="VDV200" s="229"/>
      <c r="VDW200" s="229"/>
      <c r="VDX200" s="229"/>
      <c r="VDY200" s="229"/>
      <c r="VDZ200" s="229"/>
      <c r="VEA200" s="229"/>
      <c r="VEB200" s="229"/>
      <c r="VEC200" s="229"/>
      <c r="VED200" s="229"/>
      <c r="VEE200" s="229"/>
      <c r="VEF200" s="229"/>
      <c r="VEG200" s="229"/>
      <c r="VEH200" s="229"/>
      <c r="VEI200" s="229"/>
      <c r="VEJ200" s="229"/>
      <c r="VEK200" s="229"/>
      <c r="VEL200" s="229"/>
      <c r="VEM200" s="229"/>
      <c r="VEN200" s="229"/>
      <c r="VEO200" s="229"/>
      <c r="VEP200" s="229"/>
      <c r="VEQ200" s="229"/>
      <c r="VER200" s="229"/>
      <c r="VES200" s="229"/>
      <c r="VET200" s="229"/>
      <c r="VEU200" s="229"/>
      <c r="VEV200" s="229"/>
      <c r="VEW200" s="229"/>
      <c r="VEX200" s="229"/>
      <c r="VEY200" s="229"/>
      <c r="VEZ200" s="229"/>
      <c r="VFA200" s="229"/>
      <c r="VFB200" s="229"/>
      <c r="VFC200" s="229"/>
      <c r="VFD200" s="229"/>
      <c r="VFE200" s="229"/>
      <c r="VFF200" s="229"/>
      <c r="VFG200" s="229"/>
      <c r="VFH200" s="229"/>
      <c r="VFI200" s="229"/>
      <c r="VFJ200" s="229"/>
      <c r="VFK200" s="229"/>
      <c r="VFL200" s="229"/>
      <c r="VFM200" s="229"/>
      <c r="VFN200" s="229"/>
      <c r="VFO200" s="229"/>
      <c r="VFP200" s="229"/>
      <c r="VFQ200" s="229"/>
      <c r="VFR200" s="229"/>
      <c r="VFS200" s="229"/>
      <c r="VFT200" s="229"/>
      <c r="VFU200" s="229"/>
      <c r="VFV200" s="229"/>
      <c r="VFW200" s="229"/>
      <c r="VFX200" s="229"/>
      <c r="VFY200" s="229"/>
      <c r="VFZ200" s="229"/>
      <c r="VGA200" s="229"/>
      <c r="VGB200" s="229"/>
      <c r="VGC200" s="229"/>
      <c r="VGD200" s="229"/>
      <c r="VGE200" s="229"/>
      <c r="VGF200" s="229"/>
      <c r="VGG200" s="229"/>
      <c r="VGH200" s="229"/>
      <c r="VGI200" s="229"/>
      <c r="VGJ200" s="229"/>
      <c r="VGK200" s="229"/>
      <c r="VGL200" s="229"/>
      <c r="VGM200" s="229"/>
      <c r="VGN200" s="229"/>
      <c r="VGO200" s="229"/>
      <c r="VGP200" s="229"/>
      <c r="VGQ200" s="229"/>
      <c r="VGR200" s="229"/>
      <c r="VGS200" s="229"/>
      <c r="VGT200" s="229"/>
      <c r="VGU200" s="229"/>
      <c r="VGV200" s="229"/>
      <c r="VGW200" s="229"/>
      <c r="VGX200" s="229"/>
      <c r="VGY200" s="229"/>
      <c r="VGZ200" s="229"/>
      <c r="VHA200" s="229"/>
      <c r="VHB200" s="229"/>
      <c r="VHC200" s="229"/>
      <c r="VHD200" s="229"/>
      <c r="VHE200" s="229"/>
      <c r="VHF200" s="229"/>
      <c r="VHG200" s="229"/>
      <c r="VHH200" s="229"/>
      <c r="VHI200" s="229"/>
      <c r="VHJ200" s="229"/>
      <c r="VHK200" s="229"/>
      <c r="VHL200" s="229"/>
      <c r="VHM200" s="229"/>
      <c r="VHN200" s="229"/>
      <c r="VHO200" s="229"/>
      <c r="VHP200" s="229"/>
      <c r="VHQ200" s="229"/>
      <c r="VHR200" s="229"/>
      <c r="VHS200" s="229"/>
      <c r="VHT200" s="229"/>
      <c r="VHU200" s="229"/>
      <c r="VHV200" s="229"/>
      <c r="VHW200" s="229"/>
      <c r="VHX200" s="229"/>
      <c r="VHY200" s="229"/>
      <c r="VHZ200" s="229"/>
      <c r="VIA200" s="229"/>
      <c r="VIB200" s="229"/>
      <c r="VIC200" s="229"/>
      <c r="VID200" s="229"/>
      <c r="VIE200" s="229"/>
      <c r="VIF200" s="229"/>
      <c r="VIG200" s="229"/>
      <c r="VIH200" s="229"/>
      <c r="VII200" s="229"/>
      <c r="VIJ200" s="229"/>
      <c r="VIK200" s="229"/>
      <c r="VIL200" s="229"/>
      <c r="VIM200" s="229"/>
      <c r="VIN200" s="229"/>
      <c r="VIO200" s="229"/>
      <c r="VIP200" s="229"/>
      <c r="VIQ200" s="229"/>
      <c r="VIR200" s="229"/>
      <c r="VIS200" s="229"/>
      <c r="VIT200" s="229"/>
      <c r="VIU200" s="229"/>
      <c r="VIV200" s="229"/>
      <c r="VIW200" s="229"/>
      <c r="VIX200" s="229"/>
      <c r="VIY200" s="229"/>
      <c r="VIZ200" s="229"/>
      <c r="VJA200" s="229"/>
      <c r="VJB200" s="229"/>
      <c r="VJC200" s="229"/>
      <c r="VJD200" s="229"/>
      <c r="VJE200" s="229"/>
      <c r="VJF200" s="229"/>
      <c r="VJG200" s="229"/>
      <c r="VJH200" s="229"/>
      <c r="VJI200" s="229"/>
      <c r="VJJ200" s="229"/>
      <c r="VJK200" s="229"/>
      <c r="VJL200" s="229"/>
      <c r="VJM200" s="229"/>
      <c r="VJN200" s="229"/>
      <c r="VJO200" s="229"/>
      <c r="VJP200" s="229"/>
      <c r="VJQ200" s="229"/>
      <c r="VJR200" s="229"/>
      <c r="VJS200" s="229"/>
      <c r="VJT200" s="229"/>
      <c r="VJU200" s="229"/>
      <c r="VJV200" s="229"/>
      <c r="VJW200" s="229"/>
      <c r="VJX200" s="229"/>
      <c r="VJY200" s="229"/>
      <c r="VJZ200" s="229"/>
      <c r="VKA200" s="229"/>
      <c r="VKB200" s="229"/>
      <c r="VKC200" s="229"/>
      <c r="VKD200" s="229"/>
      <c r="VKE200" s="229"/>
      <c r="VKF200" s="229"/>
      <c r="VKG200" s="229"/>
      <c r="VKH200" s="229"/>
      <c r="VKI200" s="229"/>
      <c r="VKJ200" s="229"/>
      <c r="VKK200" s="229"/>
      <c r="VKL200" s="229"/>
      <c r="VKM200" s="229"/>
      <c r="VKN200" s="229"/>
      <c r="VKO200" s="229"/>
      <c r="VKP200" s="229"/>
      <c r="VKQ200" s="229"/>
      <c r="VKR200" s="229"/>
      <c r="VKS200" s="229"/>
      <c r="VKT200" s="229"/>
      <c r="VKU200" s="229"/>
      <c r="VKV200" s="229"/>
      <c r="VKW200" s="229"/>
      <c r="VKX200" s="229"/>
      <c r="VKY200" s="229"/>
      <c r="VKZ200" s="229"/>
      <c r="VLA200" s="229"/>
      <c r="VLB200" s="229"/>
      <c r="VLC200" s="229"/>
      <c r="VLD200" s="229"/>
      <c r="VLE200" s="229"/>
      <c r="VLF200" s="229"/>
      <c r="VLG200" s="229"/>
      <c r="VLH200" s="229"/>
      <c r="VLI200" s="229"/>
      <c r="VLJ200" s="229"/>
      <c r="VLK200" s="229"/>
      <c r="VLL200" s="229"/>
      <c r="VLM200" s="229"/>
      <c r="VLN200" s="229"/>
      <c r="VLO200" s="229"/>
      <c r="VLP200" s="229"/>
      <c r="VLQ200" s="229"/>
      <c r="VLR200" s="229"/>
      <c r="VLS200" s="229"/>
      <c r="VLT200" s="229"/>
      <c r="VLU200" s="229"/>
      <c r="VLV200" s="229"/>
      <c r="VLW200" s="229"/>
      <c r="VLX200" s="229"/>
      <c r="VLY200" s="229"/>
      <c r="VLZ200" s="229"/>
      <c r="VMA200" s="229"/>
      <c r="VMB200" s="229"/>
      <c r="VMC200" s="229"/>
      <c r="VMD200" s="229"/>
      <c r="VME200" s="229"/>
      <c r="VMF200" s="229"/>
      <c r="VMG200" s="229"/>
      <c r="VMH200" s="229"/>
      <c r="VMI200" s="229"/>
      <c r="VMJ200" s="229"/>
      <c r="VMK200" s="229"/>
      <c r="VML200" s="229"/>
      <c r="VMM200" s="229"/>
      <c r="VMN200" s="229"/>
      <c r="VMO200" s="229"/>
      <c r="VMP200" s="229"/>
      <c r="VMQ200" s="229"/>
      <c r="VMR200" s="229"/>
      <c r="VMS200" s="229"/>
      <c r="VMT200" s="229"/>
      <c r="VMU200" s="229"/>
      <c r="VMV200" s="229"/>
      <c r="VMW200" s="229"/>
      <c r="VMX200" s="229"/>
      <c r="VMY200" s="229"/>
      <c r="VMZ200" s="229"/>
      <c r="VNA200" s="229"/>
      <c r="VNB200" s="229"/>
      <c r="VNC200" s="229"/>
      <c r="VND200" s="229"/>
      <c r="VNE200" s="229"/>
      <c r="VNF200" s="229"/>
      <c r="VNG200" s="229"/>
      <c r="VNH200" s="229"/>
      <c r="VNI200" s="229"/>
      <c r="VNJ200" s="229"/>
      <c r="VNK200" s="229"/>
      <c r="VNL200" s="229"/>
      <c r="VNM200" s="229"/>
      <c r="VNN200" s="229"/>
      <c r="VNO200" s="229"/>
      <c r="VNP200" s="229"/>
      <c r="VNQ200" s="229"/>
      <c r="VNR200" s="229"/>
      <c r="VNS200" s="229"/>
      <c r="VNT200" s="229"/>
      <c r="VNU200" s="229"/>
      <c r="VNV200" s="229"/>
      <c r="VNW200" s="229"/>
      <c r="VNX200" s="229"/>
      <c r="VNY200" s="229"/>
      <c r="VNZ200" s="229"/>
      <c r="VOA200" s="229"/>
      <c r="VOB200" s="229"/>
      <c r="VOC200" s="229"/>
      <c r="VOD200" s="229"/>
      <c r="VOE200" s="229"/>
      <c r="VOF200" s="229"/>
      <c r="VOG200" s="229"/>
      <c r="VOH200" s="229"/>
      <c r="VOI200" s="229"/>
      <c r="VOJ200" s="229"/>
      <c r="VOK200" s="229"/>
      <c r="VOL200" s="229"/>
      <c r="VOM200" s="229"/>
      <c r="VON200" s="229"/>
      <c r="VOO200" s="229"/>
      <c r="VOP200" s="229"/>
      <c r="VOQ200" s="229"/>
      <c r="VOR200" s="229"/>
      <c r="VOS200" s="229"/>
      <c r="VOT200" s="229"/>
      <c r="VOU200" s="229"/>
      <c r="VOV200" s="229"/>
      <c r="VOW200" s="229"/>
      <c r="VOX200" s="229"/>
      <c r="VOY200" s="229"/>
      <c r="VOZ200" s="229"/>
      <c r="VPA200" s="229"/>
      <c r="VPB200" s="229"/>
      <c r="VPC200" s="229"/>
      <c r="VPD200" s="229"/>
      <c r="VPE200" s="229"/>
      <c r="VPF200" s="229"/>
      <c r="VPG200" s="229"/>
      <c r="VPH200" s="229"/>
      <c r="VPI200" s="229"/>
      <c r="VPJ200" s="229"/>
      <c r="VPK200" s="229"/>
      <c r="VPL200" s="229"/>
      <c r="VPM200" s="229"/>
      <c r="VPN200" s="229"/>
      <c r="VPO200" s="229"/>
      <c r="VPP200" s="229"/>
      <c r="VPQ200" s="229"/>
      <c r="VPR200" s="229"/>
      <c r="VPS200" s="229"/>
      <c r="VPT200" s="229"/>
      <c r="VPU200" s="229"/>
      <c r="VPV200" s="229"/>
      <c r="VPW200" s="229"/>
      <c r="VPX200" s="229"/>
      <c r="VPY200" s="229"/>
      <c r="VPZ200" s="229"/>
      <c r="VQA200" s="229"/>
      <c r="VQB200" s="229"/>
      <c r="VQC200" s="229"/>
      <c r="VQD200" s="229"/>
      <c r="VQE200" s="229"/>
      <c r="VQF200" s="229"/>
      <c r="VQG200" s="229"/>
      <c r="VQH200" s="229"/>
      <c r="VQI200" s="229"/>
      <c r="VQJ200" s="229"/>
      <c r="VQK200" s="229"/>
      <c r="VQL200" s="229"/>
      <c r="VQM200" s="229"/>
      <c r="VQN200" s="229"/>
      <c r="VQO200" s="229"/>
      <c r="VQP200" s="229"/>
      <c r="VQQ200" s="229"/>
      <c r="VQR200" s="229"/>
      <c r="VQS200" s="229"/>
      <c r="VQT200" s="229"/>
      <c r="VQU200" s="229"/>
      <c r="VQV200" s="229"/>
      <c r="VQW200" s="229"/>
      <c r="VQX200" s="229"/>
      <c r="VQY200" s="229"/>
      <c r="VQZ200" s="229"/>
      <c r="VRA200" s="229"/>
      <c r="VRB200" s="229"/>
      <c r="VRC200" s="229"/>
      <c r="VRD200" s="229"/>
      <c r="VRE200" s="229"/>
      <c r="VRF200" s="229"/>
      <c r="VRG200" s="229"/>
      <c r="VRH200" s="229"/>
      <c r="VRI200" s="229"/>
      <c r="VRJ200" s="229"/>
      <c r="VRK200" s="229"/>
      <c r="VRL200" s="229"/>
      <c r="VRM200" s="229"/>
      <c r="VRN200" s="229"/>
      <c r="VRO200" s="229"/>
      <c r="VRP200" s="229"/>
      <c r="VRQ200" s="229"/>
      <c r="VRR200" s="229"/>
      <c r="VRS200" s="229"/>
      <c r="VRT200" s="229"/>
      <c r="VRU200" s="229"/>
      <c r="VRV200" s="229"/>
      <c r="VRW200" s="229"/>
      <c r="VRX200" s="229"/>
      <c r="VRY200" s="229"/>
      <c r="VRZ200" s="229"/>
      <c r="VSA200" s="229"/>
      <c r="VSB200" s="229"/>
      <c r="VSC200" s="229"/>
      <c r="VSD200" s="229"/>
      <c r="VSE200" s="229"/>
      <c r="VSF200" s="229"/>
      <c r="VSG200" s="229"/>
      <c r="VSH200" s="229"/>
      <c r="VSI200" s="229"/>
      <c r="VSJ200" s="229"/>
      <c r="VSK200" s="229"/>
      <c r="VSL200" s="229"/>
      <c r="VSM200" s="229"/>
      <c r="VSN200" s="229"/>
      <c r="VSO200" s="229"/>
      <c r="VSP200" s="229"/>
      <c r="VSQ200" s="229"/>
      <c r="VSR200" s="229"/>
      <c r="VSS200" s="229"/>
      <c r="VST200" s="229"/>
      <c r="VSU200" s="229"/>
      <c r="VSV200" s="229"/>
      <c r="VSW200" s="229"/>
      <c r="VSX200" s="229"/>
      <c r="VSY200" s="229"/>
      <c r="VSZ200" s="229"/>
      <c r="VTA200" s="229"/>
      <c r="VTB200" s="229"/>
      <c r="VTC200" s="229"/>
      <c r="VTD200" s="229"/>
      <c r="VTE200" s="229"/>
      <c r="VTF200" s="229"/>
      <c r="VTG200" s="229"/>
      <c r="VTH200" s="229"/>
      <c r="VTI200" s="229"/>
      <c r="VTJ200" s="229"/>
      <c r="VTK200" s="229"/>
      <c r="VTL200" s="229"/>
      <c r="VTM200" s="229"/>
      <c r="VTN200" s="229"/>
      <c r="VTO200" s="229"/>
      <c r="VTP200" s="229"/>
      <c r="VTQ200" s="229"/>
      <c r="VTR200" s="229"/>
      <c r="VTS200" s="229"/>
      <c r="VTT200" s="229"/>
      <c r="VTU200" s="229"/>
      <c r="VTV200" s="229"/>
      <c r="VTW200" s="229"/>
      <c r="VTX200" s="229"/>
      <c r="VTY200" s="229"/>
      <c r="VTZ200" s="229"/>
      <c r="VUA200" s="229"/>
      <c r="VUB200" s="229"/>
      <c r="VUC200" s="229"/>
      <c r="VUD200" s="229"/>
      <c r="VUE200" s="229"/>
      <c r="VUF200" s="229"/>
      <c r="VUG200" s="229"/>
      <c r="VUH200" s="229"/>
      <c r="VUI200" s="229"/>
      <c r="VUJ200" s="229"/>
      <c r="VUK200" s="229"/>
      <c r="VUL200" s="229"/>
      <c r="VUM200" s="229"/>
      <c r="VUN200" s="229"/>
      <c r="VUO200" s="229"/>
      <c r="VUP200" s="229"/>
      <c r="VUQ200" s="229"/>
      <c r="VUR200" s="229"/>
      <c r="VUS200" s="229"/>
      <c r="VUT200" s="229"/>
      <c r="VUU200" s="229"/>
      <c r="VUV200" s="229"/>
      <c r="VUW200" s="229"/>
      <c r="VUX200" s="229"/>
      <c r="VUY200" s="229"/>
      <c r="VUZ200" s="229"/>
      <c r="VVA200" s="229"/>
      <c r="VVB200" s="229"/>
      <c r="VVC200" s="229"/>
      <c r="VVD200" s="229"/>
      <c r="VVE200" s="229"/>
      <c r="VVF200" s="229"/>
      <c r="VVG200" s="229"/>
      <c r="VVH200" s="229"/>
      <c r="VVI200" s="229"/>
      <c r="VVJ200" s="229"/>
      <c r="VVK200" s="229"/>
      <c r="VVL200" s="229"/>
      <c r="VVM200" s="229"/>
      <c r="VVN200" s="229"/>
      <c r="VVO200" s="229"/>
      <c r="VVP200" s="229"/>
      <c r="VVQ200" s="229"/>
      <c r="VVR200" s="229"/>
      <c r="VVS200" s="229"/>
      <c r="VVT200" s="229"/>
      <c r="VVU200" s="229"/>
      <c r="VVV200" s="229"/>
      <c r="VVW200" s="229"/>
      <c r="VVX200" s="229"/>
      <c r="VVY200" s="229"/>
      <c r="VVZ200" s="229"/>
      <c r="VWA200" s="229"/>
      <c r="VWB200" s="229"/>
      <c r="VWC200" s="229"/>
      <c r="VWD200" s="229"/>
      <c r="VWE200" s="229"/>
      <c r="VWF200" s="229"/>
      <c r="VWG200" s="229"/>
      <c r="VWH200" s="229"/>
      <c r="VWI200" s="229"/>
      <c r="VWJ200" s="229"/>
      <c r="VWK200" s="229"/>
      <c r="VWL200" s="229"/>
      <c r="VWM200" s="229"/>
      <c r="VWN200" s="229"/>
      <c r="VWO200" s="229"/>
      <c r="VWP200" s="229"/>
      <c r="VWQ200" s="229"/>
      <c r="VWR200" s="229"/>
      <c r="VWS200" s="229"/>
      <c r="VWT200" s="229"/>
      <c r="VWU200" s="229"/>
      <c r="VWV200" s="229"/>
      <c r="VWW200" s="229"/>
      <c r="VWX200" s="229"/>
      <c r="VWY200" s="229"/>
      <c r="VWZ200" s="229"/>
      <c r="VXA200" s="229"/>
      <c r="VXB200" s="229"/>
      <c r="VXC200" s="229"/>
      <c r="VXD200" s="229"/>
      <c r="VXE200" s="229"/>
      <c r="VXF200" s="229"/>
      <c r="VXG200" s="229"/>
      <c r="VXH200" s="229"/>
      <c r="VXI200" s="229"/>
      <c r="VXJ200" s="229"/>
      <c r="VXK200" s="229"/>
      <c r="VXL200" s="229"/>
      <c r="VXM200" s="229"/>
      <c r="VXN200" s="229"/>
      <c r="VXO200" s="229"/>
      <c r="VXP200" s="229"/>
      <c r="VXQ200" s="229"/>
      <c r="VXR200" s="229"/>
      <c r="VXS200" s="229"/>
      <c r="VXT200" s="229"/>
      <c r="VXU200" s="229"/>
      <c r="VXV200" s="229"/>
      <c r="VXW200" s="229"/>
      <c r="VXX200" s="229"/>
      <c r="VXY200" s="229"/>
      <c r="VXZ200" s="229"/>
      <c r="VYA200" s="229"/>
      <c r="VYB200" s="229"/>
      <c r="VYC200" s="229"/>
      <c r="VYD200" s="229"/>
      <c r="VYE200" s="229"/>
      <c r="VYF200" s="229"/>
      <c r="VYG200" s="229"/>
      <c r="VYH200" s="229"/>
      <c r="VYI200" s="229"/>
      <c r="VYJ200" s="229"/>
      <c r="VYK200" s="229"/>
      <c r="VYL200" s="229"/>
      <c r="VYM200" s="229"/>
      <c r="VYN200" s="229"/>
      <c r="VYO200" s="229"/>
      <c r="VYP200" s="229"/>
      <c r="VYQ200" s="229"/>
      <c r="VYR200" s="229"/>
      <c r="VYS200" s="229"/>
      <c r="VYT200" s="229"/>
      <c r="VYU200" s="229"/>
      <c r="VYV200" s="229"/>
      <c r="VYW200" s="229"/>
      <c r="VYX200" s="229"/>
      <c r="VYY200" s="229"/>
      <c r="VYZ200" s="229"/>
      <c r="VZA200" s="229"/>
      <c r="VZB200" s="229"/>
      <c r="VZC200" s="229"/>
      <c r="VZD200" s="229"/>
      <c r="VZE200" s="229"/>
      <c r="VZF200" s="229"/>
      <c r="VZG200" s="229"/>
      <c r="VZH200" s="229"/>
      <c r="VZI200" s="229"/>
      <c r="VZJ200" s="229"/>
      <c r="VZK200" s="229"/>
      <c r="VZL200" s="229"/>
      <c r="VZM200" s="229"/>
      <c r="VZN200" s="229"/>
      <c r="VZO200" s="229"/>
      <c r="VZP200" s="229"/>
      <c r="VZQ200" s="229"/>
      <c r="VZR200" s="229"/>
      <c r="VZS200" s="229"/>
      <c r="VZT200" s="229"/>
      <c r="VZU200" s="229"/>
      <c r="VZV200" s="229"/>
      <c r="VZW200" s="229"/>
      <c r="VZX200" s="229"/>
      <c r="VZY200" s="229"/>
      <c r="VZZ200" s="229"/>
      <c r="WAA200" s="229"/>
      <c r="WAB200" s="229"/>
      <c r="WAC200" s="229"/>
      <c r="WAD200" s="229"/>
      <c r="WAE200" s="229"/>
      <c r="WAF200" s="229"/>
      <c r="WAG200" s="229"/>
      <c r="WAH200" s="229"/>
      <c r="WAI200" s="229"/>
      <c r="WAJ200" s="229"/>
      <c r="WAK200" s="229"/>
      <c r="WAL200" s="229"/>
      <c r="WAM200" s="229"/>
      <c r="WAN200" s="229"/>
      <c r="WAO200" s="229"/>
      <c r="WAP200" s="229"/>
      <c r="WAQ200" s="229"/>
      <c r="WAR200" s="229"/>
      <c r="WAS200" s="229"/>
      <c r="WAT200" s="229"/>
      <c r="WAU200" s="229"/>
      <c r="WAV200" s="229"/>
      <c r="WAW200" s="229"/>
      <c r="WAX200" s="229"/>
      <c r="WAY200" s="229"/>
      <c r="WAZ200" s="229"/>
      <c r="WBA200" s="229"/>
      <c r="WBB200" s="229"/>
      <c r="WBC200" s="229"/>
      <c r="WBD200" s="229"/>
      <c r="WBE200" s="229"/>
      <c r="WBF200" s="229"/>
      <c r="WBG200" s="229"/>
      <c r="WBH200" s="229"/>
      <c r="WBI200" s="229"/>
      <c r="WBJ200" s="229"/>
      <c r="WBK200" s="229"/>
      <c r="WBL200" s="229"/>
      <c r="WBM200" s="229"/>
      <c r="WBN200" s="229"/>
      <c r="WBO200" s="229"/>
      <c r="WBP200" s="229"/>
      <c r="WBQ200" s="229"/>
      <c r="WBR200" s="229"/>
      <c r="WBS200" s="229"/>
      <c r="WBT200" s="229"/>
      <c r="WBU200" s="229"/>
      <c r="WBV200" s="229"/>
      <c r="WBW200" s="229"/>
      <c r="WBX200" s="229"/>
      <c r="WBY200" s="229"/>
      <c r="WBZ200" s="229"/>
      <c r="WCA200" s="229"/>
      <c r="WCB200" s="229"/>
      <c r="WCC200" s="229"/>
      <c r="WCD200" s="229"/>
      <c r="WCE200" s="229"/>
      <c r="WCF200" s="229"/>
      <c r="WCG200" s="229"/>
      <c r="WCH200" s="229"/>
      <c r="WCI200" s="229"/>
      <c r="WCJ200" s="229"/>
      <c r="WCK200" s="229"/>
      <c r="WCL200" s="229"/>
      <c r="WCM200" s="229"/>
      <c r="WCN200" s="229"/>
      <c r="WCO200" s="229"/>
      <c r="WCP200" s="229"/>
      <c r="WCQ200" s="229"/>
      <c r="WCR200" s="229"/>
      <c r="WCS200" s="229"/>
      <c r="WCT200" s="229"/>
      <c r="WCU200" s="229"/>
      <c r="WCV200" s="229"/>
      <c r="WCW200" s="229"/>
      <c r="WCX200" s="229"/>
      <c r="WCY200" s="229"/>
      <c r="WCZ200" s="229"/>
      <c r="WDA200" s="229"/>
      <c r="WDB200" s="229"/>
      <c r="WDC200" s="229"/>
      <c r="WDD200" s="229"/>
      <c r="WDE200" s="229"/>
      <c r="WDF200" s="229"/>
      <c r="WDG200" s="229"/>
      <c r="WDH200" s="229"/>
      <c r="WDI200" s="229"/>
      <c r="WDJ200" s="229"/>
      <c r="WDK200" s="229"/>
      <c r="WDL200" s="229"/>
      <c r="WDM200" s="229"/>
      <c r="WDN200" s="229"/>
      <c r="WDO200" s="229"/>
      <c r="WDP200" s="229"/>
      <c r="WDQ200" s="229"/>
      <c r="WDR200" s="229"/>
      <c r="WDS200" s="229"/>
      <c r="WDT200" s="229"/>
      <c r="WDU200" s="229"/>
      <c r="WDV200" s="229"/>
      <c r="WDW200" s="229"/>
      <c r="WDX200" s="229"/>
      <c r="WDY200" s="229"/>
      <c r="WDZ200" s="229"/>
      <c r="WEA200" s="229"/>
      <c r="WEB200" s="229"/>
      <c r="WEC200" s="229"/>
      <c r="WED200" s="229"/>
      <c r="WEE200" s="229"/>
      <c r="WEF200" s="229"/>
      <c r="WEG200" s="229"/>
      <c r="WEH200" s="229"/>
      <c r="WEI200" s="229"/>
      <c r="WEJ200" s="229"/>
      <c r="WEK200" s="229"/>
      <c r="WEL200" s="229"/>
      <c r="WEM200" s="229"/>
      <c r="WEN200" s="229"/>
      <c r="WEO200" s="229"/>
      <c r="WEP200" s="229"/>
      <c r="WEQ200" s="229"/>
      <c r="WER200" s="229"/>
      <c r="WES200" s="229"/>
      <c r="WET200" s="229"/>
      <c r="WEU200" s="229"/>
      <c r="WEV200" s="229"/>
      <c r="WEW200" s="229"/>
      <c r="WEX200" s="229"/>
      <c r="WEY200" s="229"/>
      <c r="WEZ200" s="229"/>
      <c r="WFA200" s="229"/>
      <c r="WFB200" s="229"/>
      <c r="WFC200" s="229"/>
      <c r="WFD200" s="229"/>
      <c r="WFE200" s="229"/>
      <c r="WFF200" s="229"/>
      <c r="WFG200" s="229"/>
      <c r="WFH200" s="229"/>
      <c r="WFI200" s="229"/>
      <c r="WFJ200" s="229"/>
      <c r="WFK200" s="229"/>
      <c r="WFL200" s="229"/>
      <c r="WFM200" s="229"/>
      <c r="WFN200" s="229"/>
      <c r="WFO200" s="229"/>
      <c r="WFP200" s="229"/>
      <c r="WFQ200" s="229"/>
      <c r="WFR200" s="229"/>
      <c r="WFS200" s="229"/>
      <c r="WFT200" s="229"/>
      <c r="WFU200" s="229"/>
      <c r="WFV200" s="229"/>
      <c r="WFW200" s="229"/>
      <c r="WFX200" s="229"/>
      <c r="WFY200" s="229"/>
      <c r="WFZ200" s="229"/>
      <c r="WGA200" s="229"/>
      <c r="WGB200" s="229"/>
      <c r="WGC200" s="229"/>
      <c r="WGD200" s="229"/>
      <c r="WGE200" s="229"/>
      <c r="WGF200" s="229"/>
      <c r="WGG200" s="229"/>
      <c r="WGH200" s="229"/>
      <c r="WGI200" s="229"/>
      <c r="WGJ200" s="229"/>
      <c r="WGK200" s="229"/>
      <c r="WGL200" s="229"/>
      <c r="WGM200" s="229"/>
      <c r="WGN200" s="229"/>
      <c r="WGO200" s="229"/>
      <c r="WGP200" s="229"/>
      <c r="WGQ200" s="229"/>
      <c r="WGR200" s="229"/>
      <c r="WGS200" s="229"/>
      <c r="WGT200" s="229"/>
      <c r="WGU200" s="229"/>
      <c r="WGV200" s="229"/>
      <c r="WGW200" s="229"/>
      <c r="WGX200" s="229"/>
      <c r="WGY200" s="229"/>
      <c r="WGZ200" s="229"/>
      <c r="WHA200" s="229"/>
      <c r="WHB200" s="229"/>
      <c r="WHC200" s="229"/>
      <c r="WHD200" s="229"/>
      <c r="WHE200" s="229"/>
      <c r="WHF200" s="229"/>
      <c r="WHG200" s="229"/>
      <c r="WHH200" s="229"/>
      <c r="WHI200" s="229"/>
      <c r="WHJ200" s="229"/>
      <c r="WHK200" s="229"/>
      <c r="WHL200" s="229"/>
      <c r="WHM200" s="229"/>
      <c r="WHN200" s="229"/>
      <c r="WHO200" s="229"/>
      <c r="WHP200" s="229"/>
      <c r="WHQ200" s="229"/>
      <c r="WHR200" s="229"/>
      <c r="WHS200" s="229"/>
      <c r="WHT200" s="229"/>
      <c r="WHU200" s="229"/>
      <c r="WHV200" s="229"/>
      <c r="WHW200" s="229"/>
      <c r="WHX200" s="229"/>
      <c r="WHY200" s="229"/>
      <c r="WHZ200" s="229"/>
      <c r="WIA200" s="229"/>
      <c r="WIB200" s="229"/>
      <c r="WIC200" s="229"/>
      <c r="WID200" s="229"/>
      <c r="WIE200" s="229"/>
      <c r="WIF200" s="229"/>
      <c r="WIG200" s="229"/>
      <c r="WIH200" s="229"/>
      <c r="WII200" s="229"/>
      <c r="WIJ200" s="229"/>
      <c r="WIK200" s="229"/>
      <c r="WIL200" s="229"/>
      <c r="WIM200" s="229"/>
      <c r="WIN200" s="229"/>
      <c r="WIO200" s="229"/>
      <c r="WIP200" s="229"/>
      <c r="WIQ200" s="229"/>
      <c r="WIR200" s="229"/>
      <c r="WIS200" s="229"/>
      <c r="WIT200" s="229"/>
      <c r="WIU200" s="229"/>
      <c r="WIV200" s="229"/>
      <c r="WIW200" s="229"/>
      <c r="WIX200" s="229"/>
      <c r="WIY200" s="229"/>
      <c r="WIZ200" s="229"/>
      <c r="WJA200" s="229"/>
      <c r="WJB200" s="229"/>
      <c r="WJC200" s="229"/>
      <c r="WJD200" s="229"/>
      <c r="WJE200" s="229"/>
      <c r="WJF200" s="229"/>
      <c r="WJG200" s="229"/>
      <c r="WJH200" s="229"/>
      <c r="WJI200" s="229"/>
      <c r="WJJ200" s="229"/>
      <c r="WJK200" s="229"/>
      <c r="WJL200" s="229"/>
      <c r="WJM200" s="229"/>
      <c r="WJN200" s="229"/>
      <c r="WJO200" s="229"/>
      <c r="WJP200" s="229"/>
      <c r="WJQ200" s="229"/>
      <c r="WJR200" s="229"/>
      <c r="WJS200" s="229"/>
      <c r="WJT200" s="229"/>
      <c r="WJU200" s="229"/>
      <c r="WJV200" s="229"/>
      <c r="WJW200" s="229"/>
      <c r="WJX200" s="229"/>
      <c r="WJY200" s="229"/>
      <c r="WJZ200" s="229"/>
      <c r="WKA200" s="229"/>
      <c r="WKB200" s="229"/>
      <c r="WKC200" s="229"/>
      <c r="WKD200" s="229"/>
      <c r="WKE200" s="229"/>
      <c r="WKF200" s="229"/>
      <c r="WKG200" s="229"/>
      <c r="WKH200" s="229"/>
      <c r="WKI200" s="229"/>
      <c r="WKJ200" s="229"/>
      <c r="WKK200" s="229"/>
      <c r="WKL200" s="229"/>
      <c r="WKM200" s="229"/>
      <c r="WKN200" s="229"/>
      <c r="WKO200" s="229"/>
      <c r="WKP200" s="229"/>
      <c r="WKQ200" s="229"/>
      <c r="WKR200" s="229"/>
      <c r="WKS200" s="229"/>
      <c r="WKT200" s="229"/>
      <c r="WKU200" s="229"/>
      <c r="WKV200" s="229"/>
      <c r="WKW200" s="229"/>
      <c r="WKX200" s="229"/>
      <c r="WKY200" s="229"/>
      <c r="WKZ200" s="229"/>
      <c r="WLA200" s="229"/>
      <c r="WLB200" s="229"/>
      <c r="WLC200" s="229"/>
      <c r="WLD200" s="229"/>
      <c r="WLE200" s="229"/>
      <c r="WLF200" s="229"/>
      <c r="WLG200" s="229"/>
      <c r="WLH200" s="229"/>
      <c r="WLI200" s="229"/>
      <c r="WLJ200" s="229"/>
      <c r="WLK200" s="229"/>
      <c r="WLL200" s="229"/>
      <c r="WLM200" s="229"/>
      <c r="WLN200" s="229"/>
      <c r="WLO200" s="229"/>
      <c r="WLP200" s="229"/>
      <c r="WLQ200" s="229"/>
      <c r="WLR200" s="229"/>
      <c r="WLS200" s="229"/>
      <c r="WLT200" s="229"/>
      <c r="WLU200" s="229"/>
      <c r="WLV200" s="229"/>
      <c r="WLW200" s="229"/>
      <c r="WLX200" s="229"/>
      <c r="WLY200" s="229"/>
      <c r="WLZ200" s="229"/>
      <c r="WMA200" s="229"/>
      <c r="WMB200" s="229"/>
      <c r="WMC200" s="229"/>
      <c r="WMD200" s="229"/>
      <c r="WME200" s="229"/>
      <c r="WMF200" s="229"/>
      <c r="WMG200" s="229"/>
      <c r="WMH200" s="229"/>
      <c r="WMI200" s="229"/>
      <c r="WMJ200" s="229"/>
      <c r="WMK200" s="229"/>
      <c r="WML200" s="229"/>
      <c r="WMM200" s="229"/>
      <c r="WMN200" s="229"/>
      <c r="WMO200" s="229"/>
      <c r="WMP200" s="229"/>
      <c r="WMQ200" s="229"/>
      <c r="WMR200" s="229"/>
      <c r="WMS200" s="229"/>
      <c r="WMT200" s="229"/>
      <c r="WMU200" s="229"/>
      <c r="WMV200" s="229"/>
      <c r="WMW200" s="229"/>
      <c r="WMX200" s="229"/>
      <c r="WMY200" s="229"/>
      <c r="WMZ200" s="229"/>
      <c r="WNA200" s="229"/>
      <c r="WNB200" s="229"/>
      <c r="WNC200" s="229"/>
      <c r="WND200" s="229"/>
      <c r="WNE200" s="229"/>
      <c r="WNF200" s="229"/>
      <c r="WNG200" s="229"/>
      <c r="WNH200" s="229"/>
      <c r="WNI200" s="229"/>
      <c r="WNJ200" s="229"/>
      <c r="WNK200" s="229"/>
      <c r="WNL200" s="229"/>
      <c r="WNM200" s="229"/>
      <c r="WNN200" s="229"/>
      <c r="WNO200" s="229"/>
      <c r="WNP200" s="229"/>
      <c r="WNQ200" s="229"/>
      <c r="WNR200" s="229"/>
      <c r="WNS200" s="229"/>
      <c r="WNT200" s="229"/>
      <c r="WNU200" s="229"/>
      <c r="WNV200" s="229"/>
      <c r="WNW200" s="229"/>
      <c r="WNX200" s="229"/>
      <c r="WNY200" s="229"/>
      <c r="WNZ200" s="229"/>
      <c r="WOA200" s="229"/>
      <c r="WOB200" s="229"/>
      <c r="WOC200" s="229"/>
      <c r="WOD200" s="229"/>
      <c r="WOE200" s="229"/>
      <c r="WOF200" s="229"/>
      <c r="WOG200" s="229"/>
      <c r="WOH200" s="229"/>
      <c r="WOI200" s="229"/>
      <c r="WOJ200" s="229"/>
      <c r="WOK200" s="229"/>
      <c r="WOL200" s="229"/>
      <c r="WOM200" s="229"/>
      <c r="WON200" s="229"/>
      <c r="WOO200" s="229"/>
      <c r="WOP200" s="229"/>
      <c r="WOQ200" s="229"/>
      <c r="WOR200" s="229"/>
      <c r="WOS200" s="229"/>
      <c r="WOT200" s="229"/>
      <c r="WOU200" s="229"/>
      <c r="WOV200" s="229"/>
      <c r="WOW200" s="229"/>
      <c r="WOX200" s="229"/>
      <c r="WOY200" s="229"/>
      <c r="WOZ200" s="229"/>
      <c r="WPA200" s="229"/>
      <c r="WPB200" s="229"/>
      <c r="WPC200" s="229"/>
      <c r="WPD200" s="229"/>
      <c r="WPE200" s="229"/>
      <c r="WPF200" s="229"/>
      <c r="WPG200" s="229"/>
      <c r="WPH200" s="229"/>
      <c r="WPI200" s="229"/>
      <c r="WPJ200" s="229"/>
      <c r="WPK200" s="229"/>
      <c r="WPL200" s="229"/>
      <c r="WPM200" s="229"/>
      <c r="WPN200" s="229"/>
      <c r="WPO200" s="229"/>
      <c r="WPP200" s="229"/>
      <c r="WPQ200" s="229"/>
      <c r="WPR200" s="229"/>
      <c r="WPS200" s="229"/>
      <c r="WPT200" s="229"/>
      <c r="WPU200" s="229"/>
      <c r="WPV200" s="229"/>
      <c r="WPW200" s="229"/>
      <c r="WPX200" s="229"/>
      <c r="WPY200" s="229"/>
      <c r="WPZ200" s="229"/>
      <c r="WQA200" s="229"/>
      <c r="WQB200" s="229"/>
      <c r="WQC200" s="229"/>
      <c r="WQD200" s="229"/>
      <c r="WQE200" s="229"/>
      <c r="WQF200" s="229"/>
      <c r="WQG200" s="229"/>
      <c r="WQH200" s="229"/>
      <c r="WQI200" s="229"/>
      <c r="WQJ200" s="229"/>
      <c r="WQK200" s="229"/>
      <c r="WQL200" s="229"/>
      <c r="WQM200" s="229"/>
      <c r="WQN200" s="229"/>
      <c r="WQO200" s="229"/>
      <c r="WQP200" s="229"/>
      <c r="WQQ200" s="229"/>
      <c r="WQR200" s="229"/>
      <c r="WQS200" s="229"/>
      <c r="WQT200" s="229"/>
      <c r="WQU200" s="229"/>
      <c r="WQV200" s="229"/>
      <c r="WQW200" s="229"/>
      <c r="WQX200" s="229"/>
      <c r="WQY200" s="229"/>
      <c r="WQZ200" s="229"/>
      <c r="WRA200" s="229"/>
      <c r="WRB200" s="229"/>
      <c r="WRC200" s="229"/>
      <c r="WRD200" s="229"/>
      <c r="WRE200" s="229"/>
      <c r="WRF200" s="229"/>
      <c r="WRG200" s="229"/>
      <c r="WRH200" s="229"/>
      <c r="WRI200" s="229"/>
      <c r="WRJ200" s="229"/>
      <c r="WRK200" s="229"/>
      <c r="WRL200" s="229"/>
      <c r="WRM200" s="229"/>
      <c r="WRN200" s="229"/>
      <c r="WRO200" s="229"/>
      <c r="WRP200" s="229"/>
      <c r="WRQ200" s="229"/>
      <c r="WRR200" s="229"/>
      <c r="WRS200" s="229"/>
      <c r="WRT200" s="229"/>
      <c r="WRU200" s="229"/>
      <c r="WRV200" s="229"/>
      <c r="WRW200" s="229"/>
      <c r="WRX200" s="229"/>
      <c r="WRY200" s="229"/>
      <c r="WRZ200" s="229"/>
      <c r="WSA200" s="229"/>
      <c r="WSB200" s="229"/>
      <c r="WSC200" s="229"/>
      <c r="WSD200" s="229"/>
      <c r="WSE200" s="229"/>
      <c r="WSF200" s="229"/>
      <c r="WSG200" s="229"/>
      <c r="WSH200" s="229"/>
      <c r="WSI200" s="229"/>
      <c r="WSJ200" s="229"/>
      <c r="WSK200" s="229"/>
      <c r="WSL200" s="229"/>
      <c r="WSM200" s="229"/>
      <c r="WSN200" s="229"/>
      <c r="WSO200" s="229"/>
      <c r="WSP200" s="229"/>
      <c r="WSQ200" s="229"/>
      <c r="WSR200" s="229"/>
      <c r="WSS200" s="229"/>
      <c r="WST200" s="229"/>
      <c r="WSU200" s="229"/>
      <c r="WSV200" s="229"/>
      <c r="WSW200" s="229"/>
      <c r="WSX200" s="229"/>
      <c r="WSY200" s="229"/>
      <c r="WSZ200" s="229"/>
      <c r="WTA200" s="229"/>
      <c r="WTB200" s="229"/>
      <c r="WTC200" s="229"/>
      <c r="WTD200" s="229"/>
      <c r="WTE200" s="229"/>
      <c r="WTF200" s="229"/>
      <c r="WTG200" s="229"/>
      <c r="WTH200" s="229"/>
      <c r="WTI200" s="229"/>
      <c r="WTJ200" s="229"/>
      <c r="WTK200" s="229"/>
      <c r="WTL200" s="229"/>
      <c r="WTM200" s="229"/>
      <c r="WTN200" s="229"/>
      <c r="WTO200" s="229"/>
      <c r="WTP200" s="229"/>
      <c r="WTQ200" s="229"/>
      <c r="WTR200" s="229"/>
      <c r="WTS200" s="229"/>
      <c r="WTT200" s="229"/>
      <c r="WTU200" s="229"/>
      <c r="WTV200" s="229"/>
      <c r="WTW200" s="229"/>
      <c r="WTX200" s="229"/>
      <c r="WTY200" s="229"/>
      <c r="WTZ200" s="229"/>
      <c r="WUA200" s="229"/>
      <c r="WUB200" s="229"/>
      <c r="WUC200" s="229"/>
      <c r="WUD200" s="229"/>
      <c r="WUE200" s="229"/>
      <c r="WUF200" s="229"/>
      <c r="WUG200" s="229"/>
      <c r="WUH200" s="229"/>
      <c r="WUI200" s="229"/>
      <c r="WUJ200" s="229"/>
      <c r="WUK200" s="229"/>
      <c r="WUL200" s="229"/>
      <c r="WUM200" s="229"/>
      <c r="WUN200" s="229"/>
      <c r="WUO200" s="229"/>
      <c r="WUP200" s="229"/>
      <c r="WUQ200" s="229"/>
      <c r="WUR200" s="229"/>
      <c r="WUS200" s="229"/>
      <c r="WUT200" s="229"/>
      <c r="WUU200" s="229"/>
      <c r="WUV200" s="229"/>
      <c r="WUW200" s="229"/>
      <c r="WUX200" s="229"/>
      <c r="WUY200" s="229"/>
      <c r="WUZ200" s="229"/>
      <c r="WVA200" s="229"/>
      <c r="WVB200" s="229"/>
      <c r="WVC200" s="229"/>
      <c r="WVD200" s="229"/>
      <c r="WVE200" s="229"/>
      <c r="WVF200" s="229"/>
      <c r="WVG200" s="229"/>
      <c r="WVH200" s="229"/>
      <c r="WVI200" s="229"/>
      <c r="WVJ200" s="229"/>
      <c r="WVK200" s="229"/>
      <c r="WVL200" s="229"/>
      <c r="WVM200" s="229"/>
      <c r="WVN200" s="229"/>
      <c r="WVO200" s="229"/>
      <c r="WVP200" s="229"/>
      <c r="WVQ200" s="229"/>
      <c r="WVR200" s="229"/>
      <c r="WVS200" s="229"/>
      <c r="WVT200" s="229"/>
      <c r="WVU200" s="229"/>
      <c r="WVV200" s="229"/>
      <c r="WVW200" s="229"/>
      <c r="WVX200" s="229"/>
      <c r="WVY200" s="229"/>
      <c r="WVZ200" s="229"/>
      <c r="WWA200" s="229"/>
      <c r="WWB200" s="229"/>
      <c r="WWC200" s="229"/>
      <c r="WWD200" s="229"/>
      <c r="WWE200" s="229"/>
      <c r="WWF200" s="229"/>
      <c r="WWG200" s="229"/>
      <c r="WWH200" s="229"/>
      <c r="WWI200" s="229"/>
      <c r="WWJ200" s="229"/>
      <c r="WWK200" s="229"/>
      <c r="WWL200" s="229"/>
      <c r="WWM200" s="229"/>
      <c r="WWN200" s="229"/>
      <c r="WWO200" s="229"/>
      <c r="WWP200" s="229"/>
      <c r="WWQ200" s="229"/>
      <c r="WWR200" s="229"/>
      <c r="WWS200" s="229"/>
      <c r="WWT200" s="229"/>
      <c r="WWU200" s="229"/>
      <c r="WWV200" s="229"/>
      <c r="WWW200" s="229"/>
      <c r="WWX200" s="229"/>
      <c r="WWY200" s="229"/>
      <c r="WWZ200" s="229"/>
      <c r="WXA200" s="229"/>
      <c r="WXB200" s="229"/>
      <c r="WXC200" s="229"/>
      <c r="WXD200" s="229"/>
      <c r="WXE200" s="229"/>
      <c r="WXF200" s="229"/>
      <c r="WXG200" s="229"/>
      <c r="WXH200" s="229"/>
      <c r="WXI200" s="229"/>
      <c r="WXJ200" s="229"/>
      <c r="WXK200" s="229"/>
      <c r="WXL200" s="229"/>
      <c r="WXM200" s="229"/>
      <c r="WXN200" s="229"/>
      <c r="WXO200" s="229"/>
      <c r="WXP200" s="229"/>
      <c r="WXQ200" s="229"/>
      <c r="WXR200" s="229"/>
      <c r="WXS200" s="229"/>
      <c r="WXT200" s="229"/>
      <c r="WXU200" s="229"/>
      <c r="WXV200" s="229"/>
      <c r="WXW200" s="229"/>
      <c r="WXX200" s="229"/>
      <c r="WXY200" s="229"/>
      <c r="WXZ200" s="229"/>
      <c r="WYA200" s="229"/>
      <c r="WYB200" s="229"/>
      <c r="WYC200" s="229"/>
      <c r="WYD200" s="229"/>
      <c r="WYE200" s="229"/>
      <c r="WYF200" s="229"/>
      <c r="WYG200" s="229"/>
      <c r="WYH200" s="229"/>
      <c r="WYI200" s="229"/>
      <c r="WYJ200" s="229"/>
      <c r="WYK200" s="229"/>
      <c r="WYL200" s="229"/>
      <c r="WYM200" s="229"/>
      <c r="WYN200" s="229"/>
      <c r="WYO200" s="229"/>
      <c r="WYP200" s="229"/>
      <c r="WYQ200" s="229"/>
      <c r="WYR200" s="229"/>
      <c r="WYS200" s="229"/>
      <c r="WYT200" s="229"/>
      <c r="WYU200" s="229"/>
      <c r="WYV200" s="229"/>
      <c r="WYW200" s="229"/>
      <c r="WYX200" s="229"/>
      <c r="WYY200" s="229"/>
      <c r="WYZ200" s="229"/>
      <c r="WZA200" s="229"/>
      <c r="WZB200" s="229"/>
      <c r="WZC200" s="229"/>
      <c r="WZD200" s="229"/>
      <c r="WZE200" s="229"/>
      <c r="WZF200" s="229"/>
      <c r="WZG200" s="229"/>
      <c r="WZH200" s="229"/>
      <c r="WZI200" s="229"/>
      <c r="WZJ200" s="229"/>
      <c r="WZK200" s="229"/>
      <c r="WZL200" s="229"/>
      <c r="WZM200" s="229"/>
      <c r="WZN200" s="229"/>
      <c r="WZO200" s="229"/>
      <c r="WZP200" s="229"/>
      <c r="WZQ200" s="229"/>
      <c r="WZR200" s="229"/>
      <c r="WZS200" s="229"/>
      <c r="WZT200" s="229"/>
      <c r="WZU200" s="229"/>
      <c r="WZV200" s="229"/>
      <c r="WZW200" s="229"/>
      <c r="WZX200" s="229"/>
      <c r="WZY200" s="229"/>
      <c r="WZZ200" s="229"/>
      <c r="XAA200" s="229"/>
      <c r="XAB200" s="229"/>
      <c r="XAC200" s="229"/>
      <c r="XAD200" s="229"/>
      <c r="XAE200" s="229"/>
      <c r="XAF200" s="229"/>
      <c r="XAG200" s="229"/>
      <c r="XAH200" s="229"/>
      <c r="XAI200" s="229"/>
      <c r="XAJ200" s="229"/>
      <c r="XAK200" s="229"/>
      <c r="XAL200" s="229"/>
      <c r="XAM200" s="229"/>
      <c r="XAN200" s="229"/>
      <c r="XAO200" s="229"/>
      <c r="XAP200" s="229"/>
      <c r="XAQ200" s="229"/>
      <c r="XAR200" s="229"/>
      <c r="XAS200" s="229"/>
      <c r="XAT200" s="229"/>
      <c r="XAU200" s="229"/>
      <c r="XAV200" s="229"/>
      <c r="XAW200" s="229"/>
      <c r="XAX200" s="229"/>
      <c r="XAY200" s="229"/>
      <c r="XAZ200" s="229"/>
      <c r="XBA200" s="229"/>
      <c r="XBB200" s="229"/>
      <c r="XBC200" s="229"/>
      <c r="XBD200" s="229"/>
      <c r="XBE200" s="229"/>
      <c r="XBF200" s="229"/>
      <c r="XBG200" s="229"/>
      <c r="XBH200" s="229"/>
      <c r="XBI200" s="229"/>
      <c r="XBJ200" s="229"/>
      <c r="XBK200" s="229"/>
      <c r="XBL200" s="229"/>
      <c r="XBM200" s="229"/>
      <c r="XBN200" s="229"/>
      <c r="XBO200" s="229"/>
      <c r="XBP200" s="229"/>
      <c r="XBQ200" s="229"/>
      <c r="XBR200" s="229"/>
      <c r="XBS200" s="229"/>
      <c r="XBT200" s="229"/>
      <c r="XBU200" s="229"/>
      <c r="XBV200" s="229"/>
      <c r="XBW200" s="229"/>
      <c r="XBX200" s="229"/>
      <c r="XBY200" s="229"/>
      <c r="XBZ200" s="229"/>
      <c r="XCA200" s="229"/>
      <c r="XCB200" s="229"/>
      <c r="XCC200" s="229"/>
      <c r="XCD200" s="229"/>
      <c r="XCE200" s="229"/>
      <c r="XCF200" s="229"/>
      <c r="XCG200" s="229"/>
      <c r="XCH200" s="229"/>
      <c r="XCI200" s="229"/>
      <c r="XCJ200" s="229"/>
      <c r="XCK200" s="229"/>
      <c r="XCL200" s="229"/>
      <c r="XCM200" s="229"/>
      <c r="XCN200" s="229"/>
      <c r="XCO200" s="229"/>
      <c r="XCP200" s="229"/>
      <c r="XCQ200" s="229"/>
      <c r="XCR200" s="229"/>
      <c r="XCS200" s="229"/>
      <c r="XCT200" s="229"/>
      <c r="XCU200" s="229"/>
      <c r="XCV200" s="229"/>
      <c r="XCW200" s="229"/>
      <c r="XCX200" s="229"/>
      <c r="XCY200" s="229"/>
      <c r="XCZ200" s="229"/>
      <c r="XDA200" s="229"/>
      <c r="XDB200" s="229"/>
      <c r="XDC200" s="229"/>
      <c r="XDD200" s="229"/>
      <c r="XDE200" s="229"/>
      <c r="XDF200" s="229"/>
      <c r="XDG200" s="229"/>
      <c r="XDH200" s="229"/>
      <c r="XDI200" s="229"/>
      <c r="XDJ200" s="229"/>
      <c r="XDK200" s="229"/>
      <c r="XDL200" s="229"/>
      <c r="XDM200" s="229"/>
      <c r="XDN200" s="229"/>
      <c r="XDO200" s="229"/>
      <c r="XDP200" s="229"/>
      <c r="XDQ200" s="229"/>
      <c r="XDR200" s="229"/>
      <c r="XDS200" s="229"/>
      <c r="XDT200" s="229"/>
    </row>
    <row r="201" spans="1:16348" ht="39.950000000000003" hidden="1" customHeight="1">
      <c r="A201" s="37">
        <f t="shared" si="6"/>
        <v>192</v>
      </c>
      <c r="B201" s="21"/>
      <c r="C201" s="21"/>
      <c r="D201" s="21">
        <v>2</v>
      </c>
      <c r="E201" s="21"/>
      <c r="F201" s="21"/>
      <c r="G201" s="21"/>
      <c r="H201" s="21"/>
      <c r="I201" s="21"/>
      <c r="J201" s="21"/>
      <c r="K201" s="21"/>
      <c r="L201" s="38" t="s">
        <v>673</v>
      </c>
      <c r="M201" s="29" t="s">
        <v>476</v>
      </c>
      <c r="N201" s="36" t="s">
        <v>96</v>
      </c>
      <c r="O201" s="37" t="s">
        <v>42</v>
      </c>
      <c r="P201" s="22" t="s">
        <v>120</v>
      </c>
      <c r="Q201" s="21"/>
      <c r="R201" s="49" t="s">
        <v>42</v>
      </c>
      <c r="S201" s="38" t="s">
        <v>121</v>
      </c>
      <c r="T201" s="49" t="s">
        <v>33</v>
      </c>
      <c r="U201" s="49" t="s">
        <v>122</v>
      </c>
      <c r="V201" s="49" t="s">
        <v>84</v>
      </c>
      <c r="W201" s="24" t="s">
        <v>129</v>
      </c>
      <c r="X201" s="21" t="s">
        <v>124</v>
      </c>
      <c r="Y201" s="21" t="s">
        <v>33</v>
      </c>
      <c r="Z201" s="21" t="s">
        <v>33</v>
      </c>
      <c r="AA201" s="181">
        <v>0.2</v>
      </c>
      <c r="AB201" s="49" t="s">
        <v>33</v>
      </c>
      <c r="AC201" s="21"/>
      <c r="AD201" s="21"/>
      <c r="AE201" s="21"/>
      <c r="AF201" s="21"/>
      <c r="AG201" s="21"/>
      <c r="AH201" s="21"/>
      <c r="AI201" s="214"/>
      <c r="AJ201" s="197">
        <v>0</v>
      </c>
      <c r="AK201" s="229"/>
      <c r="AL201" s="229"/>
      <c r="AM201" s="229"/>
      <c r="AN201" s="229"/>
      <c r="AO201" s="229"/>
      <c r="AP201" s="229"/>
      <c r="AQ201" s="229"/>
      <c r="AR201" s="229"/>
      <c r="AS201" s="229"/>
      <c r="AT201" s="229"/>
      <c r="AU201" s="229"/>
      <c r="AV201" s="229"/>
      <c r="AW201" s="229"/>
      <c r="AX201" s="229"/>
      <c r="AY201" s="229"/>
      <c r="AZ201" s="229"/>
      <c r="BA201" s="229"/>
      <c r="BB201" s="229"/>
      <c r="BC201" s="229"/>
      <c r="BD201" s="229"/>
      <c r="BE201" s="229"/>
      <c r="BF201" s="229"/>
      <c r="BG201" s="229"/>
      <c r="BH201" s="229"/>
      <c r="BI201" s="229"/>
      <c r="BJ201" s="229"/>
      <c r="BK201" s="229"/>
      <c r="BL201" s="229"/>
      <c r="BM201" s="229"/>
      <c r="BN201" s="229"/>
      <c r="BO201" s="229"/>
      <c r="BP201" s="229"/>
      <c r="BQ201" s="229"/>
      <c r="BR201" s="229"/>
      <c r="BS201" s="229"/>
      <c r="BT201" s="229"/>
      <c r="BU201" s="229"/>
      <c r="BV201" s="229"/>
      <c r="BW201" s="229"/>
      <c r="BX201" s="229"/>
      <c r="BY201" s="229"/>
      <c r="BZ201" s="229"/>
      <c r="CA201" s="229"/>
      <c r="CB201" s="229"/>
      <c r="CC201" s="229"/>
      <c r="CD201" s="229"/>
      <c r="CE201" s="229"/>
      <c r="CF201" s="229"/>
      <c r="CG201" s="229"/>
      <c r="CH201" s="229"/>
      <c r="CI201" s="229"/>
      <c r="CJ201" s="229"/>
      <c r="CK201" s="229"/>
      <c r="CL201" s="229"/>
      <c r="CM201" s="229"/>
      <c r="CN201" s="229"/>
      <c r="CO201" s="229"/>
      <c r="CP201" s="229"/>
      <c r="CQ201" s="229"/>
      <c r="CR201" s="229"/>
      <c r="CS201" s="229"/>
      <c r="CT201" s="229"/>
      <c r="CU201" s="229"/>
      <c r="CV201" s="229"/>
      <c r="CW201" s="229"/>
      <c r="CX201" s="229"/>
      <c r="CY201" s="229"/>
      <c r="CZ201" s="229"/>
      <c r="DA201" s="229"/>
      <c r="DB201" s="229"/>
      <c r="DC201" s="229"/>
      <c r="DD201" s="229"/>
      <c r="DE201" s="229"/>
      <c r="DF201" s="229"/>
      <c r="DG201" s="229"/>
      <c r="DH201" s="229"/>
      <c r="DI201" s="229"/>
      <c r="DJ201" s="229"/>
      <c r="DK201" s="229"/>
      <c r="DL201" s="229"/>
      <c r="DM201" s="229"/>
      <c r="DN201" s="229"/>
      <c r="DO201" s="229"/>
      <c r="DP201" s="229"/>
      <c r="DQ201" s="229"/>
      <c r="DR201" s="229"/>
      <c r="DS201" s="229"/>
      <c r="DT201" s="229"/>
      <c r="DU201" s="229"/>
      <c r="DV201" s="229"/>
      <c r="DW201" s="229"/>
      <c r="DX201" s="229"/>
      <c r="DY201" s="229"/>
      <c r="DZ201" s="229"/>
      <c r="EA201" s="229"/>
      <c r="EB201" s="229"/>
      <c r="EC201" s="229"/>
      <c r="ED201" s="229"/>
      <c r="EE201" s="229"/>
      <c r="EF201" s="229"/>
      <c r="EG201" s="229"/>
      <c r="EH201" s="229"/>
      <c r="EI201" s="229"/>
      <c r="EJ201" s="229"/>
      <c r="EK201" s="229"/>
      <c r="EL201" s="229"/>
      <c r="EM201" s="229"/>
      <c r="EN201" s="229"/>
      <c r="EO201" s="229"/>
      <c r="EP201" s="229"/>
      <c r="EQ201" s="229"/>
      <c r="ER201" s="229"/>
      <c r="ES201" s="229"/>
      <c r="ET201" s="229"/>
      <c r="EU201" s="229"/>
      <c r="EV201" s="229"/>
      <c r="EW201" s="229"/>
      <c r="EX201" s="229"/>
      <c r="EY201" s="229"/>
      <c r="EZ201" s="229"/>
      <c r="FA201" s="229"/>
      <c r="FB201" s="229"/>
      <c r="FC201" s="229"/>
      <c r="FD201" s="229"/>
      <c r="FE201" s="229"/>
      <c r="FF201" s="229"/>
      <c r="FG201" s="229"/>
      <c r="FH201" s="229"/>
      <c r="FI201" s="229"/>
      <c r="FJ201" s="229"/>
      <c r="FK201" s="229"/>
      <c r="FL201" s="229"/>
      <c r="FM201" s="229"/>
      <c r="FN201" s="229"/>
      <c r="FO201" s="229"/>
      <c r="FP201" s="229"/>
      <c r="FQ201" s="229"/>
      <c r="FR201" s="229"/>
      <c r="FS201" s="229"/>
      <c r="FT201" s="229"/>
      <c r="FU201" s="229"/>
      <c r="FV201" s="229"/>
      <c r="FW201" s="229"/>
      <c r="FX201" s="229"/>
      <c r="FY201" s="229"/>
      <c r="FZ201" s="229"/>
      <c r="GA201" s="229"/>
      <c r="GB201" s="229"/>
      <c r="GC201" s="229"/>
      <c r="GD201" s="229"/>
      <c r="GE201" s="229"/>
      <c r="GF201" s="229"/>
      <c r="GG201" s="229"/>
      <c r="GH201" s="229"/>
      <c r="GI201" s="229"/>
      <c r="GJ201" s="229"/>
      <c r="GK201" s="229"/>
      <c r="GL201" s="229"/>
      <c r="GM201" s="229"/>
      <c r="GN201" s="229"/>
      <c r="GO201" s="229"/>
      <c r="GP201" s="229"/>
      <c r="GQ201" s="229"/>
      <c r="GR201" s="229"/>
      <c r="GS201" s="229"/>
      <c r="GT201" s="229"/>
      <c r="GU201" s="229"/>
      <c r="GV201" s="229"/>
      <c r="GW201" s="229"/>
      <c r="GX201" s="229"/>
      <c r="GY201" s="229"/>
      <c r="GZ201" s="229"/>
      <c r="HA201" s="229"/>
      <c r="HB201" s="229"/>
      <c r="HC201" s="229"/>
      <c r="HD201" s="229"/>
      <c r="HE201" s="229"/>
      <c r="HF201" s="229"/>
      <c r="HG201" s="229"/>
      <c r="HH201" s="229"/>
      <c r="HI201" s="229"/>
      <c r="HJ201" s="229"/>
      <c r="HK201" s="229"/>
      <c r="HL201" s="229"/>
      <c r="HM201" s="229"/>
      <c r="HN201" s="229"/>
      <c r="HO201" s="229"/>
      <c r="HP201" s="229"/>
      <c r="HQ201" s="229"/>
      <c r="HR201" s="229"/>
      <c r="HS201" s="229"/>
      <c r="HT201" s="229"/>
      <c r="HU201" s="229"/>
      <c r="HV201" s="229"/>
      <c r="HW201" s="229"/>
      <c r="HX201" s="229"/>
      <c r="HY201" s="229"/>
      <c r="HZ201" s="229"/>
      <c r="IA201" s="229"/>
      <c r="IB201" s="229"/>
      <c r="IC201" s="229"/>
      <c r="ID201" s="229"/>
      <c r="IE201" s="229"/>
      <c r="IF201" s="229"/>
      <c r="IG201" s="229"/>
      <c r="IH201" s="229"/>
      <c r="II201" s="229"/>
      <c r="IJ201" s="229"/>
      <c r="IK201" s="229"/>
      <c r="IL201" s="229"/>
      <c r="IM201" s="229"/>
      <c r="IN201" s="229"/>
      <c r="IO201" s="229"/>
      <c r="IP201" s="229"/>
      <c r="IQ201" s="229"/>
      <c r="IR201" s="229"/>
      <c r="IS201" s="229"/>
      <c r="IT201" s="229"/>
      <c r="IU201" s="229"/>
      <c r="IV201" s="229"/>
      <c r="IW201" s="229"/>
      <c r="IX201" s="229"/>
      <c r="IY201" s="229"/>
      <c r="IZ201" s="229"/>
      <c r="JA201" s="229"/>
      <c r="JB201" s="229"/>
      <c r="JC201" s="229"/>
      <c r="JD201" s="229"/>
      <c r="JE201" s="229"/>
      <c r="JF201" s="229"/>
      <c r="JG201" s="229"/>
      <c r="JH201" s="229"/>
      <c r="JI201" s="229"/>
      <c r="JJ201" s="229"/>
      <c r="JK201" s="229"/>
      <c r="JL201" s="229"/>
      <c r="JM201" s="229"/>
      <c r="JN201" s="229"/>
      <c r="JO201" s="229"/>
      <c r="JP201" s="229"/>
      <c r="JQ201" s="229"/>
      <c r="JR201" s="229"/>
      <c r="JS201" s="229"/>
      <c r="JT201" s="229"/>
      <c r="JU201" s="229"/>
      <c r="JV201" s="229"/>
      <c r="JW201" s="229"/>
      <c r="JX201" s="229"/>
      <c r="JY201" s="229"/>
      <c r="JZ201" s="229"/>
      <c r="KA201" s="229"/>
      <c r="KB201" s="229"/>
      <c r="KC201" s="229"/>
      <c r="KD201" s="229"/>
      <c r="KE201" s="229"/>
      <c r="KF201" s="229"/>
      <c r="KG201" s="229"/>
      <c r="KH201" s="229"/>
      <c r="KI201" s="229"/>
      <c r="KJ201" s="229"/>
      <c r="KK201" s="229"/>
      <c r="KL201" s="229"/>
      <c r="KM201" s="229"/>
      <c r="KN201" s="229"/>
      <c r="KO201" s="229"/>
      <c r="KP201" s="229"/>
      <c r="KQ201" s="229"/>
      <c r="KR201" s="229"/>
      <c r="KS201" s="229"/>
      <c r="KT201" s="229"/>
      <c r="KU201" s="229"/>
      <c r="KV201" s="229"/>
      <c r="KW201" s="229"/>
      <c r="KX201" s="229"/>
      <c r="KY201" s="229"/>
      <c r="KZ201" s="229"/>
      <c r="LA201" s="229"/>
      <c r="LB201" s="229"/>
      <c r="LC201" s="229"/>
      <c r="LD201" s="229"/>
      <c r="LE201" s="229"/>
      <c r="LF201" s="229"/>
      <c r="LG201" s="229"/>
      <c r="LH201" s="229"/>
      <c r="LI201" s="229"/>
      <c r="LJ201" s="229"/>
      <c r="LK201" s="229"/>
      <c r="LL201" s="229"/>
      <c r="LM201" s="229"/>
      <c r="LN201" s="229"/>
      <c r="LO201" s="229"/>
      <c r="LP201" s="229"/>
      <c r="LQ201" s="229"/>
      <c r="LR201" s="229"/>
      <c r="LS201" s="229"/>
      <c r="LT201" s="229"/>
      <c r="LU201" s="229"/>
      <c r="LV201" s="229"/>
      <c r="LW201" s="229"/>
      <c r="LX201" s="229"/>
      <c r="LY201" s="229"/>
      <c r="LZ201" s="229"/>
      <c r="MA201" s="229"/>
      <c r="MB201" s="229"/>
      <c r="MC201" s="229"/>
      <c r="MD201" s="229"/>
      <c r="ME201" s="229"/>
      <c r="MF201" s="229"/>
      <c r="MG201" s="229"/>
      <c r="MH201" s="229"/>
      <c r="MI201" s="229"/>
      <c r="MJ201" s="229"/>
      <c r="MK201" s="229"/>
      <c r="ML201" s="229"/>
      <c r="MM201" s="229"/>
      <c r="MN201" s="229"/>
      <c r="MO201" s="229"/>
      <c r="MP201" s="229"/>
      <c r="MQ201" s="229"/>
      <c r="MR201" s="229"/>
      <c r="MS201" s="229"/>
      <c r="MT201" s="229"/>
      <c r="MU201" s="229"/>
      <c r="MV201" s="229"/>
      <c r="MW201" s="229"/>
      <c r="MX201" s="229"/>
      <c r="MY201" s="229"/>
      <c r="MZ201" s="229"/>
      <c r="NA201" s="229"/>
      <c r="NB201" s="229"/>
      <c r="NC201" s="229"/>
      <c r="ND201" s="229"/>
      <c r="NE201" s="229"/>
      <c r="NF201" s="229"/>
      <c r="NG201" s="229"/>
      <c r="NH201" s="229"/>
      <c r="NI201" s="229"/>
      <c r="NJ201" s="229"/>
      <c r="NK201" s="229"/>
      <c r="NL201" s="229"/>
      <c r="NM201" s="229"/>
      <c r="NN201" s="229"/>
      <c r="NO201" s="229"/>
      <c r="NP201" s="229"/>
      <c r="NQ201" s="229"/>
      <c r="NR201" s="229"/>
      <c r="NS201" s="229"/>
      <c r="NT201" s="229"/>
      <c r="NU201" s="229"/>
      <c r="NV201" s="229"/>
      <c r="NW201" s="229"/>
      <c r="NX201" s="229"/>
      <c r="NY201" s="229"/>
      <c r="NZ201" s="229"/>
      <c r="OA201" s="229"/>
      <c r="OB201" s="229"/>
      <c r="OC201" s="229"/>
      <c r="OD201" s="229"/>
      <c r="OE201" s="229"/>
      <c r="OF201" s="229"/>
      <c r="OG201" s="229"/>
      <c r="OH201" s="229"/>
      <c r="OI201" s="229"/>
      <c r="OJ201" s="229"/>
      <c r="OK201" s="229"/>
      <c r="OL201" s="229"/>
      <c r="OM201" s="229"/>
      <c r="ON201" s="229"/>
      <c r="OO201" s="229"/>
      <c r="OP201" s="229"/>
      <c r="OQ201" s="229"/>
      <c r="OR201" s="229"/>
      <c r="OS201" s="229"/>
      <c r="OT201" s="229"/>
      <c r="OU201" s="229"/>
      <c r="OV201" s="229"/>
      <c r="OW201" s="229"/>
      <c r="OX201" s="229"/>
      <c r="OY201" s="229"/>
      <c r="OZ201" s="229"/>
      <c r="PA201" s="229"/>
      <c r="PB201" s="229"/>
      <c r="PC201" s="229"/>
      <c r="PD201" s="229"/>
      <c r="PE201" s="229"/>
      <c r="PF201" s="229"/>
      <c r="PG201" s="229"/>
      <c r="PH201" s="229"/>
      <c r="PI201" s="229"/>
      <c r="PJ201" s="229"/>
      <c r="PK201" s="229"/>
      <c r="PL201" s="229"/>
      <c r="PM201" s="229"/>
      <c r="PN201" s="229"/>
      <c r="PO201" s="229"/>
      <c r="PP201" s="229"/>
      <c r="PQ201" s="229"/>
      <c r="PR201" s="229"/>
      <c r="PS201" s="229"/>
      <c r="PT201" s="229"/>
      <c r="PU201" s="229"/>
      <c r="PV201" s="229"/>
      <c r="PW201" s="229"/>
      <c r="PX201" s="229"/>
      <c r="PY201" s="229"/>
      <c r="PZ201" s="229"/>
      <c r="QA201" s="229"/>
      <c r="QB201" s="229"/>
      <c r="QC201" s="229"/>
      <c r="QD201" s="229"/>
      <c r="QE201" s="229"/>
      <c r="QF201" s="229"/>
      <c r="QG201" s="229"/>
      <c r="QH201" s="229"/>
      <c r="QI201" s="229"/>
      <c r="QJ201" s="229"/>
      <c r="QK201" s="229"/>
      <c r="QL201" s="229"/>
      <c r="QM201" s="229"/>
      <c r="QN201" s="229"/>
      <c r="QO201" s="229"/>
      <c r="QP201" s="229"/>
      <c r="QQ201" s="229"/>
      <c r="QR201" s="229"/>
      <c r="QS201" s="229"/>
      <c r="QT201" s="229"/>
      <c r="QU201" s="229"/>
      <c r="QV201" s="229"/>
      <c r="QW201" s="229"/>
      <c r="QX201" s="229"/>
      <c r="QY201" s="229"/>
      <c r="QZ201" s="229"/>
      <c r="RA201" s="229"/>
      <c r="RB201" s="229"/>
      <c r="RC201" s="229"/>
      <c r="RD201" s="229"/>
      <c r="RE201" s="229"/>
      <c r="RF201" s="229"/>
      <c r="RG201" s="229"/>
      <c r="RH201" s="229"/>
      <c r="RI201" s="229"/>
      <c r="RJ201" s="229"/>
      <c r="RK201" s="229"/>
      <c r="RL201" s="229"/>
      <c r="RM201" s="229"/>
      <c r="RN201" s="229"/>
      <c r="RO201" s="229"/>
      <c r="RP201" s="229"/>
      <c r="RQ201" s="229"/>
      <c r="RR201" s="229"/>
      <c r="RS201" s="229"/>
      <c r="RT201" s="229"/>
      <c r="RU201" s="229"/>
      <c r="RV201" s="229"/>
      <c r="RW201" s="229"/>
      <c r="RX201" s="229"/>
      <c r="RY201" s="229"/>
      <c r="RZ201" s="229"/>
      <c r="SA201" s="229"/>
      <c r="SB201" s="229"/>
      <c r="SC201" s="229"/>
      <c r="SD201" s="229"/>
      <c r="SE201" s="229"/>
      <c r="SF201" s="229"/>
      <c r="SG201" s="229"/>
      <c r="SH201" s="229"/>
      <c r="SI201" s="229"/>
      <c r="SJ201" s="229"/>
      <c r="SK201" s="229"/>
      <c r="SL201" s="229"/>
      <c r="SM201" s="229"/>
      <c r="SN201" s="229"/>
      <c r="SO201" s="229"/>
      <c r="SP201" s="229"/>
      <c r="SQ201" s="229"/>
      <c r="SR201" s="229"/>
      <c r="SS201" s="229"/>
      <c r="ST201" s="229"/>
      <c r="SU201" s="229"/>
      <c r="SV201" s="229"/>
      <c r="SW201" s="229"/>
      <c r="SX201" s="229"/>
      <c r="SY201" s="229"/>
      <c r="SZ201" s="229"/>
      <c r="TA201" s="229"/>
      <c r="TB201" s="229"/>
      <c r="TC201" s="229"/>
      <c r="TD201" s="229"/>
      <c r="TE201" s="229"/>
      <c r="TF201" s="229"/>
      <c r="TG201" s="229"/>
      <c r="TH201" s="229"/>
      <c r="TI201" s="229"/>
      <c r="TJ201" s="229"/>
      <c r="TK201" s="229"/>
      <c r="TL201" s="229"/>
      <c r="TM201" s="229"/>
      <c r="TN201" s="229"/>
      <c r="TO201" s="229"/>
      <c r="TP201" s="229"/>
      <c r="TQ201" s="229"/>
      <c r="TR201" s="229"/>
      <c r="TS201" s="229"/>
      <c r="TT201" s="229"/>
      <c r="TU201" s="229"/>
      <c r="TV201" s="229"/>
      <c r="TW201" s="229"/>
      <c r="TX201" s="229"/>
      <c r="TY201" s="229"/>
      <c r="TZ201" s="229"/>
      <c r="UA201" s="229"/>
      <c r="UB201" s="229"/>
      <c r="UC201" s="229"/>
      <c r="UD201" s="229"/>
      <c r="UE201" s="229"/>
      <c r="UF201" s="229"/>
      <c r="UG201" s="229"/>
      <c r="UH201" s="229"/>
      <c r="UI201" s="229"/>
      <c r="UJ201" s="229"/>
      <c r="UK201" s="229"/>
      <c r="UL201" s="229"/>
      <c r="UM201" s="229"/>
      <c r="UN201" s="229"/>
      <c r="UO201" s="229"/>
      <c r="UP201" s="229"/>
      <c r="UQ201" s="229"/>
      <c r="UR201" s="229"/>
      <c r="US201" s="229"/>
      <c r="UT201" s="229"/>
      <c r="UU201" s="229"/>
      <c r="UV201" s="229"/>
      <c r="UW201" s="229"/>
      <c r="UX201" s="229"/>
      <c r="UY201" s="229"/>
      <c r="UZ201" s="229"/>
      <c r="VA201" s="229"/>
      <c r="VB201" s="229"/>
      <c r="VC201" s="229"/>
      <c r="VD201" s="229"/>
      <c r="VE201" s="229"/>
      <c r="VF201" s="229"/>
      <c r="VG201" s="229"/>
      <c r="VH201" s="229"/>
      <c r="VI201" s="229"/>
      <c r="VJ201" s="229"/>
      <c r="VK201" s="229"/>
      <c r="VL201" s="229"/>
      <c r="VM201" s="229"/>
      <c r="VN201" s="229"/>
      <c r="VO201" s="229"/>
      <c r="VP201" s="229"/>
      <c r="VQ201" s="229"/>
      <c r="VR201" s="229"/>
      <c r="VS201" s="229"/>
      <c r="VT201" s="229"/>
      <c r="VU201" s="229"/>
      <c r="VV201" s="229"/>
      <c r="VW201" s="229"/>
      <c r="VX201" s="229"/>
      <c r="VY201" s="229"/>
      <c r="VZ201" s="229"/>
      <c r="WA201" s="229"/>
      <c r="WB201" s="229"/>
      <c r="WC201" s="229"/>
      <c r="WD201" s="229"/>
      <c r="WE201" s="229"/>
      <c r="WF201" s="229"/>
      <c r="WG201" s="229"/>
      <c r="WH201" s="229"/>
      <c r="WI201" s="229"/>
      <c r="WJ201" s="229"/>
      <c r="WK201" s="229"/>
      <c r="WL201" s="229"/>
      <c r="WM201" s="229"/>
      <c r="WN201" s="229"/>
      <c r="WO201" s="229"/>
      <c r="WP201" s="229"/>
      <c r="WQ201" s="229"/>
      <c r="WR201" s="229"/>
      <c r="WS201" s="229"/>
      <c r="WT201" s="229"/>
      <c r="WU201" s="229"/>
      <c r="WV201" s="229"/>
      <c r="WW201" s="229"/>
      <c r="WX201" s="229"/>
      <c r="WY201" s="229"/>
      <c r="WZ201" s="229"/>
      <c r="XA201" s="229"/>
      <c r="XB201" s="229"/>
      <c r="XC201" s="229"/>
      <c r="XD201" s="229"/>
      <c r="XE201" s="229"/>
      <c r="XF201" s="229"/>
      <c r="XG201" s="229"/>
      <c r="XH201" s="229"/>
      <c r="XI201" s="229"/>
      <c r="XJ201" s="229"/>
      <c r="XK201" s="229"/>
      <c r="XL201" s="229"/>
      <c r="XM201" s="229"/>
      <c r="XN201" s="229"/>
      <c r="XO201" s="229"/>
      <c r="XP201" s="229"/>
      <c r="XQ201" s="229"/>
      <c r="XR201" s="229"/>
      <c r="XS201" s="229"/>
      <c r="XT201" s="229"/>
      <c r="XU201" s="229"/>
      <c r="XV201" s="229"/>
      <c r="XW201" s="229"/>
      <c r="XX201" s="229"/>
      <c r="XY201" s="229"/>
      <c r="XZ201" s="229"/>
      <c r="YA201" s="229"/>
      <c r="YB201" s="229"/>
      <c r="YC201" s="229"/>
      <c r="YD201" s="229"/>
      <c r="YE201" s="229"/>
      <c r="YF201" s="229"/>
      <c r="YG201" s="229"/>
      <c r="YH201" s="229"/>
      <c r="YI201" s="229"/>
      <c r="YJ201" s="229"/>
      <c r="YK201" s="229"/>
      <c r="YL201" s="229"/>
      <c r="YM201" s="229"/>
      <c r="YN201" s="229"/>
      <c r="YO201" s="229"/>
      <c r="YP201" s="229"/>
      <c r="YQ201" s="229"/>
      <c r="YR201" s="229"/>
      <c r="YS201" s="229"/>
      <c r="YT201" s="229"/>
      <c r="YU201" s="229"/>
      <c r="YV201" s="229"/>
      <c r="YW201" s="229"/>
      <c r="YX201" s="229"/>
      <c r="YY201" s="229"/>
      <c r="YZ201" s="229"/>
      <c r="ZA201" s="229"/>
      <c r="ZB201" s="229"/>
      <c r="ZC201" s="229"/>
      <c r="ZD201" s="229"/>
      <c r="ZE201" s="229"/>
      <c r="ZF201" s="229"/>
      <c r="ZG201" s="229"/>
      <c r="ZH201" s="229"/>
      <c r="ZI201" s="229"/>
      <c r="ZJ201" s="229"/>
      <c r="ZK201" s="229"/>
      <c r="ZL201" s="229"/>
      <c r="ZM201" s="229"/>
      <c r="ZN201" s="229"/>
      <c r="ZO201" s="229"/>
      <c r="ZP201" s="229"/>
      <c r="ZQ201" s="229"/>
      <c r="ZR201" s="229"/>
      <c r="ZS201" s="229"/>
      <c r="ZT201" s="229"/>
      <c r="ZU201" s="229"/>
      <c r="ZV201" s="229"/>
      <c r="ZW201" s="229"/>
      <c r="ZX201" s="229"/>
      <c r="ZY201" s="229"/>
      <c r="ZZ201" s="229"/>
      <c r="AAA201" s="229"/>
      <c r="AAB201" s="229"/>
      <c r="AAC201" s="229"/>
      <c r="AAD201" s="229"/>
      <c r="AAE201" s="229"/>
      <c r="AAF201" s="229"/>
      <c r="AAG201" s="229"/>
      <c r="AAH201" s="229"/>
      <c r="AAI201" s="229"/>
      <c r="AAJ201" s="229"/>
      <c r="AAK201" s="229"/>
      <c r="AAL201" s="229"/>
      <c r="AAM201" s="229"/>
      <c r="AAN201" s="229"/>
      <c r="AAO201" s="229"/>
      <c r="AAP201" s="229"/>
      <c r="AAQ201" s="229"/>
      <c r="AAR201" s="229"/>
      <c r="AAS201" s="229"/>
      <c r="AAT201" s="229"/>
      <c r="AAU201" s="229"/>
      <c r="AAV201" s="229"/>
      <c r="AAW201" s="229"/>
      <c r="AAX201" s="229"/>
      <c r="AAY201" s="229"/>
      <c r="AAZ201" s="229"/>
      <c r="ABA201" s="229"/>
      <c r="ABB201" s="229"/>
      <c r="ABC201" s="229"/>
      <c r="ABD201" s="229"/>
      <c r="ABE201" s="229"/>
      <c r="ABF201" s="229"/>
      <c r="ABG201" s="229"/>
      <c r="ABH201" s="229"/>
      <c r="ABI201" s="229"/>
      <c r="ABJ201" s="229"/>
      <c r="ABK201" s="229"/>
      <c r="ABL201" s="229"/>
      <c r="ABM201" s="229"/>
      <c r="ABN201" s="229"/>
      <c r="ABO201" s="229"/>
      <c r="ABP201" s="229"/>
      <c r="ABQ201" s="229"/>
      <c r="ABR201" s="229"/>
      <c r="ABS201" s="229"/>
      <c r="ABT201" s="229"/>
      <c r="ABU201" s="229"/>
      <c r="ABV201" s="229"/>
      <c r="ABW201" s="229"/>
      <c r="ABX201" s="229"/>
      <c r="ABY201" s="229"/>
      <c r="ABZ201" s="229"/>
      <c r="ACA201" s="229"/>
      <c r="ACB201" s="229"/>
      <c r="ACC201" s="229"/>
      <c r="ACD201" s="229"/>
      <c r="ACE201" s="229"/>
      <c r="ACF201" s="229"/>
      <c r="ACG201" s="229"/>
      <c r="ACH201" s="229"/>
      <c r="ACI201" s="229"/>
      <c r="ACJ201" s="229"/>
      <c r="ACK201" s="229"/>
      <c r="ACL201" s="229"/>
      <c r="ACM201" s="229"/>
      <c r="ACN201" s="229"/>
      <c r="ACO201" s="229"/>
      <c r="ACP201" s="229"/>
      <c r="ACQ201" s="229"/>
      <c r="ACR201" s="229"/>
      <c r="ACS201" s="229"/>
      <c r="ACT201" s="229"/>
      <c r="ACU201" s="229"/>
      <c r="ACV201" s="229"/>
      <c r="ACW201" s="229"/>
      <c r="ACX201" s="229"/>
      <c r="ACY201" s="229"/>
      <c r="ACZ201" s="229"/>
      <c r="ADA201" s="229"/>
      <c r="ADB201" s="229"/>
      <c r="ADC201" s="229"/>
      <c r="ADD201" s="229"/>
      <c r="ADE201" s="229"/>
      <c r="ADF201" s="229"/>
      <c r="ADG201" s="229"/>
      <c r="ADH201" s="229"/>
      <c r="ADI201" s="229"/>
      <c r="ADJ201" s="229"/>
      <c r="ADK201" s="229"/>
      <c r="ADL201" s="229"/>
      <c r="ADM201" s="229"/>
      <c r="ADN201" s="229"/>
      <c r="ADO201" s="229"/>
      <c r="ADP201" s="229"/>
      <c r="ADQ201" s="229"/>
      <c r="ADR201" s="229"/>
      <c r="ADS201" s="229"/>
      <c r="ADT201" s="229"/>
      <c r="ADU201" s="229"/>
      <c r="ADV201" s="229"/>
      <c r="ADW201" s="229"/>
      <c r="ADX201" s="229"/>
      <c r="ADY201" s="229"/>
      <c r="ADZ201" s="229"/>
      <c r="AEA201" s="229"/>
      <c r="AEB201" s="229"/>
      <c r="AEC201" s="229"/>
      <c r="AED201" s="229"/>
      <c r="AEE201" s="229"/>
      <c r="AEF201" s="229"/>
      <c r="AEG201" s="229"/>
      <c r="AEH201" s="229"/>
      <c r="AEI201" s="229"/>
      <c r="AEJ201" s="229"/>
      <c r="AEK201" s="229"/>
      <c r="AEL201" s="229"/>
      <c r="AEM201" s="229"/>
      <c r="AEN201" s="229"/>
      <c r="AEO201" s="229"/>
      <c r="AEP201" s="229"/>
      <c r="AEQ201" s="229"/>
      <c r="AER201" s="229"/>
      <c r="AES201" s="229"/>
      <c r="AET201" s="229"/>
      <c r="AEU201" s="229"/>
      <c r="AEV201" s="229"/>
      <c r="AEW201" s="229"/>
      <c r="AEX201" s="229"/>
      <c r="AEY201" s="229"/>
      <c r="AEZ201" s="229"/>
      <c r="AFA201" s="229"/>
      <c r="AFB201" s="229"/>
      <c r="AFC201" s="229"/>
      <c r="AFD201" s="229"/>
      <c r="AFE201" s="229"/>
      <c r="AFF201" s="229"/>
      <c r="AFG201" s="229"/>
      <c r="AFH201" s="229"/>
      <c r="AFI201" s="229"/>
      <c r="AFJ201" s="229"/>
      <c r="AFK201" s="229"/>
      <c r="AFL201" s="229"/>
      <c r="AFM201" s="229"/>
      <c r="AFN201" s="229"/>
      <c r="AFO201" s="229"/>
      <c r="AFP201" s="229"/>
      <c r="AFQ201" s="229"/>
      <c r="AFR201" s="229"/>
      <c r="AFS201" s="229"/>
      <c r="AFT201" s="229"/>
      <c r="AFU201" s="229"/>
      <c r="AFV201" s="229"/>
      <c r="AFW201" s="229"/>
      <c r="AFX201" s="229"/>
      <c r="AFY201" s="229"/>
      <c r="AFZ201" s="229"/>
      <c r="AGA201" s="229"/>
      <c r="AGB201" s="229"/>
      <c r="AGC201" s="229"/>
      <c r="AGD201" s="229"/>
      <c r="AGE201" s="229"/>
      <c r="AGF201" s="229"/>
      <c r="AGG201" s="229"/>
      <c r="AGH201" s="229"/>
      <c r="AGI201" s="229"/>
      <c r="AGJ201" s="229"/>
      <c r="AGK201" s="229"/>
      <c r="AGL201" s="229"/>
      <c r="AGM201" s="229"/>
      <c r="AGN201" s="229"/>
      <c r="AGO201" s="229"/>
      <c r="AGP201" s="229"/>
      <c r="AGQ201" s="229"/>
      <c r="AGR201" s="229"/>
      <c r="AGS201" s="229"/>
      <c r="AGT201" s="229"/>
      <c r="AGU201" s="229"/>
      <c r="AGV201" s="229"/>
      <c r="AGW201" s="229"/>
      <c r="AGX201" s="229"/>
      <c r="AGY201" s="229"/>
      <c r="AGZ201" s="229"/>
      <c r="AHA201" s="229"/>
      <c r="AHB201" s="229"/>
      <c r="AHC201" s="229"/>
      <c r="AHD201" s="229"/>
      <c r="AHE201" s="229"/>
      <c r="AHF201" s="229"/>
      <c r="AHG201" s="229"/>
      <c r="AHH201" s="229"/>
      <c r="AHI201" s="229"/>
      <c r="AHJ201" s="229"/>
      <c r="AHK201" s="229"/>
      <c r="AHL201" s="229"/>
      <c r="AHM201" s="229"/>
      <c r="AHN201" s="229"/>
      <c r="AHO201" s="229"/>
      <c r="AHP201" s="229"/>
      <c r="AHQ201" s="229"/>
      <c r="AHR201" s="229"/>
      <c r="AHS201" s="229"/>
      <c r="AHT201" s="229"/>
      <c r="AHU201" s="229"/>
      <c r="AHV201" s="229"/>
      <c r="AHW201" s="229"/>
      <c r="AHX201" s="229"/>
      <c r="AHY201" s="229"/>
      <c r="AHZ201" s="229"/>
      <c r="AIA201" s="229"/>
      <c r="AIB201" s="229"/>
      <c r="AIC201" s="229"/>
      <c r="AID201" s="229"/>
      <c r="AIE201" s="229"/>
      <c r="AIF201" s="229"/>
      <c r="AIG201" s="229"/>
      <c r="AIH201" s="229"/>
      <c r="AII201" s="229"/>
      <c r="AIJ201" s="229"/>
      <c r="AIK201" s="229"/>
      <c r="AIL201" s="229"/>
      <c r="AIM201" s="229"/>
      <c r="AIN201" s="229"/>
      <c r="AIO201" s="229"/>
      <c r="AIP201" s="229"/>
      <c r="AIQ201" s="229"/>
      <c r="AIR201" s="229"/>
      <c r="AIS201" s="229"/>
      <c r="AIT201" s="229"/>
      <c r="AIU201" s="229"/>
      <c r="AIV201" s="229"/>
      <c r="AIW201" s="229"/>
      <c r="AIX201" s="229"/>
      <c r="AIY201" s="229"/>
      <c r="AIZ201" s="229"/>
      <c r="AJA201" s="229"/>
      <c r="AJB201" s="229"/>
      <c r="AJC201" s="229"/>
      <c r="AJD201" s="229"/>
      <c r="AJE201" s="229"/>
      <c r="AJF201" s="229"/>
      <c r="AJG201" s="229"/>
      <c r="AJH201" s="229"/>
      <c r="AJI201" s="229"/>
      <c r="AJJ201" s="229"/>
      <c r="AJK201" s="229"/>
      <c r="AJL201" s="229"/>
      <c r="AJM201" s="229"/>
      <c r="AJN201" s="229"/>
      <c r="AJO201" s="229"/>
      <c r="AJP201" s="229"/>
      <c r="AJQ201" s="229"/>
      <c r="AJR201" s="229"/>
      <c r="AJS201" s="229"/>
      <c r="AJT201" s="229"/>
      <c r="AJU201" s="229"/>
      <c r="AJV201" s="229"/>
      <c r="AJW201" s="229"/>
      <c r="AJX201" s="229"/>
      <c r="AJY201" s="229"/>
      <c r="AJZ201" s="229"/>
      <c r="AKA201" s="229"/>
      <c r="AKB201" s="229"/>
      <c r="AKC201" s="229"/>
      <c r="AKD201" s="229"/>
      <c r="AKE201" s="229"/>
      <c r="AKF201" s="229"/>
      <c r="AKG201" s="229"/>
      <c r="AKH201" s="229"/>
      <c r="AKI201" s="229"/>
      <c r="AKJ201" s="229"/>
      <c r="AKK201" s="229"/>
      <c r="AKL201" s="229"/>
      <c r="AKM201" s="229"/>
      <c r="AKN201" s="229"/>
      <c r="AKO201" s="229"/>
      <c r="AKP201" s="229"/>
      <c r="AKQ201" s="229"/>
      <c r="AKR201" s="229"/>
      <c r="AKS201" s="229"/>
      <c r="AKT201" s="229"/>
      <c r="AKU201" s="229"/>
      <c r="AKV201" s="229"/>
      <c r="AKW201" s="229"/>
      <c r="AKX201" s="229"/>
      <c r="AKY201" s="229"/>
      <c r="AKZ201" s="229"/>
      <c r="ALA201" s="229"/>
      <c r="ALB201" s="229"/>
      <c r="ALC201" s="229"/>
      <c r="ALD201" s="229"/>
      <c r="ALE201" s="229"/>
      <c r="ALF201" s="229"/>
      <c r="ALG201" s="229"/>
      <c r="ALH201" s="229"/>
      <c r="ALI201" s="229"/>
      <c r="ALJ201" s="229"/>
      <c r="ALK201" s="229"/>
      <c r="ALL201" s="229"/>
      <c r="ALM201" s="229"/>
      <c r="ALN201" s="229"/>
      <c r="ALO201" s="229"/>
      <c r="ALP201" s="229"/>
      <c r="ALQ201" s="229"/>
      <c r="ALR201" s="229"/>
      <c r="ALS201" s="229"/>
      <c r="ALT201" s="229"/>
      <c r="ALU201" s="229"/>
      <c r="ALV201" s="229"/>
      <c r="ALW201" s="229"/>
      <c r="ALX201" s="229"/>
      <c r="ALY201" s="229"/>
      <c r="ALZ201" s="229"/>
      <c r="AMA201" s="229"/>
      <c r="AMB201" s="229"/>
      <c r="AMC201" s="229"/>
      <c r="AMD201" s="229"/>
      <c r="AME201" s="229"/>
      <c r="AMF201" s="229"/>
      <c r="AMG201" s="229"/>
      <c r="AMH201" s="229"/>
      <c r="AMI201" s="229"/>
      <c r="AMJ201" s="229"/>
      <c r="AMK201" s="229"/>
      <c r="AML201" s="229"/>
      <c r="AMM201" s="229"/>
      <c r="AMN201" s="229"/>
      <c r="AMO201" s="229"/>
      <c r="AMP201" s="229"/>
      <c r="AMQ201" s="229"/>
      <c r="AMR201" s="229"/>
      <c r="AMS201" s="229"/>
      <c r="AMT201" s="229"/>
      <c r="AMU201" s="229"/>
      <c r="AMV201" s="229"/>
      <c r="AMW201" s="229"/>
      <c r="AMX201" s="229"/>
      <c r="AMY201" s="229"/>
      <c r="AMZ201" s="229"/>
      <c r="ANA201" s="229"/>
      <c r="ANB201" s="229"/>
      <c r="ANC201" s="229"/>
      <c r="AND201" s="229"/>
      <c r="ANE201" s="229"/>
      <c r="ANF201" s="229"/>
      <c r="ANG201" s="229"/>
      <c r="ANH201" s="229"/>
      <c r="ANI201" s="229"/>
      <c r="ANJ201" s="229"/>
      <c r="ANK201" s="229"/>
      <c r="ANL201" s="229"/>
      <c r="ANM201" s="229"/>
      <c r="ANN201" s="229"/>
      <c r="ANO201" s="229"/>
      <c r="ANP201" s="229"/>
      <c r="ANQ201" s="229"/>
      <c r="ANR201" s="229"/>
      <c r="ANS201" s="229"/>
      <c r="ANT201" s="229"/>
      <c r="ANU201" s="229"/>
      <c r="ANV201" s="229"/>
      <c r="ANW201" s="229"/>
      <c r="ANX201" s="229"/>
      <c r="ANY201" s="229"/>
      <c r="ANZ201" s="229"/>
      <c r="AOA201" s="229"/>
      <c r="AOB201" s="229"/>
      <c r="AOC201" s="229"/>
      <c r="AOD201" s="229"/>
      <c r="AOE201" s="229"/>
      <c r="AOF201" s="229"/>
      <c r="AOG201" s="229"/>
      <c r="AOH201" s="229"/>
      <c r="AOI201" s="229"/>
      <c r="AOJ201" s="229"/>
      <c r="AOK201" s="229"/>
      <c r="AOL201" s="229"/>
      <c r="AOM201" s="229"/>
      <c r="AON201" s="229"/>
      <c r="AOO201" s="229"/>
      <c r="AOP201" s="229"/>
      <c r="AOQ201" s="229"/>
      <c r="AOR201" s="229"/>
      <c r="AOS201" s="229"/>
      <c r="AOT201" s="229"/>
      <c r="AOU201" s="229"/>
      <c r="AOV201" s="229"/>
      <c r="AOW201" s="229"/>
      <c r="AOX201" s="229"/>
      <c r="AOY201" s="229"/>
      <c r="AOZ201" s="229"/>
      <c r="APA201" s="229"/>
      <c r="APB201" s="229"/>
      <c r="APC201" s="229"/>
      <c r="APD201" s="229"/>
      <c r="APE201" s="229"/>
      <c r="APF201" s="229"/>
      <c r="APG201" s="229"/>
      <c r="APH201" s="229"/>
      <c r="API201" s="229"/>
      <c r="APJ201" s="229"/>
      <c r="APK201" s="229"/>
      <c r="APL201" s="229"/>
      <c r="APM201" s="229"/>
      <c r="APN201" s="229"/>
      <c r="APO201" s="229"/>
      <c r="APP201" s="229"/>
      <c r="APQ201" s="229"/>
      <c r="APR201" s="229"/>
      <c r="APS201" s="229"/>
      <c r="APT201" s="229"/>
      <c r="APU201" s="229"/>
      <c r="APV201" s="229"/>
      <c r="APW201" s="229"/>
      <c r="APX201" s="229"/>
      <c r="APY201" s="229"/>
      <c r="APZ201" s="229"/>
      <c r="AQA201" s="229"/>
      <c r="AQB201" s="229"/>
      <c r="AQC201" s="229"/>
      <c r="AQD201" s="229"/>
      <c r="AQE201" s="229"/>
      <c r="AQF201" s="229"/>
      <c r="AQG201" s="229"/>
      <c r="AQH201" s="229"/>
      <c r="AQI201" s="229"/>
      <c r="AQJ201" s="229"/>
      <c r="AQK201" s="229"/>
      <c r="AQL201" s="229"/>
      <c r="AQM201" s="229"/>
      <c r="AQN201" s="229"/>
      <c r="AQO201" s="229"/>
      <c r="AQP201" s="229"/>
      <c r="AQQ201" s="229"/>
      <c r="AQR201" s="229"/>
      <c r="AQS201" s="229"/>
      <c r="AQT201" s="229"/>
      <c r="AQU201" s="229"/>
      <c r="AQV201" s="229"/>
      <c r="AQW201" s="229"/>
      <c r="AQX201" s="229"/>
      <c r="AQY201" s="229"/>
      <c r="AQZ201" s="229"/>
      <c r="ARA201" s="229"/>
      <c r="ARB201" s="229"/>
      <c r="ARC201" s="229"/>
      <c r="ARD201" s="229"/>
      <c r="ARE201" s="229"/>
      <c r="ARF201" s="229"/>
      <c r="ARG201" s="229"/>
      <c r="ARH201" s="229"/>
      <c r="ARI201" s="229"/>
      <c r="ARJ201" s="229"/>
      <c r="ARK201" s="229"/>
      <c r="ARL201" s="229"/>
      <c r="ARM201" s="229"/>
      <c r="ARN201" s="229"/>
      <c r="ARO201" s="229"/>
      <c r="ARP201" s="229"/>
      <c r="ARQ201" s="229"/>
      <c r="ARR201" s="229"/>
      <c r="ARS201" s="229"/>
      <c r="ART201" s="229"/>
      <c r="ARU201" s="229"/>
      <c r="ARV201" s="229"/>
      <c r="ARW201" s="229"/>
      <c r="ARX201" s="229"/>
      <c r="ARY201" s="229"/>
      <c r="ARZ201" s="229"/>
      <c r="ASA201" s="229"/>
      <c r="ASB201" s="229"/>
      <c r="ASC201" s="229"/>
      <c r="ASD201" s="229"/>
      <c r="ASE201" s="229"/>
      <c r="ASF201" s="229"/>
      <c r="ASG201" s="229"/>
      <c r="ASH201" s="229"/>
      <c r="ASI201" s="229"/>
      <c r="ASJ201" s="229"/>
      <c r="ASK201" s="229"/>
      <c r="ASL201" s="229"/>
      <c r="ASM201" s="229"/>
      <c r="ASN201" s="229"/>
      <c r="ASO201" s="229"/>
      <c r="ASP201" s="229"/>
      <c r="ASQ201" s="229"/>
      <c r="ASR201" s="229"/>
      <c r="ASS201" s="229"/>
      <c r="AST201" s="229"/>
      <c r="ASU201" s="229"/>
      <c r="ASV201" s="229"/>
      <c r="ASW201" s="229"/>
      <c r="ASX201" s="229"/>
      <c r="ASY201" s="229"/>
      <c r="ASZ201" s="229"/>
      <c r="ATA201" s="229"/>
      <c r="ATB201" s="229"/>
      <c r="ATC201" s="229"/>
      <c r="ATD201" s="229"/>
      <c r="ATE201" s="229"/>
      <c r="ATF201" s="229"/>
      <c r="ATG201" s="229"/>
      <c r="ATH201" s="229"/>
      <c r="ATI201" s="229"/>
      <c r="ATJ201" s="229"/>
      <c r="ATK201" s="229"/>
      <c r="ATL201" s="229"/>
      <c r="ATM201" s="229"/>
      <c r="ATN201" s="229"/>
      <c r="ATO201" s="229"/>
      <c r="ATP201" s="229"/>
      <c r="ATQ201" s="229"/>
      <c r="ATR201" s="229"/>
      <c r="ATS201" s="229"/>
      <c r="ATT201" s="229"/>
      <c r="ATU201" s="229"/>
      <c r="ATV201" s="229"/>
      <c r="ATW201" s="229"/>
      <c r="ATX201" s="229"/>
      <c r="ATY201" s="229"/>
      <c r="ATZ201" s="229"/>
      <c r="AUA201" s="229"/>
      <c r="AUB201" s="229"/>
      <c r="AUC201" s="229"/>
      <c r="AUD201" s="229"/>
      <c r="AUE201" s="229"/>
      <c r="AUF201" s="229"/>
      <c r="AUG201" s="229"/>
      <c r="AUH201" s="229"/>
      <c r="AUI201" s="229"/>
      <c r="AUJ201" s="229"/>
      <c r="AUK201" s="229"/>
      <c r="AUL201" s="229"/>
      <c r="AUM201" s="229"/>
      <c r="AUN201" s="229"/>
      <c r="AUO201" s="229"/>
      <c r="AUP201" s="229"/>
      <c r="AUQ201" s="229"/>
      <c r="AUR201" s="229"/>
      <c r="AUS201" s="229"/>
      <c r="AUT201" s="229"/>
      <c r="AUU201" s="229"/>
      <c r="AUV201" s="229"/>
      <c r="AUW201" s="229"/>
      <c r="AUX201" s="229"/>
      <c r="AUY201" s="229"/>
      <c r="AUZ201" s="229"/>
      <c r="AVA201" s="229"/>
      <c r="AVB201" s="229"/>
      <c r="AVC201" s="229"/>
      <c r="AVD201" s="229"/>
      <c r="AVE201" s="229"/>
      <c r="AVF201" s="229"/>
      <c r="AVG201" s="229"/>
      <c r="AVH201" s="229"/>
      <c r="AVI201" s="229"/>
      <c r="AVJ201" s="229"/>
      <c r="AVK201" s="229"/>
      <c r="AVL201" s="229"/>
      <c r="AVM201" s="229"/>
      <c r="AVN201" s="229"/>
      <c r="AVO201" s="229"/>
      <c r="AVP201" s="229"/>
      <c r="AVQ201" s="229"/>
      <c r="AVR201" s="229"/>
      <c r="AVS201" s="229"/>
      <c r="AVT201" s="229"/>
      <c r="AVU201" s="229"/>
      <c r="AVV201" s="229"/>
      <c r="AVW201" s="229"/>
      <c r="AVX201" s="229"/>
      <c r="AVY201" s="229"/>
      <c r="AVZ201" s="229"/>
      <c r="AWA201" s="229"/>
      <c r="AWB201" s="229"/>
      <c r="AWC201" s="229"/>
      <c r="AWD201" s="229"/>
      <c r="AWE201" s="229"/>
      <c r="AWF201" s="229"/>
      <c r="AWG201" s="229"/>
      <c r="AWH201" s="229"/>
      <c r="AWI201" s="229"/>
      <c r="AWJ201" s="229"/>
      <c r="AWK201" s="229"/>
      <c r="AWL201" s="229"/>
      <c r="AWM201" s="229"/>
      <c r="AWN201" s="229"/>
      <c r="AWO201" s="229"/>
      <c r="AWP201" s="229"/>
      <c r="AWQ201" s="229"/>
      <c r="AWR201" s="229"/>
      <c r="AWS201" s="229"/>
      <c r="AWT201" s="229"/>
      <c r="AWU201" s="229"/>
      <c r="AWV201" s="229"/>
      <c r="AWW201" s="229"/>
      <c r="AWX201" s="229"/>
      <c r="AWY201" s="229"/>
      <c r="AWZ201" s="229"/>
      <c r="AXA201" s="229"/>
      <c r="AXB201" s="229"/>
      <c r="AXC201" s="229"/>
      <c r="AXD201" s="229"/>
      <c r="AXE201" s="229"/>
      <c r="AXF201" s="229"/>
      <c r="AXG201" s="229"/>
      <c r="AXH201" s="229"/>
      <c r="AXI201" s="229"/>
      <c r="AXJ201" s="229"/>
      <c r="AXK201" s="229"/>
      <c r="AXL201" s="229"/>
      <c r="AXM201" s="229"/>
      <c r="AXN201" s="229"/>
      <c r="AXO201" s="229"/>
      <c r="AXP201" s="229"/>
      <c r="AXQ201" s="229"/>
      <c r="AXR201" s="229"/>
      <c r="AXS201" s="229"/>
      <c r="AXT201" s="229"/>
      <c r="AXU201" s="229"/>
      <c r="AXV201" s="229"/>
      <c r="AXW201" s="229"/>
      <c r="AXX201" s="229"/>
      <c r="AXY201" s="229"/>
      <c r="AXZ201" s="229"/>
      <c r="AYA201" s="229"/>
      <c r="AYB201" s="229"/>
      <c r="AYC201" s="229"/>
      <c r="AYD201" s="229"/>
      <c r="AYE201" s="229"/>
      <c r="AYF201" s="229"/>
      <c r="AYG201" s="229"/>
      <c r="AYH201" s="229"/>
      <c r="AYI201" s="229"/>
      <c r="AYJ201" s="229"/>
      <c r="AYK201" s="229"/>
      <c r="AYL201" s="229"/>
      <c r="AYM201" s="229"/>
      <c r="AYN201" s="229"/>
      <c r="AYO201" s="229"/>
      <c r="AYP201" s="229"/>
      <c r="AYQ201" s="229"/>
      <c r="AYR201" s="229"/>
      <c r="AYS201" s="229"/>
      <c r="AYT201" s="229"/>
      <c r="AYU201" s="229"/>
      <c r="AYV201" s="229"/>
      <c r="AYW201" s="229"/>
      <c r="AYX201" s="229"/>
      <c r="AYY201" s="229"/>
      <c r="AYZ201" s="229"/>
      <c r="AZA201" s="229"/>
      <c r="AZB201" s="229"/>
      <c r="AZC201" s="229"/>
      <c r="AZD201" s="229"/>
      <c r="AZE201" s="229"/>
      <c r="AZF201" s="229"/>
      <c r="AZG201" s="229"/>
      <c r="AZH201" s="229"/>
      <c r="AZI201" s="229"/>
      <c r="AZJ201" s="229"/>
      <c r="AZK201" s="229"/>
      <c r="AZL201" s="229"/>
      <c r="AZM201" s="229"/>
      <c r="AZN201" s="229"/>
      <c r="AZO201" s="229"/>
      <c r="AZP201" s="229"/>
      <c r="AZQ201" s="229"/>
      <c r="AZR201" s="229"/>
      <c r="AZS201" s="229"/>
      <c r="AZT201" s="229"/>
      <c r="AZU201" s="229"/>
      <c r="AZV201" s="229"/>
      <c r="AZW201" s="229"/>
      <c r="AZX201" s="229"/>
      <c r="AZY201" s="229"/>
      <c r="AZZ201" s="229"/>
      <c r="BAA201" s="229"/>
      <c r="BAB201" s="229"/>
      <c r="BAC201" s="229"/>
      <c r="BAD201" s="229"/>
      <c r="BAE201" s="229"/>
      <c r="BAF201" s="229"/>
      <c r="BAG201" s="229"/>
      <c r="BAH201" s="229"/>
      <c r="BAI201" s="229"/>
      <c r="BAJ201" s="229"/>
      <c r="BAK201" s="229"/>
      <c r="BAL201" s="229"/>
      <c r="BAM201" s="229"/>
      <c r="BAN201" s="229"/>
      <c r="BAO201" s="229"/>
      <c r="BAP201" s="229"/>
      <c r="BAQ201" s="229"/>
      <c r="BAR201" s="229"/>
      <c r="BAS201" s="229"/>
      <c r="BAT201" s="229"/>
      <c r="BAU201" s="229"/>
      <c r="BAV201" s="229"/>
      <c r="BAW201" s="229"/>
      <c r="BAX201" s="229"/>
      <c r="BAY201" s="229"/>
      <c r="BAZ201" s="229"/>
      <c r="BBA201" s="229"/>
      <c r="BBB201" s="229"/>
      <c r="BBC201" s="229"/>
      <c r="BBD201" s="229"/>
      <c r="BBE201" s="229"/>
      <c r="BBF201" s="229"/>
      <c r="BBG201" s="229"/>
      <c r="BBH201" s="229"/>
      <c r="BBI201" s="229"/>
      <c r="BBJ201" s="229"/>
      <c r="BBK201" s="229"/>
      <c r="BBL201" s="229"/>
      <c r="BBM201" s="229"/>
      <c r="BBN201" s="229"/>
      <c r="BBO201" s="229"/>
      <c r="BBP201" s="229"/>
      <c r="BBQ201" s="229"/>
      <c r="BBR201" s="229"/>
      <c r="BBS201" s="229"/>
      <c r="BBT201" s="229"/>
      <c r="BBU201" s="229"/>
      <c r="BBV201" s="229"/>
      <c r="BBW201" s="229"/>
      <c r="BBX201" s="229"/>
      <c r="BBY201" s="229"/>
      <c r="BBZ201" s="229"/>
      <c r="BCA201" s="229"/>
      <c r="BCB201" s="229"/>
      <c r="BCC201" s="229"/>
      <c r="BCD201" s="229"/>
      <c r="BCE201" s="229"/>
      <c r="BCF201" s="229"/>
      <c r="BCG201" s="229"/>
      <c r="BCH201" s="229"/>
      <c r="BCI201" s="229"/>
      <c r="BCJ201" s="229"/>
      <c r="BCK201" s="229"/>
      <c r="BCL201" s="229"/>
      <c r="BCM201" s="229"/>
      <c r="BCN201" s="229"/>
      <c r="BCO201" s="229"/>
      <c r="BCP201" s="229"/>
      <c r="BCQ201" s="229"/>
      <c r="BCR201" s="229"/>
      <c r="BCS201" s="229"/>
      <c r="BCT201" s="229"/>
      <c r="BCU201" s="229"/>
      <c r="BCV201" s="229"/>
      <c r="BCW201" s="229"/>
      <c r="BCX201" s="229"/>
      <c r="BCY201" s="229"/>
      <c r="BCZ201" s="229"/>
      <c r="BDA201" s="229"/>
      <c r="BDB201" s="229"/>
      <c r="BDC201" s="229"/>
      <c r="BDD201" s="229"/>
      <c r="BDE201" s="229"/>
      <c r="BDF201" s="229"/>
      <c r="BDG201" s="229"/>
      <c r="BDH201" s="229"/>
      <c r="BDI201" s="229"/>
      <c r="BDJ201" s="229"/>
      <c r="BDK201" s="229"/>
      <c r="BDL201" s="229"/>
      <c r="BDM201" s="229"/>
      <c r="BDN201" s="229"/>
      <c r="BDO201" s="229"/>
      <c r="BDP201" s="229"/>
      <c r="BDQ201" s="229"/>
      <c r="BDR201" s="229"/>
      <c r="BDS201" s="229"/>
      <c r="BDT201" s="229"/>
      <c r="BDU201" s="229"/>
      <c r="BDV201" s="229"/>
      <c r="BDW201" s="229"/>
      <c r="BDX201" s="229"/>
      <c r="BDY201" s="229"/>
      <c r="BDZ201" s="229"/>
      <c r="BEA201" s="229"/>
      <c r="BEB201" s="229"/>
      <c r="BEC201" s="229"/>
      <c r="BED201" s="229"/>
      <c r="BEE201" s="229"/>
      <c r="BEF201" s="229"/>
      <c r="BEG201" s="229"/>
      <c r="BEH201" s="229"/>
      <c r="BEI201" s="229"/>
      <c r="BEJ201" s="229"/>
      <c r="BEK201" s="229"/>
      <c r="BEL201" s="229"/>
      <c r="BEM201" s="229"/>
      <c r="BEN201" s="229"/>
      <c r="BEO201" s="229"/>
      <c r="BEP201" s="229"/>
      <c r="BEQ201" s="229"/>
      <c r="BER201" s="229"/>
      <c r="BES201" s="229"/>
      <c r="BET201" s="229"/>
      <c r="BEU201" s="229"/>
      <c r="BEV201" s="229"/>
      <c r="BEW201" s="229"/>
      <c r="BEX201" s="229"/>
      <c r="BEY201" s="229"/>
      <c r="BEZ201" s="229"/>
      <c r="BFA201" s="229"/>
      <c r="BFB201" s="229"/>
      <c r="BFC201" s="229"/>
      <c r="BFD201" s="229"/>
      <c r="BFE201" s="229"/>
      <c r="BFF201" s="229"/>
      <c r="BFG201" s="229"/>
      <c r="BFH201" s="229"/>
      <c r="BFI201" s="229"/>
      <c r="BFJ201" s="229"/>
      <c r="BFK201" s="229"/>
      <c r="BFL201" s="229"/>
      <c r="BFM201" s="229"/>
      <c r="BFN201" s="229"/>
      <c r="BFO201" s="229"/>
      <c r="BFP201" s="229"/>
      <c r="BFQ201" s="229"/>
      <c r="BFR201" s="229"/>
      <c r="BFS201" s="229"/>
      <c r="BFT201" s="229"/>
      <c r="BFU201" s="229"/>
      <c r="BFV201" s="229"/>
      <c r="BFW201" s="229"/>
      <c r="BFX201" s="229"/>
      <c r="BFY201" s="229"/>
      <c r="BFZ201" s="229"/>
      <c r="BGA201" s="229"/>
      <c r="BGB201" s="229"/>
      <c r="BGC201" s="229"/>
      <c r="BGD201" s="229"/>
      <c r="BGE201" s="229"/>
      <c r="BGF201" s="229"/>
      <c r="BGG201" s="229"/>
      <c r="BGH201" s="229"/>
      <c r="BGI201" s="229"/>
      <c r="BGJ201" s="229"/>
      <c r="BGK201" s="229"/>
      <c r="BGL201" s="229"/>
      <c r="BGM201" s="229"/>
      <c r="BGN201" s="229"/>
      <c r="BGO201" s="229"/>
      <c r="BGP201" s="229"/>
      <c r="BGQ201" s="229"/>
      <c r="BGR201" s="229"/>
      <c r="BGS201" s="229"/>
      <c r="BGT201" s="229"/>
      <c r="BGU201" s="229"/>
      <c r="BGV201" s="229"/>
      <c r="BGW201" s="229"/>
      <c r="BGX201" s="229"/>
      <c r="BGY201" s="229"/>
      <c r="BGZ201" s="229"/>
      <c r="BHA201" s="229"/>
      <c r="BHB201" s="229"/>
      <c r="BHC201" s="229"/>
      <c r="BHD201" s="229"/>
      <c r="BHE201" s="229"/>
      <c r="BHF201" s="229"/>
      <c r="BHG201" s="229"/>
      <c r="BHH201" s="229"/>
      <c r="BHI201" s="229"/>
      <c r="BHJ201" s="229"/>
      <c r="BHK201" s="229"/>
      <c r="BHL201" s="229"/>
      <c r="BHM201" s="229"/>
      <c r="BHN201" s="229"/>
      <c r="BHO201" s="229"/>
      <c r="BHP201" s="229"/>
      <c r="BHQ201" s="229"/>
      <c r="BHR201" s="229"/>
      <c r="BHS201" s="229"/>
      <c r="BHT201" s="229"/>
      <c r="BHU201" s="229"/>
      <c r="BHV201" s="229"/>
      <c r="BHW201" s="229"/>
      <c r="BHX201" s="229"/>
      <c r="BHY201" s="229"/>
      <c r="BHZ201" s="229"/>
      <c r="BIA201" s="229"/>
      <c r="BIB201" s="229"/>
      <c r="BIC201" s="229"/>
      <c r="BID201" s="229"/>
      <c r="BIE201" s="229"/>
      <c r="BIF201" s="229"/>
      <c r="BIG201" s="229"/>
      <c r="BIH201" s="229"/>
      <c r="BII201" s="229"/>
      <c r="BIJ201" s="229"/>
      <c r="BIK201" s="229"/>
      <c r="BIL201" s="229"/>
      <c r="BIM201" s="229"/>
      <c r="BIN201" s="229"/>
      <c r="BIO201" s="229"/>
      <c r="BIP201" s="229"/>
      <c r="BIQ201" s="229"/>
      <c r="BIR201" s="229"/>
      <c r="BIS201" s="229"/>
      <c r="BIT201" s="229"/>
      <c r="BIU201" s="229"/>
      <c r="BIV201" s="229"/>
      <c r="BIW201" s="229"/>
      <c r="BIX201" s="229"/>
      <c r="BIY201" s="229"/>
      <c r="BIZ201" s="229"/>
      <c r="BJA201" s="229"/>
      <c r="BJB201" s="229"/>
      <c r="BJC201" s="229"/>
      <c r="BJD201" s="229"/>
      <c r="BJE201" s="229"/>
      <c r="BJF201" s="229"/>
      <c r="BJG201" s="229"/>
      <c r="BJH201" s="229"/>
      <c r="BJI201" s="229"/>
      <c r="BJJ201" s="229"/>
      <c r="BJK201" s="229"/>
      <c r="BJL201" s="229"/>
      <c r="BJM201" s="229"/>
      <c r="BJN201" s="229"/>
      <c r="BJO201" s="229"/>
      <c r="BJP201" s="229"/>
      <c r="BJQ201" s="229"/>
      <c r="BJR201" s="229"/>
      <c r="BJS201" s="229"/>
      <c r="BJT201" s="229"/>
      <c r="BJU201" s="229"/>
      <c r="BJV201" s="229"/>
      <c r="BJW201" s="229"/>
      <c r="BJX201" s="229"/>
      <c r="BJY201" s="229"/>
      <c r="BJZ201" s="229"/>
      <c r="BKA201" s="229"/>
      <c r="BKB201" s="229"/>
      <c r="BKC201" s="229"/>
      <c r="BKD201" s="229"/>
      <c r="BKE201" s="229"/>
      <c r="BKF201" s="229"/>
      <c r="BKG201" s="229"/>
      <c r="BKH201" s="229"/>
      <c r="BKI201" s="229"/>
      <c r="BKJ201" s="229"/>
      <c r="BKK201" s="229"/>
      <c r="BKL201" s="229"/>
      <c r="BKM201" s="229"/>
      <c r="BKN201" s="229"/>
      <c r="BKO201" s="229"/>
      <c r="BKP201" s="229"/>
      <c r="BKQ201" s="229"/>
      <c r="BKR201" s="229"/>
      <c r="BKS201" s="229"/>
      <c r="BKT201" s="229"/>
      <c r="BKU201" s="229"/>
      <c r="BKV201" s="229"/>
      <c r="BKW201" s="229"/>
      <c r="BKX201" s="229"/>
      <c r="BKY201" s="229"/>
      <c r="BKZ201" s="229"/>
      <c r="BLA201" s="229"/>
      <c r="BLB201" s="229"/>
      <c r="BLC201" s="229"/>
      <c r="BLD201" s="229"/>
      <c r="BLE201" s="229"/>
      <c r="BLF201" s="229"/>
      <c r="BLG201" s="229"/>
      <c r="BLH201" s="229"/>
      <c r="BLI201" s="229"/>
      <c r="BLJ201" s="229"/>
      <c r="BLK201" s="229"/>
      <c r="BLL201" s="229"/>
      <c r="BLM201" s="229"/>
      <c r="BLN201" s="229"/>
      <c r="BLO201" s="229"/>
      <c r="BLP201" s="229"/>
      <c r="BLQ201" s="229"/>
      <c r="BLR201" s="229"/>
      <c r="BLS201" s="229"/>
      <c r="BLT201" s="229"/>
      <c r="BLU201" s="229"/>
      <c r="BLV201" s="229"/>
      <c r="BLW201" s="229"/>
      <c r="BLX201" s="229"/>
      <c r="BLY201" s="229"/>
      <c r="BLZ201" s="229"/>
      <c r="BMA201" s="229"/>
      <c r="BMB201" s="229"/>
      <c r="BMC201" s="229"/>
      <c r="BMD201" s="229"/>
      <c r="BME201" s="229"/>
      <c r="BMF201" s="229"/>
      <c r="BMG201" s="229"/>
      <c r="BMH201" s="229"/>
      <c r="BMI201" s="229"/>
      <c r="BMJ201" s="229"/>
      <c r="BMK201" s="229"/>
      <c r="BML201" s="229"/>
      <c r="BMM201" s="229"/>
      <c r="BMN201" s="229"/>
      <c r="BMO201" s="229"/>
      <c r="BMP201" s="229"/>
      <c r="BMQ201" s="229"/>
      <c r="BMR201" s="229"/>
      <c r="BMS201" s="229"/>
      <c r="BMT201" s="229"/>
      <c r="BMU201" s="229"/>
      <c r="BMV201" s="229"/>
      <c r="BMW201" s="229"/>
      <c r="BMX201" s="229"/>
      <c r="BMY201" s="229"/>
      <c r="BMZ201" s="229"/>
      <c r="BNA201" s="229"/>
      <c r="BNB201" s="229"/>
      <c r="BNC201" s="229"/>
      <c r="BND201" s="229"/>
      <c r="BNE201" s="229"/>
      <c r="BNF201" s="229"/>
      <c r="BNG201" s="229"/>
      <c r="BNH201" s="229"/>
      <c r="BNI201" s="229"/>
      <c r="BNJ201" s="229"/>
      <c r="BNK201" s="229"/>
      <c r="BNL201" s="229"/>
      <c r="BNM201" s="229"/>
      <c r="BNN201" s="229"/>
      <c r="BNO201" s="229"/>
      <c r="BNP201" s="229"/>
      <c r="BNQ201" s="229"/>
      <c r="BNR201" s="229"/>
      <c r="BNS201" s="229"/>
      <c r="BNT201" s="229"/>
      <c r="BNU201" s="229"/>
      <c r="BNV201" s="229"/>
      <c r="BNW201" s="229"/>
      <c r="BNX201" s="229"/>
      <c r="BNY201" s="229"/>
      <c r="BNZ201" s="229"/>
      <c r="BOA201" s="229"/>
      <c r="BOB201" s="229"/>
      <c r="BOC201" s="229"/>
      <c r="BOD201" s="229"/>
      <c r="BOE201" s="229"/>
      <c r="BOF201" s="229"/>
      <c r="BOG201" s="229"/>
      <c r="BOH201" s="229"/>
      <c r="BOI201" s="229"/>
      <c r="BOJ201" s="229"/>
      <c r="BOK201" s="229"/>
      <c r="BOL201" s="229"/>
      <c r="BOM201" s="229"/>
      <c r="BON201" s="229"/>
      <c r="BOO201" s="229"/>
      <c r="BOP201" s="229"/>
      <c r="BOQ201" s="229"/>
      <c r="BOR201" s="229"/>
      <c r="BOS201" s="229"/>
      <c r="BOT201" s="229"/>
      <c r="BOU201" s="229"/>
      <c r="BOV201" s="229"/>
      <c r="BOW201" s="229"/>
      <c r="BOX201" s="229"/>
      <c r="BOY201" s="229"/>
      <c r="BOZ201" s="229"/>
      <c r="BPA201" s="229"/>
      <c r="BPB201" s="229"/>
      <c r="BPC201" s="229"/>
      <c r="BPD201" s="229"/>
      <c r="BPE201" s="229"/>
      <c r="BPF201" s="229"/>
      <c r="BPG201" s="229"/>
      <c r="BPH201" s="229"/>
      <c r="BPI201" s="229"/>
      <c r="BPJ201" s="229"/>
      <c r="BPK201" s="229"/>
      <c r="BPL201" s="229"/>
      <c r="BPM201" s="229"/>
      <c r="BPN201" s="229"/>
      <c r="BPO201" s="229"/>
      <c r="BPP201" s="229"/>
      <c r="BPQ201" s="229"/>
      <c r="BPR201" s="229"/>
      <c r="BPS201" s="229"/>
      <c r="BPT201" s="229"/>
      <c r="BPU201" s="229"/>
      <c r="BPV201" s="229"/>
      <c r="BPW201" s="229"/>
      <c r="BPX201" s="229"/>
      <c r="BPY201" s="229"/>
      <c r="BPZ201" s="229"/>
      <c r="BQA201" s="229"/>
      <c r="BQB201" s="229"/>
      <c r="BQC201" s="229"/>
      <c r="BQD201" s="229"/>
      <c r="BQE201" s="229"/>
      <c r="BQF201" s="229"/>
      <c r="BQG201" s="229"/>
      <c r="BQH201" s="229"/>
      <c r="BQI201" s="229"/>
      <c r="BQJ201" s="229"/>
      <c r="BQK201" s="229"/>
      <c r="BQL201" s="229"/>
      <c r="BQM201" s="229"/>
      <c r="BQN201" s="229"/>
      <c r="BQO201" s="229"/>
      <c r="BQP201" s="229"/>
      <c r="BQQ201" s="229"/>
      <c r="BQR201" s="229"/>
      <c r="BQS201" s="229"/>
      <c r="BQT201" s="229"/>
      <c r="BQU201" s="229"/>
      <c r="BQV201" s="229"/>
      <c r="BQW201" s="229"/>
      <c r="BQX201" s="229"/>
      <c r="BQY201" s="229"/>
      <c r="BQZ201" s="229"/>
      <c r="BRA201" s="229"/>
      <c r="BRB201" s="229"/>
      <c r="BRC201" s="229"/>
      <c r="BRD201" s="229"/>
      <c r="BRE201" s="229"/>
      <c r="BRF201" s="229"/>
      <c r="BRG201" s="229"/>
      <c r="BRH201" s="229"/>
      <c r="BRI201" s="229"/>
      <c r="BRJ201" s="229"/>
      <c r="BRK201" s="229"/>
      <c r="BRL201" s="229"/>
      <c r="BRM201" s="229"/>
      <c r="BRN201" s="229"/>
      <c r="BRO201" s="229"/>
      <c r="BRP201" s="229"/>
      <c r="BRQ201" s="229"/>
      <c r="BRR201" s="229"/>
      <c r="BRS201" s="229"/>
      <c r="BRT201" s="229"/>
      <c r="BRU201" s="229"/>
      <c r="BRV201" s="229"/>
      <c r="BRW201" s="229"/>
      <c r="BRX201" s="229"/>
      <c r="BRY201" s="229"/>
      <c r="BRZ201" s="229"/>
      <c r="BSA201" s="229"/>
      <c r="BSB201" s="229"/>
      <c r="BSC201" s="229"/>
      <c r="BSD201" s="229"/>
      <c r="BSE201" s="229"/>
      <c r="BSF201" s="229"/>
      <c r="BSG201" s="229"/>
      <c r="BSH201" s="229"/>
      <c r="BSI201" s="229"/>
      <c r="BSJ201" s="229"/>
      <c r="BSK201" s="229"/>
      <c r="BSL201" s="229"/>
      <c r="BSM201" s="229"/>
      <c r="BSN201" s="229"/>
      <c r="BSO201" s="229"/>
      <c r="BSP201" s="229"/>
      <c r="BSQ201" s="229"/>
      <c r="BSR201" s="229"/>
      <c r="BSS201" s="229"/>
      <c r="BST201" s="229"/>
      <c r="BSU201" s="229"/>
      <c r="BSV201" s="229"/>
      <c r="BSW201" s="229"/>
      <c r="BSX201" s="229"/>
      <c r="BSY201" s="229"/>
      <c r="BSZ201" s="229"/>
      <c r="BTA201" s="229"/>
      <c r="BTB201" s="229"/>
      <c r="BTC201" s="229"/>
      <c r="BTD201" s="229"/>
      <c r="BTE201" s="229"/>
      <c r="BTF201" s="229"/>
      <c r="BTG201" s="229"/>
      <c r="BTH201" s="229"/>
      <c r="BTI201" s="229"/>
      <c r="BTJ201" s="229"/>
      <c r="BTK201" s="229"/>
      <c r="BTL201" s="229"/>
      <c r="BTM201" s="229"/>
      <c r="BTN201" s="229"/>
      <c r="BTO201" s="229"/>
      <c r="BTP201" s="229"/>
      <c r="BTQ201" s="229"/>
      <c r="BTR201" s="229"/>
      <c r="BTS201" s="229"/>
      <c r="BTT201" s="229"/>
      <c r="BTU201" s="229"/>
      <c r="BTV201" s="229"/>
      <c r="BTW201" s="229"/>
      <c r="BTX201" s="229"/>
      <c r="BTY201" s="229"/>
      <c r="BTZ201" s="229"/>
      <c r="BUA201" s="229"/>
      <c r="BUB201" s="229"/>
      <c r="BUC201" s="229"/>
      <c r="BUD201" s="229"/>
      <c r="BUE201" s="229"/>
      <c r="BUF201" s="229"/>
      <c r="BUG201" s="229"/>
      <c r="BUH201" s="229"/>
      <c r="BUI201" s="229"/>
      <c r="BUJ201" s="229"/>
      <c r="BUK201" s="229"/>
      <c r="BUL201" s="229"/>
      <c r="BUM201" s="229"/>
      <c r="BUN201" s="229"/>
      <c r="BUO201" s="229"/>
      <c r="BUP201" s="229"/>
      <c r="BUQ201" s="229"/>
      <c r="BUR201" s="229"/>
      <c r="BUS201" s="229"/>
      <c r="BUT201" s="229"/>
      <c r="BUU201" s="229"/>
      <c r="BUV201" s="229"/>
      <c r="BUW201" s="229"/>
      <c r="BUX201" s="229"/>
      <c r="BUY201" s="229"/>
      <c r="BUZ201" s="229"/>
      <c r="BVA201" s="229"/>
      <c r="BVB201" s="229"/>
      <c r="BVC201" s="229"/>
      <c r="BVD201" s="229"/>
      <c r="BVE201" s="229"/>
      <c r="BVF201" s="229"/>
      <c r="BVG201" s="229"/>
      <c r="BVH201" s="229"/>
      <c r="BVI201" s="229"/>
      <c r="BVJ201" s="229"/>
      <c r="BVK201" s="229"/>
      <c r="BVL201" s="229"/>
      <c r="BVM201" s="229"/>
      <c r="BVN201" s="229"/>
      <c r="BVO201" s="229"/>
      <c r="BVP201" s="229"/>
      <c r="BVQ201" s="229"/>
      <c r="BVR201" s="229"/>
      <c r="BVS201" s="229"/>
      <c r="BVT201" s="229"/>
      <c r="BVU201" s="229"/>
      <c r="BVV201" s="229"/>
      <c r="BVW201" s="229"/>
      <c r="BVX201" s="229"/>
      <c r="BVY201" s="229"/>
      <c r="BVZ201" s="229"/>
      <c r="BWA201" s="229"/>
      <c r="BWB201" s="229"/>
      <c r="BWC201" s="229"/>
      <c r="BWD201" s="229"/>
      <c r="BWE201" s="229"/>
      <c r="BWF201" s="229"/>
      <c r="BWG201" s="229"/>
      <c r="BWH201" s="229"/>
      <c r="BWI201" s="229"/>
      <c r="BWJ201" s="229"/>
      <c r="BWK201" s="229"/>
      <c r="BWL201" s="229"/>
      <c r="BWM201" s="229"/>
      <c r="BWN201" s="229"/>
      <c r="BWO201" s="229"/>
      <c r="BWP201" s="229"/>
      <c r="BWQ201" s="229"/>
      <c r="BWR201" s="229"/>
      <c r="BWS201" s="229"/>
      <c r="BWT201" s="229"/>
      <c r="BWU201" s="229"/>
      <c r="BWV201" s="229"/>
      <c r="BWW201" s="229"/>
      <c r="BWX201" s="229"/>
      <c r="BWY201" s="229"/>
      <c r="BWZ201" s="229"/>
      <c r="BXA201" s="229"/>
      <c r="BXB201" s="229"/>
      <c r="BXC201" s="229"/>
      <c r="BXD201" s="229"/>
      <c r="BXE201" s="229"/>
      <c r="BXF201" s="229"/>
      <c r="BXG201" s="229"/>
      <c r="BXH201" s="229"/>
      <c r="BXI201" s="229"/>
      <c r="BXJ201" s="229"/>
      <c r="BXK201" s="229"/>
      <c r="BXL201" s="229"/>
      <c r="BXM201" s="229"/>
      <c r="BXN201" s="229"/>
      <c r="BXO201" s="229"/>
      <c r="BXP201" s="229"/>
      <c r="BXQ201" s="229"/>
      <c r="BXR201" s="229"/>
      <c r="BXS201" s="229"/>
      <c r="BXT201" s="229"/>
      <c r="BXU201" s="229"/>
      <c r="BXV201" s="229"/>
      <c r="BXW201" s="229"/>
      <c r="BXX201" s="229"/>
      <c r="BXY201" s="229"/>
      <c r="BXZ201" s="229"/>
      <c r="BYA201" s="229"/>
      <c r="BYB201" s="229"/>
      <c r="BYC201" s="229"/>
      <c r="BYD201" s="229"/>
      <c r="BYE201" s="229"/>
      <c r="BYF201" s="229"/>
      <c r="BYG201" s="229"/>
      <c r="BYH201" s="229"/>
      <c r="BYI201" s="229"/>
      <c r="BYJ201" s="229"/>
      <c r="BYK201" s="229"/>
      <c r="BYL201" s="229"/>
      <c r="BYM201" s="229"/>
      <c r="BYN201" s="229"/>
      <c r="BYO201" s="229"/>
      <c r="BYP201" s="229"/>
      <c r="BYQ201" s="229"/>
      <c r="BYR201" s="229"/>
      <c r="BYS201" s="229"/>
      <c r="BYT201" s="229"/>
      <c r="BYU201" s="229"/>
      <c r="BYV201" s="229"/>
      <c r="BYW201" s="229"/>
      <c r="BYX201" s="229"/>
      <c r="BYY201" s="229"/>
      <c r="BYZ201" s="229"/>
      <c r="BZA201" s="229"/>
      <c r="BZB201" s="229"/>
      <c r="BZC201" s="229"/>
      <c r="BZD201" s="229"/>
      <c r="BZE201" s="229"/>
      <c r="BZF201" s="229"/>
      <c r="BZG201" s="229"/>
      <c r="BZH201" s="229"/>
      <c r="BZI201" s="229"/>
      <c r="BZJ201" s="229"/>
      <c r="BZK201" s="229"/>
      <c r="BZL201" s="229"/>
      <c r="BZM201" s="229"/>
      <c r="BZN201" s="229"/>
      <c r="BZO201" s="229"/>
      <c r="BZP201" s="229"/>
      <c r="BZQ201" s="229"/>
      <c r="BZR201" s="229"/>
      <c r="BZS201" s="229"/>
      <c r="BZT201" s="229"/>
      <c r="BZU201" s="229"/>
      <c r="BZV201" s="229"/>
      <c r="BZW201" s="229"/>
      <c r="BZX201" s="229"/>
      <c r="BZY201" s="229"/>
      <c r="BZZ201" s="229"/>
      <c r="CAA201" s="229"/>
      <c r="CAB201" s="229"/>
      <c r="CAC201" s="229"/>
      <c r="CAD201" s="229"/>
      <c r="CAE201" s="229"/>
      <c r="CAF201" s="229"/>
      <c r="CAG201" s="229"/>
      <c r="CAH201" s="229"/>
      <c r="CAI201" s="229"/>
      <c r="CAJ201" s="229"/>
      <c r="CAK201" s="229"/>
      <c r="CAL201" s="229"/>
      <c r="CAM201" s="229"/>
      <c r="CAN201" s="229"/>
      <c r="CAO201" s="229"/>
      <c r="CAP201" s="229"/>
      <c r="CAQ201" s="229"/>
      <c r="CAR201" s="229"/>
      <c r="CAS201" s="229"/>
      <c r="CAT201" s="229"/>
      <c r="CAU201" s="229"/>
      <c r="CAV201" s="229"/>
      <c r="CAW201" s="229"/>
      <c r="CAX201" s="229"/>
      <c r="CAY201" s="229"/>
      <c r="CAZ201" s="229"/>
      <c r="CBA201" s="229"/>
      <c r="CBB201" s="229"/>
      <c r="CBC201" s="229"/>
      <c r="CBD201" s="229"/>
      <c r="CBE201" s="229"/>
      <c r="CBF201" s="229"/>
      <c r="CBG201" s="229"/>
      <c r="CBH201" s="229"/>
      <c r="CBI201" s="229"/>
      <c r="CBJ201" s="229"/>
      <c r="CBK201" s="229"/>
      <c r="CBL201" s="229"/>
      <c r="CBM201" s="229"/>
      <c r="CBN201" s="229"/>
      <c r="CBO201" s="229"/>
      <c r="CBP201" s="229"/>
      <c r="CBQ201" s="229"/>
      <c r="CBR201" s="229"/>
      <c r="CBS201" s="229"/>
      <c r="CBT201" s="229"/>
      <c r="CBU201" s="229"/>
      <c r="CBV201" s="229"/>
      <c r="CBW201" s="229"/>
      <c r="CBX201" s="229"/>
      <c r="CBY201" s="229"/>
      <c r="CBZ201" s="229"/>
      <c r="CCA201" s="229"/>
      <c r="CCB201" s="229"/>
      <c r="CCC201" s="229"/>
      <c r="CCD201" s="229"/>
      <c r="CCE201" s="229"/>
      <c r="CCF201" s="229"/>
      <c r="CCG201" s="229"/>
      <c r="CCH201" s="229"/>
      <c r="CCI201" s="229"/>
      <c r="CCJ201" s="229"/>
      <c r="CCK201" s="229"/>
      <c r="CCL201" s="229"/>
      <c r="CCM201" s="229"/>
      <c r="CCN201" s="229"/>
      <c r="CCO201" s="229"/>
      <c r="CCP201" s="229"/>
      <c r="CCQ201" s="229"/>
      <c r="CCR201" s="229"/>
      <c r="CCS201" s="229"/>
      <c r="CCT201" s="229"/>
      <c r="CCU201" s="229"/>
      <c r="CCV201" s="229"/>
      <c r="CCW201" s="229"/>
      <c r="CCX201" s="229"/>
      <c r="CCY201" s="229"/>
      <c r="CCZ201" s="229"/>
      <c r="CDA201" s="229"/>
      <c r="CDB201" s="229"/>
      <c r="CDC201" s="229"/>
      <c r="CDD201" s="229"/>
      <c r="CDE201" s="229"/>
      <c r="CDF201" s="229"/>
      <c r="CDG201" s="229"/>
      <c r="CDH201" s="229"/>
      <c r="CDI201" s="229"/>
      <c r="CDJ201" s="229"/>
      <c r="CDK201" s="229"/>
      <c r="CDL201" s="229"/>
      <c r="CDM201" s="229"/>
      <c r="CDN201" s="229"/>
      <c r="CDO201" s="229"/>
      <c r="CDP201" s="229"/>
      <c r="CDQ201" s="229"/>
      <c r="CDR201" s="229"/>
      <c r="CDS201" s="229"/>
      <c r="CDT201" s="229"/>
      <c r="CDU201" s="229"/>
      <c r="CDV201" s="229"/>
      <c r="CDW201" s="229"/>
      <c r="CDX201" s="229"/>
      <c r="CDY201" s="229"/>
      <c r="CDZ201" s="229"/>
      <c r="CEA201" s="229"/>
      <c r="CEB201" s="229"/>
      <c r="CEC201" s="229"/>
      <c r="CED201" s="229"/>
      <c r="CEE201" s="229"/>
      <c r="CEF201" s="229"/>
      <c r="CEG201" s="229"/>
      <c r="CEH201" s="229"/>
      <c r="CEI201" s="229"/>
      <c r="CEJ201" s="229"/>
      <c r="CEK201" s="229"/>
      <c r="CEL201" s="229"/>
      <c r="CEM201" s="229"/>
      <c r="CEN201" s="229"/>
      <c r="CEO201" s="229"/>
      <c r="CEP201" s="229"/>
      <c r="CEQ201" s="229"/>
      <c r="CER201" s="229"/>
      <c r="CES201" s="229"/>
      <c r="CET201" s="229"/>
      <c r="CEU201" s="229"/>
      <c r="CEV201" s="229"/>
      <c r="CEW201" s="229"/>
      <c r="CEX201" s="229"/>
      <c r="CEY201" s="229"/>
      <c r="CEZ201" s="229"/>
      <c r="CFA201" s="229"/>
      <c r="CFB201" s="229"/>
      <c r="CFC201" s="229"/>
      <c r="CFD201" s="229"/>
      <c r="CFE201" s="229"/>
      <c r="CFF201" s="229"/>
      <c r="CFG201" s="229"/>
      <c r="CFH201" s="229"/>
      <c r="CFI201" s="229"/>
      <c r="CFJ201" s="229"/>
      <c r="CFK201" s="229"/>
      <c r="CFL201" s="229"/>
      <c r="CFM201" s="229"/>
      <c r="CFN201" s="229"/>
      <c r="CFO201" s="229"/>
      <c r="CFP201" s="229"/>
      <c r="CFQ201" s="229"/>
      <c r="CFR201" s="229"/>
      <c r="CFS201" s="229"/>
      <c r="CFT201" s="229"/>
      <c r="CFU201" s="229"/>
      <c r="CFV201" s="229"/>
      <c r="CFW201" s="229"/>
      <c r="CFX201" s="229"/>
      <c r="CFY201" s="229"/>
      <c r="CFZ201" s="229"/>
      <c r="CGA201" s="229"/>
      <c r="CGB201" s="229"/>
      <c r="CGC201" s="229"/>
      <c r="CGD201" s="229"/>
      <c r="CGE201" s="229"/>
      <c r="CGF201" s="229"/>
      <c r="CGG201" s="229"/>
      <c r="CGH201" s="229"/>
      <c r="CGI201" s="229"/>
      <c r="CGJ201" s="229"/>
      <c r="CGK201" s="229"/>
      <c r="CGL201" s="229"/>
      <c r="CGM201" s="229"/>
      <c r="CGN201" s="229"/>
      <c r="CGO201" s="229"/>
      <c r="CGP201" s="229"/>
      <c r="CGQ201" s="229"/>
      <c r="CGR201" s="229"/>
      <c r="CGS201" s="229"/>
      <c r="CGT201" s="229"/>
      <c r="CGU201" s="229"/>
      <c r="CGV201" s="229"/>
      <c r="CGW201" s="229"/>
      <c r="CGX201" s="229"/>
      <c r="CGY201" s="229"/>
      <c r="CGZ201" s="229"/>
      <c r="CHA201" s="229"/>
      <c r="CHB201" s="229"/>
      <c r="CHC201" s="229"/>
      <c r="CHD201" s="229"/>
      <c r="CHE201" s="229"/>
      <c r="CHF201" s="229"/>
      <c r="CHG201" s="229"/>
      <c r="CHH201" s="229"/>
      <c r="CHI201" s="229"/>
      <c r="CHJ201" s="229"/>
      <c r="CHK201" s="229"/>
      <c r="CHL201" s="229"/>
      <c r="CHM201" s="229"/>
      <c r="CHN201" s="229"/>
      <c r="CHO201" s="229"/>
      <c r="CHP201" s="229"/>
      <c r="CHQ201" s="229"/>
      <c r="CHR201" s="229"/>
      <c r="CHS201" s="229"/>
      <c r="CHT201" s="229"/>
      <c r="CHU201" s="229"/>
      <c r="CHV201" s="229"/>
      <c r="CHW201" s="229"/>
      <c r="CHX201" s="229"/>
      <c r="CHY201" s="229"/>
      <c r="CHZ201" s="229"/>
      <c r="CIA201" s="229"/>
      <c r="CIB201" s="229"/>
      <c r="CIC201" s="229"/>
      <c r="CID201" s="229"/>
      <c r="CIE201" s="229"/>
      <c r="CIF201" s="229"/>
      <c r="CIG201" s="229"/>
      <c r="CIH201" s="229"/>
      <c r="CII201" s="229"/>
      <c r="CIJ201" s="229"/>
      <c r="CIK201" s="229"/>
      <c r="CIL201" s="229"/>
      <c r="CIM201" s="229"/>
      <c r="CIN201" s="229"/>
      <c r="CIO201" s="229"/>
      <c r="CIP201" s="229"/>
      <c r="CIQ201" s="229"/>
      <c r="CIR201" s="229"/>
      <c r="CIS201" s="229"/>
      <c r="CIT201" s="229"/>
      <c r="CIU201" s="229"/>
      <c r="CIV201" s="229"/>
      <c r="CIW201" s="229"/>
      <c r="CIX201" s="229"/>
      <c r="CIY201" s="229"/>
      <c r="CIZ201" s="229"/>
      <c r="CJA201" s="229"/>
      <c r="CJB201" s="229"/>
      <c r="CJC201" s="229"/>
      <c r="CJD201" s="229"/>
      <c r="CJE201" s="229"/>
      <c r="CJF201" s="229"/>
      <c r="CJG201" s="229"/>
      <c r="CJH201" s="229"/>
      <c r="CJI201" s="229"/>
      <c r="CJJ201" s="229"/>
      <c r="CJK201" s="229"/>
      <c r="CJL201" s="229"/>
      <c r="CJM201" s="229"/>
      <c r="CJN201" s="229"/>
      <c r="CJO201" s="229"/>
      <c r="CJP201" s="229"/>
      <c r="CJQ201" s="229"/>
      <c r="CJR201" s="229"/>
      <c r="CJS201" s="229"/>
      <c r="CJT201" s="229"/>
      <c r="CJU201" s="229"/>
      <c r="CJV201" s="229"/>
      <c r="CJW201" s="229"/>
      <c r="CJX201" s="229"/>
      <c r="CJY201" s="229"/>
      <c r="CJZ201" s="229"/>
      <c r="CKA201" s="229"/>
      <c r="CKB201" s="229"/>
      <c r="CKC201" s="229"/>
      <c r="CKD201" s="229"/>
      <c r="CKE201" s="229"/>
      <c r="CKF201" s="229"/>
      <c r="CKG201" s="229"/>
      <c r="CKH201" s="229"/>
      <c r="CKI201" s="229"/>
      <c r="CKJ201" s="229"/>
      <c r="CKK201" s="229"/>
      <c r="CKL201" s="229"/>
      <c r="CKM201" s="229"/>
      <c r="CKN201" s="229"/>
      <c r="CKO201" s="229"/>
      <c r="CKP201" s="229"/>
      <c r="CKQ201" s="229"/>
      <c r="CKR201" s="229"/>
      <c r="CKS201" s="229"/>
      <c r="CKT201" s="229"/>
      <c r="CKU201" s="229"/>
      <c r="CKV201" s="229"/>
      <c r="CKW201" s="229"/>
      <c r="CKX201" s="229"/>
      <c r="CKY201" s="229"/>
      <c r="CKZ201" s="229"/>
      <c r="CLA201" s="229"/>
      <c r="CLB201" s="229"/>
      <c r="CLC201" s="229"/>
      <c r="CLD201" s="229"/>
      <c r="CLE201" s="229"/>
      <c r="CLF201" s="229"/>
      <c r="CLG201" s="229"/>
      <c r="CLH201" s="229"/>
      <c r="CLI201" s="229"/>
      <c r="CLJ201" s="229"/>
      <c r="CLK201" s="229"/>
      <c r="CLL201" s="229"/>
      <c r="CLM201" s="229"/>
      <c r="CLN201" s="229"/>
      <c r="CLO201" s="229"/>
      <c r="CLP201" s="229"/>
      <c r="CLQ201" s="229"/>
      <c r="CLR201" s="229"/>
      <c r="CLS201" s="229"/>
      <c r="CLT201" s="229"/>
      <c r="CLU201" s="229"/>
      <c r="CLV201" s="229"/>
      <c r="CLW201" s="229"/>
      <c r="CLX201" s="229"/>
      <c r="CLY201" s="229"/>
      <c r="CLZ201" s="229"/>
      <c r="CMA201" s="229"/>
      <c r="CMB201" s="229"/>
      <c r="CMC201" s="229"/>
      <c r="CMD201" s="229"/>
      <c r="CME201" s="229"/>
      <c r="CMF201" s="229"/>
      <c r="CMG201" s="229"/>
      <c r="CMH201" s="229"/>
      <c r="CMI201" s="229"/>
      <c r="CMJ201" s="229"/>
      <c r="CMK201" s="229"/>
      <c r="CML201" s="229"/>
      <c r="CMM201" s="229"/>
      <c r="CMN201" s="229"/>
      <c r="CMO201" s="229"/>
      <c r="CMP201" s="229"/>
      <c r="CMQ201" s="229"/>
      <c r="CMR201" s="229"/>
      <c r="CMS201" s="229"/>
      <c r="CMT201" s="229"/>
      <c r="CMU201" s="229"/>
      <c r="CMV201" s="229"/>
      <c r="CMW201" s="229"/>
      <c r="CMX201" s="229"/>
      <c r="CMY201" s="229"/>
      <c r="CMZ201" s="229"/>
      <c r="CNA201" s="229"/>
      <c r="CNB201" s="229"/>
      <c r="CNC201" s="229"/>
      <c r="CND201" s="229"/>
      <c r="CNE201" s="229"/>
      <c r="CNF201" s="229"/>
      <c r="CNG201" s="229"/>
      <c r="CNH201" s="229"/>
      <c r="CNI201" s="229"/>
      <c r="CNJ201" s="229"/>
      <c r="CNK201" s="229"/>
      <c r="CNL201" s="229"/>
      <c r="CNM201" s="229"/>
      <c r="CNN201" s="229"/>
      <c r="CNO201" s="229"/>
      <c r="CNP201" s="229"/>
      <c r="CNQ201" s="229"/>
      <c r="CNR201" s="229"/>
      <c r="CNS201" s="229"/>
      <c r="CNT201" s="229"/>
      <c r="CNU201" s="229"/>
      <c r="CNV201" s="229"/>
      <c r="CNW201" s="229"/>
      <c r="CNX201" s="229"/>
      <c r="CNY201" s="229"/>
      <c r="CNZ201" s="229"/>
      <c r="COA201" s="229"/>
      <c r="COB201" s="229"/>
      <c r="COC201" s="229"/>
      <c r="COD201" s="229"/>
      <c r="COE201" s="229"/>
      <c r="COF201" s="229"/>
      <c r="COG201" s="229"/>
      <c r="COH201" s="229"/>
      <c r="COI201" s="229"/>
      <c r="COJ201" s="229"/>
      <c r="COK201" s="229"/>
      <c r="COL201" s="229"/>
      <c r="COM201" s="229"/>
      <c r="CON201" s="229"/>
      <c r="COO201" s="229"/>
      <c r="COP201" s="229"/>
      <c r="COQ201" s="229"/>
      <c r="COR201" s="229"/>
      <c r="COS201" s="229"/>
      <c r="COT201" s="229"/>
      <c r="COU201" s="229"/>
      <c r="COV201" s="229"/>
      <c r="COW201" s="229"/>
      <c r="COX201" s="229"/>
      <c r="COY201" s="229"/>
      <c r="COZ201" s="229"/>
      <c r="CPA201" s="229"/>
      <c r="CPB201" s="229"/>
      <c r="CPC201" s="229"/>
      <c r="CPD201" s="229"/>
      <c r="CPE201" s="229"/>
      <c r="CPF201" s="229"/>
      <c r="CPG201" s="229"/>
      <c r="CPH201" s="229"/>
      <c r="CPI201" s="229"/>
      <c r="CPJ201" s="229"/>
      <c r="CPK201" s="229"/>
      <c r="CPL201" s="229"/>
      <c r="CPM201" s="229"/>
      <c r="CPN201" s="229"/>
      <c r="CPO201" s="229"/>
      <c r="CPP201" s="229"/>
      <c r="CPQ201" s="229"/>
      <c r="CPR201" s="229"/>
      <c r="CPS201" s="229"/>
      <c r="CPT201" s="229"/>
      <c r="CPU201" s="229"/>
      <c r="CPV201" s="229"/>
      <c r="CPW201" s="229"/>
      <c r="CPX201" s="229"/>
      <c r="CPY201" s="229"/>
      <c r="CPZ201" s="229"/>
      <c r="CQA201" s="229"/>
      <c r="CQB201" s="229"/>
      <c r="CQC201" s="229"/>
      <c r="CQD201" s="229"/>
      <c r="CQE201" s="229"/>
      <c r="CQF201" s="229"/>
      <c r="CQG201" s="229"/>
      <c r="CQH201" s="229"/>
      <c r="CQI201" s="229"/>
      <c r="CQJ201" s="229"/>
      <c r="CQK201" s="229"/>
      <c r="CQL201" s="229"/>
      <c r="CQM201" s="229"/>
      <c r="CQN201" s="229"/>
      <c r="CQO201" s="229"/>
      <c r="CQP201" s="229"/>
      <c r="CQQ201" s="229"/>
      <c r="CQR201" s="229"/>
      <c r="CQS201" s="229"/>
      <c r="CQT201" s="229"/>
      <c r="CQU201" s="229"/>
      <c r="CQV201" s="229"/>
      <c r="CQW201" s="229"/>
      <c r="CQX201" s="229"/>
      <c r="CQY201" s="229"/>
      <c r="CQZ201" s="229"/>
      <c r="CRA201" s="229"/>
      <c r="CRB201" s="229"/>
      <c r="CRC201" s="229"/>
      <c r="CRD201" s="229"/>
      <c r="CRE201" s="229"/>
      <c r="CRF201" s="229"/>
      <c r="CRG201" s="229"/>
      <c r="CRH201" s="229"/>
      <c r="CRI201" s="229"/>
      <c r="CRJ201" s="229"/>
      <c r="CRK201" s="229"/>
      <c r="CRL201" s="229"/>
      <c r="CRM201" s="229"/>
      <c r="CRN201" s="229"/>
      <c r="CRO201" s="229"/>
      <c r="CRP201" s="229"/>
      <c r="CRQ201" s="229"/>
      <c r="CRR201" s="229"/>
      <c r="CRS201" s="229"/>
      <c r="CRT201" s="229"/>
      <c r="CRU201" s="229"/>
      <c r="CRV201" s="229"/>
      <c r="CRW201" s="229"/>
      <c r="CRX201" s="229"/>
      <c r="CRY201" s="229"/>
      <c r="CRZ201" s="229"/>
      <c r="CSA201" s="229"/>
      <c r="CSB201" s="229"/>
      <c r="CSC201" s="229"/>
      <c r="CSD201" s="229"/>
      <c r="CSE201" s="229"/>
      <c r="CSF201" s="229"/>
      <c r="CSG201" s="229"/>
      <c r="CSH201" s="229"/>
      <c r="CSI201" s="229"/>
      <c r="CSJ201" s="229"/>
      <c r="CSK201" s="229"/>
      <c r="CSL201" s="229"/>
      <c r="CSM201" s="229"/>
      <c r="CSN201" s="229"/>
      <c r="CSO201" s="229"/>
      <c r="CSP201" s="229"/>
      <c r="CSQ201" s="229"/>
      <c r="CSR201" s="229"/>
      <c r="CSS201" s="229"/>
      <c r="CST201" s="229"/>
      <c r="CSU201" s="229"/>
      <c r="CSV201" s="229"/>
      <c r="CSW201" s="229"/>
      <c r="CSX201" s="229"/>
      <c r="CSY201" s="229"/>
      <c r="CSZ201" s="229"/>
      <c r="CTA201" s="229"/>
      <c r="CTB201" s="229"/>
      <c r="CTC201" s="229"/>
      <c r="CTD201" s="229"/>
      <c r="CTE201" s="229"/>
      <c r="CTF201" s="229"/>
      <c r="CTG201" s="229"/>
      <c r="CTH201" s="229"/>
      <c r="CTI201" s="229"/>
      <c r="CTJ201" s="229"/>
      <c r="CTK201" s="229"/>
      <c r="CTL201" s="229"/>
      <c r="CTM201" s="229"/>
      <c r="CTN201" s="229"/>
      <c r="CTO201" s="229"/>
      <c r="CTP201" s="229"/>
      <c r="CTQ201" s="229"/>
      <c r="CTR201" s="229"/>
      <c r="CTS201" s="229"/>
      <c r="CTT201" s="229"/>
      <c r="CTU201" s="229"/>
      <c r="CTV201" s="229"/>
      <c r="CTW201" s="229"/>
      <c r="CTX201" s="229"/>
      <c r="CTY201" s="229"/>
      <c r="CTZ201" s="229"/>
      <c r="CUA201" s="229"/>
      <c r="CUB201" s="229"/>
      <c r="CUC201" s="229"/>
      <c r="CUD201" s="229"/>
      <c r="CUE201" s="229"/>
      <c r="CUF201" s="229"/>
      <c r="CUG201" s="229"/>
      <c r="CUH201" s="229"/>
      <c r="CUI201" s="229"/>
      <c r="CUJ201" s="229"/>
      <c r="CUK201" s="229"/>
      <c r="CUL201" s="229"/>
      <c r="CUM201" s="229"/>
      <c r="CUN201" s="229"/>
      <c r="CUO201" s="229"/>
      <c r="CUP201" s="229"/>
      <c r="CUQ201" s="229"/>
      <c r="CUR201" s="229"/>
      <c r="CUS201" s="229"/>
      <c r="CUT201" s="229"/>
      <c r="CUU201" s="229"/>
      <c r="CUV201" s="229"/>
      <c r="CUW201" s="229"/>
      <c r="CUX201" s="229"/>
      <c r="CUY201" s="229"/>
      <c r="CUZ201" s="229"/>
      <c r="CVA201" s="229"/>
      <c r="CVB201" s="229"/>
      <c r="CVC201" s="229"/>
      <c r="CVD201" s="229"/>
      <c r="CVE201" s="229"/>
      <c r="CVF201" s="229"/>
      <c r="CVG201" s="229"/>
      <c r="CVH201" s="229"/>
      <c r="CVI201" s="229"/>
      <c r="CVJ201" s="229"/>
      <c r="CVK201" s="229"/>
      <c r="CVL201" s="229"/>
      <c r="CVM201" s="229"/>
      <c r="CVN201" s="229"/>
      <c r="CVO201" s="229"/>
      <c r="CVP201" s="229"/>
      <c r="CVQ201" s="229"/>
      <c r="CVR201" s="229"/>
      <c r="CVS201" s="229"/>
      <c r="CVT201" s="229"/>
      <c r="CVU201" s="229"/>
      <c r="CVV201" s="229"/>
      <c r="CVW201" s="229"/>
      <c r="CVX201" s="229"/>
      <c r="CVY201" s="229"/>
      <c r="CVZ201" s="229"/>
      <c r="CWA201" s="229"/>
      <c r="CWB201" s="229"/>
      <c r="CWC201" s="229"/>
      <c r="CWD201" s="229"/>
      <c r="CWE201" s="229"/>
      <c r="CWF201" s="229"/>
      <c r="CWG201" s="229"/>
      <c r="CWH201" s="229"/>
      <c r="CWI201" s="229"/>
      <c r="CWJ201" s="229"/>
      <c r="CWK201" s="229"/>
      <c r="CWL201" s="229"/>
      <c r="CWM201" s="229"/>
      <c r="CWN201" s="229"/>
      <c r="CWO201" s="229"/>
      <c r="CWP201" s="229"/>
      <c r="CWQ201" s="229"/>
      <c r="CWR201" s="229"/>
      <c r="CWS201" s="229"/>
      <c r="CWT201" s="229"/>
      <c r="CWU201" s="229"/>
      <c r="CWV201" s="229"/>
      <c r="CWW201" s="229"/>
      <c r="CWX201" s="229"/>
      <c r="CWY201" s="229"/>
      <c r="CWZ201" s="229"/>
      <c r="CXA201" s="229"/>
      <c r="CXB201" s="229"/>
      <c r="CXC201" s="229"/>
      <c r="CXD201" s="229"/>
      <c r="CXE201" s="229"/>
      <c r="CXF201" s="229"/>
      <c r="CXG201" s="229"/>
      <c r="CXH201" s="229"/>
      <c r="CXI201" s="229"/>
      <c r="CXJ201" s="229"/>
      <c r="CXK201" s="229"/>
      <c r="CXL201" s="229"/>
      <c r="CXM201" s="229"/>
      <c r="CXN201" s="229"/>
      <c r="CXO201" s="229"/>
      <c r="CXP201" s="229"/>
      <c r="CXQ201" s="229"/>
      <c r="CXR201" s="229"/>
      <c r="CXS201" s="229"/>
      <c r="CXT201" s="229"/>
      <c r="CXU201" s="229"/>
      <c r="CXV201" s="229"/>
      <c r="CXW201" s="229"/>
      <c r="CXX201" s="229"/>
      <c r="CXY201" s="229"/>
      <c r="CXZ201" s="229"/>
      <c r="CYA201" s="229"/>
      <c r="CYB201" s="229"/>
      <c r="CYC201" s="229"/>
      <c r="CYD201" s="229"/>
      <c r="CYE201" s="229"/>
      <c r="CYF201" s="229"/>
      <c r="CYG201" s="229"/>
      <c r="CYH201" s="229"/>
      <c r="CYI201" s="229"/>
      <c r="CYJ201" s="229"/>
      <c r="CYK201" s="229"/>
      <c r="CYL201" s="229"/>
      <c r="CYM201" s="229"/>
      <c r="CYN201" s="229"/>
      <c r="CYO201" s="229"/>
      <c r="CYP201" s="229"/>
      <c r="CYQ201" s="229"/>
      <c r="CYR201" s="229"/>
      <c r="CYS201" s="229"/>
      <c r="CYT201" s="229"/>
      <c r="CYU201" s="229"/>
      <c r="CYV201" s="229"/>
      <c r="CYW201" s="229"/>
      <c r="CYX201" s="229"/>
      <c r="CYY201" s="229"/>
      <c r="CYZ201" s="229"/>
      <c r="CZA201" s="229"/>
      <c r="CZB201" s="229"/>
      <c r="CZC201" s="229"/>
      <c r="CZD201" s="229"/>
      <c r="CZE201" s="229"/>
      <c r="CZF201" s="229"/>
      <c r="CZG201" s="229"/>
      <c r="CZH201" s="229"/>
      <c r="CZI201" s="229"/>
      <c r="CZJ201" s="229"/>
      <c r="CZK201" s="229"/>
      <c r="CZL201" s="229"/>
      <c r="CZM201" s="229"/>
      <c r="CZN201" s="229"/>
      <c r="CZO201" s="229"/>
      <c r="CZP201" s="229"/>
      <c r="CZQ201" s="229"/>
      <c r="CZR201" s="229"/>
      <c r="CZS201" s="229"/>
      <c r="CZT201" s="229"/>
      <c r="CZU201" s="229"/>
      <c r="CZV201" s="229"/>
      <c r="CZW201" s="229"/>
      <c r="CZX201" s="229"/>
      <c r="CZY201" s="229"/>
      <c r="CZZ201" s="229"/>
      <c r="DAA201" s="229"/>
      <c r="DAB201" s="229"/>
      <c r="DAC201" s="229"/>
      <c r="DAD201" s="229"/>
      <c r="DAE201" s="229"/>
      <c r="DAF201" s="229"/>
      <c r="DAG201" s="229"/>
      <c r="DAH201" s="229"/>
      <c r="DAI201" s="229"/>
      <c r="DAJ201" s="229"/>
      <c r="DAK201" s="229"/>
      <c r="DAL201" s="229"/>
      <c r="DAM201" s="229"/>
      <c r="DAN201" s="229"/>
      <c r="DAO201" s="229"/>
      <c r="DAP201" s="229"/>
      <c r="DAQ201" s="229"/>
      <c r="DAR201" s="229"/>
      <c r="DAS201" s="229"/>
      <c r="DAT201" s="229"/>
      <c r="DAU201" s="229"/>
      <c r="DAV201" s="229"/>
      <c r="DAW201" s="229"/>
      <c r="DAX201" s="229"/>
      <c r="DAY201" s="229"/>
      <c r="DAZ201" s="229"/>
      <c r="DBA201" s="229"/>
      <c r="DBB201" s="229"/>
      <c r="DBC201" s="229"/>
      <c r="DBD201" s="229"/>
      <c r="DBE201" s="229"/>
      <c r="DBF201" s="229"/>
      <c r="DBG201" s="229"/>
      <c r="DBH201" s="229"/>
      <c r="DBI201" s="229"/>
      <c r="DBJ201" s="229"/>
      <c r="DBK201" s="229"/>
      <c r="DBL201" s="229"/>
      <c r="DBM201" s="229"/>
      <c r="DBN201" s="229"/>
      <c r="DBO201" s="229"/>
      <c r="DBP201" s="229"/>
      <c r="DBQ201" s="229"/>
      <c r="DBR201" s="229"/>
      <c r="DBS201" s="229"/>
      <c r="DBT201" s="229"/>
      <c r="DBU201" s="229"/>
      <c r="DBV201" s="229"/>
      <c r="DBW201" s="229"/>
      <c r="DBX201" s="229"/>
      <c r="DBY201" s="229"/>
      <c r="DBZ201" s="229"/>
      <c r="DCA201" s="229"/>
      <c r="DCB201" s="229"/>
      <c r="DCC201" s="229"/>
      <c r="DCD201" s="229"/>
      <c r="DCE201" s="229"/>
      <c r="DCF201" s="229"/>
      <c r="DCG201" s="229"/>
      <c r="DCH201" s="229"/>
      <c r="DCI201" s="229"/>
      <c r="DCJ201" s="229"/>
      <c r="DCK201" s="229"/>
      <c r="DCL201" s="229"/>
      <c r="DCM201" s="229"/>
      <c r="DCN201" s="229"/>
      <c r="DCO201" s="229"/>
      <c r="DCP201" s="229"/>
      <c r="DCQ201" s="229"/>
      <c r="DCR201" s="229"/>
      <c r="DCS201" s="229"/>
      <c r="DCT201" s="229"/>
      <c r="DCU201" s="229"/>
      <c r="DCV201" s="229"/>
      <c r="DCW201" s="229"/>
      <c r="DCX201" s="229"/>
      <c r="DCY201" s="229"/>
      <c r="DCZ201" s="229"/>
      <c r="DDA201" s="229"/>
      <c r="DDB201" s="229"/>
      <c r="DDC201" s="229"/>
      <c r="DDD201" s="229"/>
      <c r="DDE201" s="229"/>
      <c r="DDF201" s="229"/>
      <c r="DDG201" s="229"/>
      <c r="DDH201" s="229"/>
      <c r="DDI201" s="229"/>
      <c r="DDJ201" s="229"/>
      <c r="DDK201" s="229"/>
      <c r="DDL201" s="229"/>
      <c r="DDM201" s="229"/>
      <c r="DDN201" s="229"/>
      <c r="DDO201" s="229"/>
      <c r="DDP201" s="229"/>
      <c r="DDQ201" s="229"/>
      <c r="DDR201" s="229"/>
      <c r="DDS201" s="229"/>
      <c r="DDT201" s="229"/>
      <c r="DDU201" s="229"/>
      <c r="DDV201" s="229"/>
      <c r="DDW201" s="229"/>
      <c r="DDX201" s="229"/>
      <c r="DDY201" s="229"/>
      <c r="DDZ201" s="229"/>
      <c r="DEA201" s="229"/>
      <c r="DEB201" s="229"/>
      <c r="DEC201" s="229"/>
      <c r="DED201" s="229"/>
      <c r="DEE201" s="229"/>
      <c r="DEF201" s="229"/>
      <c r="DEG201" s="229"/>
      <c r="DEH201" s="229"/>
      <c r="DEI201" s="229"/>
      <c r="DEJ201" s="229"/>
      <c r="DEK201" s="229"/>
      <c r="DEL201" s="229"/>
      <c r="DEM201" s="229"/>
      <c r="DEN201" s="229"/>
      <c r="DEO201" s="229"/>
      <c r="DEP201" s="229"/>
      <c r="DEQ201" s="229"/>
      <c r="DER201" s="229"/>
      <c r="DES201" s="229"/>
      <c r="DET201" s="229"/>
      <c r="DEU201" s="229"/>
      <c r="DEV201" s="229"/>
      <c r="DEW201" s="229"/>
      <c r="DEX201" s="229"/>
      <c r="DEY201" s="229"/>
      <c r="DEZ201" s="229"/>
      <c r="DFA201" s="229"/>
      <c r="DFB201" s="229"/>
      <c r="DFC201" s="229"/>
      <c r="DFD201" s="229"/>
      <c r="DFE201" s="229"/>
      <c r="DFF201" s="229"/>
      <c r="DFG201" s="229"/>
      <c r="DFH201" s="229"/>
      <c r="DFI201" s="229"/>
      <c r="DFJ201" s="229"/>
      <c r="DFK201" s="229"/>
      <c r="DFL201" s="229"/>
      <c r="DFM201" s="229"/>
      <c r="DFN201" s="229"/>
      <c r="DFO201" s="229"/>
      <c r="DFP201" s="229"/>
      <c r="DFQ201" s="229"/>
      <c r="DFR201" s="229"/>
      <c r="DFS201" s="229"/>
      <c r="DFT201" s="229"/>
      <c r="DFU201" s="229"/>
      <c r="DFV201" s="229"/>
      <c r="DFW201" s="229"/>
      <c r="DFX201" s="229"/>
      <c r="DFY201" s="229"/>
      <c r="DFZ201" s="229"/>
      <c r="DGA201" s="229"/>
      <c r="DGB201" s="229"/>
      <c r="DGC201" s="229"/>
      <c r="DGD201" s="229"/>
      <c r="DGE201" s="229"/>
      <c r="DGF201" s="229"/>
      <c r="DGG201" s="229"/>
      <c r="DGH201" s="229"/>
      <c r="DGI201" s="229"/>
      <c r="DGJ201" s="229"/>
      <c r="DGK201" s="229"/>
      <c r="DGL201" s="229"/>
      <c r="DGM201" s="229"/>
      <c r="DGN201" s="229"/>
      <c r="DGO201" s="229"/>
      <c r="DGP201" s="229"/>
      <c r="DGQ201" s="229"/>
      <c r="DGR201" s="229"/>
      <c r="DGS201" s="229"/>
      <c r="DGT201" s="229"/>
      <c r="DGU201" s="229"/>
      <c r="DGV201" s="229"/>
      <c r="DGW201" s="229"/>
      <c r="DGX201" s="229"/>
      <c r="DGY201" s="229"/>
      <c r="DGZ201" s="229"/>
      <c r="DHA201" s="229"/>
      <c r="DHB201" s="229"/>
      <c r="DHC201" s="229"/>
      <c r="DHD201" s="229"/>
      <c r="DHE201" s="229"/>
      <c r="DHF201" s="229"/>
      <c r="DHG201" s="229"/>
      <c r="DHH201" s="229"/>
      <c r="DHI201" s="229"/>
      <c r="DHJ201" s="229"/>
      <c r="DHK201" s="229"/>
      <c r="DHL201" s="229"/>
      <c r="DHM201" s="229"/>
      <c r="DHN201" s="229"/>
      <c r="DHO201" s="229"/>
      <c r="DHP201" s="229"/>
      <c r="DHQ201" s="229"/>
      <c r="DHR201" s="229"/>
      <c r="DHS201" s="229"/>
      <c r="DHT201" s="229"/>
      <c r="DHU201" s="229"/>
      <c r="DHV201" s="229"/>
      <c r="DHW201" s="229"/>
      <c r="DHX201" s="229"/>
      <c r="DHY201" s="229"/>
      <c r="DHZ201" s="229"/>
      <c r="DIA201" s="229"/>
      <c r="DIB201" s="229"/>
      <c r="DIC201" s="229"/>
      <c r="DID201" s="229"/>
      <c r="DIE201" s="229"/>
      <c r="DIF201" s="229"/>
      <c r="DIG201" s="229"/>
      <c r="DIH201" s="229"/>
      <c r="DII201" s="229"/>
      <c r="DIJ201" s="229"/>
      <c r="DIK201" s="229"/>
      <c r="DIL201" s="229"/>
      <c r="DIM201" s="229"/>
      <c r="DIN201" s="229"/>
      <c r="DIO201" s="229"/>
      <c r="DIP201" s="229"/>
      <c r="DIQ201" s="229"/>
      <c r="DIR201" s="229"/>
      <c r="DIS201" s="229"/>
      <c r="DIT201" s="229"/>
      <c r="DIU201" s="229"/>
      <c r="DIV201" s="229"/>
      <c r="DIW201" s="229"/>
      <c r="DIX201" s="229"/>
      <c r="DIY201" s="229"/>
      <c r="DIZ201" s="229"/>
      <c r="DJA201" s="229"/>
      <c r="DJB201" s="229"/>
      <c r="DJC201" s="229"/>
      <c r="DJD201" s="229"/>
      <c r="DJE201" s="229"/>
      <c r="DJF201" s="229"/>
      <c r="DJG201" s="229"/>
      <c r="DJH201" s="229"/>
      <c r="DJI201" s="229"/>
      <c r="DJJ201" s="229"/>
      <c r="DJK201" s="229"/>
      <c r="DJL201" s="229"/>
      <c r="DJM201" s="229"/>
      <c r="DJN201" s="229"/>
      <c r="DJO201" s="229"/>
      <c r="DJP201" s="229"/>
      <c r="DJQ201" s="229"/>
      <c r="DJR201" s="229"/>
      <c r="DJS201" s="229"/>
      <c r="DJT201" s="229"/>
      <c r="DJU201" s="229"/>
      <c r="DJV201" s="229"/>
      <c r="DJW201" s="229"/>
      <c r="DJX201" s="229"/>
      <c r="DJY201" s="229"/>
      <c r="DJZ201" s="229"/>
      <c r="DKA201" s="229"/>
      <c r="DKB201" s="229"/>
      <c r="DKC201" s="229"/>
      <c r="DKD201" s="229"/>
      <c r="DKE201" s="229"/>
      <c r="DKF201" s="229"/>
      <c r="DKG201" s="229"/>
      <c r="DKH201" s="229"/>
      <c r="DKI201" s="229"/>
      <c r="DKJ201" s="229"/>
      <c r="DKK201" s="229"/>
      <c r="DKL201" s="229"/>
      <c r="DKM201" s="229"/>
      <c r="DKN201" s="229"/>
      <c r="DKO201" s="229"/>
      <c r="DKP201" s="229"/>
      <c r="DKQ201" s="229"/>
      <c r="DKR201" s="229"/>
      <c r="DKS201" s="229"/>
      <c r="DKT201" s="229"/>
      <c r="DKU201" s="229"/>
      <c r="DKV201" s="229"/>
      <c r="DKW201" s="229"/>
      <c r="DKX201" s="229"/>
      <c r="DKY201" s="229"/>
      <c r="DKZ201" s="229"/>
      <c r="DLA201" s="229"/>
      <c r="DLB201" s="229"/>
      <c r="DLC201" s="229"/>
      <c r="DLD201" s="229"/>
      <c r="DLE201" s="229"/>
      <c r="DLF201" s="229"/>
      <c r="DLG201" s="229"/>
      <c r="DLH201" s="229"/>
      <c r="DLI201" s="229"/>
      <c r="DLJ201" s="229"/>
      <c r="DLK201" s="229"/>
      <c r="DLL201" s="229"/>
      <c r="DLM201" s="229"/>
      <c r="DLN201" s="229"/>
      <c r="DLO201" s="229"/>
      <c r="DLP201" s="229"/>
      <c r="DLQ201" s="229"/>
      <c r="DLR201" s="229"/>
      <c r="DLS201" s="229"/>
      <c r="DLT201" s="229"/>
      <c r="DLU201" s="229"/>
      <c r="DLV201" s="229"/>
      <c r="DLW201" s="229"/>
      <c r="DLX201" s="229"/>
      <c r="DLY201" s="229"/>
      <c r="DLZ201" s="229"/>
      <c r="DMA201" s="229"/>
      <c r="DMB201" s="229"/>
      <c r="DMC201" s="229"/>
      <c r="DMD201" s="229"/>
      <c r="DME201" s="229"/>
      <c r="DMF201" s="229"/>
      <c r="DMG201" s="229"/>
      <c r="DMH201" s="229"/>
      <c r="DMI201" s="229"/>
      <c r="DMJ201" s="229"/>
      <c r="DMK201" s="229"/>
      <c r="DML201" s="229"/>
      <c r="DMM201" s="229"/>
      <c r="DMN201" s="229"/>
      <c r="DMO201" s="229"/>
      <c r="DMP201" s="229"/>
      <c r="DMQ201" s="229"/>
      <c r="DMR201" s="229"/>
      <c r="DMS201" s="229"/>
      <c r="DMT201" s="229"/>
      <c r="DMU201" s="229"/>
      <c r="DMV201" s="229"/>
      <c r="DMW201" s="229"/>
      <c r="DMX201" s="229"/>
      <c r="DMY201" s="229"/>
      <c r="DMZ201" s="229"/>
      <c r="DNA201" s="229"/>
      <c r="DNB201" s="229"/>
      <c r="DNC201" s="229"/>
      <c r="DND201" s="229"/>
      <c r="DNE201" s="229"/>
      <c r="DNF201" s="229"/>
      <c r="DNG201" s="229"/>
      <c r="DNH201" s="229"/>
      <c r="DNI201" s="229"/>
      <c r="DNJ201" s="229"/>
      <c r="DNK201" s="229"/>
      <c r="DNL201" s="229"/>
      <c r="DNM201" s="229"/>
      <c r="DNN201" s="229"/>
      <c r="DNO201" s="229"/>
      <c r="DNP201" s="229"/>
      <c r="DNQ201" s="229"/>
      <c r="DNR201" s="229"/>
      <c r="DNS201" s="229"/>
      <c r="DNT201" s="229"/>
      <c r="DNU201" s="229"/>
      <c r="DNV201" s="229"/>
      <c r="DNW201" s="229"/>
      <c r="DNX201" s="229"/>
      <c r="DNY201" s="229"/>
      <c r="DNZ201" s="229"/>
      <c r="DOA201" s="229"/>
      <c r="DOB201" s="229"/>
      <c r="DOC201" s="229"/>
      <c r="DOD201" s="229"/>
      <c r="DOE201" s="229"/>
      <c r="DOF201" s="229"/>
      <c r="DOG201" s="229"/>
      <c r="DOH201" s="229"/>
      <c r="DOI201" s="229"/>
      <c r="DOJ201" s="229"/>
      <c r="DOK201" s="229"/>
      <c r="DOL201" s="229"/>
      <c r="DOM201" s="229"/>
      <c r="DON201" s="229"/>
      <c r="DOO201" s="229"/>
      <c r="DOP201" s="229"/>
      <c r="DOQ201" s="229"/>
      <c r="DOR201" s="229"/>
      <c r="DOS201" s="229"/>
      <c r="DOT201" s="229"/>
      <c r="DOU201" s="229"/>
      <c r="DOV201" s="229"/>
      <c r="DOW201" s="229"/>
      <c r="DOX201" s="229"/>
      <c r="DOY201" s="229"/>
      <c r="DOZ201" s="229"/>
      <c r="DPA201" s="229"/>
      <c r="DPB201" s="229"/>
      <c r="DPC201" s="229"/>
      <c r="DPD201" s="229"/>
      <c r="DPE201" s="229"/>
      <c r="DPF201" s="229"/>
      <c r="DPG201" s="229"/>
      <c r="DPH201" s="229"/>
      <c r="DPI201" s="229"/>
      <c r="DPJ201" s="229"/>
      <c r="DPK201" s="229"/>
      <c r="DPL201" s="229"/>
      <c r="DPM201" s="229"/>
      <c r="DPN201" s="229"/>
      <c r="DPO201" s="229"/>
      <c r="DPP201" s="229"/>
      <c r="DPQ201" s="229"/>
      <c r="DPR201" s="229"/>
      <c r="DPS201" s="229"/>
      <c r="DPT201" s="229"/>
      <c r="DPU201" s="229"/>
      <c r="DPV201" s="229"/>
      <c r="DPW201" s="229"/>
      <c r="DPX201" s="229"/>
      <c r="DPY201" s="229"/>
      <c r="DPZ201" s="229"/>
      <c r="DQA201" s="229"/>
      <c r="DQB201" s="229"/>
      <c r="DQC201" s="229"/>
      <c r="DQD201" s="229"/>
      <c r="DQE201" s="229"/>
      <c r="DQF201" s="229"/>
      <c r="DQG201" s="229"/>
      <c r="DQH201" s="229"/>
      <c r="DQI201" s="229"/>
      <c r="DQJ201" s="229"/>
      <c r="DQK201" s="229"/>
      <c r="DQL201" s="229"/>
      <c r="DQM201" s="229"/>
      <c r="DQN201" s="229"/>
      <c r="DQO201" s="229"/>
      <c r="DQP201" s="229"/>
      <c r="DQQ201" s="229"/>
      <c r="DQR201" s="229"/>
      <c r="DQS201" s="229"/>
      <c r="DQT201" s="229"/>
      <c r="DQU201" s="229"/>
      <c r="DQV201" s="229"/>
      <c r="DQW201" s="229"/>
      <c r="DQX201" s="229"/>
      <c r="DQY201" s="229"/>
      <c r="DQZ201" s="229"/>
      <c r="DRA201" s="229"/>
      <c r="DRB201" s="229"/>
      <c r="DRC201" s="229"/>
      <c r="DRD201" s="229"/>
      <c r="DRE201" s="229"/>
      <c r="DRF201" s="229"/>
      <c r="DRG201" s="229"/>
      <c r="DRH201" s="229"/>
      <c r="DRI201" s="229"/>
      <c r="DRJ201" s="229"/>
      <c r="DRK201" s="229"/>
      <c r="DRL201" s="229"/>
      <c r="DRM201" s="229"/>
      <c r="DRN201" s="229"/>
      <c r="DRO201" s="229"/>
      <c r="DRP201" s="229"/>
      <c r="DRQ201" s="229"/>
      <c r="DRR201" s="229"/>
      <c r="DRS201" s="229"/>
      <c r="DRT201" s="229"/>
      <c r="DRU201" s="229"/>
      <c r="DRV201" s="229"/>
      <c r="DRW201" s="229"/>
      <c r="DRX201" s="229"/>
      <c r="DRY201" s="229"/>
      <c r="DRZ201" s="229"/>
      <c r="DSA201" s="229"/>
      <c r="DSB201" s="229"/>
      <c r="DSC201" s="229"/>
      <c r="DSD201" s="229"/>
      <c r="DSE201" s="229"/>
      <c r="DSF201" s="229"/>
      <c r="DSG201" s="229"/>
      <c r="DSH201" s="229"/>
      <c r="DSI201" s="229"/>
      <c r="DSJ201" s="229"/>
      <c r="DSK201" s="229"/>
      <c r="DSL201" s="229"/>
      <c r="DSM201" s="229"/>
      <c r="DSN201" s="229"/>
      <c r="DSO201" s="229"/>
      <c r="DSP201" s="229"/>
      <c r="DSQ201" s="229"/>
      <c r="DSR201" s="229"/>
      <c r="DSS201" s="229"/>
      <c r="DST201" s="229"/>
      <c r="DSU201" s="229"/>
      <c r="DSV201" s="229"/>
      <c r="DSW201" s="229"/>
      <c r="DSX201" s="229"/>
      <c r="DSY201" s="229"/>
      <c r="DSZ201" s="229"/>
      <c r="DTA201" s="229"/>
      <c r="DTB201" s="229"/>
      <c r="DTC201" s="229"/>
      <c r="DTD201" s="229"/>
      <c r="DTE201" s="229"/>
      <c r="DTF201" s="229"/>
      <c r="DTG201" s="229"/>
      <c r="DTH201" s="229"/>
      <c r="DTI201" s="229"/>
      <c r="DTJ201" s="229"/>
      <c r="DTK201" s="229"/>
      <c r="DTL201" s="229"/>
      <c r="DTM201" s="229"/>
      <c r="DTN201" s="229"/>
      <c r="DTO201" s="229"/>
      <c r="DTP201" s="229"/>
      <c r="DTQ201" s="229"/>
      <c r="DTR201" s="229"/>
      <c r="DTS201" s="229"/>
      <c r="DTT201" s="229"/>
      <c r="DTU201" s="229"/>
      <c r="DTV201" s="229"/>
      <c r="DTW201" s="229"/>
      <c r="DTX201" s="229"/>
      <c r="DTY201" s="229"/>
      <c r="DTZ201" s="229"/>
      <c r="DUA201" s="229"/>
      <c r="DUB201" s="229"/>
      <c r="DUC201" s="229"/>
      <c r="DUD201" s="229"/>
      <c r="DUE201" s="229"/>
      <c r="DUF201" s="229"/>
      <c r="DUG201" s="229"/>
      <c r="DUH201" s="229"/>
      <c r="DUI201" s="229"/>
      <c r="DUJ201" s="229"/>
      <c r="DUK201" s="229"/>
      <c r="DUL201" s="229"/>
      <c r="DUM201" s="229"/>
      <c r="DUN201" s="229"/>
      <c r="DUO201" s="229"/>
      <c r="DUP201" s="229"/>
      <c r="DUQ201" s="229"/>
      <c r="DUR201" s="229"/>
      <c r="DUS201" s="229"/>
      <c r="DUT201" s="229"/>
      <c r="DUU201" s="229"/>
      <c r="DUV201" s="229"/>
      <c r="DUW201" s="229"/>
      <c r="DUX201" s="229"/>
      <c r="DUY201" s="229"/>
      <c r="DUZ201" s="229"/>
      <c r="DVA201" s="229"/>
      <c r="DVB201" s="229"/>
      <c r="DVC201" s="229"/>
      <c r="DVD201" s="229"/>
      <c r="DVE201" s="229"/>
      <c r="DVF201" s="229"/>
      <c r="DVG201" s="229"/>
      <c r="DVH201" s="229"/>
      <c r="DVI201" s="229"/>
      <c r="DVJ201" s="229"/>
      <c r="DVK201" s="229"/>
      <c r="DVL201" s="229"/>
      <c r="DVM201" s="229"/>
      <c r="DVN201" s="229"/>
      <c r="DVO201" s="229"/>
      <c r="DVP201" s="229"/>
      <c r="DVQ201" s="229"/>
      <c r="DVR201" s="229"/>
      <c r="DVS201" s="229"/>
      <c r="DVT201" s="229"/>
      <c r="DVU201" s="229"/>
      <c r="DVV201" s="229"/>
      <c r="DVW201" s="229"/>
      <c r="DVX201" s="229"/>
      <c r="DVY201" s="229"/>
      <c r="DVZ201" s="229"/>
      <c r="DWA201" s="229"/>
      <c r="DWB201" s="229"/>
      <c r="DWC201" s="229"/>
      <c r="DWD201" s="229"/>
      <c r="DWE201" s="229"/>
      <c r="DWF201" s="229"/>
      <c r="DWG201" s="229"/>
      <c r="DWH201" s="229"/>
      <c r="DWI201" s="229"/>
      <c r="DWJ201" s="229"/>
      <c r="DWK201" s="229"/>
      <c r="DWL201" s="229"/>
      <c r="DWM201" s="229"/>
      <c r="DWN201" s="229"/>
      <c r="DWO201" s="229"/>
      <c r="DWP201" s="229"/>
      <c r="DWQ201" s="229"/>
      <c r="DWR201" s="229"/>
      <c r="DWS201" s="229"/>
      <c r="DWT201" s="229"/>
      <c r="DWU201" s="229"/>
      <c r="DWV201" s="229"/>
      <c r="DWW201" s="229"/>
      <c r="DWX201" s="229"/>
      <c r="DWY201" s="229"/>
      <c r="DWZ201" s="229"/>
      <c r="DXA201" s="229"/>
      <c r="DXB201" s="229"/>
      <c r="DXC201" s="229"/>
      <c r="DXD201" s="229"/>
      <c r="DXE201" s="229"/>
      <c r="DXF201" s="229"/>
      <c r="DXG201" s="229"/>
      <c r="DXH201" s="229"/>
      <c r="DXI201" s="229"/>
      <c r="DXJ201" s="229"/>
      <c r="DXK201" s="229"/>
      <c r="DXL201" s="229"/>
      <c r="DXM201" s="229"/>
      <c r="DXN201" s="229"/>
      <c r="DXO201" s="229"/>
      <c r="DXP201" s="229"/>
      <c r="DXQ201" s="229"/>
      <c r="DXR201" s="229"/>
      <c r="DXS201" s="229"/>
      <c r="DXT201" s="229"/>
      <c r="DXU201" s="229"/>
      <c r="DXV201" s="229"/>
      <c r="DXW201" s="229"/>
      <c r="DXX201" s="229"/>
      <c r="DXY201" s="229"/>
      <c r="DXZ201" s="229"/>
      <c r="DYA201" s="229"/>
      <c r="DYB201" s="229"/>
      <c r="DYC201" s="229"/>
      <c r="DYD201" s="229"/>
      <c r="DYE201" s="229"/>
      <c r="DYF201" s="229"/>
      <c r="DYG201" s="229"/>
      <c r="DYH201" s="229"/>
      <c r="DYI201" s="229"/>
      <c r="DYJ201" s="229"/>
      <c r="DYK201" s="229"/>
      <c r="DYL201" s="229"/>
      <c r="DYM201" s="229"/>
      <c r="DYN201" s="229"/>
      <c r="DYO201" s="229"/>
      <c r="DYP201" s="229"/>
      <c r="DYQ201" s="229"/>
      <c r="DYR201" s="229"/>
      <c r="DYS201" s="229"/>
      <c r="DYT201" s="229"/>
      <c r="DYU201" s="229"/>
      <c r="DYV201" s="229"/>
      <c r="DYW201" s="229"/>
      <c r="DYX201" s="229"/>
      <c r="DYY201" s="229"/>
      <c r="DYZ201" s="229"/>
      <c r="DZA201" s="229"/>
      <c r="DZB201" s="229"/>
      <c r="DZC201" s="229"/>
      <c r="DZD201" s="229"/>
      <c r="DZE201" s="229"/>
      <c r="DZF201" s="229"/>
      <c r="DZG201" s="229"/>
      <c r="DZH201" s="229"/>
      <c r="DZI201" s="229"/>
      <c r="DZJ201" s="229"/>
      <c r="DZK201" s="229"/>
      <c r="DZL201" s="229"/>
      <c r="DZM201" s="229"/>
      <c r="DZN201" s="229"/>
      <c r="DZO201" s="229"/>
      <c r="DZP201" s="229"/>
      <c r="DZQ201" s="229"/>
      <c r="DZR201" s="229"/>
      <c r="DZS201" s="229"/>
      <c r="DZT201" s="229"/>
      <c r="DZU201" s="229"/>
      <c r="DZV201" s="229"/>
      <c r="DZW201" s="229"/>
      <c r="DZX201" s="229"/>
      <c r="DZY201" s="229"/>
      <c r="DZZ201" s="229"/>
      <c r="EAA201" s="229"/>
      <c r="EAB201" s="229"/>
      <c r="EAC201" s="229"/>
      <c r="EAD201" s="229"/>
      <c r="EAE201" s="229"/>
      <c r="EAF201" s="229"/>
      <c r="EAG201" s="229"/>
      <c r="EAH201" s="229"/>
      <c r="EAI201" s="229"/>
      <c r="EAJ201" s="229"/>
      <c r="EAK201" s="229"/>
      <c r="EAL201" s="229"/>
      <c r="EAM201" s="229"/>
      <c r="EAN201" s="229"/>
      <c r="EAO201" s="229"/>
      <c r="EAP201" s="229"/>
      <c r="EAQ201" s="229"/>
      <c r="EAR201" s="229"/>
      <c r="EAS201" s="229"/>
      <c r="EAT201" s="229"/>
      <c r="EAU201" s="229"/>
      <c r="EAV201" s="229"/>
      <c r="EAW201" s="229"/>
      <c r="EAX201" s="229"/>
      <c r="EAY201" s="229"/>
      <c r="EAZ201" s="229"/>
      <c r="EBA201" s="229"/>
      <c r="EBB201" s="229"/>
      <c r="EBC201" s="229"/>
      <c r="EBD201" s="229"/>
      <c r="EBE201" s="229"/>
      <c r="EBF201" s="229"/>
      <c r="EBG201" s="229"/>
      <c r="EBH201" s="229"/>
      <c r="EBI201" s="229"/>
      <c r="EBJ201" s="229"/>
      <c r="EBK201" s="229"/>
      <c r="EBL201" s="229"/>
      <c r="EBM201" s="229"/>
      <c r="EBN201" s="229"/>
      <c r="EBO201" s="229"/>
      <c r="EBP201" s="229"/>
      <c r="EBQ201" s="229"/>
      <c r="EBR201" s="229"/>
      <c r="EBS201" s="229"/>
      <c r="EBT201" s="229"/>
      <c r="EBU201" s="229"/>
      <c r="EBV201" s="229"/>
      <c r="EBW201" s="229"/>
      <c r="EBX201" s="229"/>
      <c r="EBY201" s="229"/>
      <c r="EBZ201" s="229"/>
      <c r="ECA201" s="229"/>
      <c r="ECB201" s="229"/>
      <c r="ECC201" s="229"/>
      <c r="ECD201" s="229"/>
      <c r="ECE201" s="229"/>
      <c r="ECF201" s="229"/>
      <c r="ECG201" s="229"/>
      <c r="ECH201" s="229"/>
      <c r="ECI201" s="229"/>
      <c r="ECJ201" s="229"/>
      <c r="ECK201" s="229"/>
      <c r="ECL201" s="229"/>
      <c r="ECM201" s="229"/>
      <c r="ECN201" s="229"/>
      <c r="ECO201" s="229"/>
      <c r="ECP201" s="229"/>
      <c r="ECQ201" s="229"/>
      <c r="ECR201" s="229"/>
      <c r="ECS201" s="229"/>
      <c r="ECT201" s="229"/>
      <c r="ECU201" s="229"/>
      <c r="ECV201" s="229"/>
      <c r="ECW201" s="229"/>
      <c r="ECX201" s="229"/>
      <c r="ECY201" s="229"/>
      <c r="ECZ201" s="229"/>
      <c r="EDA201" s="229"/>
      <c r="EDB201" s="229"/>
      <c r="EDC201" s="229"/>
      <c r="EDD201" s="229"/>
      <c r="EDE201" s="229"/>
      <c r="EDF201" s="229"/>
      <c r="EDG201" s="229"/>
      <c r="EDH201" s="229"/>
      <c r="EDI201" s="229"/>
      <c r="EDJ201" s="229"/>
      <c r="EDK201" s="229"/>
      <c r="EDL201" s="229"/>
      <c r="EDM201" s="229"/>
      <c r="EDN201" s="229"/>
      <c r="EDO201" s="229"/>
      <c r="EDP201" s="229"/>
      <c r="EDQ201" s="229"/>
      <c r="EDR201" s="229"/>
      <c r="EDS201" s="229"/>
      <c r="EDT201" s="229"/>
      <c r="EDU201" s="229"/>
      <c r="EDV201" s="229"/>
      <c r="EDW201" s="229"/>
      <c r="EDX201" s="229"/>
      <c r="EDY201" s="229"/>
      <c r="EDZ201" s="229"/>
      <c r="EEA201" s="229"/>
      <c r="EEB201" s="229"/>
      <c r="EEC201" s="229"/>
      <c r="EED201" s="229"/>
      <c r="EEE201" s="229"/>
      <c r="EEF201" s="229"/>
      <c r="EEG201" s="229"/>
      <c r="EEH201" s="229"/>
      <c r="EEI201" s="229"/>
      <c r="EEJ201" s="229"/>
      <c r="EEK201" s="229"/>
      <c r="EEL201" s="229"/>
      <c r="EEM201" s="229"/>
      <c r="EEN201" s="229"/>
      <c r="EEO201" s="229"/>
      <c r="EEP201" s="229"/>
      <c r="EEQ201" s="229"/>
      <c r="EER201" s="229"/>
      <c r="EES201" s="229"/>
      <c r="EET201" s="229"/>
      <c r="EEU201" s="229"/>
      <c r="EEV201" s="229"/>
      <c r="EEW201" s="229"/>
      <c r="EEX201" s="229"/>
      <c r="EEY201" s="229"/>
      <c r="EEZ201" s="229"/>
      <c r="EFA201" s="229"/>
      <c r="EFB201" s="229"/>
      <c r="EFC201" s="229"/>
      <c r="EFD201" s="229"/>
      <c r="EFE201" s="229"/>
      <c r="EFF201" s="229"/>
      <c r="EFG201" s="229"/>
      <c r="EFH201" s="229"/>
      <c r="EFI201" s="229"/>
      <c r="EFJ201" s="229"/>
      <c r="EFK201" s="229"/>
      <c r="EFL201" s="229"/>
      <c r="EFM201" s="229"/>
      <c r="EFN201" s="229"/>
      <c r="EFO201" s="229"/>
      <c r="EFP201" s="229"/>
      <c r="EFQ201" s="229"/>
      <c r="EFR201" s="229"/>
      <c r="EFS201" s="229"/>
      <c r="EFT201" s="229"/>
      <c r="EFU201" s="229"/>
      <c r="EFV201" s="229"/>
      <c r="EFW201" s="229"/>
      <c r="EFX201" s="229"/>
      <c r="EFY201" s="229"/>
      <c r="EFZ201" s="229"/>
      <c r="EGA201" s="229"/>
      <c r="EGB201" s="229"/>
      <c r="EGC201" s="229"/>
      <c r="EGD201" s="229"/>
      <c r="EGE201" s="229"/>
      <c r="EGF201" s="229"/>
      <c r="EGG201" s="229"/>
      <c r="EGH201" s="229"/>
      <c r="EGI201" s="229"/>
      <c r="EGJ201" s="229"/>
      <c r="EGK201" s="229"/>
      <c r="EGL201" s="229"/>
      <c r="EGM201" s="229"/>
      <c r="EGN201" s="229"/>
      <c r="EGO201" s="229"/>
      <c r="EGP201" s="229"/>
      <c r="EGQ201" s="229"/>
      <c r="EGR201" s="229"/>
      <c r="EGS201" s="229"/>
      <c r="EGT201" s="229"/>
      <c r="EGU201" s="229"/>
      <c r="EGV201" s="229"/>
      <c r="EGW201" s="229"/>
      <c r="EGX201" s="229"/>
      <c r="EGY201" s="229"/>
      <c r="EGZ201" s="229"/>
      <c r="EHA201" s="229"/>
      <c r="EHB201" s="229"/>
      <c r="EHC201" s="229"/>
      <c r="EHD201" s="229"/>
      <c r="EHE201" s="229"/>
      <c r="EHF201" s="229"/>
      <c r="EHG201" s="229"/>
      <c r="EHH201" s="229"/>
      <c r="EHI201" s="229"/>
      <c r="EHJ201" s="229"/>
      <c r="EHK201" s="229"/>
      <c r="EHL201" s="229"/>
      <c r="EHM201" s="229"/>
      <c r="EHN201" s="229"/>
      <c r="EHO201" s="229"/>
      <c r="EHP201" s="229"/>
      <c r="EHQ201" s="229"/>
      <c r="EHR201" s="229"/>
      <c r="EHS201" s="229"/>
      <c r="EHT201" s="229"/>
      <c r="EHU201" s="229"/>
      <c r="EHV201" s="229"/>
      <c r="EHW201" s="229"/>
      <c r="EHX201" s="229"/>
      <c r="EHY201" s="229"/>
      <c r="EHZ201" s="229"/>
      <c r="EIA201" s="229"/>
      <c r="EIB201" s="229"/>
      <c r="EIC201" s="229"/>
      <c r="EID201" s="229"/>
      <c r="EIE201" s="229"/>
      <c r="EIF201" s="229"/>
      <c r="EIG201" s="229"/>
      <c r="EIH201" s="229"/>
      <c r="EII201" s="229"/>
      <c r="EIJ201" s="229"/>
      <c r="EIK201" s="229"/>
      <c r="EIL201" s="229"/>
      <c r="EIM201" s="229"/>
      <c r="EIN201" s="229"/>
      <c r="EIO201" s="229"/>
      <c r="EIP201" s="229"/>
      <c r="EIQ201" s="229"/>
      <c r="EIR201" s="229"/>
      <c r="EIS201" s="229"/>
      <c r="EIT201" s="229"/>
      <c r="EIU201" s="229"/>
      <c r="EIV201" s="229"/>
      <c r="EIW201" s="229"/>
      <c r="EIX201" s="229"/>
      <c r="EIY201" s="229"/>
      <c r="EIZ201" s="229"/>
      <c r="EJA201" s="229"/>
      <c r="EJB201" s="229"/>
      <c r="EJC201" s="229"/>
      <c r="EJD201" s="229"/>
      <c r="EJE201" s="229"/>
      <c r="EJF201" s="229"/>
      <c r="EJG201" s="229"/>
      <c r="EJH201" s="229"/>
      <c r="EJI201" s="229"/>
      <c r="EJJ201" s="229"/>
      <c r="EJK201" s="229"/>
      <c r="EJL201" s="229"/>
      <c r="EJM201" s="229"/>
      <c r="EJN201" s="229"/>
      <c r="EJO201" s="229"/>
      <c r="EJP201" s="229"/>
      <c r="EJQ201" s="229"/>
      <c r="EJR201" s="229"/>
      <c r="EJS201" s="229"/>
      <c r="EJT201" s="229"/>
      <c r="EJU201" s="229"/>
      <c r="EJV201" s="229"/>
      <c r="EJW201" s="229"/>
      <c r="EJX201" s="229"/>
      <c r="EJY201" s="229"/>
      <c r="EJZ201" s="229"/>
      <c r="EKA201" s="229"/>
      <c r="EKB201" s="229"/>
      <c r="EKC201" s="229"/>
      <c r="EKD201" s="229"/>
      <c r="EKE201" s="229"/>
      <c r="EKF201" s="229"/>
      <c r="EKG201" s="229"/>
      <c r="EKH201" s="229"/>
      <c r="EKI201" s="229"/>
      <c r="EKJ201" s="229"/>
      <c r="EKK201" s="229"/>
      <c r="EKL201" s="229"/>
      <c r="EKM201" s="229"/>
      <c r="EKN201" s="229"/>
      <c r="EKO201" s="229"/>
      <c r="EKP201" s="229"/>
      <c r="EKQ201" s="229"/>
      <c r="EKR201" s="229"/>
      <c r="EKS201" s="229"/>
      <c r="EKT201" s="229"/>
      <c r="EKU201" s="229"/>
      <c r="EKV201" s="229"/>
      <c r="EKW201" s="229"/>
      <c r="EKX201" s="229"/>
      <c r="EKY201" s="229"/>
      <c r="EKZ201" s="229"/>
      <c r="ELA201" s="229"/>
      <c r="ELB201" s="229"/>
      <c r="ELC201" s="229"/>
      <c r="ELD201" s="229"/>
      <c r="ELE201" s="229"/>
      <c r="ELF201" s="229"/>
      <c r="ELG201" s="229"/>
      <c r="ELH201" s="229"/>
      <c r="ELI201" s="229"/>
      <c r="ELJ201" s="229"/>
      <c r="ELK201" s="229"/>
      <c r="ELL201" s="229"/>
      <c r="ELM201" s="229"/>
      <c r="ELN201" s="229"/>
      <c r="ELO201" s="229"/>
      <c r="ELP201" s="229"/>
      <c r="ELQ201" s="229"/>
      <c r="ELR201" s="229"/>
      <c r="ELS201" s="229"/>
      <c r="ELT201" s="229"/>
      <c r="ELU201" s="229"/>
      <c r="ELV201" s="229"/>
      <c r="ELW201" s="229"/>
      <c r="ELX201" s="229"/>
      <c r="ELY201" s="229"/>
      <c r="ELZ201" s="229"/>
      <c r="EMA201" s="229"/>
      <c r="EMB201" s="229"/>
      <c r="EMC201" s="229"/>
      <c r="EMD201" s="229"/>
      <c r="EME201" s="229"/>
      <c r="EMF201" s="229"/>
      <c r="EMG201" s="229"/>
      <c r="EMH201" s="229"/>
      <c r="EMI201" s="229"/>
      <c r="EMJ201" s="229"/>
      <c r="EMK201" s="229"/>
      <c r="EML201" s="229"/>
      <c r="EMM201" s="229"/>
      <c r="EMN201" s="229"/>
      <c r="EMO201" s="229"/>
      <c r="EMP201" s="229"/>
      <c r="EMQ201" s="229"/>
      <c r="EMR201" s="229"/>
      <c r="EMS201" s="229"/>
      <c r="EMT201" s="229"/>
      <c r="EMU201" s="229"/>
      <c r="EMV201" s="229"/>
      <c r="EMW201" s="229"/>
      <c r="EMX201" s="229"/>
      <c r="EMY201" s="229"/>
      <c r="EMZ201" s="229"/>
      <c r="ENA201" s="229"/>
      <c r="ENB201" s="229"/>
      <c r="ENC201" s="229"/>
      <c r="END201" s="229"/>
      <c r="ENE201" s="229"/>
      <c r="ENF201" s="229"/>
      <c r="ENG201" s="229"/>
      <c r="ENH201" s="229"/>
      <c r="ENI201" s="229"/>
      <c r="ENJ201" s="229"/>
      <c r="ENK201" s="229"/>
      <c r="ENL201" s="229"/>
      <c r="ENM201" s="229"/>
      <c r="ENN201" s="229"/>
      <c r="ENO201" s="229"/>
      <c r="ENP201" s="229"/>
      <c r="ENQ201" s="229"/>
      <c r="ENR201" s="229"/>
      <c r="ENS201" s="229"/>
      <c r="ENT201" s="229"/>
      <c r="ENU201" s="229"/>
      <c r="ENV201" s="229"/>
      <c r="ENW201" s="229"/>
      <c r="ENX201" s="229"/>
      <c r="ENY201" s="229"/>
      <c r="ENZ201" s="229"/>
      <c r="EOA201" s="229"/>
      <c r="EOB201" s="229"/>
      <c r="EOC201" s="229"/>
      <c r="EOD201" s="229"/>
      <c r="EOE201" s="229"/>
      <c r="EOF201" s="229"/>
      <c r="EOG201" s="229"/>
      <c r="EOH201" s="229"/>
      <c r="EOI201" s="229"/>
      <c r="EOJ201" s="229"/>
      <c r="EOK201" s="229"/>
      <c r="EOL201" s="229"/>
      <c r="EOM201" s="229"/>
      <c r="EON201" s="229"/>
      <c r="EOO201" s="229"/>
      <c r="EOP201" s="229"/>
      <c r="EOQ201" s="229"/>
      <c r="EOR201" s="229"/>
      <c r="EOS201" s="229"/>
      <c r="EOT201" s="229"/>
      <c r="EOU201" s="229"/>
      <c r="EOV201" s="229"/>
      <c r="EOW201" s="229"/>
      <c r="EOX201" s="229"/>
      <c r="EOY201" s="229"/>
      <c r="EOZ201" s="229"/>
      <c r="EPA201" s="229"/>
      <c r="EPB201" s="229"/>
      <c r="EPC201" s="229"/>
      <c r="EPD201" s="229"/>
      <c r="EPE201" s="229"/>
      <c r="EPF201" s="229"/>
      <c r="EPG201" s="229"/>
      <c r="EPH201" s="229"/>
      <c r="EPI201" s="229"/>
      <c r="EPJ201" s="229"/>
      <c r="EPK201" s="229"/>
      <c r="EPL201" s="229"/>
      <c r="EPM201" s="229"/>
      <c r="EPN201" s="229"/>
      <c r="EPO201" s="229"/>
      <c r="EPP201" s="229"/>
      <c r="EPQ201" s="229"/>
      <c r="EPR201" s="229"/>
      <c r="EPS201" s="229"/>
      <c r="EPT201" s="229"/>
      <c r="EPU201" s="229"/>
      <c r="EPV201" s="229"/>
      <c r="EPW201" s="229"/>
      <c r="EPX201" s="229"/>
      <c r="EPY201" s="229"/>
      <c r="EPZ201" s="229"/>
      <c r="EQA201" s="229"/>
      <c r="EQB201" s="229"/>
      <c r="EQC201" s="229"/>
      <c r="EQD201" s="229"/>
      <c r="EQE201" s="229"/>
      <c r="EQF201" s="229"/>
      <c r="EQG201" s="229"/>
      <c r="EQH201" s="229"/>
      <c r="EQI201" s="229"/>
      <c r="EQJ201" s="229"/>
      <c r="EQK201" s="229"/>
      <c r="EQL201" s="229"/>
      <c r="EQM201" s="229"/>
      <c r="EQN201" s="229"/>
      <c r="EQO201" s="229"/>
      <c r="EQP201" s="229"/>
      <c r="EQQ201" s="229"/>
      <c r="EQR201" s="229"/>
      <c r="EQS201" s="229"/>
      <c r="EQT201" s="229"/>
      <c r="EQU201" s="229"/>
      <c r="EQV201" s="229"/>
      <c r="EQW201" s="229"/>
      <c r="EQX201" s="229"/>
      <c r="EQY201" s="229"/>
      <c r="EQZ201" s="229"/>
      <c r="ERA201" s="229"/>
      <c r="ERB201" s="229"/>
      <c r="ERC201" s="229"/>
      <c r="ERD201" s="229"/>
      <c r="ERE201" s="229"/>
      <c r="ERF201" s="229"/>
      <c r="ERG201" s="229"/>
      <c r="ERH201" s="229"/>
      <c r="ERI201" s="229"/>
      <c r="ERJ201" s="229"/>
      <c r="ERK201" s="229"/>
      <c r="ERL201" s="229"/>
      <c r="ERM201" s="229"/>
      <c r="ERN201" s="229"/>
      <c r="ERO201" s="229"/>
      <c r="ERP201" s="229"/>
      <c r="ERQ201" s="229"/>
      <c r="ERR201" s="229"/>
      <c r="ERS201" s="229"/>
      <c r="ERT201" s="229"/>
      <c r="ERU201" s="229"/>
      <c r="ERV201" s="229"/>
      <c r="ERW201" s="229"/>
      <c r="ERX201" s="229"/>
      <c r="ERY201" s="229"/>
      <c r="ERZ201" s="229"/>
      <c r="ESA201" s="229"/>
      <c r="ESB201" s="229"/>
      <c r="ESC201" s="229"/>
      <c r="ESD201" s="229"/>
      <c r="ESE201" s="229"/>
      <c r="ESF201" s="229"/>
      <c r="ESG201" s="229"/>
      <c r="ESH201" s="229"/>
      <c r="ESI201" s="229"/>
      <c r="ESJ201" s="229"/>
      <c r="ESK201" s="229"/>
      <c r="ESL201" s="229"/>
      <c r="ESM201" s="229"/>
      <c r="ESN201" s="229"/>
      <c r="ESO201" s="229"/>
      <c r="ESP201" s="229"/>
      <c r="ESQ201" s="229"/>
      <c r="ESR201" s="229"/>
      <c r="ESS201" s="229"/>
      <c r="EST201" s="229"/>
      <c r="ESU201" s="229"/>
      <c r="ESV201" s="229"/>
      <c r="ESW201" s="229"/>
      <c r="ESX201" s="229"/>
      <c r="ESY201" s="229"/>
      <c r="ESZ201" s="229"/>
      <c r="ETA201" s="229"/>
      <c r="ETB201" s="229"/>
      <c r="ETC201" s="229"/>
      <c r="ETD201" s="229"/>
      <c r="ETE201" s="229"/>
      <c r="ETF201" s="229"/>
      <c r="ETG201" s="229"/>
      <c r="ETH201" s="229"/>
      <c r="ETI201" s="229"/>
      <c r="ETJ201" s="229"/>
      <c r="ETK201" s="229"/>
      <c r="ETL201" s="229"/>
      <c r="ETM201" s="229"/>
      <c r="ETN201" s="229"/>
      <c r="ETO201" s="229"/>
      <c r="ETP201" s="229"/>
      <c r="ETQ201" s="229"/>
      <c r="ETR201" s="229"/>
      <c r="ETS201" s="229"/>
      <c r="ETT201" s="229"/>
      <c r="ETU201" s="229"/>
      <c r="ETV201" s="229"/>
      <c r="ETW201" s="229"/>
      <c r="ETX201" s="229"/>
      <c r="ETY201" s="229"/>
      <c r="ETZ201" s="229"/>
      <c r="EUA201" s="229"/>
      <c r="EUB201" s="229"/>
      <c r="EUC201" s="229"/>
      <c r="EUD201" s="229"/>
      <c r="EUE201" s="229"/>
      <c r="EUF201" s="229"/>
      <c r="EUG201" s="229"/>
      <c r="EUH201" s="229"/>
      <c r="EUI201" s="229"/>
      <c r="EUJ201" s="229"/>
      <c r="EUK201" s="229"/>
      <c r="EUL201" s="229"/>
      <c r="EUM201" s="229"/>
      <c r="EUN201" s="229"/>
      <c r="EUO201" s="229"/>
      <c r="EUP201" s="229"/>
      <c r="EUQ201" s="229"/>
      <c r="EUR201" s="229"/>
      <c r="EUS201" s="229"/>
      <c r="EUT201" s="229"/>
      <c r="EUU201" s="229"/>
      <c r="EUV201" s="229"/>
      <c r="EUW201" s="229"/>
      <c r="EUX201" s="229"/>
      <c r="EUY201" s="229"/>
      <c r="EUZ201" s="229"/>
      <c r="EVA201" s="229"/>
      <c r="EVB201" s="229"/>
      <c r="EVC201" s="229"/>
      <c r="EVD201" s="229"/>
      <c r="EVE201" s="229"/>
      <c r="EVF201" s="229"/>
      <c r="EVG201" s="229"/>
      <c r="EVH201" s="229"/>
      <c r="EVI201" s="229"/>
      <c r="EVJ201" s="229"/>
      <c r="EVK201" s="229"/>
      <c r="EVL201" s="229"/>
      <c r="EVM201" s="229"/>
      <c r="EVN201" s="229"/>
      <c r="EVO201" s="229"/>
      <c r="EVP201" s="229"/>
      <c r="EVQ201" s="229"/>
      <c r="EVR201" s="229"/>
      <c r="EVS201" s="229"/>
      <c r="EVT201" s="229"/>
      <c r="EVU201" s="229"/>
      <c r="EVV201" s="229"/>
      <c r="EVW201" s="229"/>
      <c r="EVX201" s="229"/>
      <c r="EVY201" s="229"/>
      <c r="EVZ201" s="229"/>
      <c r="EWA201" s="229"/>
      <c r="EWB201" s="229"/>
      <c r="EWC201" s="229"/>
      <c r="EWD201" s="229"/>
      <c r="EWE201" s="229"/>
      <c r="EWF201" s="229"/>
      <c r="EWG201" s="229"/>
      <c r="EWH201" s="229"/>
      <c r="EWI201" s="229"/>
      <c r="EWJ201" s="229"/>
      <c r="EWK201" s="229"/>
      <c r="EWL201" s="229"/>
      <c r="EWM201" s="229"/>
      <c r="EWN201" s="229"/>
      <c r="EWO201" s="229"/>
      <c r="EWP201" s="229"/>
      <c r="EWQ201" s="229"/>
      <c r="EWR201" s="229"/>
      <c r="EWS201" s="229"/>
      <c r="EWT201" s="229"/>
      <c r="EWU201" s="229"/>
      <c r="EWV201" s="229"/>
      <c r="EWW201" s="229"/>
      <c r="EWX201" s="229"/>
      <c r="EWY201" s="229"/>
      <c r="EWZ201" s="229"/>
      <c r="EXA201" s="229"/>
      <c r="EXB201" s="229"/>
      <c r="EXC201" s="229"/>
      <c r="EXD201" s="229"/>
      <c r="EXE201" s="229"/>
      <c r="EXF201" s="229"/>
      <c r="EXG201" s="229"/>
      <c r="EXH201" s="229"/>
      <c r="EXI201" s="229"/>
      <c r="EXJ201" s="229"/>
      <c r="EXK201" s="229"/>
      <c r="EXL201" s="229"/>
      <c r="EXM201" s="229"/>
      <c r="EXN201" s="229"/>
      <c r="EXO201" s="229"/>
      <c r="EXP201" s="229"/>
      <c r="EXQ201" s="229"/>
      <c r="EXR201" s="229"/>
      <c r="EXS201" s="229"/>
      <c r="EXT201" s="229"/>
      <c r="EXU201" s="229"/>
      <c r="EXV201" s="229"/>
      <c r="EXW201" s="229"/>
      <c r="EXX201" s="229"/>
      <c r="EXY201" s="229"/>
      <c r="EXZ201" s="229"/>
      <c r="EYA201" s="229"/>
      <c r="EYB201" s="229"/>
      <c r="EYC201" s="229"/>
      <c r="EYD201" s="229"/>
      <c r="EYE201" s="229"/>
      <c r="EYF201" s="229"/>
      <c r="EYG201" s="229"/>
      <c r="EYH201" s="229"/>
      <c r="EYI201" s="229"/>
      <c r="EYJ201" s="229"/>
      <c r="EYK201" s="229"/>
      <c r="EYL201" s="229"/>
      <c r="EYM201" s="229"/>
      <c r="EYN201" s="229"/>
      <c r="EYO201" s="229"/>
      <c r="EYP201" s="229"/>
      <c r="EYQ201" s="229"/>
      <c r="EYR201" s="229"/>
      <c r="EYS201" s="229"/>
      <c r="EYT201" s="229"/>
      <c r="EYU201" s="229"/>
      <c r="EYV201" s="229"/>
      <c r="EYW201" s="229"/>
      <c r="EYX201" s="229"/>
      <c r="EYY201" s="229"/>
      <c r="EYZ201" s="229"/>
      <c r="EZA201" s="229"/>
      <c r="EZB201" s="229"/>
      <c r="EZC201" s="229"/>
      <c r="EZD201" s="229"/>
      <c r="EZE201" s="229"/>
      <c r="EZF201" s="229"/>
      <c r="EZG201" s="229"/>
      <c r="EZH201" s="229"/>
      <c r="EZI201" s="229"/>
      <c r="EZJ201" s="229"/>
      <c r="EZK201" s="229"/>
      <c r="EZL201" s="229"/>
      <c r="EZM201" s="229"/>
      <c r="EZN201" s="229"/>
      <c r="EZO201" s="229"/>
      <c r="EZP201" s="229"/>
      <c r="EZQ201" s="229"/>
      <c r="EZR201" s="229"/>
      <c r="EZS201" s="229"/>
      <c r="EZT201" s="229"/>
      <c r="EZU201" s="229"/>
      <c r="EZV201" s="229"/>
      <c r="EZW201" s="229"/>
      <c r="EZX201" s="229"/>
      <c r="EZY201" s="229"/>
      <c r="EZZ201" s="229"/>
      <c r="FAA201" s="229"/>
      <c r="FAB201" s="229"/>
      <c r="FAC201" s="229"/>
      <c r="FAD201" s="229"/>
      <c r="FAE201" s="229"/>
      <c r="FAF201" s="229"/>
      <c r="FAG201" s="229"/>
      <c r="FAH201" s="229"/>
      <c r="FAI201" s="229"/>
      <c r="FAJ201" s="229"/>
      <c r="FAK201" s="229"/>
      <c r="FAL201" s="229"/>
      <c r="FAM201" s="229"/>
      <c r="FAN201" s="229"/>
      <c r="FAO201" s="229"/>
      <c r="FAP201" s="229"/>
      <c r="FAQ201" s="229"/>
      <c r="FAR201" s="229"/>
      <c r="FAS201" s="229"/>
      <c r="FAT201" s="229"/>
      <c r="FAU201" s="229"/>
      <c r="FAV201" s="229"/>
      <c r="FAW201" s="229"/>
      <c r="FAX201" s="229"/>
      <c r="FAY201" s="229"/>
      <c r="FAZ201" s="229"/>
      <c r="FBA201" s="229"/>
      <c r="FBB201" s="229"/>
      <c r="FBC201" s="229"/>
      <c r="FBD201" s="229"/>
      <c r="FBE201" s="229"/>
      <c r="FBF201" s="229"/>
      <c r="FBG201" s="229"/>
      <c r="FBH201" s="229"/>
      <c r="FBI201" s="229"/>
      <c r="FBJ201" s="229"/>
      <c r="FBK201" s="229"/>
      <c r="FBL201" s="229"/>
      <c r="FBM201" s="229"/>
      <c r="FBN201" s="229"/>
      <c r="FBO201" s="229"/>
      <c r="FBP201" s="229"/>
      <c r="FBQ201" s="229"/>
      <c r="FBR201" s="229"/>
      <c r="FBS201" s="229"/>
      <c r="FBT201" s="229"/>
      <c r="FBU201" s="229"/>
      <c r="FBV201" s="229"/>
      <c r="FBW201" s="229"/>
      <c r="FBX201" s="229"/>
      <c r="FBY201" s="229"/>
      <c r="FBZ201" s="229"/>
      <c r="FCA201" s="229"/>
      <c r="FCB201" s="229"/>
      <c r="FCC201" s="229"/>
      <c r="FCD201" s="229"/>
      <c r="FCE201" s="229"/>
      <c r="FCF201" s="229"/>
      <c r="FCG201" s="229"/>
      <c r="FCH201" s="229"/>
      <c r="FCI201" s="229"/>
      <c r="FCJ201" s="229"/>
      <c r="FCK201" s="229"/>
      <c r="FCL201" s="229"/>
      <c r="FCM201" s="229"/>
      <c r="FCN201" s="229"/>
      <c r="FCO201" s="229"/>
      <c r="FCP201" s="229"/>
      <c r="FCQ201" s="229"/>
      <c r="FCR201" s="229"/>
      <c r="FCS201" s="229"/>
      <c r="FCT201" s="229"/>
      <c r="FCU201" s="229"/>
      <c r="FCV201" s="229"/>
      <c r="FCW201" s="229"/>
      <c r="FCX201" s="229"/>
      <c r="FCY201" s="229"/>
      <c r="FCZ201" s="229"/>
      <c r="FDA201" s="229"/>
      <c r="FDB201" s="229"/>
      <c r="FDC201" s="229"/>
      <c r="FDD201" s="229"/>
      <c r="FDE201" s="229"/>
      <c r="FDF201" s="229"/>
      <c r="FDG201" s="229"/>
      <c r="FDH201" s="229"/>
      <c r="FDI201" s="229"/>
      <c r="FDJ201" s="229"/>
      <c r="FDK201" s="229"/>
      <c r="FDL201" s="229"/>
      <c r="FDM201" s="229"/>
      <c r="FDN201" s="229"/>
      <c r="FDO201" s="229"/>
      <c r="FDP201" s="229"/>
      <c r="FDQ201" s="229"/>
      <c r="FDR201" s="229"/>
      <c r="FDS201" s="229"/>
      <c r="FDT201" s="229"/>
      <c r="FDU201" s="229"/>
      <c r="FDV201" s="229"/>
      <c r="FDW201" s="229"/>
      <c r="FDX201" s="229"/>
      <c r="FDY201" s="229"/>
      <c r="FDZ201" s="229"/>
      <c r="FEA201" s="229"/>
      <c r="FEB201" s="229"/>
      <c r="FEC201" s="229"/>
      <c r="FED201" s="229"/>
      <c r="FEE201" s="229"/>
      <c r="FEF201" s="229"/>
      <c r="FEG201" s="229"/>
      <c r="FEH201" s="229"/>
      <c r="FEI201" s="229"/>
      <c r="FEJ201" s="229"/>
      <c r="FEK201" s="229"/>
      <c r="FEL201" s="229"/>
      <c r="FEM201" s="229"/>
      <c r="FEN201" s="229"/>
      <c r="FEO201" s="229"/>
      <c r="FEP201" s="229"/>
      <c r="FEQ201" s="229"/>
      <c r="FER201" s="229"/>
      <c r="FES201" s="229"/>
      <c r="FET201" s="229"/>
      <c r="FEU201" s="229"/>
      <c r="FEV201" s="229"/>
      <c r="FEW201" s="229"/>
      <c r="FEX201" s="229"/>
      <c r="FEY201" s="229"/>
      <c r="FEZ201" s="229"/>
      <c r="FFA201" s="229"/>
      <c r="FFB201" s="229"/>
      <c r="FFC201" s="229"/>
      <c r="FFD201" s="229"/>
      <c r="FFE201" s="229"/>
      <c r="FFF201" s="229"/>
      <c r="FFG201" s="229"/>
      <c r="FFH201" s="229"/>
      <c r="FFI201" s="229"/>
      <c r="FFJ201" s="229"/>
      <c r="FFK201" s="229"/>
      <c r="FFL201" s="229"/>
      <c r="FFM201" s="229"/>
      <c r="FFN201" s="229"/>
      <c r="FFO201" s="229"/>
      <c r="FFP201" s="229"/>
      <c r="FFQ201" s="229"/>
      <c r="FFR201" s="229"/>
      <c r="FFS201" s="229"/>
      <c r="FFT201" s="229"/>
      <c r="FFU201" s="229"/>
      <c r="FFV201" s="229"/>
      <c r="FFW201" s="229"/>
      <c r="FFX201" s="229"/>
      <c r="FFY201" s="229"/>
      <c r="FFZ201" s="229"/>
      <c r="FGA201" s="229"/>
      <c r="FGB201" s="229"/>
      <c r="FGC201" s="229"/>
      <c r="FGD201" s="229"/>
      <c r="FGE201" s="229"/>
      <c r="FGF201" s="229"/>
      <c r="FGG201" s="229"/>
      <c r="FGH201" s="229"/>
      <c r="FGI201" s="229"/>
      <c r="FGJ201" s="229"/>
      <c r="FGK201" s="229"/>
      <c r="FGL201" s="229"/>
      <c r="FGM201" s="229"/>
      <c r="FGN201" s="229"/>
      <c r="FGO201" s="229"/>
      <c r="FGP201" s="229"/>
      <c r="FGQ201" s="229"/>
      <c r="FGR201" s="229"/>
      <c r="FGS201" s="229"/>
      <c r="FGT201" s="229"/>
      <c r="FGU201" s="229"/>
      <c r="FGV201" s="229"/>
      <c r="FGW201" s="229"/>
      <c r="FGX201" s="229"/>
      <c r="FGY201" s="229"/>
      <c r="FGZ201" s="229"/>
      <c r="FHA201" s="229"/>
      <c r="FHB201" s="229"/>
      <c r="FHC201" s="229"/>
      <c r="FHD201" s="229"/>
      <c r="FHE201" s="229"/>
      <c r="FHF201" s="229"/>
      <c r="FHG201" s="229"/>
      <c r="FHH201" s="229"/>
      <c r="FHI201" s="229"/>
      <c r="FHJ201" s="229"/>
      <c r="FHK201" s="229"/>
      <c r="FHL201" s="229"/>
      <c r="FHM201" s="229"/>
      <c r="FHN201" s="229"/>
      <c r="FHO201" s="229"/>
      <c r="FHP201" s="229"/>
      <c r="FHQ201" s="229"/>
      <c r="FHR201" s="229"/>
      <c r="FHS201" s="229"/>
      <c r="FHT201" s="229"/>
      <c r="FHU201" s="229"/>
      <c r="FHV201" s="229"/>
      <c r="FHW201" s="229"/>
      <c r="FHX201" s="229"/>
      <c r="FHY201" s="229"/>
      <c r="FHZ201" s="229"/>
      <c r="FIA201" s="229"/>
      <c r="FIB201" s="229"/>
      <c r="FIC201" s="229"/>
      <c r="FID201" s="229"/>
      <c r="FIE201" s="229"/>
      <c r="FIF201" s="229"/>
      <c r="FIG201" s="229"/>
      <c r="FIH201" s="229"/>
      <c r="FII201" s="229"/>
      <c r="FIJ201" s="229"/>
      <c r="FIK201" s="229"/>
      <c r="FIL201" s="229"/>
      <c r="FIM201" s="229"/>
      <c r="FIN201" s="229"/>
      <c r="FIO201" s="229"/>
      <c r="FIP201" s="229"/>
      <c r="FIQ201" s="229"/>
      <c r="FIR201" s="229"/>
      <c r="FIS201" s="229"/>
      <c r="FIT201" s="229"/>
      <c r="FIU201" s="229"/>
      <c r="FIV201" s="229"/>
      <c r="FIW201" s="229"/>
      <c r="FIX201" s="229"/>
      <c r="FIY201" s="229"/>
      <c r="FIZ201" s="229"/>
      <c r="FJA201" s="229"/>
      <c r="FJB201" s="229"/>
      <c r="FJC201" s="229"/>
      <c r="FJD201" s="229"/>
      <c r="FJE201" s="229"/>
      <c r="FJF201" s="229"/>
      <c r="FJG201" s="229"/>
      <c r="FJH201" s="229"/>
      <c r="FJI201" s="229"/>
      <c r="FJJ201" s="229"/>
      <c r="FJK201" s="229"/>
      <c r="FJL201" s="229"/>
      <c r="FJM201" s="229"/>
      <c r="FJN201" s="229"/>
      <c r="FJO201" s="229"/>
      <c r="FJP201" s="229"/>
      <c r="FJQ201" s="229"/>
      <c r="FJR201" s="229"/>
      <c r="FJS201" s="229"/>
      <c r="FJT201" s="229"/>
      <c r="FJU201" s="229"/>
      <c r="FJV201" s="229"/>
      <c r="FJW201" s="229"/>
      <c r="FJX201" s="229"/>
      <c r="FJY201" s="229"/>
      <c r="FJZ201" s="229"/>
      <c r="FKA201" s="229"/>
      <c r="FKB201" s="229"/>
      <c r="FKC201" s="229"/>
      <c r="FKD201" s="229"/>
      <c r="FKE201" s="229"/>
      <c r="FKF201" s="229"/>
      <c r="FKG201" s="229"/>
      <c r="FKH201" s="229"/>
      <c r="FKI201" s="229"/>
      <c r="FKJ201" s="229"/>
      <c r="FKK201" s="229"/>
      <c r="FKL201" s="229"/>
      <c r="FKM201" s="229"/>
      <c r="FKN201" s="229"/>
      <c r="FKO201" s="229"/>
      <c r="FKP201" s="229"/>
      <c r="FKQ201" s="229"/>
      <c r="FKR201" s="229"/>
      <c r="FKS201" s="229"/>
      <c r="FKT201" s="229"/>
      <c r="FKU201" s="229"/>
      <c r="FKV201" s="229"/>
      <c r="FKW201" s="229"/>
      <c r="FKX201" s="229"/>
      <c r="FKY201" s="229"/>
      <c r="FKZ201" s="229"/>
      <c r="FLA201" s="229"/>
      <c r="FLB201" s="229"/>
      <c r="FLC201" s="229"/>
      <c r="FLD201" s="229"/>
      <c r="FLE201" s="229"/>
      <c r="FLF201" s="229"/>
      <c r="FLG201" s="229"/>
      <c r="FLH201" s="229"/>
      <c r="FLI201" s="229"/>
      <c r="FLJ201" s="229"/>
      <c r="FLK201" s="229"/>
      <c r="FLL201" s="229"/>
      <c r="FLM201" s="229"/>
      <c r="FLN201" s="229"/>
      <c r="FLO201" s="229"/>
      <c r="FLP201" s="229"/>
      <c r="FLQ201" s="229"/>
      <c r="FLR201" s="229"/>
      <c r="FLS201" s="229"/>
      <c r="FLT201" s="229"/>
      <c r="FLU201" s="229"/>
      <c r="FLV201" s="229"/>
      <c r="FLW201" s="229"/>
      <c r="FLX201" s="229"/>
      <c r="FLY201" s="229"/>
      <c r="FLZ201" s="229"/>
      <c r="FMA201" s="229"/>
      <c r="FMB201" s="229"/>
      <c r="FMC201" s="229"/>
      <c r="FMD201" s="229"/>
      <c r="FME201" s="229"/>
      <c r="FMF201" s="229"/>
      <c r="FMG201" s="229"/>
      <c r="FMH201" s="229"/>
      <c r="FMI201" s="229"/>
      <c r="FMJ201" s="229"/>
      <c r="FMK201" s="229"/>
      <c r="FML201" s="229"/>
      <c r="FMM201" s="229"/>
      <c r="FMN201" s="229"/>
      <c r="FMO201" s="229"/>
      <c r="FMP201" s="229"/>
      <c r="FMQ201" s="229"/>
      <c r="FMR201" s="229"/>
      <c r="FMS201" s="229"/>
      <c r="FMT201" s="229"/>
      <c r="FMU201" s="229"/>
      <c r="FMV201" s="229"/>
      <c r="FMW201" s="229"/>
      <c r="FMX201" s="229"/>
      <c r="FMY201" s="229"/>
      <c r="FMZ201" s="229"/>
      <c r="FNA201" s="229"/>
      <c r="FNB201" s="229"/>
      <c r="FNC201" s="229"/>
      <c r="FND201" s="229"/>
      <c r="FNE201" s="229"/>
      <c r="FNF201" s="229"/>
      <c r="FNG201" s="229"/>
      <c r="FNH201" s="229"/>
      <c r="FNI201" s="229"/>
      <c r="FNJ201" s="229"/>
      <c r="FNK201" s="229"/>
      <c r="FNL201" s="229"/>
      <c r="FNM201" s="229"/>
      <c r="FNN201" s="229"/>
      <c r="FNO201" s="229"/>
      <c r="FNP201" s="229"/>
      <c r="FNQ201" s="229"/>
      <c r="FNR201" s="229"/>
      <c r="FNS201" s="229"/>
      <c r="FNT201" s="229"/>
      <c r="FNU201" s="229"/>
      <c r="FNV201" s="229"/>
      <c r="FNW201" s="229"/>
      <c r="FNX201" s="229"/>
      <c r="FNY201" s="229"/>
      <c r="FNZ201" s="229"/>
      <c r="FOA201" s="229"/>
      <c r="FOB201" s="229"/>
      <c r="FOC201" s="229"/>
      <c r="FOD201" s="229"/>
      <c r="FOE201" s="229"/>
      <c r="FOF201" s="229"/>
      <c r="FOG201" s="229"/>
      <c r="FOH201" s="229"/>
      <c r="FOI201" s="229"/>
      <c r="FOJ201" s="229"/>
      <c r="FOK201" s="229"/>
      <c r="FOL201" s="229"/>
      <c r="FOM201" s="229"/>
      <c r="FON201" s="229"/>
      <c r="FOO201" s="229"/>
      <c r="FOP201" s="229"/>
      <c r="FOQ201" s="229"/>
      <c r="FOR201" s="229"/>
      <c r="FOS201" s="229"/>
      <c r="FOT201" s="229"/>
      <c r="FOU201" s="229"/>
      <c r="FOV201" s="229"/>
      <c r="FOW201" s="229"/>
      <c r="FOX201" s="229"/>
      <c r="FOY201" s="229"/>
      <c r="FOZ201" s="229"/>
      <c r="FPA201" s="229"/>
      <c r="FPB201" s="229"/>
      <c r="FPC201" s="229"/>
      <c r="FPD201" s="229"/>
      <c r="FPE201" s="229"/>
      <c r="FPF201" s="229"/>
      <c r="FPG201" s="229"/>
      <c r="FPH201" s="229"/>
      <c r="FPI201" s="229"/>
      <c r="FPJ201" s="229"/>
      <c r="FPK201" s="229"/>
      <c r="FPL201" s="229"/>
      <c r="FPM201" s="229"/>
      <c r="FPN201" s="229"/>
      <c r="FPO201" s="229"/>
      <c r="FPP201" s="229"/>
      <c r="FPQ201" s="229"/>
      <c r="FPR201" s="229"/>
      <c r="FPS201" s="229"/>
      <c r="FPT201" s="229"/>
      <c r="FPU201" s="229"/>
      <c r="FPV201" s="229"/>
      <c r="FPW201" s="229"/>
      <c r="FPX201" s="229"/>
      <c r="FPY201" s="229"/>
      <c r="FPZ201" s="229"/>
      <c r="FQA201" s="229"/>
      <c r="FQB201" s="229"/>
      <c r="FQC201" s="229"/>
      <c r="FQD201" s="229"/>
      <c r="FQE201" s="229"/>
      <c r="FQF201" s="229"/>
      <c r="FQG201" s="229"/>
      <c r="FQH201" s="229"/>
      <c r="FQI201" s="229"/>
      <c r="FQJ201" s="229"/>
      <c r="FQK201" s="229"/>
      <c r="FQL201" s="229"/>
      <c r="FQM201" s="229"/>
      <c r="FQN201" s="229"/>
      <c r="FQO201" s="229"/>
      <c r="FQP201" s="229"/>
      <c r="FQQ201" s="229"/>
      <c r="FQR201" s="229"/>
      <c r="FQS201" s="229"/>
      <c r="FQT201" s="229"/>
      <c r="FQU201" s="229"/>
      <c r="FQV201" s="229"/>
      <c r="FQW201" s="229"/>
      <c r="FQX201" s="229"/>
      <c r="FQY201" s="229"/>
      <c r="FQZ201" s="229"/>
      <c r="FRA201" s="229"/>
      <c r="FRB201" s="229"/>
      <c r="FRC201" s="229"/>
      <c r="FRD201" s="229"/>
      <c r="FRE201" s="229"/>
      <c r="FRF201" s="229"/>
      <c r="FRG201" s="229"/>
      <c r="FRH201" s="229"/>
      <c r="FRI201" s="229"/>
      <c r="FRJ201" s="229"/>
      <c r="FRK201" s="229"/>
      <c r="FRL201" s="229"/>
      <c r="FRM201" s="229"/>
      <c r="FRN201" s="229"/>
      <c r="FRO201" s="229"/>
      <c r="FRP201" s="229"/>
      <c r="FRQ201" s="229"/>
      <c r="FRR201" s="229"/>
      <c r="FRS201" s="229"/>
      <c r="FRT201" s="229"/>
      <c r="FRU201" s="229"/>
      <c r="FRV201" s="229"/>
      <c r="FRW201" s="229"/>
      <c r="FRX201" s="229"/>
      <c r="FRY201" s="229"/>
      <c r="FRZ201" s="229"/>
      <c r="FSA201" s="229"/>
      <c r="FSB201" s="229"/>
      <c r="FSC201" s="229"/>
      <c r="FSD201" s="229"/>
      <c r="FSE201" s="229"/>
      <c r="FSF201" s="229"/>
      <c r="FSG201" s="229"/>
      <c r="FSH201" s="229"/>
      <c r="FSI201" s="229"/>
      <c r="FSJ201" s="229"/>
      <c r="FSK201" s="229"/>
      <c r="FSL201" s="229"/>
      <c r="FSM201" s="229"/>
      <c r="FSN201" s="229"/>
      <c r="FSO201" s="229"/>
      <c r="FSP201" s="229"/>
      <c r="FSQ201" s="229"/>
      <c r="FSR201" s="229"/>
      <c r="FSS201" s="229"/>
      <c r="FST201" s="229"/>
      <c r="FSU201" s="229"/>
      <c r="FSV201" s="229"/>
      <c r="FSW201" s="229"/>
      <c r="FSX201" s="229"/>
      <c r="FSY201" s="229"/>
      <c r="FSZ201" s="229"/>
      <c r="FTA201" s="229"/>
      <c r="FTB201" s="229"/>
      <c r="FTC201" s="229"/>
      <c r="FTD201" s="229"/>
      <c r="FTE201" s="229"/>
      <c r="FTF201" s="229"/>
      <c r="FTG201" s="229"/>
      <c r="FTH201" s="229"/>
      <c r="FTI201" s="229"/>
      <c r="FTJ201" s="229"/>
      <c r="FTK201" s="229"/>
      <c r="FTL201" s="229"/>
      <c r="FTM201" s="229"/>
      <c r="FTN201" s="229"/>
      <c r="FTO201" s="229"/>
      <c r="FTP201" s="229"/>
      <c r="FTQ201" s="229"/>
      <c r="FTR201" s="229"/>
      <c r="FTS201" s="229"/>
      <c r="FTT201" s="229"/>
      <c r="FTU201" s="229"/>
      <c r="FTV201" s="229"/>
      <c r="FTW201" s="229"/>
      <c r="FTX201" s="229"/>
      <c r="FTY201" s="229"/>
      <c r="FTZ201" s="229"/>
      <c r="FUA201" s="229"/>
      <c r="FUB201" s="229"/>
      <c r="FUC201" s="229"/>
      <c r="FUD201" s="229"/>
      <c r="FUE201" s="229"/>
      <c r="FUF201" s="229"/>
      <c r="FUG201" s="229"/>
      <c r="FUH201" s="229"/>
      <c r="FUI201" s="229"/>
      <c r="FUJ201" s="229"/>
      <c r="FUK201" s="229"/>
      <c r="FUL201" s="229"/>
      <c r="FUM201" s="229"/>
      <c r="FUN201" s="229"/>
      <c r="FUO201" s="229"/>
      <c r="FUP201" s="229"/>
      <c r="FUQ201" s="229"/>
      <c r="FUR201" s="229"/>
      <c r="FUS201" s="229"/>
      <c r="FUT201" s="229"/>
      <c r="FUU201" s="229"/>
      <c r="FUV201" s="229"/>
      <c r="FUW201" s="229"/>
      <c r="FUX201" s="229"/>
      <c r="FUY201" s="229"/>
      <c r="FUZ201" s="229"/>
      <c r="FVA201" s="229"/>
      <c r="FVB201" s="229"/>
      <c r="FVC201" s="229"/>
      <c r="FVD201" s="229"/>
      <c r="FVE201" s="229"/>
      <c r="FVF201" s="229"/>
      <c r="FVG201" s="229"/>
      <c r="FVH201" s="229"/>
      <c r="FVI201" s="229"/>
      <c r="FVJ201" s="229"/>
      <c r="FVK201" s="229"/>
      <c r="FVL201" s="229"/>
      <c r="FVM201" s="229"/>
      <c r="FVN201" s="229"/>
      <c r="FVO201" s="229"/>
      <c r="FVP201" s="229"/>
      <c r="FVQ201" s="229"/>
      <c r="FVR201" s="229"/>
      <c r="FVS201" s="229"/>
      <c r="FVT201" s="229"/>
      <c r="FVU201" s="229"/>
      <c r="FVV201" s="229"/>
      <c r="FVW201" s="229"/>
      <c r="FVX201" s="229"/>
      <c r="FVY201" s="229"/>
      <c r="FVZ201" s="229"/>
      <c r="FWA201" s="229"/>
      <c r="FWB201" s="229"/>
      <c r="FWC201" s="229"/>
      <c r="FWD201" s="229"/>
      <c r="FWE201" s="229"/>
      <c r="FWF201" s="229"/>
      <c r="FWG201" s="229"/>
      <c r="FWH201" s="229"/>
      <c r="FWI201" s="229"/>
      <c r="FWJ201" s="229"/>
      <c r="FWK201" s="229"/>
      <c r="FWL201" s="229"/>
      <c r="FWM201" s="229"/>
      <c r="FWN201" s="229"/>
      <c r="FWO201" s="229"/>
      <c r="FWP201" s="229"/>
      <c r="FWQ201" s="229"/>
      <c r="FWR201" s="229"/>
      <c r="FWS201" s="229"/>
      <c r="FWT201" s="229"/>
      <c r="FWU201" s="229"/>
      <c r="FWV201" s="229"/>
      <c r="FWW201" s="229"/>
      <c r="FWX201" s="229"/>
      <c r="FWY201" s="229"/>
      <c r="FWZ201" s="229"/>
      <c r="FXA201" s="229"/>
      <c r="FXB201" s="229"/>
      <c r="FXC201" s="229"/>
      <c r="FXD201" s="229"/>
      <c r="FXE201" s="229"/>
      <c r="FXF201" s="229"/>
      <c r="FXG201" s="229"/>
      <c r="FXH201" s="229"/>
      <c r="FXI201" s="229"/>
      <c r="FXJ201" s="229"/>
      <c r="FXK201" s="229"/>
      <c r="FXL201" s="229"/>
      <c r="FXM201" s="229"/>
      <c r="FXN201" s="229"/>
      <c r="FXO201" s="229"/>
      <c r="FXP201" s="229"/>
      <c r="FXQ201" s="229"/>
      <c r="FXR201" s="229"/>
      <c r="FXS201" s="229"/>
      <c r="FXT201" s="229"/>
      <c r="FXU201" s="229"/>
      <c r="FXV201" s="229"/>
      <c r="FXW201" s="229"/>
      <c r="FXX201" s="229"/>
      <c r="FXY201" s="229"/>
      <c r="FXZ201" s="229"/>
      <c r="FYA201" s="229"/>
      <c r="FYB201" s="229"/>
      <c r="FYC201" s="229"/>
      <c r="FYD201" s="229"/>
      <c r="FYE201" s="229"/>
      <c r="FYF201" s="229"/>
      <c r="FYG201" s="229"/>
      <c r="FYH201" s="229"/>
      <c r="FYI201" s="229"/>
      <c r="FYJ201" s="229"/>
      <c r="FYK201" s="229"/>
      <c r="FYL201" s="229"/>
      <c r="FYM201" s="229"/>
      <c r="FYN201" s="229"/>
      <c r="FYO201" s="229"/>
      <c r="FYP201" s="229"/>
      <c r="FYQ201" s="229"/>
      <c r="FYR201" s="229"/>
      <c r="FYS201" s="229"/>
      <c r="FYT201" s="229"/>
      <c r="FYU201" s="229"/>
      <c r="FYV201" s="229"/>
      <c r="FYW201" s="229"/>
      <c r="FYX201" s="229"/>
      <c r="FYY201" s="229"/>
      <c r="FYZ201" s="229"/>
      <c r="FZA201" s="229"/>
      <c r="FZB201" s="229"/>
      <c r="FZC201" s="229"/>
      <c r="FZD201" s="229"/>
      <c r="FZE201" s="229"/>
      <c r="FZF201" s="229"/>
      <c r="FZG201" s="229"/>
      <c r="FZH201" s="229"/>
      <c r="FZI201" s="229"/>
      <c r="FZJ201" s="229"/>
      <c r="FZK201" s="229"/>
      <c r="FZL201" s="229"/>
      <c r="FZM201" s="229"/>
      <c r="FZN201" s="229"/>
      <c r="FZO201" s="229"/>
      <c r="FZP201" s="229"/>
      <c r="FZQ201" s="229"/>
      <c r="FZR201" s="229"/>
      <c r="FZS201" s="229"/>
      <c r="FZT201" s="229"/>
      <c r="FZU201" s="229"/>
      <c r="FZV201" s="229"/>
      <c r="FZW201" s="229"/>
      <c r="FZX201" s="229"/>
      <c r="FZY201" s="229"/>
      <c r="FZZ201" s="229"/>
      <c r="GAA201" s="229"/>
      <c r="GAB201" s="229"/>
      <c r="GAC201" s="229"/>
      <c r="GAD201" s="229"/>
      <c r="GAE201" s="229"/>
      <c r="GAF201" s="229"/>
      <c r="GAG201" s="229"/>
      <c r="GAH201" s="229"/>
      <c r="GAI201" s="229"/>
      <c r="GAJ201" s="229"/>
      <c r="GAK201" s="229"/>
      <c r="GAL201" s="229"/>
      <c r="GAM201" s="229"/>
      <c r="GAN201" s="229"/>
      <c r="GAO201" s="229"/>
      <c r="GAP201" s="229"/>
      <c r="GAQ201" s="229"/>
      <c r="GAR201" s="229"/>
      <c r="GAS201" s="229"/>
      <c r="GAT201" s="229"/>
      <c r="GAU201" s="229"/>
      <c r="GAV201" s="229"/>
      <c r="GAW201" s="229"/>
      <c r="GAX201" s="229"/>
      <c r="GAY201" s="229"/>
      <c r="GAZ201" s="229"/>
      <c r="GBA201" s="229"/>
      <c r="GBB201" s="229"/>
      <c r="GBC201" s="229"/>
      <c r="GBD201" s="229"/>
      <c r="GBE201" s="229"/>
      <c r="GBF201" s="229"/>
      <c r="GBG201" s="229"/>
      <c r="GBH201" s="229"/>
      <c r="GBI201" s="229"/>
      <c r="GBJ201" s="229"/>
      <c r="GBK201" s="229"/>
      <c r="GBL201" s="229"/>
      <c r="GBM201" s="229"/>
      <c r="GBN201" s="229"/>
      <c r="GBO201" s="229"/>
      <c r="GBP201" s="229"/>
      <c r="GBQ201" s="229"/>
      <c r="GBR201" s="229"/>
      <c r="GBS201" s="229"/>
      <c r="GBT201" s="229"/>
      <c r="GBU201" s="229"/>
      <c r="GBV201" s="229"/>
      <c r="GBW201" s="229"/>
      <c r="GBX201" s="229"/>
      <c r="GBY201" s="229"/>
      <c r="GBZ201" s="229"/>
      <c r="GCA201" s="229"/>
      <c r="GCB201" s="229"/>
      <c r="GCC201" s="229"/>
      <c r="GCD201" s="229"/>
      <c r="GCE201" s="229"/>
      <c r="GCF201" s="229"/>
      <c r="GCG201" s="229"/>
      <c r="GCH201" s="229"/>
      <c r="GCI201" s="229"/>
      <c r="GCJ201" s="229"/>
      <c r="GCK201" s="229"/>
      <c r="GCL201" s="229"/>
      <c r="GCM201" s="229"/>
      <c r="GCN201" s="229"/>
      <c r="GCO201" s="229"/>
      <c r="GCP201" s="229"/>
      <c r="GCQ201" s="229"/>
      <c r="GCR201" s="229"/>
      <c r="GCS201" s="229"/>
      <c r="GCT201" s="229"/>
      <c r="GCU201" s="229"/>
      <c r="GCV201" s="229"/>
      <c r="GCW201" s="229"/>
      <c r="GCX201" s="229"/>
      <c r="GCY201" s="229"/>
      <c r="GCZ201" s="229"/>
      <c r="GDA201" s="229"/>
      <c r="GDB201" s="229"/>
      <c r="GDC201" s="229"/>
      <c r="GDD201" s="229"/>
      <c r="GDE201" s="229"/>
      <c r="GDF201" s="229"/>
      <c r="GDG201" s="229"/>
      <c r="GDH201" s="229"/>
      <c r="GDI201" s="229"/>
      <c r="GDJ201" s="229"/>
      <c r="GDK201" s="229"/>
      <c r="GDL201" s="229"/>
      <c r="GDM201" s="229"/>
      <c r="GDN201" s="229"/>
      <c r="GDO201" s="229"/>
      <c r="GDP201" s="229"/>
      <c r="GDQ201" s="229"/>
      <c r="GDR201" s="229"/>
      <c r="GDS201" s="229"/>
      <c r="GDT201" s="229"/>
      <c r="GDU201" s="229"/>
      <c r="GDV201" s="229"/>
      <c r="GDW201" s="229"/>
      <c r="GDX201" s="229"/>
      <c r="GDY201" s="229"/>
      <c r="GDZ201" s="229"/>
      <c r="GEA201" s="229"/>
      <c r="GEB201" s="229"/>
      <c r="GEC201" s="229"/>
      <c r="GED201" s="229"/>
      <c r="GEE201" s="229"/>
      <c r="GEF201" s="229"/>
      <c r="GEG201" s="229"/>
      <c r="GEH201" s="229"/>
      <c r="GEI201" s="229"/>
      <c r="GEJ201" s="229"/>
      <c r="GEK201" s="229"/>
      <c r="GEL201" s="229"/>
      <c r="GEM201" s="229"/>
      <c r="GEN201" s="229"/>
      <c r="GEO201" s="229"/>
      <c r="GEP201" s="229"/>
      <c r="GEQ201" s="229"/>
      <c r="GER201" s="229"/>
      <c r="GES201" s="229"/>
      <c r="GET201" s="229"/>
      <c r="GEU201" s="229"/>
      <c r="GEV201" s="229"/>
      <c r="GEW201" s="229"/>
      <c r="GEX201" s="229"/>
      <c r="GEY201" s="229"/>
      <c r="GEZ201" s="229"/>
      <c r="GFA201" s="229"/>
      <c r="GFB201" s="229"/>
      <c r="GFC201" s="229"/>
      <c r="GFD201" s="229"/>
      <c r="GFE201" s="229"/>
      <c r="GFF201" s="229"/>
      <c r="GFG201" s="229"/>
      <c r="GFH201" s="229"/>
      <c r="GFI201" s="229"/>
      <c r="GFJ201" s="229"/>
      <c r="GFK201" s="229"/>
      <c r="GFL201" s="229"/>
      <c r="GFM201" s="229"/>
      <c r="GFN201" s="229"/>
      <c r="GFO201" s="229"/>
      <c r="GFP201" s="229"/>
      <c r="GFQ201" s="229"/>
      <c r="GFR201" s="229"/>
      <c r="GFS201" s="229"/>
      <c r="GFT201" s="229"/>
      <c r="GFU201" s="229"/>
      <c r="GFV201" s="229"/>
      <c r="GFW201" s="229"/>
      <c r="GFX201" s="229"/>
      <c r="GFY201" s="229"/>
      <c r="GFZ201" s="229"/>
      <c r="GGA201" s="229"/>
      <c r="GGB201" s="229"/>
      <c r="GGC201" s="229"/>
      <c r="GGD201" s="229"/>
      <c r="GGE201" s="229"/>
      <c r="GGF201" s="229"/>
      <c r="GGG201" s="229"/>
      <c r="GGH201" s="229"/>
      <c r="GGI201" s="229"/>
      <c r="GGJ201" s="229"/>
      <c r="GGK201" s="229"/>
      <c r="GGL201" s="229"/>
      <c r="GGM201" s="229"/>
      <c r="GGN201" s="229"/>
      <c r="GGO201" s="229"/>
      <c r="GGP201" s="229"/>
      <c r="GGQ201" s="229"/>
      <c r="GGR201" s="229"/>
      <c r="GGS201" s="229"/>
      <c r="GGT201" s="229"/>
      <c r="GGU201" s="229"/>
      <c r="GGV201" s="229"/>
      <c r="GGW201" s="229"/>
      <c r="GGX201" s="229"/>
      <c r="GGY201" s="229"/>
      <c r="GGZ201" s="229"/>
      <c r="GHA201" s="229"/>
      <c r="GHB201" s="229"/>
      <c r="GHC201" s="229"/>
      <c r="GHD201" s="229"/>
      <c r="GHE201" s="229"/>
      <c r="GHF201" s="229"/>
      <c r="GHG201" s="229"/>
      <c r="GHH201" s="229"/>
      <c r="GHI201" s="229"/>
      <c r="GHJ201" s="229"/>
      <c r="GHK201" s="229"/>
      <c r="GHL201" s="229"/>
      <c r="GHM201" s="229"/>
      <c r="GHN201" s="229"/>
      <c r="GHO201" s="229"/>
      <c r="GHP201" s="229"/>
      <c r="GHQ201" s="229"/>
      <c r="GHR201" s="229"/>
      <c r="GHS201" s="229"/>
      <c r="GHT201" s="229"/>
      <c r="GHU201" s="229"/>
      <c r="GHV201" s="229"/>
      <c r="GHW201" s="229"/>
      <c r="GHX201" s="229"/>
      <c r="GHY201" s="229"/>
      <c r="GHZ201" s="229"/>
      <c r="GIA201" s="229"/>
      <c r="GIB201" s="229"/>
      <c r="GIC201" s="229"/>
      <c r="GID201" s="229"/>
      <c r="GIE201" s="229"/>
      <c r="GIF201" s="229"/>
      <c r="GIG201" s="229"/>
      <c r="GIH201" s="229"/>
      <c r="GII201" s="229"/>
      <c r="GIJ201" s="229"/>
      <c r="GIK201" s="229"/>
      <c r="GIL201" s="229"/>
      <c r="GIM201" s="229"/>
      <c r="GIN201" s="229"/>
      <c r="GIO201" s="229"/>
      <c r="GIP201" s="229"/>
      <c r="GIQ201" s="229"/>
      <c r="GIR201" s="229"/>
      <c r="GIS201" s="229"/>
      <c r="GIT201" s="229"/>
      <c r="GIU201" s="229"/>
      <c r="GIV201" s="229"/>
      <c r="GIW201" s="229"/>
      <c r="GIX201" s="229"/>
      <c r="GIY201" s="229"/>
      <c r="GIZ201" s="229"/>
      <c r="GJA201" s="229"/>
      <c r="GJB201" s="229"/>
      <c r="GJC201" s="229"/>
      <c r="GJD201" s="229"/>
      <c r="GJE201" s="229"/>
      <c r="GJF201" s="229"/>
      <c r="GJG201" s="229"/>
      <c r="GJH201" s="229"/>
      <c r="GJI201" s="229"/>
      <c r="GJJ201" s="229"/>
      <c r="GJK201" s="229"/>
      <c r="GJL201" s="229"/>
      <c r="GJM201" s="229"/>
      <c r="GJN201" s="229"/>
      <c r="GJO201" s="229"/>
      <c r="GJP201" s="229"/>
      <c r="GJQ201" s="229"/>
      <c r="GJR201" s="229"/>
      <c r="GJS201" s="229"/>
      <c r="GJT201" s="229"/>
      <c r="GJU201" s="229"/>
      <c r="GJV201" s="229"/>
      <c r="GJW201" s="229"/>
      <c r="GJX201" s="229"/>
      <c r="GJY201" s="229"/>
      <c r="GJZ201" s="229"/>
      <c r="GKA201" s="229"/>
      <c r="GKB201" s="229"/>
      <c r="GKC201" s="229"/>
      <c r="GKD201" s="229"/>
      <c r="GKE201" s="229"/>
      <c r="GKF201" s="229"/>
      <c r="GKG201" s="229"/>
      <c r="GKH201" s="229"/>
      <c r="GKI201" s="229"/>
      <c r="GKJ201" s="229"/>
      <c r="GKK201" s="229"/>
      <c r="GKL201" s="229"/>
      <c r="GKM201" s="229"/>
      <c r="GKN201" s="229"/>
      <c r="GKO201" s="229"/>
      <c r="GKP201" s="229"/>
      <c r="GKQ201" s="229"/>
      <c r="GKR201" s="229"/>
      <c r="GKS201" s="229"/>
      <c r="GKT201" s="229"/>
      <c r="GKU201" s="229"/>
      <c r="GKV201" s="229"/>
      <c r="GKW201" s="229"/>
      <c r="GKX201" s="229"/>
      <c r="GKY201" s="229"/>
      <c r="GKZ201" s="229"/>
      <c r="GLA201" s="229"/>
      <c r="GLB201" s="229"/>
      <c r="GLC201" s="229"/>
      <c r="GLD201" s="229"/>
      <c r="GLE201" s="229"/>
      <c r="GLF201" s="229"/>
      <c r="GLG201" s="229"/>
      <c r="GLH201" s="229"/>
      <c r="GLI201" s="229"/>
      <c r="GLJ201" s="229"/>
      <c r="GLK201" s="229"/>
      <c r="GLL201" s="229"/>
      <c r="GLM201" s="229"/>
      <c r="GLN201" s="229"/>
      <c r="GLO201" s="229"/>
      <c r="GLP201" s="229"/>
      <c r="GLQ201" s="229"/>
      <c r="GLR201" s="229"/>
      <c r="GLS201" s="229"/>
      <c r="GLT201" s="229"/>
      <c r="GLU201" s="229"/>
      <c r="GLV201" s="229"/>
      <c r="GLW201" s="229"/>
      <c r="GLX201" s="229"/>
      <c r="GLY201" s="229"/>
      <c r="GLZ201" s="229"/>
      <c r="GMA201" s="229"/>
      <c r="GMB201" s="229"/>
      <c r="GMC201" s="229"/>
      <c r="GMD201" s="229"/>
      <c r="GME201" s="229"/>
      <c r="GMF201" s="229"/>
      <c r="GMG201" s="229"/>
      <c r="GMH201" s="229"/>
      <c r="GMI201" s="229"/>
      <c r="GMJ201" s="229"/>
      <c r="GMK201" s="229"/>
      <c r="GML201" s="229"/>
      <c r="GMM201" s="229"/>
      <c r="GMN201" s="229"/>
      <c r="GMO201" s="229"/>
      <c r="GMP201" s="229"/>
      <c r="GMQ201" s="229"/>
      <c r="GMR201" s="229"/>
      <c r="GMS201" s="229"/>
      <c r="GMT201" s="229"/>
      <c r="GMU201" s="229"/>
      <c r="GMV201" s="229"/>
      <c r="GMW201" s="229"/>
      <c r="GMX201" s="229"/>
      <c r="GMY201" s="229"/>
      <c r="GMZ201" s="229"/>
      <c r="GNA201" s="229"/>
      <c r="GNB201" s="229"/>
      <c r="GNC201" s="229"/>
      <c r="GND201" s="229"/>
      <c r="GNE201" s="229"/>
      <c r="GNF201" s="229"/>
      <c r="GNG201" s="229"/>
      <c r="GNH201" s="229"/>
      <c r="GNI201" s="229"/>
      <c r="GNJ201" s="229"/>
      <c r="GNK201" s="229"/>
      <c r="GNL201" s="229"/>
      <c r="GNM201" s="229"/>
      <c r="GNN201" s="229"/>
      <c r="GNO201" s="229"/>
      <c r="GNP201" s="229"/>
      <c r="GNQ201" s="229"/>
      <c r="GNR201" s="229"/>
      <c r="GNS201" s="229"/>
      <c r="GNT201" s="229"/>
      <c r="GNU201" s="229"/>
      <c r="GNV201" s="229"/>
      <c r="GNW201" s="229"/>
      <c r="GNX201" s="229"/>
      <c r="GNY201" s="229"/>
      <c r="GNZ201" s="229"/>
      <c r="GOA201" s="229"/>
      <c r="GOB201" s="229"/>
      <c r="GOC201" s="229"/>
      <c r="GOD201" s="229"/>
      <c r="GOE201" s="229"/>
      <c r="GOF201" s="229"/>
      <c r="GOG201" s="229"/>
      <c r="GOH201" s="229"/>
      <c r="GOI201" s="229"/>
      <c r="GOJ201" s="229"/>
      <c r="GOK201" s="229"/>
      <c r="GOL201" s="229"/>
      <c r="GOM201" s="229"/>
      <c r="GON201" s="229"/>
      <c r="GOO201" s="229"/>
      <c r="GOP201" s="229"/>
      <c r="GOQ201" s="229"/>
      <c r="GOR201" s="229"/>
      <c r="GOS201" s="229"/>
      <c r="GOT201" s="229"/>
      <c r="GOU201" s="229"/>
      <c r="GOV201" s="229"/>
      <c r="GOW201" s="229"/>
      <c r="GOX201" s="229"/>
      <c r="GOY201" s="229"/>
      <c r="GOZ201" s="229"/>
      <c r="GPA201" s="229"/>
      <c r="GPB201" s="229"/>
      <c r="GPC201" s="229"/>
      <c r="GPD201" s="229"/>
      <c r="GPE201" s="229"/>
      <c r="GPF201" s="229"/>
      <c r="GPG201" s="229"/>
      <c r="GPH201" s="229"/>
      <c r="GPI201" s="229"/>
      <c r="GPJ201" s="229"/>
      <c r="GPK201" s="229"/>
      <c r="GPL201" s="229"/>
      <c r="GPM201" s="229"/>
      <c r="GPN201" s="229"/>
      <c r="GPO201" s="229"/>
      <c r="GPP201" s="229"/>
      <c r="GPQ201" s="229"/>
      <c r="GPR201" s="229"/>
      <c r="GPS201" s="229"/>
      <c r="GPT201" s="229"/>
      <c r="GPU201" s="229"/>
      <c r="GPV201" s="229"/>
      <c r="GPW201" s="229"/>
      <c r="GPX201" s="229"/>
      <c r="GPY201" s="229"/>
      <c r="GPZ201" s="229"/>
      <c r="GQA201" s="229"/>
      <c r="GQB201" s="229"/>
      <c r="GQC201" s="229"/>
      <c r="GQD201" s="229"/>
      <c r="GQE201" s="229"/>
      <c r="GQF201" s="229"/>
      <c r="GQG201" s="229"/>
      <c r="GQH201" s="229"/>
      <c r="GQI201" s="229"/>
      <c r="GQJ201" s="229"/>
      <c r="GQK201" s="229"/>
      <c r="GQL201" s="229"/>
      <c r="GQM201" s="229"/>
      <c r="GQN201" s="229"/>
      <c r="GQO201" s="229"/>
      <c r="GQP201" s="229"/>
      <c r="GQQ201" s="229"/>
      <c r="GQR201" s="229"/>
      <c r="GQS201" s="229"/>
      <c r="GQT201" s="229"/>
      <c r="GQU201" s="229"/>
      <c r="GQV201" s="229"/>
      <c r="GQW201" s="229"/>
      <c r="GQX201" s="229"/>
      <c r="GQY201" s="229"/>
      <c r="GQZ201" s="229"/>
      <c r="GRA201" s="229"/>
      <c r="GRB201" s="229"/>
      <c r="GRC201" s="229"/>
      <c r="GRD201" s="229"/>
      <c r="GRE201" s="229"/>
      <c r="GRF201" s="229"/>
      <c r="GRG201" s="229"/>
      <c r="GRH201" s="229"/>
      <c r="GRI201" s="229"/>
      <c r="GRJ201" s="229"/>
      <c r="GRK201" s="229"/>
      <c r="GRL201" s="229"/>
      <c r="GRM201" s="229"/>
      <c r="GRN201" s="229"/>
      <c r="GRO201" s="229"/>
      <c r="GRP201" s="229"/>
      <c r="GRQ201" s="229"/>
      <c r="GRR201" s="229"/>
      <c r="GRS201" s="229"/>
      <c r="GRT201" s="229"/>
      <c r="GRU201" s="229"/>
      <c r="GRV201" s="229"/>
      <c r="GRW201" s="229"/>
      <c r="GRX201" s="229"/>
      <c r="GRY201" s="229"/>
      <c r="GRZ201" s="229"/>
      <c r="GSA201" s="229"/>
      <c r="GSB201" s="229"/>
      <c r="GSC201" s="229"/>
      <c r="GSD201" s="229"/>
      <c r="GSE201" s="229"/>
      <c r="GSF201" s="229"/>
      <c r="GSG201" s="229"/>
      <c r="GSH201" s="229"/>
      <c r="GSI201" s="229"/>
      <c r="GSJ201" s="229"/>
      <c r="GSK201" s="229"/>
      <c r="GSL201" s="229"/>
      <c r="GSM201" s="229"/>
      <c r="GSN201" s="229"/>
      <c r="GSO201" s="229"/>
      <c r="GSP201" s="229"/>
      <c r="GSQ201" s="229"/>
      <c r="GSR201" s="229"/>
      <c r="GSS201" s="229"/>
      <c r="GST201" s="229"/>
      <c r="GSU201" s="229"/>
      <c r="GSV201" s="229"/>
      <c r="GSW201" s="229"/>
      <c r="GSX201" s="229"/>
      <c r="GSY201" s="229"/>
      <c r="GSZ201" s="229"/>
      <c r="GTA201" s="229"/>
      <c r="GTB201" s="229"/>
      <c r="GTC201" s="229"/>
      <c r="GTD201" s="229"/>
      <c r="GTE201" s="229"/>
      <c r="GTF201" s="229"/>
      <c r="GTG201" s="229"/>
      <c r="GTH201" s="229"/>
      <c r="GTI201" s="229"/>
      <c r="GTJ201" s="229"/>
      <c r="GTK201" s="229"/>
      <c r="GTL201" s="229"/>
      <c r="GTM201" s="229"/>
      <c r="GTN201" s="229"/>
      <c r="GTO201" s="229"/>
      <c r="GTP201" s="229"/>
      <c r="GTQ201" s="229"/>
      <c r="GTR201" s="229"/>
      <c r="GTS201" s="229"/>
      <c r="GTT201" s="229"/>
      <c r="GTU201" s="229"/>
      <c r="GTV201" s="229"/>
      <c r="GTW201" s="229"/>
      <c r="GTX201" s="229"/>
      <c r="GTY201" s="229"/>
      <c r="GTZ201" s="229"/>
      <c r="GUA201" s="229"/>
      <c r="GUB201" s="229"/>
      <c r="GUC201" s="229"/>
      <c r="GUD201" s="229"/>
      <c r="GUE201" s="229"/>
      <c r="GUF201" s="229"/>
      <c r="GUG201" s="229"/>
      <c r="GUH201" s="229"/>
      <c r="GUI201" s="229"/>
      <c r="GUJ201" s="229"/>
      <c r="GUK201" s="229"/>
      <c r="GUL201" s="229"/>
      <c r="GUM201" s="229"/>
      <c r="GUN201" s="229"/>
      <c r="GUO201" s="229"/>
      <c r="GUP201" s="229"/>
      <c r="GUQ201" s="229"/>
      <c r="GUR201" s="229"/>
      <c r="GUS201" s="229"/>
      <c r="GUT201" s="229"/>
      <c r="GUU201" s="229"/>
      <c r="GUV201" s="229"/>
      <c r="GUW201" s="229"/>
      <c r="GUX201" s="229"/>
      <c r="GUY201" s="229"/>
      <c r="GUZ201" s="229"/>
      <c r="GVA201" s="229"/>
      <c r="GVB201" s="229"/>
      <c r="GVC201" s="229"/>
      <c r="GVD201" s="229"/>
      <c r="GVE201" s="229"/>
      <c r="GVF201" s="229"/>
      <c r="GVG201" s="229"/>
      <c r="GVH201" s="229"/>
      <c r="GVI201" s="229"/>
      <c r="GVJ201" s="229"/>
      <c r="GVK201" s="229"/>
      <c r="GVL201" s="229"/>
      <c r="GVM201" s="229"/>
      <c r="GVN201" s="229"/>
      <c r="GVO201" s="229"/>
      <c r="GVP201" s="229"/>
      <c r="GVQ201" s="229"/>
      <c r="GVR201" s="229"/>
      <c r="GVS201" s="229"/>
      <c r="GVT201" s="229"/>
      <c r="GVU201" s="229"/>
      <c r="GVV201" s="229"/>
      <c r="GVW201" s="229"/>
      <c r="GVX201" s="229"/>
      <c r="GVY201" s="229"/>
      <c r="GVZ201" s="229"/>
      <c r="GWA201" s="229"/>
      <c r="GWB201" s="229"/>
      <c r="GWC201" s="229"/>
      <c r="GWD201" s="229"/>
      <c r="GWE201" s="229"/>
      <c r="GWF201" s="229"/>
      <c r="GWG201" s="229"/>
      <c r="GWH201" s="229"/>
      <c r="GWI201" s="229"/>
      <c r="GWJ201" s="229"/>
      <c r="GWK201" s="229"/>
      <c r="GWL201" s="229"/>
      <c r="GWM201" s="229"/>
      <c r="GWN201" s="229"/>
      <c r="GWO201" s="229"/>
      <c r="GWP201" s="229"/>
      <c r="GWQ201" s="229"/>
      <c r="GWR201" s="229"/>
      <c r="GWS201" s="229"/>
      <c r="GWT201" s="229"/>
      <c r="GWU201" s="229"/>
      <c r="GWV201" s="229"/>
      <c r="GWW201" s="229"/>
      <c r="GWX201" s="229"/>
      <c r="GWY201" s="229"/>
      <c r="GWZ201" s="229"/>
      <c r="GXA201" s="229"/>
      <c r="GXB201" s="229"/>
      <c r="GXC201" s="229"/>
      <c r="GXD201" s="229"/>
      <c r="GXE201" s="229"/>
      <c r="GXF201" s="229"/>
      <c r="GXG201" s="229"/>
      <c r="GXH201" s="229"/>
      <c r="GXI201" s="229"/>
      <c r="GXJ201" s="229"/>
      <c r="GXK201" s="229"/>
      <c r="GXL201" s="229"/>
      <c r="GXM201" s="229"/>
      <c r="GXN201" s="229"/>
      <c r="GXO201" s="229"/>
      <c r="GXP201" s="229"/>
      <c r="GXQ201" s="229"/>
      <c r="GXR201" s="229"/>
      <c r="GXS201" s="229"/>
      <c r="GXT201" s="229"/>
      <c r="GXU201" s="229"/>
      <c r="GXV201" s="229"/>
      <c r="GXW201" s="229"/>
      <c r="GXX201" s="229"/>
      <c r="GXY201" s="229"/>
      <c r="GXZ201" s="229"/>
      <c r="GYA201" s="229"/>
      <c r="GYB201" s="229"/>
      <c r="GYC201" s="229"/>
      <c r="GYD201" s="229"/>
      <c r="GYE201" s="229"/>
      <c r="GYF201" s="229"/>
      <c r="GYG201" s="229"/>
      <c r="GYH201" s="229"/>
      <c r="GYI201" s="229"/>
      <c r="GYJ201" s="229"/>
      <c r="GYK201" s="229"/>
      <c r="GYL201" s="229"/>
      <c r="GYM201" s="229"/>
      <c r="GYN201" s="229"/>
      <c r="GYO201" s="229"/>
      <c r="GYP201" s="229"/>
      <c r="GYQ201" s="229"/>
      <c r="GYR201" s="229"/>
      <c r="GYS201" s="229"/>
      <c r="GYT201" s="229"/>
      <c r="GYU201" s="229"/>
      <c r="GYV201" s="229"/>
      <c r="GYW201" s="229"/>
      <c r="GYX201" s="229"/>
      <c r="GYY201" s="229"/>
      <c r="GYZ201" s="229"/>
      <c r="GZA201" s="229"/>
      <c r="GZB201" s="229"/>
      <c r="GZC201" s="229"/>
      <c r="GZD201" s="229"/>
      <c r="GZE201" s="229"/>
      <c r="GZF201" s="229"/>
      <c r="GZG201" s="229"/>
      <c r="GZH201" s="229"/>
      <c r="GZI201" s="229"/>
      <c r="GZJ201" s="229"/>
      <c r="GZK201" s="229"/>
      <c r="GZL201" s="229"/>
      <c r="GZM201" s="229"/>
      <c r="GZN201" s="229"/>
      <c r="GZO201" s="229"/>
      <c r="GZP201" s="229"/>
      <c r="GZQ201" s="229"/>
      <c r="GZR201" s="229"/>
      <c r="GZS201" s="229"/>
      <c r="GZT201" s="229"/>
      <c r="GZU201" s="229"/>
      <c r="GZV201" s="229"/>
      <c r="GZW201" s="229"/>
      <c r="GZX201" s="229"/>
      <c r="GZY201" s="229"/>
      <c r="GZZ201" s="229"/>
      <c r="HAA201" s="229"/>
      <c r="HAB201" s="229"/>
      <c r="HAC201" s="229"/>
      <c r="HAD201" s="229"/>
      <c r="HAE201" s="229"/>
      <c r="HAF201" s="229"/>
      <c r="HAG201" s="229"/>
      <c r="HAH201" s="229"/>
      <c r="HAI201" s="229"/>
      <c r="HAJ201" s="229"/>
      <c r="HAK201" s="229"/>
      <c r="HAL201" s="229"/>
      <c r="HAM201" s="229"/>
      <c r="HAN201" s="229"/>
      <c r="HAO201" s="229"/>
      <c r="HAP201" s="229"/>
      <c r="HAQ201" s="229"/>
      <c r="HAR201" s="229"/>
      <c r="HAS201" s="229"/>
      <c r="HAT201" s="229"/>
      <c r="HAU201" s="229"/>
      <c r="HAV201" s="229"/>
      <c r="HAW201" s="229"/>
      <c r="HAX201" s="229"/>
      <c r="HAY201" s="229"/>
      <c r="HAZ201" s="229"/>
      <c r="HBA201" s="229"/>
      <c r="HBB201" s="229"/>
      <c r="HBC201" s="229"/>
      <c r="HBD201" s="229"/>
      <c r="HBE201" s="229"/>
      <c r="HBF201" s="229"/>
      <c r="HBG201" s="229"/>
      <c r="HBH201" s="229"/>
      <c r="HBI201" s="229"/>
      <c r="HBJ201" s="229"/>
      <c r="HBK201" s="229"/>
      <c r="HBL201" s="229"/>
      <c r="HBM201" s="229"/>
      <c r="HBN201" s="229"/>
      <c r="HBO201" s="229"/>
      <c r="HBP201" s="229"/>
      <c r="HBQ201" s="229"/>
      <c r="HBR201" s="229"/>
      <c r="HBS201" s="229"/>
      <c r="HBT201" s="229"/>
      <c r="HBU201" s="229"/>
      <c r="HBV201" s="229"/>
      <c r="HBW201" s="229"/>
      <c r="HBX201" s="229"/>
      <c r="HBY201" s="229"/>
      <c r="HBZ201" s="229"/>
      <c r="HCA201" s="229"/>
      <c r="HCB201" s="229"/>
      <c r="HCC201" s="229"/>
      <c r="HCD201" s="229"/>
      <c r="HCE201" s="229"/>
      <c r="HCF201" s="229"/>
      <c r="HCG201" s="229"/>
      <c r="HCH201" s="229"/>
      <c r="HCI201" s="229"/>
      <c r="HCJ201" s="229"/>
      <c r="HCK201" s="229"/>
      <c r="HCL201" s="229"/>
      <c r="HCM201" s="229"/>
      <c r="HCN201" s="229"/>
      <c r="HCO201" s="229"/>
      <c r="HCP201" s="229"/>
      <c r="HCQ201" s="229"/>
      <c r="HCR201" s="229"/>
      <c r="HCS201" s="229"/>
      <c r="HCT201" s="229"/>
      <c r="HCU201" s="229"/>
      <c r="HCV201" s="229"/>
      <c r="HCW201" s="229"/>
      <c r="HCX201" s="229"/>
      <c r="HCY201" s="229"/>
      <c r="HCZ201" s="229"/>
      <c r="HDA201" s="229"/>
      <c r="HDB201" s="229"/>
      <c r="HDC201" s="229"/>
      <c r="HDD201" s="229"/>
      <c r="HDE201" s="229"/>
      <c r="HDF201" s="229"/>
      <c r="HDG201" s="229"/>
      <c r="HDH201" s="229"/>
      <c r="HDI201" s="229"/>
      <c r="HDJ201" s="229"/>
      <c r="HDK201" s="229"/>
      <c r="HDL201" s="229"/>
      <c r="HDM201" s="229"/>
      <c r="HDN201" s="229"/>
      <c r="HDO201" s="229"/>
      <c r="HDP201" s="229"/>
      <c r="HDQ201" s="229"/>
      <c r="HDR201" s="229"/>
      <c r="HDS201" s="229"/>
      <c r="HDT201" s="229"/>
      <c r="HDU201" s="229"/>
      <c r="HDV201" s="229"/>
      <c r="HDW201" s="229"/>
      <c r="HDX201" s="229"/>
      <c r="HDY201" s="229"/>
      <c r="HDZ201" s="229"/>
      <c r="HEA201" s="229"/>
      <c r="HEB201" s="229"/>
      <c r="HEC201" s="229"/>
      <c r="HED201" s="229"/>
      <c r="HEE201" s="229"/>
      <c r="HEF201" s="229"/>
      <c r="HEG201" s="229"/>
      <c r="HEH201" s="229"/>
      <c r="HEI201" s="229"/>
      <c r="HEJ201" s="229"/>
      <c r="HEK201" s="229"/>
      <c r="HEL201" s="229"/>
      <c r="HEM201" s="229"/>
      <c r="HEN201" s="229"/>
      <c r="HEO201" s="229"/>
      <c r="HEP201" s="229"/>
      <c r="HEQ201" s="229"/>
      <c r="HER201" s="229"/>
      <c r="HES201" s="229"/>
      <c r="HET201" s="229"/>
      <c r="HEU201" s="229"/>
      <c r="HEV201" s="229"/>
      <c r="HEW201" s="229"/>
      <c r="HEX201" s="229"/>
      <c r="HEY201" s="229"/>
      <c r="HEZ201" s="229"/>
      <c r="HFA201" s="229"/>
      <c r="HFB201" s="229"/>
      <c r="HFC201" s="229"/>
      <c r="HFD201" s="229"/>
      <c r="HFE201" s="229"/>
      <c r="HFF201" s="229"/>
      <c r="HFG201" s="229"/>
      <c r="HFH201" s="229"/>
      <c r="HFI201" s="229"/>
      <c r="HFJ201" s="229"/>
      <c r="HFK201" s="229"/>
      <c r="HFL201" s="229"/>
      <c r="HFM201" s="229"/>
      <c r="HFN201" s="229"/>
      <c r="HFO201" s="229"/>
      <c r="HFP201" s="229"/>
      <c r="HFQ201" s="229"/>
      <c r="HFR201" s="229"/>
      <c r="HFS201" s="229"/>
      <c r="HFT201" s="229"/>
      <c r="HFU201" s="229"/>
      <c r="HFV201" s="229"/>
      <c r="HFW201" s="229"/>
      <c r="HFX201" s="229"/>
      <c r="HFY201" s="229"/>
      <c r="HFZ201" s="229"/>
      <c r="HGA201" s="229"/>
      <c r="HGB201" s="229"/>
      <c r="HGC201" s="229"/>
      <c r="HGD201" s="229"/>
      <c r="HGE201" s="229"/>
      <c r="HGF201" s="229"/>
      <c r="HGG201" s="229"/>
      <c r="HGH201" s="229"/>
      <c r="HGI201" s="229"/>
      <c r="HGJ201" s="229"/>
      <c r="HGK201" s="229"/>
      <c r="HGL201" s="229"/>
      <c r="HGM201" s="229"/>
      <c r="HGN201" s="229"/>
      <c r="HGO201" s="229"/>
      <c r="HGP201" s="229"/>
      <c r="HGQ201" s="229"/>
      <c r="HGR201" s="229"/>
      <c r="HGS201" s="229"/>
      <c r="HGT201" s="229"/>
      <c r="HGU201" s="229"/>
      <c r="HGV201" s="229"/>
      <c r="HGW201" s="229"/>
      <c r="HGX201" s="229"/>
      <c r="HGY201" s="229"/>
      <c r="HGZ201" s="229"/>
      <c r="HHA201" s="229"/>
      <c r="HHB201" s="229"/>
      <c r="HHC201" s="229"/>
      <c r="HHD201" s="229"/>
      <c r="HHE201" s="229"/>
      <c r="HHF201" s="229"/>
      <c r="HHG201" s="229"/>
      <c r="HHH201" s="229"/>
      <c r="HHI201" s="229"/>
      <c r="HHJ201" s="229"/>
      <c r="HHK201" s="229"/>
      <c r="HHL201" s="229"/>
      <c r="HHM201" s="229"/>
      <c r="HHN201" s="229"/>
      <c r="HHO201" s="229"/>
      <c r="HHP201" s="229"/>
      <c r="HHQ201" s="229"/>
      <c r="HHR201" s="229"/>
      <c r="HHS201" s="229"/>
      <c r="HHT201" s="229"/>
      <c r="HHU201" s="229"/>
      <c r="HHV201" s="229"/>
      <c r="HHW201" s="229"/>
      <c r="HHX201" s="229"/>
      <c r="HHY201" s="229"/>
      <c r="HHZ201" s="229"/>
      <c r="HIA201" s="229"/>
      <c r="HIB201" s="229"/>
      <c r="HIC201" s="229"/>
      <c r="HID201" s="229"/>
      <c r="HIE201" s="229"/>
      <c r="HIF201" s="229"/>
      <c r="HIG201" s="229"/>
      <c r="HIH201" s="229"/>
      <c r="HII201" s="229"/>
      <c r="HIJ201" s="229"/>
      <c r="HIK201" s="229"/>
      <c r="HIL201" s="229"/>
      <c r="HIM201" s="229"/>
      <c r="HIN201" s="229"/>
      <c r="HIO201" s="229"/>
      <c r="HIP201" s="229"/>
      <c r="HIQ201" s="229"/>
      <c r="HIR201" s="229"/>
      <c r="HIS201" s="229"/>
      <c r="HIT201" s="229"/>
      <c r="HIU201" s="229"/>
      <c r="HIV201" s="229"/>
      <c r="HIW201" s="229"/>
      <c r="HIX201" s="229"/>
      <c r="HIY201" s="229"/>
      <c r="HIZ201" s="229"/>
      <c r="HJA201" s="229"/>
      <c r="HJB201" s="229"/>
      <c r="HJC201" s="229"/>
      <c r="HJD201" s="229"/>
      <c r="HJE201" s="229"/>
      <c r="HJF201" s="229"/>
      <c r="HJG201" s="229"/>
      <c r="HJH201" s="229"/>
      <c r="HJI201" s="229"/>
      <c r="HJJ201" s="229"/>
      <c r="HJK201" s="229"/>
      <c r="HJL201" s="229"/>
      <c r="HJM201" s="229"/>
      <c r="HJN201" s="229"/>
      <c r="HJO201" s="229"/>
      <c r="HJP201" s="229"/>
      <c r="HJQ201" s="229"/>
      <c r="HJR201" s="229"/>
      <c r="HJS201" s="229"/>
      <c r="HJT201" s="229"/>
      <c r="HJU201" s="229"/>
      <c r="HJV201" s="229"/>
      <c r="HJW201" s="229"/>
      <c r="HJX201" s="229"/>
      <c r="HJY201" s="229"/>
      <c r="HJZ201" s="229"/>
      <c r="HKA201" s="229"/>
      <c r="HKB201" s="229"/>
      <c r="HKC201" s="229"/>
      <c r="HKD201" s="229"/>
      <c r="HKE201" s="229"/>
      <c r="HKF201" s="229"/>
      <c r="HKG201" s="229"/>
      <c r="HKH201" s="229"/>
      <c r="HKI201" s="229"/>
      <c r="HKJ201" s="229"/>
      <c r="HKK201" s="229"/>
      <c r="HKL201" s="229"/>
      <c r="HKM201" s="229"/>
      <c r="HKN201" s="229"/>
      <c r="HKO201" s="229"/>
      <c r="HKP201" s="229"/>
      <c r="HKQ201" s="229"/>
      <c r="HKR201" s="229"/>
      <c r="HKS201" s="229"/>
      <c r="HKT201" s="229"/>
      <c r="HKU201" s="229"/>
      <c r="HKV201" s="229"/>
      <c r="HKW201" s="229"/>
      <c r="HKX201" s="229"/>
      <c r="HKY201" s="229"/>
      <c r="HKZ201" s="229"/>
      <c r="HLA201" s="229"/>
      <c r="HLB201" s="229"/>
      <c r="HLC201" s="229"/>
      <c r="HLD201" s="229"/>
      <c r="HLE201" s="229"/>
      <c r="HLF201" s="229"/>
      <c r="HLG201" s="229"/>
      <c r="HLH201" s="229"/>
      <c r="HLI201" s="229"/>
      <c r="HLJ201" s="229"/>
      <c r="HLK201" s="229"/>
      <c r="HLL201" s="229"/>
      <c r="HLM201" s="229"/>
      <c r="HLN201" s="229"/>
      <c r="HLO201" s="229"/>
      <c r="HLP201" s="229"/>
      <c r="HLQ201" s="229"/>
      <c r="HLR201" s="229"/>
      <c r="HLS201" s="229"/>
      <c r="HLT201" s="229"/>
      <c r="HLU201" s="229"/>
      <c r="HLV201" s="229"/>
      <c r="HLW201" s="229"/>
      <c r="HLX201" s="229"/>
      <c r="HLY201" s="229"/>
      <c r="HLZ201" s="229"/>
      <c r="HMA201" s="229"/>
      <c r="HMB201" s="229"/>
      <c r="HMC201" s="229"/>
      <c r="HMD201" s="229"/>
      <c r="HME201" s="229"/>
      <c r="HMF201" s="229"/>
      <c r="HMG201" s="229"/>
      <c r="HMH201" s="229"/>
      <c r="HMI201" s="229"/>
      <c r="HMJ201" s="229"/>
      <c r="HMK201" s="229"/>
      <c r="HML201" s="229"/>
      <c r="HMM201" s="229"/>
      <c r="HMN201" s="229"/>
      <c r="HMO201" s="229"/>
      <c r="HMP201" s="229"/>
      <c r="HMQ201" s="229"/>
      <c r="HMR201" s="229"/>
      <c r="HMS201" s="229"/>
      <c r="HMT201" s="229"/>
      <c r="HMU201" s="229"/>
      <c r="HMV201" s="229"/>
      <c r="HMW201" s="229"/>
      <c r="HMX201" s="229"/>
      <c r="HMY201" s="229"/>
      <c r="HMZ201" s="229"/>
      <c r="HNA201" s="229"/>
      <c r="HNB201" s="229"/>
      <c r="HNC201" s="229"/>
      <c r="HND201" s="229"/>
      <c r="HNE201" s="229"/>
      <c r="HNF201" s="229"/>
      <c r="HNG201" s="229"/>
      <c r="HNH201" s="229"/>
      <c r="HNI201" s="229"/>
      <c r="HNJ201" s="229"/>
      <c r="HNK201" s="229"/>
      <c r="HNL201" s="229"/>
      <c r="HNM201" s="229"/>
      <c r="HNN201" s="229"/>
      <c r="HNO201" s="229"/>
      <c r="HNP201" s="229"/>
      <c r="HNQ201" s="229"/>
      <c r="HNR201" s="229"/>
      <c r="HNS201" s="229"/>
      <c r="HNT201" s="229"/>
      <c r="HNU201" s="229"/>
      <c r="HNV201" s="229"/>
      <c r="HNW201" s="229"/>
      <c r="HNX201" s="229"/>
      <c r="HNY201" s="229"/>
      <c r="HNZ201" s="229"/>
      <c r="HOA201" s="229"/>
      <c r="HOB201" s="229"/>
      <c r="HOC201" s="229"/>
      <c r="HOD201" s="229"/>
      <c r="HOE201" s="229"/>
      <c r="HOF201" s="229"/>
      <c r="HOG201" s="229"/>
      <c r="HOH201" s="229"/>
      <c r="HOI201" s="229"/>
      <c r="HOJ201" s="229"/>
      <c r="HOK201" s="229"/>
      <c r="HOL201" s="229"/>
      <c r="HOM201" s="229"/>
      <c r="HON201" s="229"/>
      <c r="HOO201" s="229"/>
      <c r="HOP201" s="229"/>
      <c r="HOQ201" s="229"/>
      <c r="HOR201" s="229"/>
      <c r="HOS201" s="229"/>
      <c r="HOT201" s="229"/>
      <c r="HOU201" s="229"/>
      <c r="HOV201" s="229"/>
      <c r="HOW201" s="229"/>
      <c r="HOX201" s="229"/>
      <c r="HOY201" s="229"/>
      <c r="HOZ201" s="229"/>
      <c r="HPA201" s="229"/>
      <c r="HPB201" s="229"/>
      <c r="HPC201" s="229"/>
      <c r="HPD201" s="229"/>
      <c r="HPE201" s="229"/>
      <c r="HPF201" s="229"/>
      <c r="HPG201" s="229"/>
      <c r="HPH201" s="229"/>
      <c r="HPI201" s="229"/>
      <c r="HPJ201" s="229"/>
      <c r="HPK201" s="229"/>
      <c r="HPL201" s="229"/>
      <c r="HPM201" s="229"/>
      <c r="HPN201" s="229"/>
      <c r="HPO201" s="229"/>
      <c r="HPP201" s="229"/>
      <c r="HPQ201" s="229"/>
      <c r="HPR201" s="229"/>
      <c r="HPS201" s="229"/>
      <c r="HPT201" s="229"/>
      <c r="HPU201" s="229"/>
      <c r="HPV201" s="229"/>
      <c r="HPW201" s="229"/>
      <c r="HPX201" s="229"/>
      <c r="HPY201" s="229"/>
      <c r="HPZ201" s="229"/>
      <c r="HQA201" s="229"/>
      <c r="HQB201" s="229"/>
      <c r="HQC201" s="229"/>
      <c r="HQD201" s="229"/>
      <c r="HQE201" s="229"/>
      <c r="HQF201" s="229"/>
      <c r="HQG201" s="229"/>
      <c r="HQH201" s="229"/>
      <c r="HQI201" s="229"/>
      <c r="HQJ201" s="229"/>
      <c r="HQK201" s="229"/>
      <c r="HQL201" s="229"/>
      <c r="HQM201" s="229"/>
      <c r="HQN201" s="229"/>
      <c r="HQO201" s="229"/>
      <c r="HQP201" s="229"/>
      <c r="HQQ201" s="229"/>
      <c r="HQR201" s="229"/>
      <c r="HQS201" s="229"/>
      <c r="HQT201" s="229"/>
      <c r="HQU201" s="229"/>
      <c r="HQV201" s="229"/>
      <c r="HQW201" s="229"/>
      <c r="HQX201" s="229"/>
      <c r="HQY201" s="229"/>
      <c r="HQZ201" s="229"/>
      <c r="HRA201" s="229"/>
      <c r="HRB201" s="229"/>
      <c r="HRC201" s="229"/>
      <c r="HRD201" s="229"/>
      <c r="HRE201" s="229"/>
      <c r="HRF201" s="229"/>
      <c r="HRG201" s="229"/>
      <c r="HRH201" s="229"/>
      <c r="HRI201" s="229"/>
      <c r="HRJ201" s="229"/>
      <c r="HRK201" s="229"/>
      <c r="HRL201" s="229"/>
      <c r="HRM201" s="229"/>
      <c r="HRN201" s="229"/>
      <c r="HRO201" s="229"/>
      <c r="HRP201" s="229"/>
      <c r="HRQ201" s="229"/>
      <c r="HRR201" s="229"/>
      <c r="HRS201" s="229"/>
      <c r="HRT201" s="229"/>
      <c r="HRU201" s="229"/>
      <c r="HRV201" s="229"/>
      <c r="HRW201" s="229"/>
      <c r="HRX201" s="229"/>
      <c r="HRY201" s="229"/>
      <c r="HRZ201" s="229"/>
      <c r="HSA201" s="229"/>
      <c r="HSB201" s="229"/>
      <c r="HSC201" s="229"/>
      <c r="HSD201" s="229"/>
      <c r="HSE201" s="229"/>
      <c r="HSF201" s="229"/>
      <c r="HSG201" s="229"/>
      <c r="HSH201" s="229"/>
      <c r="HSI201" s="229"/>
      <c r="HSJ201" s="229"/>
      <c r="HSK201" s="229"/>
      <c r="HSL201" s="229"/>
      <c r="HSM201" s="229"/>
      <c r="HSN201" s="229"/>
      <c r="HSO201" s="229"/>
      <c r="HSP201" s="229"/>
      <c r="HSQ201" s="229"/>
      <c r="HSR201" s="229"/>
      <c r="HSS201" s="229"/>
      <c r="HST201" s="229"/>
      <c r="HSU201" s="229"/>
      <c r="HSV201" s="229"/>
      <c r="HSW201" s="229"/>
      <c r="HSX201" s="229"/>
      <c r="HSY201" s="229"/>
      <c r="HSZ201" s="229"/>
      <c r="HTA201" s="229"/>
      <c r="HTB201" s="229"/>
      <c r="HTC201" s="229"/>
      <c r="HTD201" s="229"/>
      <c r="HTE201" s="229"/>
      <c r="HTF201" s="229"/>
      <c r="HTG201" s="229"/>
      <c r="HTH201" s="229"/>
      <c r="HTI201" s="229"/>
      <c r="HTJ201" s="229"/>
      <c r="HTK201" s="229"/>
      <c r="HTL201" s="229"/>
      <c r="HTM201" s="229"/>
      <c r="HTN201" s="229"/>
      <c r="HTO201" s="229"/>
      <c r="HTP201" s="229"/>
      <c r="HTQ201" s="229"/>
      <c r="HTR201" s="229"/>
      <c r="HTS201" s="229"/>
      <c r="HTT201" s="229"/>
      <c r="HTU201" s="229"/>
      <c r="HTV201" s="229"/>
      <c r="HTW201" s="229"/>
      <c r="HTX201" s="229"/>
      <c r="HTY201" s="229"/>
      <c r="HTZ201" s="229"/>
      <c r="HUA201" s="229"/>
      <c r="HUB201" s="229"/>
      <c r="HUC201" s="229"/>
      <c r="HUD201" s="229"/>
      <c r="HUE201" s="229"/>
      <c r="HUF201" s="229"/>
      <c r="HUG201" s="229"/>
      <c r="HUH201" s="229"/>
      <c r="HUI201" s="229"/>
      <c r="HUJ201" s="229"/>
      <c r="HUK201" s="229"/>
      <c r="HUL201" s="229"/>
      <c r="HUM201" s="229"/>
      <c r="HUN201" s="229"/>
      <c r="HUO201" s="229"/>
      <c r="HUP201" s="229"/>
      <c r="HUQ201" s="229"/>
      <c r="HUR201" s="229"/>
      <c r="HUS201" s="229"/>
      <c r="HUT201" s="229"/>
      <c r="HUU201" s="229"/>
      <c r="HUV201" s="229"/>
      <c r="HUW201" s="229"/>
      <c r="HUX201" s="229"/>
      <c r="HUY201" s="229"/>
      <c r="HUZ201" s="229"/>
      <c r="HVA201" s="229"/>
      <c r="HVB201" s="229"/>
      <c r="HVC201" s="229"/>
      <c r="HVD201" s="229"/>
      <c r="HVE201" s="229"/>
      <c r="HVF201" s="229"/>
      <c r="HVG201" s="229"/>
      <c r="HVH201" s="229"/>
      <c r="HVI201" s="229"/>
      <c r="HVJ201" s="229"/>
      <c r="HVK201" s="229"/>
      <c r="HVL201" s="229"/>
      <c r="HVM201" s="229"/>
      <c r="HVN201" s="229"/>
      <c r="HVO201" s="229"/>
      <c r="HVP201" s="229"/>
      <c r="HVQ201" s="229"/>
      <c r="HVR201" s="229"/>
      <c r="HVS201" s="229"/>
      <c r="HVT201" s="229"/>
      <c r="HVU201" s="229"/>
      <c r="HVV201" s="229"/>
      <c r="HVW201" s="229"/>
      <c r="HVX201" s="229"/>
      <c r="HVY201" s="229"/>
      <c r="HVZ201" s="229"/>
      <c r="HWA201" s="229"/>
      <c r="HWB201" s="229"/>
      <c r="HWC201" s="229"/>
      <c r="HWD201" s="229"/>
      <c r="HWE201" s="229"/>
      <c r="HWF201" s="229"/>
      <c r="HWG201" s="229"/>
      <c r="HWH201" s="229"/>
      <c r="HWI201" s="229"/>
      <c r="HWJ201" s="229"/>
      <c r="HWK201" s="229"/>
      <c r="HWL201" s="229"/>
      <c r="HWM201" s="229"/>
      <c r="HWN201" s="229"/>
      <c r="HWO201" s="229"/>
      <c r="HWP201" s="229"/>
      <c r="HWQ201" s="229"/>
      <c r="HWR201" s="229"/>
      <c r="HWS201" s="229"/>
      <c r="HWT201" s="229"/>
      <c r="HWU201" s="229"/>
      <c r="HWV201" s="229"/>
      <c r="HWW201" s="229"/>
      <c r="HWX201" s="229"/>
      <c r="HWY201" s="229"/>
      <c r="HWZ201" s="229"/>
      <c r="HXA201" s="229"/>
      <c r="HXB201" s="229"/>
      <c r="HXC201" s="229"/>
      <c r="HXD201" s="229"/>
      <c r="HXE201" s="229"/>
      <c r="HXF201" s="229"/>
      <c r="HXG201" s="229"/>
      <c r="HXH201" s="229"/>
      <c r="HXI201" s="229"/>
      <c r="HXJ201" s="229"/>
      <c r="HXK201" s="229"/>
      <c r="HXL201" s="229"/>
      <c r="HXM201" s="229"/>
      <c r="HXN201" s="229"/>
      <c r="HXO201" s="229"/>
      <c r="HXP201" s="229"/>
      <c r="HXQ201" s="229"/>
      <c r="HXR201" s="229"/>
      <c r="HXS201" s="229"/>
      <c r="HXT201" s="229"/>
      <c r="HXU201" s="229"/>
      <c r="HXV201" s="229"/>
      <c r="HXW201" s="229"/>
      <c r="HXX201" s="229"/>
      <c r="HXY201" s="229"/>
      <c r="HXZ201" s="229"/>
      <c r="HYA201" s="229"/>
      <c r="HYB201" s="229"/>
      <c r="HYC201" s="229"/>
      <c r="HYD201" s="229"/>
      <c r="HYE201" s="229"/>
      <c r="HYF201" s="229"/>
      <c r="HYG201" s="229"/>
      <c r="HYH201" s="229"/>
      <c r="HYI201" s="229"/>
      <c r="HYJ201" s="229"/>
      <c r="HYK201" s="229"/>
      <c r="HYL201" s="229"/>
      <c r="HYM201" s="229"/>
      <c r="HYN201" s="229"/>
      <c r="HYO201" s="229"/>
      <c r="HYP201" s="229"/>
      <c r="HYQ201" s="229"/>
      <c r="HYR201" s="229"/>
      <c r="HYS201" s="229"/>
      <c r="HYT201" s="229"/>
      <c r="HYU201" s="229"/>
      <c r="HYV201" s="229"/>
      <c r="HYW201" s="229"/>
      <c r="HYX201" s="229"/>
      <c r="HYY201" s="229"/>
      <c r="HYZ201" s="229"/>
      <c r="HZA201" s="229"/>
      <c r="HZB201" s="229"/>
      <c r="HZC201" s="229"/>
      <c r="HZD201" s="229"/>
      <c r="HZE201" s="229"/>
      <c r="HZF201" s="229"/>
      <c r="HZG201" s="229"/>
      <c r="HZH201" s="229"/>
      <c r="HZI201" s="229"/>
      <c r="HZJ201" s="229"/>
      <c r="HZK201" s="229"/>
      <c r="HZL201" s="229"/>
      <c r="HZM201" s="229"/>
      <c r="HZN201" s="229"/>
      <c r="HZO201" s="229"/>
      <c r="HZP201" s="229"/>
      <c r="HZQ201" s="229"/>
      <c r="HZR201" s="229"/>
      <c r="HZS201" s="229"/>
      <c r="HZT201" s="229"/>
      <c r="HZU201" s="229"/>
      <c r="HZV201" s="229"/>
      <c r="HZW201" s="229"/>
      <c r="HZX201" s="229"/>
      <c r="HZY201" s="229"/>
      <c r="HZZ201" s="229"/>
      <c r="IAA201" s="229"/>
      <c r="IAB201" s="229"/>
      <c r="IAC201" s="229"/>
      <c r="IAD201" s="229"/>
      <c r="IAE201" s="229"/>
      <c r="IAF201" s="229"/>
      <c r="IAG201" s="229"/>
      <c r="IAH201" s="229"/>
      <c r="IAI201" s="229"/>
      <c r="IAJ201" s="229"/>
      <c r="IAK201" s="229"/>
      <c r="IAL201" s="229"/>
      <c r="IAM201" s="229"/>
      <c r="IAN201" s="229"/>
      <c r="IAO201" s="229"/>
      <c r="IAP201" s="229"/>
      <c r="IAQ201" s="229"/>
      <c r="IAR201" s="229"/>
      <c r="IAS201" s="229"/>
      <c r="IAT201" s="229"/>
      <c r="IAU201" s="229"/>
      <c r="IAV201" s="229"/>
      <c r="IAW201" s="229"/>
      <c r="IAX201" s="229"/>
      <c r="IAY201" s="229"/>
      <c r="IAZ201" s="229"/>
      <c r="IBA201" s="229"/>
      <c r="IBB201" s="229"/>
      <c r="IBC201" s="229"/>
      <c r="IBD201" s="229"/>
      <c r="IBE201" s="229"/>
      <c r="IBF201" s="229"/>
      <c r="IBG201" s="229"/>
      <c r="IBH201" s="229"/>
      <c r="IBI201" s="229"/>
      <c r="IBJ201" s="229"/>
      <c r="IBK201" s="229"/>
      <c r="IBL201" s="229"/>
      <c r="IBM201" s="229"/>
      <c r="IBN201" s="229"/>
      <c r="IBO201" s="229"/>
      <c r="IBP201" s="229"/>
      <c r="IBQ201" s="229"/>
      <c r="IBR201" s="229"/>
      <c r="IBS201" s="229"/>
      <c r="IBT201" s="229"/>
      <c r="IBU201" s="229"/>
      <c r="IBV201" s="229"/>
      <c r="IBW201" s="229"/>
      <c r="IBX201" s="229"/>
      <c r="IBY201" s="229"/>
      <c r="IBZ201" s="229"/>
      <c r="ICA201" s="229"/>
      <c r="ICB201" s="229"/>
      <c r="ICC201" s="229"/>
      <c r="ICD201" s="229"/>
      <c r="ICE201" s="229"/>
      <c r="ICF201" s="229"/>
      <c r="ICG201" s="229"/>
      <c r="ICH201" s="229"/>
      <c r="ICI201" s="229"/>
      <c r="ICJ201" s="229"/>
      <c r="ICK201" s="229"/>
      <c r="ICL201" s="229"/>
      <c r="ICM201" s="229"/>
      <c r="ICN201" s="229"/>
      <c r="ICO201" s="229"/>
      <c r="ICP201" s="229"/>
      <c r="ICQ201" s="229"/>
      <c r="ICR201" s="229"/>
      <c r="ICS201" s="229"/>
      <c r="ICT201" s="229"/>
      <c r="ICU201" s="229"/>
      <c r="ICV201" s="229"/>
      <c r="ICW201" s="229"/>
      <c r="ICX201" s="229"/>
      <c r="ICY201" s="229"/>
      <c r="ICZ201" s="229"/>
      <c r="IDA201" s="229"/>
      <c r="IDB201" s="229"/>
      <c r="IDC201" s="229"/>
      <c r="IDD201" s="229"/>
      <c r="IDE201" s="229"/>
      <c r="IDF201" s="229"/>
      <c r="IDG201" s="229"/>
      <c r="IDH201" s="229"/>
      <c r="IDI201" s="229"/>
      <c r="IDJ201" s="229"/>
      <c r="IDK201" s="229"/>
      <c r="IDL201" s="229"/>
      <c r="IDM201" s="229"/>
      <c r="IDN201" s="229"/>
      <c r="IDO201" s="229"/>
      <c r="IDP201" s="229"/>
      <c r="IDQ201" s="229"/>
      <c r="IDR201" s="229"/>
      <c r="IDS201" s="229"/>
      <c r="IDT201" s="229"/>
      <c r="IDU201" s="229"/>
      <c r="IDV201" s="229"/>
      <c r="IDW201" s="229"/>
      <c r="IDX201" s="229"/>
      <c r="IDY201" s="229"/>
      <c r="IDZ201" s="229"/>
      <c r="IEA201" s="229"/>
      <c r="IEB201" s="229"/>
      <c r="IEC201" s="229"/>
      <c r="IED201" s="229"/>
      <c r="IEE201" s="229"/>
      <c r="IEF201" s="229"/>
      <c r="IEG201" s="229"/>
      <c r="IEH201" s="229"/>
      <c r="IEI201" s="229"/>
      <c r="IEJ201" s="229"/>
      <c r="IEK201" s="229"/>
      <c r="IEL201" s="229"/>
      <c r="IEM201" s="229"/>
      <c r="IEN201" s="229"/>
      <c r="IEO201" s="229"/>
      <c r="IEP201" s="229"/>
      <c r="IEQ201" s="229"/>
      <c r="IER201" s="229"/>
      <c r="IES201" s="229"/>
      <c r="IET201" s="229"/>
      <c r="IEU201" s="229"/>
      <c r="IEV201" s="229"/>
      <c r="IEW201" s="229"/>
      <c r="IEX201" s="229"/>
      <c r="IEY201" s="229"/>
      <c r="IEZ201" s="229"/>
      <c r="IFA201" s="229"/>
      <c r="IFB201" s="229"/>
      <c r="IFC201" s="229"/>
      <c r="IFD201" s="229"/>
      <c r="IFE201" s="229"/>
      <c r="IFF201" s="229"/>
      <c r="IFG201" s="229"/>
      <c r="IFH201" s="229"/>
      <c r="IFI201" s="229"/>
      <c r="IFJ201" s="229"/>
      <c r="IFK201" s="229"/>
      <c r="IFL201" s="229"/>
      <c r="IFM201" s="229"/>
      <c r="IFN201" s="229"/>
      <c r="IFO201" s="229"/>
      <c r="IFP201" s="229"/>
      <c r="IFQ201" s="229"/>
      <c r="IFR201" s="229"/>
      <c r="IFS201" s="229"/>
      <c r="IFT201" s="229"/>
      <c r="IFU201" s="229"/>
      <c r="IFV201" s="229"/>
      <c r="IFW201" s="229"/>
      <c r="IFX201" s="229"/>
      <c r="IFY201" s="229"/>
      <c r="IFZ201" s="229"/>
      <c r="IGA201" s="229"/>
      <c r="IGB201" s="229"/>
      <c r="IGC201" s="229"/>
      <c r="IGD201" s="229"/>
      <c r="IGE201" s="229"/>
      <c r="IGF201" s="229"/>
      <c r="IGG201" s="229"/>
      <c r="IGH201" s="229"/>
      <c r="IGI201" s="229"/>
      <c r="IGJ201" s="229"/>
      <c r="IGK201" s="229"/>
      <c r="IGL201" s="229"/>
      <c r="IGM201" s="229"/>
      <c r="IGN201" s="229"/>
      <c r="IGO201" s="229"/>
      <c r="IGP201" s="229"/>
      <c r="IGQ201" s="229"/>
      <c r="IGR201" s="229"/>
      <c r="IGS201" s="229"/>
      <c r="IGT201" s="229"/>
      <c r="IGU201" s="229"/>
      <c r="IGV201" s="229"/>
      <c r="IGW201" s="229"/>
      <c r="IGX201" s="229"/>
      <c r="IGY201" s="229"/>
      <c r="IGZ201" s="229"/>
      <c r="IHA201" s="229"/>
      <c r="IHB201" s="229"/>
      <c r="IHC201" s="229"/>
      <c r="IHD201" s="229"/>
      <c r="IHE201" s="229"/>
      <c r="IHF201" s="229"/>
      <c r="IHG201" s="229"/>
      <c r="IHH201" s="229"/>
      <c r="IHI201" s="229"/>
      <c r="IHJ201" s="229"/>
      <c r="IHK201" s="229"/>
      <c r="IHL201" s="229"/>
      <c r="IHM201" s="229"/>
      <c r="IHN201" s="229"/>
      <c r="IHO201" s="229"/>
      <c r="IHP201" s="229"/>
      <c r="IHQ201" s="229"/>
      <c r="IHR201" s="229"/>
      <c r="IHS201" s="229"/>
      <c r="IHT201" s="229"/>
      <c r="IHU201" s="229"/>
      <c r="IHV201" s="229"/>
      <c r="IHW201" s="229"/>
      <c r="IHX201" s="229"/>
      <c r="IHY201" s="229"/>
      <c r="IHZ201" s="229"/>
      <c r="IIA201" s="229"/>
      <c r="IIB201" s="229"/>
      <c r="IIC201" s="229"/>
      <c r="IID201" s="229"/>
      <c r="IIE201" s="229"/>
      <c r="IIF201" s="229"/>
      <c r="IIG201" s="229"/>
      <c r="IIH201" s="229"/>
      <c r="III201" s="229"/>
      <c r="IIJ201" s="229"/>
      <c r="IIK201" s="229"/>
      <c r="IIL201" s="229"/>
      <c r="IIM201" s="229"/>
      <c r="IIN201" s="229"/>
      <c r="IIO201" s="229"/>
      <c r="IIP201" s="229"/>
      <c r="IIQ201" s="229"/>
      <c r="IIR201" s="229"/>
      <c r="IIS201" s="229"/>
      <c r="IIT201" s="229"/>
      <c r="IIU201" s="229"/>
      <c r="IIV201" s="229"/>
      <c r="IIW201" s="229"/>
      <c r="IIX201" s="229"/>
      <c r="IIY201" s="229"/>
      <c r="IIZ201" s="229"/>
      <c r="IJA201" s="229"/>
      <c r="IJB201" s="229"/>
      <c r="IJC201" s="229"/>
      <c r="IJD201" s="229"/>
      <c r="IJE201" s="229"/>
      <c r="IJF201" s="229"/>
      <c r="IJG201" s="229"/>
      <c r="IJH201" s="229"/>
      <c r="IJI201" s="229"/>
      <c r="IJJ201" s="229"/>
      <c r="IJK201" s="229"/>
      <c r="IJL201" s="229"/>
      <c r="IJM201" s="229"/>
      <c r="IJN201" s="229"/>
      <c r="IJO201" s="229"/>
      <c r="IJP201" s="229"/>
      <c r="IJQ201" s="229"/>
      <c r="IJR201" s="229"/>
      <c r="IJS201" s="229"/>
      <c r="IJT201" s="229"/>
      <c r="IJU201" s="229"/>
      <c r="IJV201" s="229"/>
      <c r="IJW201" s="229"/>
      <c r="IJX201" s="229"/>
      <c r="IJY201" s="229"/>
      <c r="IJZ201" s="229"/>
      <c r="IKA201" s="229"/>
      <c r="IKB201" s="229"/>
      <c r="IKC201" s="229"/>
      <c r="IKD201" s="229"/>
      <c r="IKE201" s="229"/>
      <c r="IKF201" s="229"/>
      <c r="IKG201" s="229"/>
      <c r="IKH201" s="229"/>
      <c r="IKI201" s="229"/>
      <c r="IKJ201" s="229"/>
      <c r="IKK201" s="229"/>
      <c r="IKL201" s="229"/>
      <c r="IKM201" s="229"/>
      <c r="IKN201" s="229"/>
      <c r="IKO201" s="229"/>
      <c r="IKP201" s="229"/>
      <c r="IKQ201" s="229"/>
      <c r="IKR201" s="229"/>
      <c r="IKS201" s="229"/>
      <c r="IKT201" s="229"/>
      <c r="IKU201" s="229"/>
      <c r="IKV201" s="229"/>
      <c r="IKW201" s="229"/>
      <c r="IKX201" s="229"/>
      <c r="IKY201" s="229"/>
      <c r="IKZ201" s="229"/>
      <c r="ILA201" s="229"/>
      <c r="ILB201" s="229"/>
      <c r="ILC201" s="229"/>
      <c r="ILD201" s="229"/>
      <c r="ILE201" s="229"/>
      <c r="ILF201" s="229"/>
      <c r="ILG201" s="229"/>
      <c r="ILH201" s="229"/>
      <c r="ILI201" s="229"/>
      <c r="ILJ201" s="229"/>
      <c r="ILK201" s="229"/>
      <c r="ILL201" s="229"/>
      <c r="ILM201" s="229"/>
      <c r="ILN201" s="229"/>
      <c r="ILO201" s="229"/>
      <c r="ILP201" s="229"/>
      <c r="ILQ201" s="229"/>
      <c r="ILR201" s="229"/>
      <c r="ILS201" s="229"/>
      <c r="ILT201" s="229"/>
      <c r="ILU201" s="229"/>
      <c r="ILV201" s="229"/>
      <c r="ILW201" s="229"/>
      <c r="ILX201" s="229"/>
      <c r="ILY201" s="229"/>
      <c r="ILZ201" s="229"/>
      <c r="IMA201" s="229"/>
      <c r="IMB201" s="229"/>
      <c r="IMC201" s="229"/>
      <c r="IMD201" s="229"/>
      <c r="IME201" s="229"/>
      <c r="IMF201" s="229"/>
      <c r="IMG201" s="229"/>
      <c r="IMH201" s="229"/>
      <c r="IMI201" s="229"/>
      <c r="IMJ201" s="229"/>
      <c r="IMK201" s="229"/>
      <c r="IML201" s="229"/>
      <c r="IMM201" s="229"/>
      <c r="IMN201" s="229"/>
      <c r="IMO201" s="229"/>
      <c r="IMP201" s="229"/>
      <c r="IMQ201" s="229"/>
      <c r="IMR201" s="229"/>
      <c r="IMS201" s="229"/>
      <c r="IMT201" s="229"/>
      <c r="IMU201" s="229"/>
      <c r="IMV201" s="229"/>
      <c r="IMW201" s="229"/>
      <c r="IMX201" s="229"/>
      <c r="IMY201" s="229"/>
      <c r="IMZ201" s="229"/>
      <c r="INA201" s="229"/>
      <c r="INB201" s="229"/>
      <c r="INC201" s="229"/>
      <c r="IND201" s="229"/>
      <c r="INE201" s="229"/>
      <c r="INF201" s="229"/>
      <c r="ING201" s="229"/>
      <c r="INH201" s="229"/>
      <c r="INI201" s="229"/>
      <c r="INJ201" s="229"/>
      <c r="INK201" s="229"/>
      <c r="INL201" s="229"/>
      <c r="INM201" s="229"/>
      <c r="INN201" s="229"/>
      <c r="INO201" s="229"/>
      <c r="INP201" s="229"/>
      <c r="INQ201" s="229"/>
      <c r="INR201" s="229"/>
      <c r="INS201" s="229"/>
      <c r="INT201" s="229"/>
      <c r="INU201" s="229"/>
      <c r="INV201" s="229"/>
      <c r="INW201" s="229"/>
      <c r="INX201" s="229"/>
      <c r="INY201" s="229"/>
      <c r="INZ201" s="229"/>
      <c r="IOA201" s="229"/>
      <c r="IOB201" s="229"/>
      <c r="IOC201" s="229"/>
      <c r="IOD201" s="229"/>
      <c r="IOE201" s="229"/>
      <c r="IOF201" s="229"/>
      <c r="IOG201" s="229"/>
      <c r="IOH201" s="229"/>
      <c r="IOI201" s="229"/>
      <c r="IOJ201" s="229"/>
      <c r="IOK201" s="229"/>
      <c r="IOL201" s="229"/>
      <c r="IOM201" s="229"/>
      <c r="ION201" s="229"/>
      <c r="IOO201" s="229"/>
      <c r="IOP201" s="229"/>
      <c r="IOQ201" s="229"/>
      <c r="IOR201" s="229"/>
      <c r="IOS201" s="229"/>
      <c r="IOT201" s="229"/>
      <c r="IOU201" s="229"/>
      <c r="IOV201" s="229"/>
      <c r="IOW201" s="229"/>
      <c r="IOX201" s="229"/>
      <c r="IOY201" s="229"/>
      <c r="IOZ201" s="229"/>
      <c r="IPA201" s="229"/>
      <c r="IPB201" s="229"/>
      <c r="IPC201" s="229"/>
      <c r="IPD201" s="229"/>
      <c r="IPE201" s="229"/>
      <c r="IPF201" s="229"/>
      <c r="IPG201" s="229"/>
      <c r="IPH201" s="229"/>
      <c r="IPI201" s="229"/>
      <c r="IPJ201" s="229"/>
      <c r="IPK201" s="229"/>
      <c r="IPL201" s="229"/>
      <c r="IPM201" s="229"/>
      <c r="IPN201" s="229"/>
      <c r="IPO201" s="229"/>
      <c r="IPP201" s="229"/>
      <c r="IPQ201" s="229"/>
      <c r="IPR201" s="229"/>
      <c r="IPS201" s="229"/>
      <c r="IPT201" s="229"/>
      <c r="IPU201" s="229"/>
      <c r="IPV201" s="229"/>
      <c r="IPW201" s="229"/>
      <c r="IPX201" s="229"/>
      <c r="IPY201" s="229"/>
      <c r="IPZ201" s="229"/>
      <c r="IQA201" s="229"/>
      <c r="IQB201" s="229"/>
      <c r="IQC201" s="229"/>
      <c r="IQD201" s="229"/>
      <c r="IQE201" s="229"/>
      <c r="IQF201" s="229"/>
      <c r="IQG201" s="229"/>
      <c r="IQH201" s="229"/>
      <c r="IQI201" s="229"/>
      <c r="IQJ201" s="229"/>
      <c r="IQK201" s="229"/>
      <c r="IQL201" s="229"/>
      <c r="IQM201" s="229"/>
      <c r="IQN201" s="229"/>
      <c r="IQO201" s="229"/>
      <c r="IQP201" s="229"/>
      <c r="IQQ201" s="229"/>
      <c r="IQR201" s="229"/>
      <c r="IQS201" s="229"/>
      <c r="IQT201" s="229"/>
      <c r="IQU201" s="229"/>
      <c r="IQV201" s="229"/>
      <c r="IQW201" s="229"/>
      <c r="IQX201" s="229"/>
      <c r="IQY201" s="229"/>
      <c r="IQZ201" s="229"/>
      <c r="IRA201" s="229"/>
      <c r="IRB201" s="229"/>
      <c r="IRC201" s="229"/>
      <c r="IRD201" s="229"/>
      <c r="IRE201" s="229"/>
      <c r="IRF201" s="229"/>
      <c r="IRG201" s="229"/>
      <c r="IRH201" s="229"/>
      <c r="IRI201" s="229"/>
      <c r="IRJ201" s="229"/>
      <c r="IRK201" s="229"/>
      <c r="IRL201" s="229"/>
      <c r="IRM201" s="229"/>
      <c r="IRN201" s="229"/>
      <c r="IRO201" s="229"/>
      <c r="IRP201" s="229"/>
      <c r="IRQ201" s="229"/>
      <c r="IRR201" s="229"/>
      <c r="IRS201" s="229"/>
      <c r="IRT201" s="229"/>
      <c r="IRU201" s="229"/>
      <c r="IRV201" s="229"/>
      <c r="IRW201" s="229"/>
      <c r="IRX201" s="229"/>
      <c r="IRY201" s="229"/>
      <c r="IRZ201" s="229"/>
      <c r="ISA201" s="229"/>
      <c r="ISB201" s="229"/>
      <c r="ISC201" s="229"/>
      <c r="ISD201" s="229"/>
      <c r="ISE201" s="229"/>
      <c r="ISF201" s="229"/>
      <c r="ISG201" s="229"/>
      <c r="ISH201" s="229"/>
      <c r="ISI201" s="229"/>
      <c r="ISJ201" s="229"/>
      <c r="ISK201" s="229"/>
      <c r="ISL201" s="229"/>
      <c r="ISM201" s="229"/>
      <c r="ISN201" s="229"/>
      <c r="ISO201" s="229"/>
      <c r="ISP201" s="229"/>
      <c r="ISQ201" s="229"/>
      <c r="ISR201" s="229"/>
      <c r="ISS201" s="229"/>
      <c r="IST201" s="229"/>
      <c r="ISU201" s="229"/>
      <c r="ISV201" s="229"/>
      <c r="ISW201" s="229"/>
      <c r="ISX201" s="229"/>
      <c r="ISY201" s="229"/>
      <c r="ISZ201" s="229"/>
      <c r="ITA201" s="229"/>
      <c r="ITB201" s="229"/>
      <c r="ITC201" s="229"/>
      <c r="ITD201" s="229"/>
      <c r="ITE201" s="229"/>
      <c r="ITF201" s="229"/>
      <c r="ITG201" s="229"/>
      <c r="ITH201" s="229"/>
      <c r="ITI201" s="229"/>
      <c r="ITJ201" s="229"/>
      <c r="ITK201" s="229"/>
      <c r="ITL201" s="229"/>
      <c r="ITM201" s="229"/>
      <c r="ITN201" s="229"/>
      <c r="ITO201" s="229"/>
      <c r="ITP201" s="229"/>
      <c r="ITQ201" s="229"/>
      <c r="ITR201" s="229"/>
      <c r="ITS201" s="229"/>
      <c r="ITT201" s="229"/>
      <c r="ITU201" s="229"/>
      <c r="ITV201" s="229"/>
      <c r="ITW201" s="229"/>
      <c r="ITX201" s="229"/>
      <c r="ITY201" s="229"/>
      <c r="ITZ201" s="229"/>
      <c r="IUA201" s="229"/>
      <c r="IUB201" s="229"/>
      <c r="IUC201" s="229"/>
      <c r="IUD201" s="229"/>
      <c r="IUE201" s="229"/>
      <c r="IUF201" s="229"/>
      <c r="IUG201" s="229"/>
      <c r="IUH201" s="229"/>
      <c r="IUI201" s="229"/>
      <c r="IUJ201" s="229"/>
      <c r="IUK201" s="229"/>
      <c r="IUL201" s="229"/>
      <c r="IUM201" s="229"/>
      <c r="IUN201" s="229"/>
      <c r="IUO201" s="229"/>
      <c r="IUP201" s="229"/>
      <c r="IUQ201" s="229"/>
      <c r="IUR201" s="229"/>
      <c r="IUS201" s="229"/>
      <c r="IUT201" s="229"/>
      <c r="IUU201" s="229"/>
      <c r="IUV201" s="229"/>
      <c r="IUW201" s="229"/>
      <c r="IUX201" s="229"/>
      <c r="IUY201" s="229"/>
      <c r="IUZ201" s="229"/>
      <c r="IVA201" s="229"/>
      <c r="IVB201" s="229"/>
      <c r="IVC201" s="229"/>
      <c r="IVD201" s="229"/>
      <c r="IVE201" s="229"/>
      <c r="IVF201" s="229"/>
      <c r="IVG201" s="229"/>
      <c r="IVH201" s="229"/>
      <c r="IVI201" s="229"/>
      <c r="IVJ201" s="229"/>
      <c r="IVK201" s="229"/>
      <c r="IVL201" s="229"/>
      <c r="IVM201" s="229"/>
      <c r="IVN201" s="229"/>
      <c r="IVO201" s="229"/>
      <c r="IVP201" s="229"/>
      <c r="IVQ201" s="229"/>
      <c r="IVR201" s="229"/>
      <c r="IVS201" s="229"/>
      <c r="IVT201" s="229"/>
      <c r="IVU201" s="229"/>
      <c r="IVV201" s="229"/>
      <c r="IVW201" s="229"/>
      <c r="IVX201" s="229"/>
      <c r="IVY201" s="229"/>
      <c r="IVZ201" s="229"/>
      <c r="IWA201" s="229"/>
      <c r="IWB201" s="229"/>
      <c r="IWC201" s="229"/>
      <c r="IWD201" s="229"/>
      <c r="IWE201" s="229"/>
      <c r="IWF201" s="229"/>
      <c r="IWG201" s="229"/>
      <c r="IWH201" s="229"/>
      <c r="IWI201" s="229"/>
      <c r="IWJ201" s="229"/>
      <c r="IWK201" s="229"/>
      <c r="IWL201" s="229"/>
      <c r="IWM201" s="229"/>
      <c r="IWN201" s="229"/>
      <c r="IWO201" s="229"/>
      <c r="IWP201" s="229"/>
      <c r="IWQ201" s="229"/>
      <c r="IWR201" s="229"/>
      <c r="IWS201" s="229"/>
      <c r="IWT201" s="229"/>
      <c r="IWU201" s="229"/>
      <c r="IWV201" s="229"/>
      <c r="IWW201" s="229"/>
      <c r="IWX201" s="229"/>
      <c r="IWY201" s="229"/>
      <c r="IWZ201" s="229"/>
      <c r="IXA201" s="229"/>
      <c r="IXB201" s="229"/>
      <c r="IXC201" s="229"/>
      <c r="IXD201" s="229"/>
      <c r="IXE201" s="229"/>
      <c r="IXF201" s="229"/>
      <c r="IXG201" s="229"/>
      <c r="IXH201" s="229"/>
      <c r="IXI201" s="229"/>
      <c r="IXJ201" s="229"/>
      <c r="IXK201" s="229"/>
      <c r="IXL201" s="229"/>
      <c r="IXM201" s="229"/>
      <c r="IXN201" s="229"/>
      <c r="IXO201" s="229"/>
      <c r="IXP201" s="229"/>
      <c r="IXQ201" s="229"/>
      <c r="IXR201" s="229"/>
      <c r="IXS201" s="229"/>
      <c r="IXT201" s="229"/>
      <c r="IXU201" s="229"/>
      <c r="IXV201" s="229"/>
      <c r="IXW201" s="229"/>
      <c r="IXX201" s="229"/>
      <c r="IXY201" s="229"/>
      <c r="IXZ201" s="229"/>
      <c r="IYA201" s="229"/>
      <c r="IYB201" s="229"/>
      <c r="IYC201" s="229"/>
      <c r="IYD201" s="229"/>
      <c r="IYE201" s="229"/>
      <c r="IYF201" s="229"/>
      <c r="IYG201" s="229"/>
      <c r="IYH201" s="229"/>
      <c r="IYI201" s="229"/>
      <c r="IYJ201" s="229"/>
      <c r="IYK201" s="229"/>
      <c r="IYL201" s="229"/>
      <c r="IYM201" s="229"/>
      <c r="IYN201" s="229"/>
      <c r="IYO201" s="229"/>
      <c r="IYP201" s="229"/>
      <c r="IYQ201" s="229"/>
      <c r="IYR201" s="229"/>
      <c r="IYS201" s="229"/>
      <c r="IYT201" s="229"/>
      <c r="IYU201" s="229"/>
      <c r="IYV201" s="229"/>
      <c r="IYW201" s="229"/>
      <c r="IYX201" s="229"/>
      <c r="IYY201" s="229"/>
      <c r="IYZ201" s="229"/>
      <c r="IZA201" s="229"/>
      <c r="IZB201" s="229"/>
      <c r="IZC201" s="229"/>
      <c r="IZD201" s="229"/>
      <c r="IZE201" s="229"/>
      <c r="IZF201" s="229"/>
      <c r="IZG201" s="229"/>
      <c r="IZH201" s="229"/>
      <c r="IZI201" s="229"/>
      <c r="IZJ201" s="229"/>
      <c r="IZK201" s="229"/>
      <c r="IZL201" s="229"/>
      <c r="IZM201" s="229"/>
      <c r="IZN201" s="229"/>
      <c r="IZO201" s="229"/>
      <c r="IZP201" s="229"/>
      <c r="IZQ201" s="229"/>
      <c r="IZR201" s="229"/>
      <c r="IZS201" s="229"/>
      <c r="IZT201" s="229"/>
      <c r="IZU201" s="229"/>
      <c r="IZV201" s="229"/>
      <c r="IZW201" s="229"/>
      <c r="IZX201" s="229"/>
      <c r="IZY201" s="229"/>
      <c r="IZZ201" s="229"/>
      <c r="JAA201" s="229"/>
      <c r="JAB201" s="229"/>
      <c r="JAC201" s="229"/>
      <c r="JAD201" s="229"/>
      <c r="JAE201" s="229"/>
      <c r="JAF201" s="229"/>
      <c r="JAG201" s="229"/>
      <c r="JAH201" s="229"/>
      <c r="JAI201" s="229"/>
      <c r="JAJ201" s="229"/>
      <c r="JAK201" s="229"/>
      <c r="JAL201" s="229"/>
      <c r="JAM201" s="229"/>
      <c r="JAN201" s="229"/>
      <c r="JAO201" s="229"/>
      <c r="JAP201" s="229"/>
      <c r="JAQ201" s="229"/>
      <c r="JAR201" s="229"/>
      <c r="JAS201" s="229"/>
      <c r="JAT201" s="229"/>
      <c r="JAU201" s="229"/>
      <c r="JAV201" s="229"/>
      <c r="JAW201" s="229"/>
      <c r="JAX201" s="229"/>
      <c r="JAY201" s="229"/>
      <c r="JAZ201" s="229"/>
      <c r="JBA201" s="229"/>
      <c r="JBB201" s="229"/>
      <c r="JBC201" s="229"/>
      <c r="JBD201" s="229"/>
      <c r="JBE201" s="229"/>
      <c r="JBF201" s="229"/>
      <c r="JBG201" s="229"/>
      <c r="JBH201" s="229"/>
      <c r="JBI201" s="229"/>
      <c r="JBJ201" s="229"/>
      <c r="JBK201" s="229"/>
      <c r="JBL201" s="229"/>
      <c r="JBM201" s="229"/>
      <c r="JBN201" s="229"/>
      <c r="JBO201" s="229"/>
      <c r="JBP201" s="229"/>
      <c r="JBQ201" s="229"/>
      <c r="JBR201" s="229"/>
      <c r="JBS201" s="229"/>
      <c r="JBT201" s="229"/>
      <c r="JBU201" s="229"/>
      <c r="JBV201" s="229"/>
      <c r="JBW201" s="229"/>
      <c r="JBX201" s="229"/>
      <c r="JBY201" s="229"/>
      <c r="JBZ201" s="229"/>
      <c r="JCA201" s="229"/>
      <c r="JCB201" s="229"/>
      <c r="JCC201" s="229"/>
      <c r="JCD201" s="229"/>
      <c r="JCE201" s="229"/>
      <c r="JCF201" s="229"/>
      <c r="JCG201" s="229"/>
      <c r="JCH201" s="229"/>
      <c r="JCI201" s="229"/>
      <c r="JCJ201" s="229"/>
      <c r="JCK201" s="229"/>
      <c r="JCL201" s="229"/>
      <c r="JCM201" s="229"/>
      <c r="JCN201" s="229"/>
      <c r="JCO201" s="229"/>
      <c r="JCP201" s="229"/>
      <c r="JCQ201" s="229"/>
      <c r="JCR201" s="229"/>
      <c r="JCS201" s="229"/>
      <c r="JCT201" s="229"/>
      <c r="JCU201" s="229"/>
      <c r="JCV201" s="229"/>
      <c r="JCW201" s="229"/>
      <c r="JCX201" s="229"/>
      <c r="JCY201" s="229"/>
      <c r="JCZ201" s="229"/>
      <c r="JDA201" s="229"/>
      <c r="JDB201" s="229"/>
      <c r="JDC201" s="229"/>
      <c r="JDD201" s="229"/>
      <c r="JDE201" s="229"/>
      <c r="JDF201" s="229"/>
      <c r="JDG201" s="229"/>
      <c r="JDH201" s="229"/>
      <c r="JDI201" s="229"/>
      <c r="JDJ201" s="229"/>
      <c r="JDK201" s="229"/>
      <c r="JDL201" s="229"/>
      <c r="JDM201" s="229"/>
      <c r="JDN201" s="229"/>
      <c r="JDO201" s="229"/>
      <c r="JDP201" s="229"/>
      <c r="JDQ201" s="229"/>
      <c r="JDR201" s="229"/>
      <c r="JDS201" s="229"/>
      <c r="JDT201" s="229"/>
      <c r="JDU201" s="229"/>
      <c r="JDV201" s="229"/>
      <c r="JDW201" s="229"/>
      <c r="JDX201" s="229"/>
      <c r="JDY201" s="229"/>
      <c r="JDZ201" s="229"/>
      <c r="JEA201" s="229"/>
      <c r="JEB201" s="229"/>
      <c r="JEC201" s="229"/>
      <c r="JED201" s="229"/>
      <c r="JEE201" s="229"/>
      <c r="JEF201" s="229"/>
      <c r="JEG201" s="229"/>
      <c r="JEH201" s="229"/>
      <c r="JEI201" s="229"/>
      <c r="JEJ201" s="229"/>
      <c r="JEK201" s="229"/>
      <c r="JEL201" s="229"/>
      <c r="JEM201" s="229"/>
      <c r="JEN201" s="229"/>
      <c r="JEO201" s="229"/>
      <c r="JEP201" s="229"/>
      <c r="JEQ201" s="229"/>
      <c r="JER201" s="229"/>
      <c r="JES201" s="229"/>
      <c r="JET201" s="229"/>
      <c r="JEU201" s="229"/>
      <c r="JEV201" s="229"/>
      <c r="JEW201" s="229"/>
      <c r="JEX201" s="229"/>
      <c r="JEY201" s="229"/>
      <c r="JEZ201" s="229"/>
      <c r="JFA201" s="229"/>
      <c r="JFB201" s="229"/>
      <c r="JFC201" s="229"/>
      <c r="JFD201" s="229"/>
      <c r="JFE201" s="229"/>
      <c r="JFF201" s="229"/>
      <c r="JFG201" s="229"/>
      <c r="JFH201" s="229"/>
      <c r="JFI201" s="229"/>
      <c r="JFJ201" s="229"/>
      <c r="JFK201" s="229"/>
      <c r="JFL201" s="229"/>
      <c r="JFM201" s="229"/>
      <c r="JFN201" s="229"/>
      <c r="JFO201" s="229"/>
      <c r="JFP201" s="229"/>
      <c r="JFQ201" s="229"/>
      <c r="JFR201" s="229"/>
      <c r="JFS201" s="229"/>
      <c r="JFT201" s="229"/>
      <c r="JFU201" s="229"/>
      <c r="JFV201" s="229"/>
      <c r="JFW201" s="229"/>
      <c r="JFX201" s="229"/>
      <c r="JFY201" s="229"/>
      <c r="JFZ201" s="229"/>
      <c r="JGA201" s="229"/>
      <c r="JGB201" s="229"/>
      <c r="JGC201" s="229"/>
      <c r="JGD201" s="229"/>
      <c r="JGE201" s="229"/>
      <c r="JGF201" s="229"/>
      <c r="JGG201" s="229"/>
      <c r="JGH201" s="229"/>
      <c r="JGI201" s="229"/>
      <c r="JGJ201" s="229"/>
      <c r="JGK201" s="229"/>
      <c r="JGL201" s="229"/>
      <c r="JGM201" s="229"/>
      <c r="JGN201" s="229"/>
      <c r="JGO201" s="229"/>
      <c r="JGP201" s="229"/>
      <c r="JGQ201" s="229"/>
      <c r="JGR201" s="229"/>
      <c r="JGS201" s="229"/>
      <c r="JGT201" s="229"/>
      <c r="JGU201" s="229"/>
      <c r="JGV201" s="229"/>
      <c r="JGW201" s="229"/>
      <c r="JGX201" s="229"/>
      <c r="JGY201" s="229"/>
      <c r="JGZ201" s="229"/>
      <c r="JHA201" s="229"/>
      <c r="JHB201" s="229"/>
      <c r="JHC201" s="229"/>
      <c r="JHD201" s="229"/>
      <c r="JHE201" s="229"/>
      <c r="JHF201" s="229"/>
      <c r="JHG201" s="229"/>
      <c r="JHH201" s="229"/>
      <c r="JHI201" s="229"/>
      <c r="JHJ201" s="229"/>
      <c r="JHK201" s="229"/>
      <c r="JHL201" s="229"/>
      <c r="JHM201" s="229"/>
      <c r="JHN201" s="229"/>
      <c r="JHO201" s="229"/>
      <c r="JHP201" s="229"/>
      <c r="JHQ201" s="229"/>
      <c r="JHR201" s="229"/>
      <c r="JHS201" s="229"/>
      <c r="JHT201" s="229"/>
      <c r="JHU201" s="229"/>
      <c r="JHV201" s="229"/>
      <c r="JHW201" s="229"/>
      <c r="JHX201" s="229"/>
      <c r="JHY201" s="229"/>
      <c r="JHZ201" s="229"/>
      <c r="JIA201" s="229"/>
      <c r="JIB201" s="229"/>
      <c r="JIC201" s="229"/>
      <c r="JID201" s="229"/>
      <c r="JIE201" s="229"/>
      <c r="JIF201" s="229"/>
      <c r="JIG201" s="229"/>
      <c r="JIH201" s="229"/>
      <c r="JII201" s="229"/>
      <c r="JIJ201" s="229"/>
      <c r="JIK201" s="229"/>
      <c r="JIL201" s="229"/>
      <c r="JIM201" s="229"/>
      <c r="JIN201" s="229"/>
      <c r="JIO201" s="229"/>
      <c r="JIP201" s="229"/>
      <c r="JIQ201" s="229"/>
      <c r="JIR201" s="229"/>
      <c r="JIS201" s="229"/>
      <c r="JIT201" s="229"/>
      <c r="JIU201" s="229"/>
      <c r="JIV201" s="229"/>
      <c r="JIW201" s="229"/>
      <c r="JIX201" s="229"/>
      <c r="JIY201" s="229"/>
      <c r="JIZ201" s="229"/>
      <c r="JJA201" s="229"/>
      <c r="JJB201" s="229"/>
      <c r="JJC201" s="229"/>
      <c r="JJD201" s="229"/>
      <c r="JJE201" s="229"/>
      <c r="JJF201" s="229"/>
      <c r="JJG201" s="229"/>
      <c r="JJH201" s="229"/>
      <c r="JJI201" s="229"/>
      <c r="JJJ201" s="229"/>
      <c r="JJK201" s="229"/>
      <c r="JJL201" s="229"/>
      <c r="JJM201" s="229"/>
      <c r="JJN201" s="229"/>
      <c r="JJO201" s="229"/>
      <c r="JJP201" s="229"/>
      <c r="JJQ201" s="229"/>
      <c r="JJR201" s="229"/>
      <c r="JJS201" s="229"/>
      <c r="JJT201" s="229"/>
      <c r="JJU201" s="229"/>
      <c r="JJV201" s="229"/>
      <c r="JJW201" s="229"/>
      <c r="JJX201" s="229"/>
      <c r="JJY201" s="229"/>
      <c r="JJZ201" s="229"/>
      <c r="JKA201" s="229"/>
      <c r="JKB201" s="229"/>
      <c r="JKC201" s="229"/>
      <c r="JKD201" s="229"/>
      <c r="JKE201" s="229"/>
      <c r="JKF201" s="229"/>
      <c r="JKG201" s="229"/>
      <c r="JKH201" s="229"/>
      <c r="JKI201" s="229"/>
      <c r="JKJ201" s="229"/>
      <c r="JKK201" s="229"/>
      <c r="JKL201" s="229"/>
      <c r="JKM201" s="229"/>
      <c r="JKN201" s="229"/>
      <c r="JKO201" s="229"/>
      <c r="JKP201" s="229"/>
      <c r="JKQ201" s="229"/>
      <c r="JKR201" s="229"/>
      <c r="JKS201" s="229"/>
      <c r="JKT201" s="229"/>
      <c r="JKU201" s="229"/>
      <c r="JKV201" s="229"/>
      <c r="JKW201" s="229"/>
      <c r="JKX201" s="229"/>
      <c r="JKY201" s="229"/>
      <c r="JKZ201" s="229"/>
      <c r="JLA201" s="229"/>
      <c r="JLB201" s="229"/>
      <c r="JLC201" s="229"/>
      <c r="JLD201" s="229"/>
      <c r="JLE201" s="229"/>
      <c r="JLF201" s="229"/>
      <c r="JLG201" s="229"/>
      <c r="JLH201" s="229"/>
      <c r="JLI201" s="229"/>
      <c r="JLJ201" s="229"/>
      <c r="JLK201" s="229"/>
      <c r="JLL201" s="229"/>
      <c r="JLM201" s="229"/>
      <c r="JLN201" s="229"/>
      <c r="JLO201" s="229"/>
      <c r="JLP201" s="229"/>
      <c r="JLQ201" s="229"/>
      <c r="JLR201" s="229"/>
      <c r="JLS201" s="229"/>
      <c r="JLT201" s="229"/>
      <c r="JLU201" s="229"/>
      <c r="JLV201" s="229"/>
      <c r="JLW201" s="229"/>
      <c r="JLX201" s="229"/>
      <c r="JLY201" s="229"/>
      <c r="JLZ201" s="229"/>
      <c r="JMA201" s="229"/>
      <c r="JMB201" s="229"/>
      <c r="JMC201" s="229"/>
      <c r="JMD201" s="229"/>
      <c r="JME201" s="229"/>
      <c r="JMF201" s="229"/>
      <c r="JMG201" s="229"/>
      <c r="JMH201" s="229"/>
      <c r="JMI201" s="229"/>
      <c r="JMJ201" s="229"/>
      <c r="JMK201" s="229"/>
      <c r="JML201" s="229"/>
      <c r="JMM201" s="229"/>
      <c r="JMN201" s="229"/>
      <c r="JMO201" s="229"/>
      <c r="JMP201" s="229"/>
      <c r="JMQ201" s="229"/>
      <c r="JMR201" s="229"/>
      <c r="JMS201" s="229"/>
      <c r="JMT201" s="229"/>
      <c r="JMU201" s="229"/>
      <c r="JMV201" s="229"/>
      <c r="JMW201" s="229"/>
      <c r="JMX201" s="229"/>
      <c r="JMY201" s="229"/>
      <c r="JMZ201" s="229"/>
      <c r="JNA201" s="229"/>
      <c r="JNB201" s="229"/>
      <c r="JNC201" s="229"/>
      <c r="JND201" s="229"/>
      <c r="JNE201" s="229"/>
      <c r="JNF201" s="229"/>
      <c r="JNG201" s="229"/>
      <c r="JNH201" s="229"/>
      <c r="JNI201" s="229"/>
      <c r="JNJ201" s="229"/>
      <c r="JNK201" s="229"/>
      <c r="JNL201" s="229"/>
      <c r="JNM201" s="229"/>
      <c r="JNN201" s="229"/>
      <c r="JNO201" s="229"/>
      <c r="JNP201" s="229"/>
      <c r="JNQ201" s="229"/>
      <c r="JNR201" s="229"/>
      <c r="JNS201" s="229"/>
      <c r="JNT201" s="229"/>
      <c r="JNU201" s="229"/>
      <c r="JNV201" s="229"/>
      <c r="JNW201" s="229"/>
      <c r="JNX201" s="229"/>
      <c r="JNY201" s="229"/>
      <c r="JNZ201" s="229"/>
      <c r="JOA201" s="229"/>
      <c r="JOB201" s="229"/>
      <c r="JOC201" s="229"/>
      <c r="JOD201" s="229"/>
      <c r="JOE201" s="229"/>
      <c r="JOF201" s="229"/>
      <c r="JOG201" s="229"/>
      <c r="JOH201" s="229"/>
      <c r="JOI201" s="229"/>
      <c r="JOJ201" s="229"/>
      <c r="JOK201" s="229"/>
      <c r="JOL201" s="229"/>
      <c r="JOM201" s="229"/>
      <c r="JON201" s="229"/>
      <c r="JOO201" s="229"/>
      <c r="JOP201" s="229"/>
      <c r="JOQ201" s="229"/>
      <c r="JOR201" s="229"/>
      <c r="JOS201" s="229"/>
      <c r="JOT201" s="229"/>
      <c r="JOU201" s="229"/>
      <c r="JOV201" s="229"/>
      <c r="JOW201" s="229"/>
      <c r="JOX201" s="229"/>
      <c r="JOY201" s="229"/>
      <c r="JOZ201" s="229"/>
      <c r="JPA201" s="229"/>
      <c r="JPB201" s="229"/>
      <c r="JPC201" s="229"/>
      <c r="JPD201" s="229"/>
      <c r="JPE201" s="229"/>
      <c r="JPF201" s="229"/>
      <c r="JPG201" s="229"/>
      <c r="JPH201" s="229"/>
      <c r="JPI201" s="229"/>
      <c r="JPJ201" s="229"/>
      <c r="JPK201" s="229"/>
      <c r="JPL201" s="229"/>
      <c r="JPM201" s="229"/>
      <c r="JPN201" s="229"/>
      <c r="JPO201" s="229"/>
      <c r="JPP201" s="229"/>
      <c r="JPQ201" s="229"/>
      <c r="JPR201" s="229"/>
      <c r="JPS201" s="229"/>
      <c r="JPT201" s="229"/>
      <c r="JPU201" s="229"/>
      <c r="JPV201" s="229"/>
      <c r="JPW201" s="229"/>
      <c r="JPX201" s="229"/>
      <c r="JPY201" s="229"/>
      <c r="JPZ201" s="229"/>
      <c r="JQA201" s="229"/>
      <c r="JQB201" s="229"/>
      <c r="JQC201" s="229"/>
      <c r="JQD201" s="229"/>
      <c r="JQE201" s="229"/>
      <c r="JQF201" s="229"/>
      <c r="JQG201" s="229"/>
      <c r="JQH201" s="229"/>
      <c r="JQI201" s="229"/>
      <c r="JQJ201" s="229"/>
      <c r="JQK201" s="229"/>
      <c r="JQL201" s="229"/>
      <c r="JQM201" s="229"/>
      <c r="JQN201" s="229"/>
      <c r="JQO201" s="229"/>
      <c r="JQP201" s="229"/>
      <c r="JQQ201" s="229"/>
      <c r="JQR201" s="229"/>
      <c r="JQS201" s="229"/>
      <c r="JQT201" s="229"/>
      <c r="JQU201" s="229"/>
      <c r="JQV201" s="229"/>
      <c r="JQW201" s="229"/>
      <c r="JQX201" s="229"/>
      <c r="JQY201" s="229"/>
      <c r="JQZ201" s="229"/>
      <c r="JRA201" s="229"/>
      <c r="JRB201" s="229"/>
      <c r="JRC201" s="229"/>
      <c r="JRD201" s="229"/>
      <c r="JRE201" s="229"/>
      <c r="JRF201" s="229"/>
      <c r="JRG201" s="229"/>
      <c r="JRH201" s="229"/>
      <c r="JRI201" s="229"/>
      <c r="JRJ201" s="229"/>
      <c r="JRK201" s="229"/>
      <c r="JRL201" s="229"/>
      <c r="JRM201" s="229"/>
      <c r="JRN201" s="229"/>
      <c r="JRO201" s="229"/>
      <c r="JRP201" s="229"/>
      <c r="JRQ201" s="229"/>
      <c r="JRR201" s="229"/>
      <c r="JRS201" s="229"/>
      <c r="JRT201" s="229"/>
      <c r="JRU201" s="229"/>
      <c r="JRV201" s="229"/>
      <c r="JRW201" s="229"/>
      <c r="JRX201" s="229"/>
      <c r="JRY201" s="229"/>
      <c r="JRZ201" s="229"/>
      <c r="JSA201" s="229"/>
      <c r="JSB201" s="229"/>
      <c r="JSC201" s="229"/>
      <c r="JSD201" s="229"/>
      <c r="JSE201" s="229"/>
      <c r="JSF201" s="229"/>
      <c r="JSG201" s="229"/>
      <c r="JSH201" s="229"/>
      <c r="JSI201" s="229"/>
      <c r="JSJ201" s="229"/>
      <c r="JSK201" s="229"/>
      <c r="JSL201" s="229"/>
      <c r="JSM201" s="229"/>
      <c r="JSN201" s="229"/>
      <c r="JSO201" s="229"/>
      <c r="JSP201" s="229"/>
      <c r="JSQ201" s="229"/>
      <c r="JSR201" s="229"/>
      <c r="JSS201" s="229"/>
      <c r="JST201" s="229"/>
      <c r="JSU201" s="229"/>
      <c r="JSV201" s="229"/>
      <c r="JSW201" s="229"/>
      <c r="JSX201" s="229"/>
      <c r="JSY201" s="229"/>
      <c r="JSZ201" s="229"/>
      <c r="JTA201" s="229"/>
      <c r="JTB201" s="229"/>
      <c r="JTC201" s="229"/>
      <c r="JTD201" s="229"/>
      <c r="JTE201" s="229"/>
      <c r="JTF201" s="229"/>
      <c r="JTG201" s="229"/>
      <c r="JTH201" s="229"/>
      <c r="JTI201" s="229"/>
      <c r="JTJ201" s="229"/>
      <c r="JTK201" s="229"/>
      <c r="JTL201" s="229"/>
      <c r="JTM201" s="229"/>
      <c r="JTN201" s="229"/>
      <c r="JTO201" s="229"/>
      <c r="JTP201" s="229"/>
      <c r="JTQ201" s="229"/>
      <c r="JTR201" s="229"/>
      <c r="JTS201" s="229"/>
      <c r="JTT201" s="229"/>
      <c r="JTU201" s="229"/>
      <c r="JTV201" s="229"/>
      <c r="JTW201" s="229"/>
      <c r="JTX201" s="229"/>
      <c r="JTY201" s="229"/>
      <c r="JTZ201" s="229"/>
      <c r="JUA201" s="229"/>
      <c r="JUB201" s="229"/>
      <c r="JUC201" s="229"/>
      <c r="JUD201" s="229"/>
      <c r="JUE201" s="229"/>
      <c r="JUF201" s="229"/>
      <c r="JUG201" s="229"/>
      <c r="JUH201" s="229"/>
      <c r="JUI201" s="229"/>
      <c r="JUJ201" s="229"/>
      <c r="JUK201" s="229"/>
      <c r="JUL201" s="229"/>
      <c r="JUM201" s="229"/>
      <c r="JUN201" s="229"/>
      <c r="JUO201" s="229"/>
      <c r="JUP201" s="229"/>
      <c r="JUQ201" s="229"/>
      <c r="JUR201" s="229"/>
      <c r="JUS201" s="229"/>
      <c r="JUT201" s="229"/>
      <c r="JUU201" s="229"/>
      <c r="JUV201" s="229"/>
      <c r="JUW201" s="229"/>
      <c r="JUX201" s="229"/>
      <c r="JUY201" s="229"/>
      <c r="JUZ201" s="229"/>
      <c r="JVA201" s="229"/>
      <c r="JVB201" s="229"/>
      <c r="JVC201" s="229"/>
      <c r="JVD201" s="229"/>
      <c r="JVE201" s="229"/>
      <c r="JVF201" s="229"/>
      <c r="JVG201" s="229"/>
      <c r="JVH201" s="229"/>
      <c r="JVI201" s="229"/>
      <c r="JVJ201" s="229"/>
      <c r="JVK201" s="229"/>
      <c r="JVL201" s="229"/>
      <c r="JVM201" s="229"/>
      <c r="JVN201" s="229"/>
      <c r="JVO201" s="229"/>
      <c r="JVP201" s="229"/>
      <c r="JVQ201" s="229"/>
      <c r="JVR201" s="229"/>
      <c r="JVS201" s="229"/>
      <c r="JVT201" s="229"/>
      <c r="JVU201" s="229"/>
      <c r="JVV201" s="229"/>
      <c r="JVW201" s="229"/>
      <c r="JVX201" s="229"/>
      <c r="JVY201" s="229"/>
      <c r="JVZ201" s="229"/>
      <c r="JWA201" s="229"/>
      <c r="JWB201" s="229"/>
      <c r="JWC201" s="229"/>
      <c r="JWD201" s="229"/>
      <c r="JWE201" s="229"/>
      <c r="JWF201" s="229"/>
      <c r="JWG201" s="229"/>
      <c r="JWH201" s="229"/>
      <c r="JWI201" s="229"/>
      <c r="JWJ201" s="229"/>
      <c r="JWK201" s="229"/>
      <c r="JWL201" s="229"/>
      <c r="JWM201" s="229"/>
      <c r="JWN201" s="229"/>
      <c r="JWO201" s="229"/>
      <c r="JWP201" s="229"/>
      <c r="JWQ201" s="229"/>
      <c r="JWR201" s="229"/>
      <c r="JWS201" s="229"/>
      <c r="JWT201" s="229"/>
      <c r="JWU201" s="229"/>
      <c r="JWV201" s="229"/>
      <c r="JWW201" s="229"/>
      <c r="JWX201" s="229"/>
      <c r="JWY201" s="229"/>
      <c r="JWZ201" s="229"/>
      <c r="JXA201" s="229"/>
      <c r="JXB201" s="229"/>
      <c r="JXC201" s="229"/>
      <c r="JXD201" s="229"/>
      <c r="JXE201" s="229"/>
      <c r="JXF201" s="229"/>
      <c r="JXG201" s="229"/>
      <c r="JXH201" s="229"/>
      <c r="JXI201" s="229"/>
      <c r="JXJ201" s="229"/>
      <c r="JXK201" s="229"/>
      <c r="JXL201" s="229"/>
      <c r="JXM201" s="229"/>
      <c r="JXN201" s="229"/>
      <c r="JXO201" s="229"/>
      <c r="JXP201" s="229"/>
      <c r="JXQ201" s="229"/>
      <c r="JXR201" s="229"/>
      <c r="JXS201" s="229"/>
      <c r="JXT201" s="229"/>
      <c r="JXU201" s="229"/>
      <c r="JXV201" s="229"/>
      <c r="JXW201" s="229"/>
      <c r="JXX201" s="229"/>
      <c r="JXY201" s="229"/>
      <c r="JXZ201" s="229"/>
      <c r="JYA201" s="229"/>
      <c r="JYB201" s="229"/>
      <c r="JYC201" s="229"/>
      <c r="JYD201" s="229"/>
      <c r="JYE201" s="229"/>
      <c r="JYF201" s="229"/>
      <c r="JYG201" s="229"/>
      <c r="JYH201" s="229"/>
      <c r="JYI201" s="229"/>
      <c r="JYJ201" s="229"/>
      <c r="JYK201" s="229"/>
      <c r="JYL201" s="229"/>
      <c r="JYM201" s="229"/>
      <c r="JYN201" s="229"/>
      <c r="JYO201" s="229"/>
      <c r="JYP201" s="229"/>
      <c r="JYQ201" s="229"/>
      <c r="JYR201" s="229"/>
      <c r="JYS201" s="229"/>
      <c r="JYT201" s="229"/>
      <c r="JYU201" s="229"/>
      <c r="JYV201" s="229"/>
      <c r="JYW201" s="229"/>
      <c r="JYX201" s="229"/>
      <c r="JYY201" s="229"/>
      <c r="JYZ201" s="229"/>
      <c r="JZA201" s="229"/>
      <c r="JZB201" s="229"/>
      <c r="JZC201" s="229"/>
      <c r="JZD201" s="229"/>
      <c r="JZE201" s="229"/>
      <c r="JZF201" s="229"/>
      <c r="JZG201" s="229"/>
      <c r="JZH201" s="229"/>
      <c r="JZI201" s="229"/>
      <c r="JZJ201" s="229"/>
      <c r="JZK201" s="229"/>
      <c r="JZL201" s="229"/>
      <c r="JZM201" s="229"/>
      <c r="JZN201" s="229"/>
      <c r="JZO201" s="229"/>
      <c r="JZP201" s="229"/>
      <c r="JZQ201" s="229"/>
      <c r="JZR201" s="229"/>
      <c r="JZS201" s="229"/>
      <c r="JZT201" s="229"/>
      <c r="JZU201" s="229"/>
      <c r="JZV201" s="229"/>
      <c r="JZW201" s="229"/>
      <c r="JZX201" s="229"/>
      <c r="JZY201" s="229"/>
      <c r="JZZ201" s="229"/>
      <c r="KAA201" s="229"/>
      <c r="KAB201" s="229"/>
      <c r="KAC201" s="229"/>
      <c r="KAD201" s="229"/>
      <c r="KAE201" s="229"/>
      <c r="KAF201" s="229"/>
      <c r="KAG201" s="229"/>
      <c r="KAH201" s="229"/>
      <c r="KAI201" s="229"/>
      <c r="KAJ201" s="229"/>
      <c r="KAK201" s="229"/>
      <c r="KAL201" s="229"/>
      <c r="KAM201" s="229"/>
      <c r="KAN201" s="229"/>
      <c r="KAO201" s="229"/>
      <c r="KAP201" s="229"/>
      <c r="KAQ201" s="229"/>
      <c r="KAR201" s="229"/>
      <c r="KAS201" s="229"/>
      <c r="KAT201" s="229"/>
      <c r="KAU201" s="229"/>
      <c r="KAV201" s="229"/>
      <c r="KAW201" s="229"/>
      <c r="KAX201" s="229"/>
      <c r="KAY201" s="229"/>
      <c r="KAZ201" s="229"/>
      <c r="KBA201" s="229"/>
      <c r="KBB201" s="229"/>
      <c r="KBC201" s="229"/>
      <c r="KBD201" s="229"/>
      <c r="KBE201" s="229"/>
      <c r="KBF201" s="229"/>
      <c r="KBG201" s="229"/>
      <c r="KBH201" s="229"/>
      <c r="KBI201" s="229"/>
      <c r="KBJ201" s="229"/>
      <c r="KBK201" s="229"/>
      <c r="KBL201" s="229"/>
      <c r="KBM201" s="229"/>
      <c r="KBN201" s="229"/>
      <c r="KBO201" s="229"/>
      <c r="KBP201" s="229"/>
      <c r="KBQ201" s="229"/>
      <c r="KBR201" s="229"/>
      <c r="KBS201" s="229"/>
      <c r="KBT201" s="229"/>
      <c r="KBU201" s="229"/>
      <c r="KBV201" s="229"/>
      <c r="KBW201" s="229"/>
      <c r="KBX201" s="229"/>
      <c r="KBY201" s="229"/>
      <c r="KBZ201" s="229"/>
      <c r="KCA201" s="229"/>
      <c r="KCB201" s="229"/>
      <c r="KCC201" s="229"/>
      <c r="KCD201" s="229"/>
      <c r="KCE201" s="229"/>
      <c r="KCF201" s="229"/>
      <c r="KCG201" s="229"/>
      <c r="KCH201" s="229"/>
      <c r="KCI201" s="229"/>
      <c r="KCJ201" s="229"/>
      <c r="KCK201" s="229"/>
      <c r="KCL201" s="229"/>
      <c r="KCM201" s="229"/>
      <c r="KCN201" s="229"/>
      <c r="KCO201" s="229"/>
      <c r="KCP201" s="229"/>
      <c r="KCQ201" s="229"/>
      <c r="KCR201" s="229"/>
      <c r="KCS201" s="229"/>
      <c r="KCT201" s="229"/>
      <c r="KCU201" s="229"/>
      <c r="KCV201" s="229"/>
      <c r="KCW201" s="229"/>
      <c r="KCX201" s="229"/>
      <c r="KCY201" s="229"/>
      <c r="KCZ201" s="229"/>
      <c r="KDA201" s="229"/>
      <c r="KDB201" s="229"/>
      <c r="KDC201" s="229"/>
      <c r="KDD201" s="229"/>
      <c r="KDE201" s="229"/>
      <c r="KDF201" s="229"/>
      <c r="KDG201" s="229"/>
      <c r="KDH201" s="229"/>
      <c r="KDI201" s="229"/>
      <c r="KDJ201" s="229"/>
      <c r="KDK201" s="229"/>
      <c r="KDL201" s="229"/>
      <c r="KDM201" s="229"/>
      <c r="KDN201" s="229"/>
      <c r="KDO201" s="229"/>
      <c r="KDP201" s="229"/>
      <c r="KDQ201" s="229"/>
      <c r="KDR201" s="229"/>
      <c r="KDS201" s="229"/>
      <c r="KDT201" s="229"/>
      <c r="KDU201" s="229"/>
      <c r="KDV201" s="229"/>
      <c r="KDW201" s="229"/>
      <c r="KDX201" s="229"/>
      <c r="KDY201" s="229"/>
      <c r="KDZ201" s="229"/>
      <c r="KEA201" s="229"/>
      <c r="KEB201" s="229"/>
      <c r="KEC201" s="229"/>
      <c r="KED201" s="229"/>
      <c r="KEE201" s="229"/>
      <c r="KEF201" s="229"/>
      <c r="KEG201" s="229"/>
      <c r="KEH201" s="229"/>
      <c r="KEI201" s="229"/>
      <c r="KEJ201" s="229"/>
      <c r="KEK201" s="229"/>
      <c r="KEL201" s="229"/>
      <c r="KEM201" s="229"/>
      <c r="KEN201" s="229"/>
      <c r="KEO201" s="229"/>
      <c r="KEP201" s="229"/>
      <c r="KEQ201" s="229"/>
      <c r="KER201" s="229"/>
      <c r="KES201" s="229"/>
      <c r="KET201" s="229"/>
      <c r="KEU201" s="229"/>
      <c r="KEV201" s="229"/>
      <c r="KEW201" s="229"/>
      <c r="KEX201" s="229"/>
      <c r="KEY201" s="229"/>
      <c r="KEZ201" s="229"/>
      <c r="KFA201" s="229"/>
      <c r="KFB201" s="229"/>
      <c r="KFC201" s="229"/>
      <c r="KFD201" s="229"/>
      <c r="KFE201" s="229"/>
      <c r="KFF201" s="229"/>
      <c r="KFG201" s="229"/>
      <c r="KFH201" s="229"/>
      <c r="KFI201" s="229"/>
      <c r="KFJ201" s="229"/>
      <c r="KFK201" s="229"/>
      <c r="KFL201" s="229"/>
      <c r="KFM201" s="229"/>
      <c r="KFN201" s="229"/>
      <c r="KFO201" s="229"/>
      <c r="KFP201" s="229"/>
      <c r="KFQ201" s="229"/>
      <c r="KFR201" s="229"/>
      <c r="KFS201" s="229"/>
      <c r="KFT201" s="229"/>
      <c r="KFU201" s="229"/>
      <c r="KFV201" s="229"/>
      <c r="KFW201" s="229"/>
      <c r="KFX201" s="229"/>
      <c r="KFY201" s="229"/>
      <c r="KFZ201" s="229"/>
      <c r="KGA201" s="229"/>
      <c r="KGB201" s="229"/>
      <c r="KGC201" s="229"/>
      <c r="KGD201" s="229"/>
      <c r="KGE201" s="229"/>
      <c r="KGF201" s="229"/>
      <c r="KGG201" s="229"/>
      <c r="KGH201" s="229"/>
      <c r="KGI201" s="229"/>
      <c r="KGJ201" s="229"/>
      <c r="KGK201" s="229"/>
      <c r="KGL201" s="229"/>
      <c r="KGM201" s="229"/>
      <c r="KGN201" s="229"/>
      <c r="KGO201" s="229"/>
      <c r="KGP201" s="229"/>
      <c r="KGQ201" s="229"/>
      <c r="KGR201" s="229"/>
      <c r="KGS201" s="229"/>
      <c r="KGT201" s="229"/>
      <c r="KGU201" s="229"/>
      <c r="KGV201" s="229"/>
      <c r="KGW201" s="229"/>
      <c r="KGX201" s="229"/>
      <c r="KGY201" s="229"/>
      <c r="KGZ201" s="229"/>
      <c r="KHA201" s="229"/>
      <c r="KHB201" s="229"/>
      <c r="KHC201" s="229"/>
      <c r="KHD201" s="229"/>
      <c r="KHE201" s="229"/>
      <c r="KHF201" s="229"/>
      <c r="KHG201" s="229"/>
      <c r="KHH201" s="229"/>
      <c r="KHI201" s="229"/>
      <c r="KHJ201" s="229"/>
      <c r="KHK201" s="229"/>
      <c r="KHL201" s="229"/>
      <c r="KHM201" s="229"/>
      <c r="KHN201" s="229"/>
      <c r="KHO201" s="229"/>
      <c r="KHP201" s="229"/>
      <c r="KHQ201" s="229"/>
      <c r="KHR201" s="229"/>
      <c r="KHS201" s="229"/>
      <c r="KHT201" s="229"/>
      <c r="KHU201" s="229"/>
      <c r="KHV201" s="229"/>
      <c r="KHW201" s="229"/>
      <c r="KHX201" s="229"/>
      <c r="KHY201" s="229"/>
      <c r="KHZ201" s="229"/>
      <c r="KIA201" s="229"/>
      <c r="KIB201" s="229"/>
      <c r="KIC201" s="229"/>
      <c r="KID201" s="229"/>
      <c r="KIE201" s="229"/>
      <c r="KIF201" s="229"/>
      <c r="KIG201" s="229"/>
      <c r="KIH201" s="229"/>
      <c r="KII201" s="229"/>
      <c r="KIJ201" s="229"/>
      <c r="KIK201" s="229"/>
      <c r="KIL201" s="229"/>
      <c r="KIM201" s="229"/>
      <c r="KIN201" s="229"/>
      <c r="KIO201" s="229"/>
      <c r="KIP201" s="229"/>
      <c r="KIQ201" s="229"/>
      <c r="KIR201" s="229"/>
      <c r="KIS201" s="229"/>
      <c r="KIT201" s="229"/>
      <c r="KIU201" s="229"/>
      <c r="KIV201" s="229"/>
      <c r="KIW201" s="229"/>
      <c r="KIX201" s="229"/>
      <c r="KIY201" s="229"/>
      <c r="KIZ201" s="229"/>
      <c r="KJA201" s="229"/>
      <c r="KJB201" s="229"/>
      <c r="KJC201" s="229"/>
      <c r="KJD201" s="229"/>
      <c r="KJE201" s="229"/>
      <c r="KJF201" s="229"/>
      <c r="KJG201" s="229"/>
      <c r="KJH201" s="229"/>
      <c r="KJI201" s="229"/>
      <c r="KJJ201" s="229"/>
      <c r="KJK201" s="229"/>
      <c r="KJL201" s="229"/>
      <c r="KJM201" s="229"/>
      <c r="KJN201" s="229"/>
      <c r="KJO201" s="229"/>
      <c r="KJP201" s="229"/>
      <c r="KJQ201" s="229"/>
      <c r="KJR201" s="229"/>
      <c r="KJS201" s="229"/>
      <c r="KJT201" s="229"/>
      <c r="KJU201" s="229"/>
      <c r="KJV201" s="229"/>
      <c r="KJW201" s="229"/>
      <c r="KJX201" s="229"/>
      <c r="KJY201" s="229"/>
      <c r="KJZ201" s="229"/>
      <c r="KKA201" s="229"/>
      <c r="KKB201" s="229"/>
      <c r="KKC201" s="229"/>
      <c r="KKD201" s="229"/>
      <c r="KKE201" s="229"/>
      <c r="KKF201" s="229"/>
      <c r="KKG201" s="229"/>
      <c r="KKH201" s="229"/>
      <c r="KKI201" s="229"/>
      <c r="KKJ201" s="229"/>
      <c r="KKK201" s="229"/>
      <c r="KKL201" s="229"/>
      <c r="KKM201" s="229"/>
      <c r="KKN201" s="229"/>
      <c r="KKO201" s="229"/>
      <c r="KKP201" s="229"/>
      <c r="KKQ201" s="229"/>
      <c r="KKR201" s="229"/>
      <c r="KKS201" s="229"/>
      <c r="KKT201" s="229"/>
      <c r="KKU201" s="229"/>
      <c r="KKV201" s="229"/>
      <c r="KKW201" s="229"/>
      <c r="KKX201" s="229"/>
      <c r="KKY201" s="229"/>
      <c r="KKZ201" s="229"/>
      <c r="KLA201" s="229"/>
      <c r="KLB201" s="229"/>
      <c r="KLC201" s="229"/>
      <c r="KLD201" s="229"/>
      <c r="KLE201" s="229"/>
      <c r="KLF201" s="229"/>
      <c r="KLG201" s="229"/>
      <c r="KLH201" s="229"/>
      <c r="KLI201" s="229"/>
      <c r="KLJ201" s="229"/>
      <c r="KLK201" s="229"/>
      <c r="KLL201" s="229"/>
      <c r="KLM201" s="229"/>
      <c r="KLN201" s="229"/>
      <c r="KLO201" s="229"/>
      <c r="KLP201" s="229"/>
      <c r="KLQ201" s="229"/>
      <c r="KLR201" s="229"/>
      <c r="KLS201" s="229"/>
      <c r="KLT201" s="229"/>
      <c r="KLU201" s="229"/>
      <c r="KLV201" s="229"/>
      <c r="KLW201" s="229"/>
      <c r="KLX201" s="229"/>
      <c r="KLY201" s="229"/>
      <c r="KLZ201" s="229"/>
      <c r="KMA201" s="229"/>
      <c r="KMB201" s="229"/>
      <c r="KMC201" s="229"/>
      <c r="KMD201" s="229"/>
      <c r="KME201" s="229"/>
      <c r="KMF201" s="229"/>
      <c r="KMG201" s="229"/>
      <c r="KMH201" s="229"/>
      <c r="KMI201" s="229"/>
      <c r="KMJ201" s="229"/>
      <c r="KMK201" s="229"/>
      <c r="KML201" s="229"/>
      <c r="KMM201" s="229"/>
      <c r="KMN201" s="229"/>
      <c r="KMO201" s="229"/>
      <c r="KMP201" s="229"/>
      <c r="KMQ201" s="229"/>
      <c r="KMR201" s="229"/>
      <c r="KMS201" s="229"/>
      <c r="KMT201" s="229"/>
      <c r="KMU201" s="229"/>
      <c r="KMV201" s="229"/>
      <c r="KMW201" s="229"/>
      <c r="KMX201" s="229"/>
      <c r="KMY201" s="229"/>
      <c r="KMZ201" s="229"/>
      <c r="KNA201" s="229"/>
      <c r="KNB201" s="229"/>
      <c r="KNC201" s="229"/>
      <c r="KND201" s="229"/>
      <c r="KNE201" s="229"/>
      <c r="KNF201" s="229"/>
      <c r="KNG201" s="229"/>
      <c r="KNH201" s="229"/>
      <c r="KNI201" s="229"/>
      <c r="KNJ201" s="229"/>
      <c r="KNK201" s="229"/>
      <c r="KNL201" s="229"/>
      <c r="KNM201" s="229"/>
      <c r="KNN201" s="229"/>
      <c r="KNO201" s="229"/>
      <c r="KNP201" s="229"/>
      <c r="KNQ201" s="229"/>
      <c r="KNR201" s="229"/>
      <c r="KNS201" s="229"/>
      <c r="KNT201" s="229"/>
      <c r="KNU201" s="229"/>
      <c r="KNV201" s="229"/>
      <c r="KNW201" s="229"/>
      <c r="KNX201" s="229"/>
      <c r="KNY201" s="229"/>
      <c r="KNZ201" s="229"/>
      <c r="KOA201" s="229"/>
      <c r="KOB201" s="229"/>
      <c r="KOC201" s="229"/>
      <c r="KOD201" s="229"/>
      <c r="KOE201" s="229"/>
      <c r="KOF201" s="229"/>
      <c r="KOG201" s="229"/>
      <c r="KOH201" s="229"/>
      <c r="KOI201" s="229"/>
      <c r="KOJ201" s="229"/>
      <c r="KOK201" s="229"/>
      <c r="KOL201" s="229"/>
      <c r="KOM201" s="229"/>
      <c r="KON201" s="229"/>
      <c r="KOO201" s="229"/>
      <c r="KOP201" s="229"/>
      <c r="KOQ201" s="229"/>
      <c r="KOR201" s="229"/>
      <c r="KOS201" s="229"/>
      <c r="KOT201" s="229"/>
      <c r="KOU201" s="229"/>
      <c r="KOV201" s="229"/>
      <c r="KOW201" s="229"/>
      <c r="KOX201" s="229"/>
      <c r="KOY201" s="229"/>
      <c r="KOZ201" s="229"/>
      <c r="KPA201" s="229"/>
      <c r="KPB201" s="229"/>
      <c r="KPC201" s="229"/>
      <c r="KPD201" s="229"/>
      <c r="KPE201" s="229"/>
      <c r="KPF201" s="229"/>
      <c r="KPG201" s="229"/>
      <c r="KPH201" s="229"/>
      <c r="KPI201" s="229"/>
      <c r="KPJ201" s="229"/>
      <c r="KPK201" s="229"/>
      <c r="KPL201" s="229"/>
      <c r="KPM201" s="229"/>
      <c r="KPN201" s="229"/>
      <c r="KPO201" s="229"/>
      <c r="KPP201" s="229"/>
      <c r="KPQ201" s="229"/>
      <c r="KPR201" s="229"/>
      <c r="KPS201" s="229"/>
      <c r="KPT201" s="229"/>
      <c r="KPU201" s="229"/>
      <c r="KPV201" s="229"/>
      <c r="KPW201" s="229"/>
      <c r="KPX201" s="229"/>
      <c r="KPY201" s="229"/>
      <c r="KPZ201" s="229"/>
      <c r="KQA201" s="229"/>
      <c r="KQB201" s="229"/>
      <c r="KQC201" s="229"/>
      <c r="KQD201" s="229"/>
      <c r="KQE201" s="229"/>
      <c r="KQF201" s="229"/>
      <c r="KQG201" s="229"/>
      <c r="KQH201" s="229"/>
      <c r="KQI201" s="229"/>
      <c r="KQJ201" s="229"/>
      <c r="KQK201" s="229"/>
      <c r="KQL201" s="229"/>
      <c r="KQM201" s="229"/>
      <c r="KQN201" s="229"/>
      <c r="KQO201" s="229"/>
      <c r="KQP201" s="229"/>
      <c r="KQQ201" s="229"/>
      <c r="KQR201" s="229"/>
      <c r="KQS201" s="229"/>
      <c r="KQT201" s="229"/>
      <c r="KQU201" s="229"/>
      <c r="KQV201" s="229"/>
      <c r="KQW201" s="229"/>
      <c r="KQX201" s="229"/>
      <c r="KQY201" s="229"/>
      <c r="KQZ201" s="229"/>
      <c r="KRA201" s="229"/>
      <c r="KRB201" s="229"/>
      <c r="KRC201" s="229"/>
      <c r="KRD201" s="229"/>
      <c r="KRE201" s="229"/>
      <c r="KRF201" s="229"/>
      <c r="KRG201" s="229"/>
      <c r="KRH201" s="229"/>
      <c r="KRI201" s="229"/>
      <c r="KRJ201" s="229"/>
      <c r="KRK201" s="229"/>
      <c r="KRL201" s="229"/>
      <c r="KRM201" s="229"/>
      <c r="KRN201" s="229"/>
      <c r="KRO201" s="229"/>
      <c r="KRP201" s="229"/>
      <c r="KRQ201" s="229"/>
      <c r="KRR201" s="229"/>
      <c r="KRS201" s="229"/>
      <c r="KRT201" s="229"/>
      <c r="KRU201" s="229"/>
      <c r="KRV201" s="229"/>
      <c r="KRW201" s="229"/>
      <c r="KRX201" s="229"/>
      <c r="KRY201" s="229"/>
      <c r="KRZ201" s="229"/>
      <c r="KSA201" s="229"/>
      <c r="KSB201" s="229"/>
      <c r="KSC201" s="229"/>
      <c r="KSD201" s="229"/>
      <c r="KSE201" s="229"/>
      <c r="KSF201" s="229"/>
      <c r="KSG201" s="229"/>
      <c r="KSH201" s="229"/>
      <c r="KSI201" s="229"/>
      <c r="KSJ201" s="229"/>
      <c r="KSK201" s="229"/>
      <c r="KSL201" s="229"/>
      <c r="KSM201" s="229"/>
      <c r="KSN201" s="229"/>
      <c r="KSO201" s="229"/>
      <c r="KSP201" s="229"/>
      <c r="KSQ201" s="229"/>
      <c r="KSR201" s="229"/>
      <c r="KSS201" s="229"/>
      <c r="KST201" s="229"/>
      <c r="KSU201" s="229"/>
      <c r="KSV201" s="229"/>
      <c r="KSW201" s="229"/>
      <c r="KSX201" s="229"/>
      <c r="KSY201" s="229"/>
      <c r="KSZ201" s="229"/>
      <c r="KTA201" s="229"/>
      <c r="KTB201" s="229"/>
      <c r="KTC201" s="229"/>
      <c r="KTD201" s="229"/>
      <c r="KTE201" s="229"/>
      <c r="KTF201" s="229"/>
      <c r="KTG201" s="229"/>
      <c r="KTH201" s="229"/>
      <c r="KTI201" s="229"/>
      <c r="KTJ201" s="229"/>
      <c r="KTK201" s="229"/>
      <c r="KTL201" s="229"/>
      <c r="KTM201" s="229"/>
      <c r="KTN201" s="229"/>
      <c r="KTO201" s="229"/>
      <c r="KTP201" s="229"/>
      <c r="KTQ201" s="229"/>
      <c r="KTR201" s="229"/>
      <c r="KTS201" s="229"/>
      <c r="KTT201" s="229"/>
      <c r="KTU201" s="229"/>
      <c r="KTV201" s="229"/>
      <c r="KTW201" s="229"/>
      <c r="KTX201" s="229"/>
      <c r="KTY201" s="229"/>
      <c r="KTZ201" s="229"/>
      <c r="KUA201" s="229"/>
      <c r="KUB201" s="229"/>
      <c r="KUC201" s="229"/>
      <c r="KUD201" s="229"/>
      <c r="KUE201" s="229"/>
      <c r="KUF201" s="229"/>
      <c r="KUG201" s="229"/>
      <c r="KUH201" s="229"/>
      <c r="KUI201" s="229"/>
      <c r="KUJ201" s="229"/>
      <c r="KUK201" s="229"/>
      <c r="KUL201" s="229"/>
      <c r="KUM201" s="229"/>
      <c r="KUN201" s="229"/>
      <c r="KUO201" s="229"/>
      <c r="KUP201" s="229"/>
      <c r="KUQ201" s="229"/>
      <c r="KUR201" s="229"/>
      <c r="KUS201" s="229"/>
      <c r="KUT201" s="229"/>
      <c r="KUU201" s="229"/>
      <c r="KUV201" s="229"/>
      <c r="KUW201" s="229"/>
      <c r="KUX201" s="229"/>
      <c r="KUY201" s="229"/>
      <c r="KUZ201" s="229"/>
      <c r="KVA201" s="229"/>
      <c r="KVB201" s="229"/>
      <c r="KVC201" s="229"/>
      <c r="KVD201" s="229"/>
      <c r="KVE201" s="229"/>
      <c r="KVF201" s="229"/>
      <c r="KVG201" s="229"/>
      <c r="KVH201" s="229"/>
      <c r="KVI201" s="229"/>
      <c r="KVJ201" s="229"/>
      <c r="KVK201" s="229"/>
      <c r="KVL201" s="229"/>
      <c r="KVM201" s="229"/>
      <c r="KVN201" s="229"/>
      <c r="KVO201" s="229"/>
      <c r="KVP201" s="229"/>
      <c r="KVQ201" s="229"/>
      <c r="KVR201" s="229"/>
      <c r="KVS201" s="229"/>
      <c r="KVT201" s="229"/>
      <c r="KVU201" s="229"/>
      <c r="KVV201" s="229"/>
      <c r="KVW201" s="229"/>
      <c r="KVX201" s="229"/>
      <c r="KVY201" s="229"/>
      <c r="KVZ201" s="229"/>
      <c r="KWA201" s="229"/>
      <c r="KWB201" s="229"/>
      <c r="KWC201" s="229"/>
      <c r="KWD201" s="229"/>
      <c r="KWE201" s="229"/>
      <c r="KWF201" s="229"/>
      <c r="KWG201" s="229"/>
      <c r="KWH201" s="229"/>
      <c r="KWI201" s="229"/>
      <c r="KWJ201" s="229"/>
      <c r="KWK201" s="229"/>
      <c r="KWL201" s="229"/>
      <c r="KWM201" s="229"/>
      <c r="KWN201" s="229"/>
      <c r="KWO201" s="229"/>
      <c r="KWP201" s="229"/>
      <c r="KWQ201" s="229"/>
      <c r="KWR201" s="229"/>
      <c r="KWS201" s="229"/>
      <c r="KWT201" s="229"/>
      <c r="KWU201" s="229"/>
      <c r="KWV201" s="229"/>
      <c r="KWW201" s="229"/>
      <c r="KWX201" s="229"/>
      <c r="KWY201" s="229"/>
      <c r="KWZ201" s="229"/>
      <c r="KXA201" s="229"/>
      <c r="KXB201" s="229"/>
      <c r="KXC201" s="229"/>
      <c r="KXD201" s="229"/>
      <c r="KXE201" s="229"/>
      <c r="KXF201" s="229"/>
      <c r="KXG201" s="229"/>
      <c r="KXH201" s="229"/>
      <c r="KXI201" s="229"/>
      <c r="KXJ201" s="229"/>
      <c r="KXK201" s="229"/>
      <c r="KXL201" s="229"/>
      <c r="KXM201" s="229"/>
      <c r="KXN201" s="229"/>
      <c r="KXO201" s="229"/>
      <c r="KXP201" s="229"/>
      <c r="KXQ201" s="229"/>
      <c r="KXR201" s="229"/>
      <c r="KXS201" s="229"/>
      <c r="KXT201" s="229"/>
      <c r="KXU201" s="229"/>
      <c r="KXV201" s="229"/>
      <c r="KXW201" s="229"/>
      <c r="KXX201" s="229"/>
      <c r="KXY201" s="229"/>
      <c r="KXZ201" s="229"/>
      <c r="KYA201" s="229"/>
      <c r="KYB201" s="229"/>
      <c r="KYC201" s="229"/>
      <c r="KYD201" s="229"/>
      <c r="KYE201" s="229"/>
      <c r="KYF201" s="229"/>
      <c r="KYG201" s="229"/>
      <c r="KYH201" s="229"/>
      <c r="KYI201" s="229"/>
      <c r="KYJ201" s="229"/>
      <c r="KYK201" s="229"/>
      <c r="KYL201" s="229"/>
      <c r="KYM201" s="229"/>
      <c r="KYN201" s="229"/>
      <c r="KYO201" s="229"/>
      <c r="KYP201" s="229"/>
      <c r="KYQ201" s="229"/>
      <c r="KYR201" s="229"/>
      <c r="KYS201" s="229"/>
      <c r="KYT201" s="229"/>
      <c r="KYU201" s="229"/>
      <c r="KYV201" s="229"/>
      <c r="KYW201" s="229"/>
      <c r="KYX201" s="229"/>
      <c r="KYY201" s="229"/>
      <c r="KYZ201" s="229"/>
      <c r="KZA201" s="229"/>
      <c r="KZB201" s="229"/>
      <c r="KZC201" s="229"/>
      <c r="KZD201" s="229"/>
      <c r="KZE201" s="229"/>
      <c r="KZF201" s="229"/>
      <c r="KZG201" s="229"/>
      <c r="KZH201" s="229"/>
      <c r="KZI201" s="229"/>
      <c r="KZJ201" s="229"/>
      <c r="KZK201" s="229"/>
      <c r="KZL201" s="229"/>
      <c r="KZM201" s="229"/>
      <c r="KZN201" s="229"/>
      <c r="KZO201" s="229"/>
      <c r="KZP201" s="229"/>
      <c r="KZQ201" s="229"/>
      <c r="KZR201" s="229"/>
      <c r="KZS201" s="229"/>
      <c r="KZT201" s="229"/>
      <c r="KZU201" s="229"/>
      <c r="KZV201" s="229"/>
      <c r="KZW201" s="229"/>
      <c r="KZX201" s="229"/>
      <c r="KZY201" s="229"/>
      <c r="KZZ201" s="229"/>
      <c r="LAA201" s="229"/>
      <c r="LAB201" s="229"/>
      <c r="LAC201" s="229"/>
      <c r="LAD201" s="229"/>
      <c r="LAE201" s="229"/>
      <c r="LAF201" s="229"/>
      <c r="LAG201" s="229"/>
      <c r="LAH201" s="229"/>
      <c r="LAI201" s="229"/>
      <c r="LAJ201" s="229"/>
      <c r="LAK201" s="229"/>
      <c r="LAL201" s="229"/>
      <c r="LAM201" s="229"/>
      <c r="LAN201" s="229"/>
      <c r="LAO201" s="229"/>
      <c r="LAP201" s="229"/>
      <c r="LAQ201" s="229"/>
      <c r="LAR201" s="229"/>
      <c r="LAS201" s="229"/>
      <c r="LAT201" s="229"/>
      <c r="LAU201" s="229"/>
      <c r="LAV201" s="229"/>
      <c r="LAW201" s="229"/>
      <c r="LAX201" s="229"/>
      <c r="LAY201" s="229"/>
      <c r="LAZ201" s="229"/>
      <c r="LBA201" s="229"/>
      <c r="LBB201" s="229"/>
      <c r="LBC201" s="229"/>
      <c r="LBD201" s="229"/>
      <c r="LBE201" s="229"/>
      <c r="LBF201" s="229"/>
      <c r="LBG201" s="229"/>
      <c r="LBH201" s="229"/>
      <c r="LBI201" s="229"/>
      <c r="LBJ201" s="229"/>
      <c r="LBK201" s="229"/>
      <c r="LBL201" s="229"/>
      <c r="LBM201" s="229"/>
      <c r="LBN201" s="229"/>
      <c r="LBO201" s="229"/>
      <c r="LBP201" s="229"/>
      <c r="LBQ201" s="229"/>
      <c r="LBR201" s="229"/>
      <c r="LBS201" s="229"/>
      <c r="LBT201" s="229"/>
      <c r="LBU201" s="229"/>
      <c r="LBV201" s="229"/>
      <c r="LBW201" s="229"/>
      <c r="LBX201" s="229"/>
      <c r="LBY201" s="229"/>
      <c r="LBZ201" s="229"/>
      <c r="LCA201" s="229"/>
      <c r="LCB201" s="229"/>
      <c r="LCC201" s="229"/>
      <c r="LCD201" s="229"/>
      <c r="LCE201" s="229"/>
      <c r="LCF201" s="229"/>
      <c r="LCG201" s="229"/>
      <c r="LCH201" s="229"/>
      <c r="LCI201" s="229"/>
      <c r="LCJ201" s="229"/>
      <c r="LCK201" s="229"/>
      <c r="LCL201" s="229"/>
      <c r="LCM201" s="229"/>
      <c r="LCN201" s="229"/>
      <c r="LCO201" s="229"/>
      <c r="LCP201" s="229"/>
      <c r="LCQ201" s="229"/>
      <c r="LCR201" s="229"/>
      <c r="LCS201" s="229"/>
      <c r="LCT201" s="229"/>
      <c r="LCU201" s="229"/>
      <c r="LCV201" s="229"/>
      <c r="LCW201" s="229"/>
      <c r="LCX201" s="229"/>
      <c r="LCY201" s="229"/>
      <c r="LCZ201" s="229"/>
      <c r="LDA201" s="229"/>
      <c r="LDB201" s="229"/>
      <c r="LDC201" s="229"/>
      <c r="LDD201" s="229"/>
      <c r="LDE201" s="229"/>
      <c r="LDF201" s="229"/>
      <c r="LDG201" s="229"/>
      <c r="LDH201" s="229"/>
      <c r="LDI201" s="229"/>
      <c r="LDJ201" s="229"/>
      <c r="LDK201" s="229"/>
      <c r="LDL201" s="229"/>
      <c r="LDM201" s="229"/>
      <c r="LDN201" s="229"/>
      <c r="LDO201" s="229"/>
      <c r="LDP201" s="229"/>
      <c r="LDQ201" s="229"/>
      <c r="LDR201" s="229"/>
      <c r="LDS201" s="229"/>
      <c r="LDT201" s="229"/>
      <c r="LDU201" s="229"/>
      <c r="LDV201" s="229"/>
      <c r="LDW201" s="229"/>
      <c r="LDX201" s="229"/>
      <c r="LDY201" s="229"/>
      <c r="LDZ201" s="229"/>
      <c r="LEA201" s="229"/>
      <c r="LEB201" s="229"/>
      <c r="LEC201" s="229"/>
      <c r="LED201" s="229"/>
      <c r="LEE201" s="229"/>
      <c r="LEF201" s="229"/>
      <c r="LEG201" s="229"/>
      <c r="LEH201" s="229"/>
      <c r="LEI201" s="229"/>
      <c r="LEJ201" s="229"/>
      <c r="LEK201" s="229"/>
      <c r="LEL201" s="229"/>
      <c r="LEM201" s="229"/>
      <c r="LEN201" s="229"/>
      <c r="LEO201" s="229"/>
      <c r="LEP201" s="229"/>
      <c r="LEQ201" s="229"/>
      <c r="LER201" s="229"/>
      <c r="LES201" s="229"/>
      <c r="LET201" s="229"/>
      <c r="LEU201" s="229"/>
      <c r="LEV201" s="229"/>
      <c r="LEW201" s="229"/>
      <c r="LEX201" s="229"/>
      <c r="LEY201" s="229"/>
      <c r="LEZ201" s="229"/>
      <c r="LFA201" s="229"/>
      <c r="LFB201" s="229"/>
      <c r="LFC201" s="229"/>
      <c r="LFD201" s="229"/>
      <c r="LFE201" s="229"/>
      <c r="LFF201" s="229"/>
      <c r="LFG201" s="229"/>
      <c r="LFH201" s="229"/>
      <c r="LFI201" s="229"/>
      <c r="LFJ201" s="229"/>
      <c r="LFK201" s="229"/>
      <c r="LFL201" s="229"/>
      <c r="LFM201" s="229"/>
      <c r="LFN201" s="229"/>
      <c r="LFO201" s="229"/>
      <c r="LFP201" s="229"/>
      <c r="LFQ201" s="229"/>
      <c r="LFR201" s="229"/>
      <c r="LFS201" s="229"/>
      <c r="LFT201" s="229"/>
      <c r="LFU201" s="229"/>
      <c r="LFV201" s="229"/>
      <c r="LFW201" s="229"/>
      <c r="LFX201" s="229"/>
      <c r="LFY201" s="229"/>
      <c r="LFZ201" s="229"/>
      <c r="LGA201" s="229"/>
      <c r="LGB201" s="229"/>
      <c r="LGC201" s="229"/>
      <c r="LGD201" s="229"/>
      <c r="LGE201" s="229"/>
      <c r="LGF201" s="229"/>
      <c r="LGG201" s="229"/>
      <c r="LGH201" s="229"/>
      <c r="LGI201" s="229"/>
      <c r="LGJ201" s="229"/>
      <c r="LGK201" s="229"/>
      <c r="LGL201" s="229"/>
      <c r="LGM201" s="229"/>
      <c r="LGN201" s="229"/>
      <c r="LGO201" s="229"/>
      <c r="LGP201" s="229"/>
      <c r="LGQ201" s="229"/>
      <c r="LGR201" s="229"/>
      <c r="LGS201" s="229"/>
      <c r="LGT201" s="229"/>
      <c r="LGU201" s="229"/>
      <c r="LGV201" s="229"/>
      <c r="LGW201" s="229"/>
      <c r="LGX201" s="229"/>
      <c r="LGY201" s="229"/>
      <c r="LGZ201" s="229"/>
      <c r="LHA201" s="229"/>
      <c r="LHB201" s="229"/>
      <c r="LHC201" s="229"/>
      <c r="LHD201" s="229"/>
      <c r="LHE201" s="229"/>
      <c r="LHF201" s="229"/>
      <c r="LHG201" s="229"/>
      <c r="LHH201" s="229"/>
      <c r="LHI201" s="229"/>
      <c r="LHJ201" s="229"/>
      <c r="LHK201" s="229"/>
      <c r="LHL201" s="229"/>
      <c r="LHM201" s="229"/>
      <c r="LHN201" s="229"/>
      <c r="LHO201" s="229"/>
      <c r="LHP201" s="229"/>
      <c r="LHQ201" s="229"/>
      <c r="LHR201" s="229"/>
      <c r="LHS201" s="229"/>
      <c r="LHT201" s="229"/>
      <c r="LHU201" s="229"/>
      <c r="LHV201" s="229"/>
      <c r="LHW201" s="229"/>
      <c r="LHX201" s="229"/>
      <c r="LHY201" s="229"/>
      <c r="LHZ201" s="229"/>
      <c r="LIA201" s="229"/>
      <c r="LIB201" s="229"/>
      <c r="LIC201" s="229"/>
      <c r="LID201" s="229"/>
      <c r="LIE201" s="229"/>
      <c r="LIF201" s="229"/>
      <c r="LIG201" s="229"/>
      <c r="LIH201" s="229"/>
      <c r="LII201" s="229"/>
      <c r="LIJ201" s="229"/>
      <c r="LIK201" s="229"/>
      <c r="LIL201" s="229"/>
      <c r="LIM201" s="229"/>
      <c r="LIN201" s="229"/>
      <c r="LIO201" s="229"/>
      <c r="LIP201" s="229"/>
      <c r="LIQ201" s="229"/>
      <c r="LIR201" s="229"/>
      <c r="LIS201" s="229"/>
      <c r="LIT201" s="229"/>
      <c r="LIU201" s="229"/>
      <c r="LIV201" s="229"/>
      <c r="LIW201" s="229"/>
      <c r="LIX201" s="229"/>
      <c r="LIY201" s="229"/>
      <c r="LIZ201" s="229"/>
      <c r="LJA201" s="229"/>
      <c r="LJB201" s="229"/>
      <c r="LJC201" s="229"/>
      <c r="LJD201" s="229"/>
      <c r="LJE201" s="229"/>
      <c r="LJF201" s="229"/>
      <c r="LJG201" s="229"/>
      <c r="LJH201" s="229"/>
      <c r="LJI201" s="229"/>
      <c r="LJJ201" s="229"/>
      <c r="LJK201" s="229"/>
      <c r="LJL201" s="229"/>
      <c r="LJM201" s="229"/>
      <c r="LJN201" s="229"/>
      <c r="LJO201" s="229"/>
      <c r="LJP201" s="229"/>
      <c r="LJQ201" s="229"/>
      <c r="LJR201" s="229"/>
      <c r="LJS201" s="229"/>
      <c r="LJT201" s="229"/>
      <c r="LJU201" s="229"/>
      <c r="LJV201" s="229"/>
      <c r="LJW201" s="229"/>
      <c r="LJX201" s="229"/>
      <c r="LJY201" s="229"/>
      <c r="LJZ201" s="229"/>
      <c r="LKA201" s="229"/>
      <c r="LKB201" s="229"/>
      <c r="LKC201" s="229"/>
      <c r="LKD201" s="229"/>
      <c r="LKE201" s="229"/>
      <c r="LKF201" s="229"/>
      <c r="LKG201" s="229"/>
      <c r="LKH201" s="229"/>
      <c r="LKI201" s="229"/>
      <c r="LKJ201" s="229"/>
      <c r="LKK201" s="229"/>
      <c r="LKL201" s="229"/>
      <c r="LKM201" s="229"/>
      <c r="LKN201" s="229"/>
      <c r="LKO201" s="229"/>
      <c r="LKP201" s="229"/>
      <c r="LKQ201" s="229"/>
      <c r="LKR201" s="229"/>
      <c r="LKS201" s="229"/>
      <c r="LKT201" s="229"/>
      <c r="LKU201" s="229"/>
      <c r="LKV201" s="229"/>
      <c r="LKW201" s="229"/>
      <c r="LKX201" s="229"/>
      <c r="LKY201" s="229"/>
      <c r="LKZ201" s="229"/>
      <c r="LLA201" s="229"/>
      <c r="LLB201" s="229"/>
      <c r="LLC201" s="229"/>
      <c r="LLD201" s="229"/>
      <c r="LLE201" s="229"/>
      <c r="LLF201" s="229"/>
      <c r="LLG201" s="229"/>
      <c r="LLH201" s="229"/>
      <c r="LLI201" s="229"/>
      <c r="LLJ201" s="229"/>
      <c r="LLK201" s="229"/>
      <c r="LLL201" s="229"/>
      <c r="LLM201" s="229"/>
      <c r="LLN201" s="229"/>
      <c r="LLO201" s="229"/>
      <c r="LLP201" s="229"/>
      <c r="LLQ201" s="229"/>
      <c r="LLR201" s="229"/>
      <c r="LLS201" s="229"/>
      <c r="LLT201" s="229"/>
      <c r="LLU201" s="229"/>
      <c r="LLV201" s="229"/>
      <c r="LLW201" s="229"/>
      <c r="LLX201" s="229"/>
      <c r="LLY201" s="229"/>
      <c r="LLZ201" s="229"/>
      <c r="LMA201" s="229"/>
      <c r="LMB201" s="229"/>
      <c r="LMC201" s="229"/>
      <c r="LMD201" s="229"/>
      <c r="LME201" s="229"/>
      <c r="LMF201" s="229"/>
      <c r="LMG201" s="229"/>
      <c r="LMH201" s="229"/>
      <c r="LMI201" s="229"/>
      <c r="LMJ201" s="229"/>
      <c r="LMK201" s="229"/>
      <c r="LML201" s="229"/>
      <c r="LMM201" s="229"/>
      <c r="LMN201" s="229"/>
      <c r="LMO201" s="229"/>
      <c r="LMP201" s="229"/>
      <c r="LMQ201" s="229"/>
      <c r="LMR201" s="229"/>
      <c r="LMS201" s="229"/>
      <c r="LMT201" s="229"/>
      <c r="LMU201" s="229"/>
      <c r="LMV201" s="229"/>
      <c r="LMW201" s="229"/>
      <c r="LMX201" s="229"/>
      <c r="LMY201" s="229"/>
      <c r="LMZ201" s="229"/>
      <c r="LNA201" s="229"/>
      <c r="LNB201" s="229"/>
      <c r="LNC201" s="229"/>
      <c r="LND201" s="229"/>
      <c r="LNE201" s="229"/>
      <c r="LNF201" s="229"/>
      <c r="LNG201" s="229"/>
      <c r="LNH201" s="229"/>
      <c r="LNI201" s="229"/>
      <c r="LNJ201" s="229"/>
      <c r="LNK201" s="229"/>
      <c r="LNL201" s="229"/>
      <c r="LNM201" s="229"/>
      <c r="LNN201" s="229"/>
      <c r="LNO201" s="229"/>
      <c r="LNP201" s="229"/>
      <c r="LNQ201" s="229"/>
      <c r="LNR201" s="229"/>
      <c r="LNS201" s="229"/>
      <c r="LNT201" s="229"/>
      <c r="LNU201" s="229"/>
      <c r="LNV201" s="229"/>
      <c r="LNW201" s="229"/>
      <c r="LNX201" s="229"/>
      <c r="LNY201" s="229"/>
      <c r="LNZ201" s="229"/>
      <c r="LOA201" s="229"/>
      <c r="LOB201" s="229"/>
      <c r="LOC201" s="229"/>
      <c r="LOD201" s="229"/>
      <c r="LOE201" s="229"/>
      <c r="LOF201" s="229"/>
      <c r="LOG201" s="229"/>
      <c r="LOH201" s="229"/>
      <c r="LOI201" s="229"/>
      <c r="LOJ201" s="229"/>
      <c r="LOK201" s="229"/>
      <c r="LOL201" s="229"/>
      <c r="LOM201" s="229"/>
      <c r="LON201" s="229"/>
      <c r="LOO201" s="229"/>
      <c r="LOP201" s="229"/>
      <c r="LOQ201" s="229"/>
      <c r="LOR201" s="229"/>
      <c r="LOS201" s="229"/>
      <c r="LOT201" s="229"/>
      <c r="LOU201" s="229"/>
      <c r="LOV201" s="229"/>
      <c r="LOW201" s="229"/>
      <c r="LOX201" s="229"/>
      <c r="LOY201" s="229"/>
      <c r="LOZ201" s="229"/>
      <c r="LPA201" s="229"/>
      <c r="LPB201" s="229"/>
      <c r="LPC201" s="229"/>
      <c r="LPD201" s="229"/>
      <c r="LPE201" s="229"/>
      <c r="LPF201" s="229"/>
      <c r="LPG201" s="229"/>
      <c r="LPH201" s="229"/>
      <c r="LPI201" s="229"/>
      <c r="LPJ201" s="229"/>
      <c r="LPK201" s="229"/>
      <c r="LPL201" s="229"/>
      <c r="LPM201" s="229"/>
      <c r="LPN201" s="229"/>
      <c r="LPO201" s="229"/>
      <c r="LPP201" s="229"/>
      <c r="LPQ201" s="229"/>
      <c r="LPR201" s="229"/>
      <c r="LPS201" s="229"/>
      <c r="LPT201" s="229"/>
      <c r="LPU201" s="229"/>
      <c r="LPV201" s="229"/>
      <c r="LPW201" s="229"/>
      <c r="LPX201" s="229"/>
      <c r="LPY201" s="229"/>
      <c r="LPZ201" s="229"/>
      <c r="LQA201" s="229"/>
      <c r="LQB201" s="229"/>
      <c r="LQC201" s="229"/>
      <c r="LQD201" s="229"/>
      <c r="LQE201" s="229"/>
      <c r="LQF201" s="229"/>
      <c r="LQG201" s="229"/>
      <c r="LQH201" s="229"/>
      <c r="LQI201" s="229"/>
      <c r="LQJ201" s="229"/>
      <c r="LQK201" s="229"/>
      <c r="LQL201" s="229"/>
      <c r="LQM201" s="229"/>
      <c r="LQN201" s="229"/>
      <c r="LQO201" s="229"/>
      <c r="LQP201" s="229"/>
      <c r="LQQ201" s="229"/>
      <c r="LQR201" s="229"/>
      <c r="LQS201" s="229"/>
      <c r="LQT201" s="229"/>
      <c r="LQU201" s="229"/>
      <c r="LQV201" s="229"/>
      <c r="LQW201" s="229"/>
      <c r="LQX201" s="229"/>
      <c r="LQY201" s="229"/>
      <c r="LQZ201" s="229"/>
      <c r="LRA201" s="229"/>
      <c r="LRB201" s="229"/>
      <c r="LRC201" s="229"/>
      <c r="LRD201" s="229"/>
      <c r="LRE201" s="229"/>
      <c r="LRF201" s="229"/>
      <c r="LRG201" s="229"/>
      <c r="LRH201" s="229"/>
      <c r="LRI201" s="229"/>
      <c r="LRJ201" s="229"/>
      <c r="LRK201" s="229"/>
      <c r="LRL201" s="229"/>
      <c r="LRM201" s="229"/>
      <c r="LRN201" s="229"/>
      <c r="LRO201" s="229"/>
      <c r="LRP201" s="229"/>
      <c r="LRQ201" s="229"/>
      <c r="LRR201" s="229"/>
      <c r="LRS201" s="229"/>
      <c r="LRT201" s="229"/>
      <c r="LRU201" s="229"/>
      <c r="LRV201" s="229"/>
      <c r="LRW201" s="229"/>
      <c r="LRX201" s="229"/>
      <c r="LRY201" s="229"/>
      <c r="LRZ201" s="229"/>
      <c r="LSA201" s="229"/>
      <c r="LSB201" s="229"/>
      <c r="LSC201" s="229"/>
      <c r="LSD201" s="229"/>
      <c r="LSE201" s="229"/>
      <c r="LSF201" s="229"/>
      <c r="LSG201" s="229"/>
      <c r="LSH201" s="229"/>
      <c r="LSI201" s="229"/>
      <c r="LSJ201" s="229"/>
      <c r="LSK201" s="229"/>
      <c r="LSL201" s="229"/>
      <c r="LSM201" s="229"/>
      <c r="LSN201" s="229"/>
      <c r="LSO201" s="229"/>
      <c r="LSP201" s="229"/>
      <c r="LSQ201" s="229"/>
      <c r="LSR201" s="229"/>
      <c r="LSS201" s="229"/>
      <c r="LST201" s="229"/>
      <c r="LSU201" s="229"/>
      <c r="LSV201" s="229"/>
      <c r="LSW201" s="229"/>
      <c r="LSX201" s="229"/>
      <c r="LSY201" s="229"/>
      <c r="LSZ201" s="229"/>
      <c r="LTA201" s="229"/>
      <c r="LTB201" s="229"/>
      <c r="LTC201" s="229"/>
      <c r="LTD201" s="229"/>
      <c r="LTE201" s="229"/>
      <c r="LTF201" s="229"/>
      <c r="LTG201" s="229"/>
      <c r="LTH201" s="229"/>
      <c r="LTI201" s="229"/>
      <c r="LTJ201" s="229"/>
      <c r="LTK201" s="229"/>
      <c r="LTL201" s="229"/>
      <c r="LTM201" s="229"/>
      <c r="LTN201" s="229"/>
      <c r="LTO201" s="229"/>
      <c r="LTP201" s="229"/>
      <c r="LTQ201" s="229"/>
      <c r="LTR201" s="229"/>
      <c r="LTS201" s="229"/>
      <c r="LTT201" s="229"/>
      <c r="LTU201" s="229"/>
      <c r="LTV201" s="229"/>
      <c r="LTW201" s="229"/>
      <c r="LTX201" s="229"/>
      <c r="LTY201" s="229"/>
      <c r="LTZ201" s="229"/>
      <c r="LUA201" s="229"/>
      <c r="LUB201" s="229"/>
      <c r="LUC201" s="229"/>
      <c r="LUD201" s="229"/>
      <c r="LUE201" s="229"/>
      <c r="LUF201" s="229"/>
      <c r="LUG201" s="229"/>
      <c r="LUH201" s="229"/>
      <c r="LUI201" s="229"/>
      <c r="LUJ201" s="229"/>
      <c r="LUK201" s="229"/>
      <c r="LUL201" s="229"/>
      <c r="LUM201" s="229"/>
      <c r="LUN201" s="229"/>
      <c r="LUO201" s="229"/>
      <c r="LUP201" s="229"/>
      <c r="LUQ201" s="229"/>
      <c r="LUR201" s="229"/>
      <c r="LUS201" s="229"/>
      <c r="LUT201" s="229"/>
      <c r="LUU201" s="229"/>
      <c r="LUV201" s="229"/>
      <c r="LUW201" s="229"/>
      <c r="LUX201" s="229"/>
      <c r="LUY201" s="229"/>
      <c r="LUZ201" s="229"/>
      <c r="LVA201" s="229"/>
      <c r="LVB201" s="229"/>
      <c r="LVC201" s="229"/>
      <c r="LVD201" s="229"/>
      <c r="LVE201" s="229"/>
      <c r="LVF201" s="229"/>
      <c r="LVG201" s="229"/>
      <c r="LVH201" s="229"/>
      <c r="LVI201" s="229"/>
      <c r="LVJ201" s="229"/>
      <c r="LVK201" s="229"/>
      <c r="LVL201" s="229"/>
      <c r="LVM201" s="229"/>
      <c r="LVN201" s="229"/>
      <c r="LVO201" s="229"/>
      <c r="LVP201" s="229"/>
      <c r="LVQ201" s="229"/>
      <c r="LVR201" s="229"/>
      <c r="LVS201" s="229"/>
      <c r="LVT201" s="229"/>
      <c r="LVU201" s="229"/>
      <c r="LVV201" s="229"/>
      <c r="LVW201" s="229"/>
      <c r="LVX201" s="229"/>
      <c r="LVY201" s="229"/>
      <c r="LVZ201" s="229"/>
      <c r="LWA201" s="229"/>
      <c r="LWB201" s="229"/>
      <c r="LWC201" s="229"/>
      <c r="LWD201" s="229"/>
      <c r="LWE201" s="229"/>
      <c r="LWF201" s="229"/>
      <c r="LWG201" s="229"/>
      <c r="LWH201" s="229"/>
      <c r="LWI201" s="229"/>
      <c r="LWJ201" s="229"/>
      <c r="LWK201" s="229"/>
      <c r="LWL201" s="229"/>
      <c r="LWM201" s="229"/>
      <c r="LWN201" s="229"/>
      <c r="LWO201" s="229"/>
      <c r="LWP201" s="229"/>
      <c r="LWQ201" s="229"/>
      <c r="LWR201" s="229"/>
      <c r="LWS201" s="229"/>
      <c r="LWT201" s="229"/>
      <c r="LWU201" s="229"/>
      <c r="LWV201" s="229"/>
      <c r="LWW201" s="229"/>
      <c r="LWX201" s="229"/>
      <c r="LWY201" s="229"/>
      <c r="LWZ201" s="229"/>
      <c r="LXA201" s="229"/>
      <c r="LXB201" s="229"/>
      <c r="LXC201" s="229"/>
      <c r="LXD201" s="229"/>
      <c r="LXE201" s="229"/>
      <c r="LXF201" s="229"/>
      <c r="LXG201" s="229"/>
      <c r="LXH201" s="229"/>
      <c r="LXI201" s="229"/>
      <c r="LXJ201" s="229"/>
      <c r="LXK201" s="229"/>
      <c r="LXL201" s="229"/>
      <c r="LXM201" s="229"/>
      <c r="LXN201" s="229"/>
      <c r="LXO201" s="229"/>
      <c r="LXP201" s="229"/>
      <c r="LXQ201" s="229"/>
      <c r="LXR201" s="229"/>
      <c r="LXS201" s="229"/>
      <c r="LXT201" s="229"/>
      <c r="LXU201" s="229"/>
      <c r="LXV201" s="229"/>
      <c r="LXW201" s="229"/>
      <c r="LXX201" s="229"/>
      <c r="LXY201" s="229"/>
      <c r="LXZ201" s="229"/>
      <c r="LYA201" s="229"/>
      <c r="LYB201" s="229"/>
      <c r="LYC201" s="229"/>
      <c r="LYD201" s="229"/>
      <c r="LYE201" s="229"/>
      <c r="LYF201" s="229"/>
      <c r="LYG201" s="229"/>
      <c r="LYH201" s="229"/>
      <c r="LYI201" s="229"/>
      <c r="LYJ201" s="229"/>
      <c r="LYK201" s="229"/>
      <c r="LYL201" s="229"/>
      <c r="LYM201" s="229"/>
      <c r="LYN201" s="229"/>
      <c r="LYO201" s="229"/>
      <c r="LYP201" s="229"/>
      <c r="LYQ201" s="229"/>
      <c r="LYR201" s="229"/>
      <c r="LYS201" s="229"/>
      <c r="LYT201" s="229"/>
      <c r="LYU201" s="229"/>
      <c r="LYV201" s="229"/>
      <c r="LYW201" s="229"/>
      <c r="LYX201" s="229"/>
      <c r="LYY201" s="229"/>
      <c r="LYZ201" s="229"/>
      <c r="LZA201" s="229"/>
      <c r="LZB201" s="229"/>
      <c r="LZC201" s="229"/>
      <c r="LZD201" s="229"/>
      <c r="LZE201" s="229"/>
      <c r="LZF201" s="229"/>
      <c r="LZG201" s="229"/>
      <c r="LZH201" s="229"/>
      <c r="LZI201" s="229"/>
      <c r="LZJ201" s="229"/>
      <c r="LZK201" s="229"/>
      <c r="LZL201" s="229"/>
      <c r="LZM201" s="229"/>
      <c r="LZN201" s="229"/>
      <c r="LZO201" s="229"/>
      <c r="LZP201" s="229"/>
      <c r="LZQ201" s="229"/>
      <c r="LZR201" s="229"/>
      <c r="LZS201" s="229"/>
      <c r="LZT201" s="229"/>
      <c r="LZU201" s="229"/>
      <c r="LZV201" s="229"/>
      <c r="LZW201" s="229"/>
      <c r="LZX201" s="229"/>
      <c r="LZY201" s="229"/>
      <c r="LZZ201" s="229"/>
      <c r="MAA201" s="229"/>
      <c r="MAB201" s="229"/>
      <c r="MAC201" s="229"/>
      <c r="MAD201" s="229"/>
      <c r="MAE201" s="229"/>
      <c r="MAF201" s="229"/>
      <c r="MAG201" s="229"/>
      <c r="MAH201" s="229"/>
      <c r="MAI201" s="229"/>
      <c r="MAJ201" s="229"/>
      <c r="MAK201" s="229"/>
      <c r="MAL201" s="229"/>
      <c r="MAM201" s="229"/>
      <c r="MAN201" s="229"/>
      <c r="MAO201" s="229"/>
      <c r="MAP201" s="229"/>
      <c r="MAQ201" s="229"/>
      <c r="MAR201" s="229"/>
      <c r="MAS201" s="229"/>
      <c r="MAT201" s="229"/>
      <c r="MAU201" s="229"/>
      <c r="MAV201" s="229"/>
      <c r="MAW201" s="229"/>
      <c r="MAX201" s="229"/>
      <c r="MAY201" s="229"/>
      <c r="MAZ201" s="229"/>
      <c r="MBA201" s="229"/>
      <c r="MBB201" s="229"/>
      <c r="MBC201" s="229"/>
      <c r="MBD201" s="229"/>
      <c r="MBE201" s="229"/>
      <c r="MBF201" s="229"/>
      <c r="MBG201" s="229"/>
      <c r="MBH201" s="229"/>
      <c r="MBI201" s="229"/>
      <c r="MBJ201" s="229"/>
      <c r="MBK201" s="229"/>
      <c r="MBL201" s="229"/>
      <c r="MBM201" s="229"/>
      <c r="MBN201" s="229"/>
      <c r="MBO201" s="229"/>
      <c r="MBP201" s="229"/>
      <c r="MBQ201" s="229"/>
      <c r="MBR201" s="229"/>
      <c r="MBS201" s="229"/>
      <c r="MBT201" s="229"/>
      <c r="MBU201" s="229"/>
      <c r="MBV201" s="229"/>
      <c r="MBW201" s="229"/>
      <c r="MBX201" s="229"/>
      <c r="MBY201" s="229"/>
      <c r="MBZ201" s="229"/>
      <c r="MCA201" s="229"/>
      <c r="MCB201" s="229"/>
      <c r="MCC201" s="229"/>
      <c r="MCD201" s="229"/>
      <c r="MCE201" s="229"/>
      <c r="MCF201" s="229"/>
      <c r="MCG201" s="229"/>
      <c r="MCH201" s="229"/>
      <c r="MCI201" s="229"/>
      <c r="MCJ201" s="229"/>
      <c r="MCK201" s="229"/>
      <c r="MCL201" s="229"/>
      <c r="MCM201" s="229"/>
      <c r="MCN201" s="229"/>
      <c r="MCO201" s="229"/>
      <c r="MCP201" s="229"/>
      <c r="MCQ201" s="229"/>
      <c r="MCR201" s="229"/>
      <c r="MCS201" s="229"/>
      <c r="MCT201" s="229"/>
      <c r="MCU201" s="229"/>
      <c r="MCV201" s="229"/>
      <c r="MCW201" s="229"/>
      <c r="MCX201" s="229"/>
      <c r="MCY201" s="229"/>
      <c r="MCZ201" s="229"/>
      <c r="MDA201" s="229"/>
      <c r="MDB201" s="229"/>
      <c r="MDC201" s="229"/>
      <c r="MDD201" s="229"/>
      <c r="MDE201" s="229"/>
      <c r="MDF201" s="229"/>
      <c r="MDG201" s="229"/>
      <c r="MDH201" s="229"/>
      <c r="MDI201" s="229"/>
      <c r="MDJ201" s="229"/>
      <c r="MDK201" s="229"/>
      <c r="MDL201" s="229"/>
      <c r="MDM201" s="229"/>
      <c r="MDN201" s="229"/>
      <c r="MDO201" s="229"/>
      <c r="MDP201" s="229"/>
      <c r="MDQ201" s="229"/>
      <c r="MDR201" s="229"/>
      <c r="MDS201" s="229"/>
      <c r="MDT201" s="229"/>
      <c r="MDU201" s="229"/>
      <c r="MDV201" s="229"/>
      <c r="MDW201" s="229"/>
      <c r="MDX201" s="229"/>
      <c r="MDY201" s="229"/>
      <c r="MDZ201" s="229"/>
      <c r="MEA201" s="229"/>
      <c r="MEB201" s="229"/>
      <c r="MEC201" s="229"/>
      <c r="MED201" s="229"/>
      <c r="MEE201" s="229"/>
      <c r="MEF201" s="229"/>
      <c r="MEG201" s="229"/>
      <c r="MEH201" s="229"/>
      <c r="MEI201" s="229"/>
      <c r="MEJ201" s="229"/>
      <c r="MEK201" s="229"/>
      <c r="MEL201" s="229"/>
      <c r="MEM201" s="229"/>
      <c r="MEN201" s="229"/>
      <c r="MEO201" s="229"/>
      <c r="MEP201" s="229"/>
      <c r="MEQ201" s="229"/>
      <c r="MER201" s="229"/>
      <c r="MES201" s="229"/>
      <c r="MET201" s="229"/>
      <c r="MEU201" s="229"/>
      <c r="MEV201" s="229"/>
      <c r="MEW201" s="229"/>
      <c r="MEX201" s="229"/>
      <c r="MEY201" s="229"/>
      <c r="MEZ201" s="229"/>
      <c r="MFA201" s="229"/>
      <c r="MFB201" s="229"/>
      <c r="MFC201" s="229"/>
      <c r="MFD201" s="229"/>
      <c r="MFE201" s="229"/>
      <c r="MFF201" s="229"/>
      <c r="MFG201" s="229"/>
      <c r="MFH201" s="229"/>
      <c r="MFI201" s="229"/>
      <c r="MFJ201" s="229"/>
      <c r="MFK201" s="229"/>
      <c r="MFL201" s="229"/>
      <c r="MFM201" s="229"/>
      <c r="MFN201" s="229"/>
      <c r="MFO201" s="229"/>
      <c r="MFP201" s="229"/>
      <c r="MFQ201" s="229"/>
      <c r="MFR201" s="229"/>
      <c r="MFS201" s="229"/>
      <c r="MFT201" s="229"/>
      <c r="MFU201" s="229"/>
      <c r="MFV201" s="229"/>
      <c r="MFW201" s="229"/>
      <c r="MFX201" s="229"/>
      <c r="MFY201" s="229"/>
      <c r="MFZ201" s="229"/>
      <c r="MGA201" s="229"/>
      <c r="MGB201" s="229"/>
      <c r="MGC201" s="229"/>
      <c r="MGD201" s="229"/>
      <c r="MGE201" s="229"/>
      <c r="MGF201" s="229"/>
      <c r="MGG201" s="229"/>
      <c r="MGH201" s="229"/>
      <c r="MGI201" s="229"/>
      <c r="MGJ201" s="229"/>
      <c r="MGK201" s="229"/>
      <c r="MGL201" s="229"/>
      <c r="MGM201" s="229"/>
      <c r="MGN201" s="229"/>
      <c r="MGO201" s="229"/>
      <c r="MGP201" s="229"/>
      <c r="MGQ201" s="229"/>
      <c r="MGR201" s="229"/>
      <c r="MGS201" s="229"/>
      <c r="MGT201" s="229"/>
      <c r="MGU201" s="229"/>
      <c r="MGV201" s="229"/>
      <c r="MGW201" s="229"/>
      <c r="MGX201" s="229"/>
      <c r="MGY201" s="229"/>
      <c r="MGZ201" s="229"/>
      <c r="MHA201" s="229"/>
      <c r="MHB201" s="229"/>
      <c r="MHC201" s="229"/>
      <c r="MHD201" s="229"/>
      <c r="MHE201" s="229"/>
      <c r="MHF201" s="229"/>
      <c r="MHG201" s="229"/>
      <c r="MHH201" s="229"/>
      <c r="MHI201" s="229"/>
      <c r="MHJ201" s="229"/>
      <c r="MHK201" s="229"/>
      <c r="MHL201" s="229"/>
      <c r="MHM201" s="229"/>
      <c r="MHN201" s="229"/>
      <c r="MHO201" s="229"/>
      <c r="MHP201" s="229"/>
      <c r="MHQ201" s="229"/>
      <c r="MHR201" s="229"/>
      <c r="MHS201" s="229"/>
      <c r="MHT201" s="229"/>
      <c r="MHU201" s="229"/>
      <c r="MHV201" s="229"/>
      <c r="MHW201" s="229"/>
      <c r="MHX201" s="229"/>
      <c r="MHY201" s="229"/>
      <c r="MHZ201" s="229"/>
      <c r="MIA201" s="229"/>
      <c r="MIB201" s="229"/>
      <c r="MIC201" s="229"/>
      <c r="MID201" s="229"/>
      <c r="MIE201" s="229"/>
      <c r="MIF201" s="229"/>
      <c r="MIG201" s="229"/>
      <c r="MIH201" s="229"/>
      <c r="MII201" s="229"/>
      <c r="MIJ201" s="229"/>
      <c r="MIK201" s="229"/>
      <c r="MIL201" s="229"/>
      <c r="MIM201" s="229"/>
      <c r="MIN201" s="229"/>
      <c r="MIO201" s="229"/>
      <c r="MIP201" s="229"/>
      <c r="MIQ201" s="229"/>
      <c r="MIR201" s="229"/>
      <c r="MIS201" s="229"/>
      <c r="MIT201" s="229"/>
      <c r="MIU201" s="229"/>
      <c r="MIV201" s="229"/>
      <c r="MIW201" s="229"/>
      <c r="MIX201" s="229"/>
      <c r="MIY201" s="229"/>
      <c r="MIZ201" s="229"/>
      <c r="MJA201" s="229"/>
      <c r="MJB201" s="229"/>
      <c r="MJC201" s="229"/>
      <c r="MJD201" s="229"/>
      <c r="MJE201" s="229"/>
      <c r="MJF201" s="229"/>
      <c r="MJG201" s="229"/>
      <c r="MJH201" s="229"/>
      <c r="MJI201" s="229"/>
      <c r="MJJ201" s="229"/>
      <c r="MJK201" s="229"/>
      <c r="MJL201" s="229"/>
      <c r="MJM201" s="229"/>
      <c r="MJN201" s="229"/>
      <c r="MJO201" s="229"/>
      <c r="MJP201" s="229"/>
      <c r="MJQ201" s="229"/>
      <c r="MJR201" s="229"/>
      <c r="MJS201" s="229"/>
      <c r="MJT201" s="229"/>
      <c r="MJU201" s="229"/>
      <c r="MJV201" s="229"/>
      <c r="MJW201" s="229"/>
      <c r="MJX201" s="229"/>
      <c r="MJY201" s="229"/>
      <c r="MJZ201" s="229"/>
      <c r="MKA201" s="229"/>
      <c r="MKB201" s="229"/>
      <c r="MKC201" s="229"/>
      <c r="MKD201" s="229"/>
      <c r="MKE201" s="229"/>
      <c r="MKF201" s="229"/>
      <c r="MKG201" s="229"/>
      <c r="MKH201" s="229"/>
      <c r="MKI201" s="229"/>
      <c r="MKJ201" s="229"/>
      <c r="MKK201" s="229"/>
      <c r="MKL201" s="229"/>
      <c r="MKM201" s="229"/>
      <c r="MKN201" s="229"/>
      <c r="MKO201" s="229"/>
      <c r="MKP201" s="229"/>
      <c r="MKQ201" s="229"/>
      <c r="MKR201" s="229"/>
      <c r="MKS201" s="229"/>
      <c r="MKT201" s="229"/>
      <c r="MKU201" s="229"/>
      <c r="MKV201" s="229"/>
      <c r="MKW201" s="229"/>
      <c r="MKX201" s="229"/>
      <c r="MKY201" s="229"/>
      <c r="MKZ201" s="229"/>
      <c r="MLA201" s="229"/>
      <c r="MLB201" s="229"/>
      <c r="MLC201" s="229"/>
      <c r="MLD201" s="229"/>
      <c r="MLE201" s="229"/>
      <c r="MLF201" s="229"/>
      <c r="MLG201" s="229"/>
      <c r="MLH201" s="229"/>
      <c r="MLI201" s="229"/>
      <c r="MLJ201" s="229"/>
      <c r="MLK201" s="229"/>
      <c r="MLL201" s="229"/>
      <c r="MLM201" s="229"/>
      <c r="MLN201" s="229"/>
      <c r="MLO201" s="229"/>
      <c r="MLP201" s="229"/>
      <c r="MLQ201" s="229"/>
      <c r="MLR201" s="229"/>
      <c r="MLS201" s="229"/>
      <c r="MLT201" s="229"/>
      <c r="MLU201" s="229"/>
      <c r="MLV201" s="229"/>
      <c r="MLW201" s="229"/>
      <c r="MLX201" s="229"/>
      <c r="MLY201" s="229"/>
      <c r="MLZ201" s="229"/>
      <c r="MMA201" s="229"/>
      <c r="MMB201" s="229"/>
      <c r="MMC201" s="229"/>
      <c r="MMD201" s="229"/>
      <c r="MME201" s="229"/>
      <c r="MMF201" s="229"/>
      <c r="MMG201" s="229"/>
      <c r="MMH201" s="229"/>
      <c r="MMI201" s="229"/>
      <c r="MMJ201" s="229"/>
      <c r="MMK201" s="229"/>
      <c r="MML201" s="229"/>
      <c r="MMM201" s="229"/>
      <c r="MMN201" s="229"/>
      <c r="MMO201" s="229"/>
      <c r="MMP201" s="229"/>
      <c r="MMQ201" s="229"/>
      <c r="MMR201" s="229"/>
      <c r="MMS201" s="229"/>
      <c r="MMT201" s="229"/>
      <c r="MMU201" s="229"/>
      <c r="MMV201" s="229"/>
      <c r="MMW201" s="229"/>
      <c r="MMX201" s="229"/>
      <c r="MMY201" s="229"/>
      <c r="MMZ201" s="229"/>
      <c r="MNA201" s="229"/>
      <c r="MNB201" s="229"/>
      <c r="MNC201" s="229"/>
      <c r="MND201" s="229"/>
      <c r="MNE201" s="229"/>
      <c r="MNF201" s="229"/>
      <c r="MNG201" s="229"/>
      <c r="MNH201" s="229"/>
      <c r="MNI201" s="229"/>
      <c r="MNJ201" s="229"/>
      <c r="MNK201" s="229"/>
      <c r="MNL201" s="229"/>
      <c r="MNM201" s="229"/>
      <c r="MNN201" s="229"/>
      <c r="MNO201" s="229"/>
      <c r="MNP201" s="229"/>
      <c r="MNQ201" s="229"/>
      <c r="MNR201" s="229"/>
      <c r="MNS201" s="229"/>
      <c r="MNT201" s="229"/>
      <c r="MNU201" s="229"/>
      <c r="MNV201" s="229"/>
      <c r="MNW201" s="229"/>
      <c r="MNX201" s="229"/>
      <c r="MNY201" s="229"/>
      <c r="MNZ201" s="229"/>
      <c r="MOA201" s="229"/>
      <c r="MOB201" s="229"/>
      <c r="MOC201" s="229"/>
      <c r="MOD201" s="229"/>
      <c r="MOE201" s="229"/>
      <c r="MOF201" s="229"/>
      <c r="MOG201" s="229"/>
      <c r="MOH201" s="229"/>
      <c r="MOI201" s="229"/>
      <c r="MOJ201" s="229"/>
      <c r="MOK201" s="229"/>
      <c r="MOL201" s="229"/>
      <c r="MOM201" s="229"/>
      <c r="MON201" s="229"/>
      <c r="MOO201" s="229"/>
      <c r="MOP201" s="229"/>
      <c r="MOQ201" s="229"/>
      <c r="MOR201" s="229"/>
      <c r="MOS201" s="229"/>
      <c r="MOT201" s="229"/>
      <c r="MOU201" s="229"/>
      <c r="MOV201" s="229"/>
      <c r="MOW201" s="229"/>
      <c r="MOX201" s="229"/>
      <c r="MOY201" s="229"/>
      <c r="MOZ201" s="229"/>
      <c r="MPA201" s="229"/>
      <c r="MPB201" s="229"/>
      <c r="MPC201" s="229"/>
      <c r="MPD201" s="229"/>
      <c r="MPE201" s="229"/>
      <c r="MPF201" s="229"/>
      <c r="MPG201" s="229"/>
      <c r="MPH201" s="229"/>
      <c r="MPI201" s="229"/>
      <c r="MPJ201" s="229"/>
      <c r="MPK201" s="229"/>
      <c r="MPL201" s="229"/>
      <c r="MPM201" s="229"/>
      <c r="MPN201" s="229"/>
      <c r="MPO201" s="229"/>
      <c r="MPP201" s="229"/>
      <c r="MPQ201" s="229"/>
      <c r="MPR201" s="229"/>
      <c r="MPS201" s="229"/>
      <c r="MPT201" s="229"/>
      <c r="MPU201" s="229"/>
      <c r="MPV201" s="229"/>
      <c r="MPW201" s="229"/>
      <c r="MPX201" s="229"/>
      <c r="MPY201" s="229"/>
      <c r="MPZ201" s="229"/>
      <c r="MQA201" s="229"/>
      <c r="MQB201" s="229"/>
      <c r="MQC201" s="229"/>
      <c r="MQD201" s="229"/>
      <c r="MQE201" s="229"/>
      <c r="MQF201" s="229"/>
      <c r="MQG201" s="229"/>
      <c r="MQH201" s="229"/>
      <c r="MQI201" s="229"/>
      <c r="MQJ201" s="229"/>
      <c r="MQK201" s="229"/>
      <c r="MQL201" s="229"/>
      <c r="MQM201" s="229"/>
      <c r="MQN201" s="229"/>
      <c r="MQO201" s="229"/>
      <c r="MQP201" s="229"/>
      <c r="MQQ201" s="229"/>
      <c r="MQR201" s="229"/>
      <c r="MQS201" s="229"/>
      <c r="MQT201" s="229"/>
      <c r="MQU201" s="229"/>
      <c r="MQV201" s="229"/>
      <c r="MQW201" s="229"/>
      <c r="MQX201" s="229"/>
      <c r="MQY201" s="229"/>
      <c r="MQZ201" s="229"/>
      <c r="MRA201" s="229"/>
      <c r="MRB201" s="229"/>
      <c r="MRC201" s="229"/>
      <c r="MRD201" s="229"/>
      <c r="MRE201" s="229"/>
      <c r="MRF201" s="229"/>
      <c r="MRG201" s="229"/>
      <c r="MRH201" s="229"/>
      <c r="MRI201" s="229"/>
      <c r="MRJ201" s="229"/>
      <c r="MRK201" s="229"/>
      <c r="MRL201" s="229"/>
      <c r="MRM201" s="229"/>
      <c r="MRN201" s="229"/>
      <c r="MRO201" s="229"/>
      <c r="MRP201" s="229"/>
      <c r="MRQ201" s="229"/>
      <c r="MRR201" s="229"/>
      <c r="MRS201" s="229"/>
      <c r="MRT201" s="229"/>
      <c r="MRU201" s="229"/>
      <c r="MRV201" s="229"/>
      <c r="MRW201" s="229"/>
      <c r="MRX201" s="229"/>
      <c r="MRY201" s="229"/>
      <c r="MRZ201" s="229"/>
      <c r="MSA201" s="229"/>
      <c r="MSB201" s="229"/>
      <c r="MSC201" s="229"/>
      <c r="MSD201" s="229"/>
      <c r="MSE201" s="229"/>
      <c r="MSF201" s="229"/>
      <c r="MSG201" s="229"/>
      <c r="MSH201" s="229"/>
      <c r="MSI201" s="229"/>
      <c r="MSJ201" s="229"/>
      <c r="MSK201" s="229"/>
      <c r="MSL201" s="229"/>
      <c r="MSM201" s="229"/>
      <c r="MSN201" s="229"/>
      <c r="MSO201" s="229"/>
      <c r="MSP201" s="229"/>
      <c r="MSQ201" s="229"/>
      <c r="MSR201" s="229"/>
      <c r="MSS201" s="229"/>
      <c r="MST201" s="229"/>
      <c r="MSU201" s="229"/>
      <c r="MSV201" s="229"/>
      <c r="MSW201" s="229"/>
      <c r="MSX201" s="229"/>
      <c r="MSY201" s="229"/>
      <c r="MSZ201" s="229"/>
      <c r="MTA201" s="229"/>
      <c r="MTB201" s="229"/>
      <c r="MTC201" s="229"/>
      <c r="MTD201" s="229"/>
      <c r="MTE201" s="229"/>
      <c r="MTF201" s="229"/>
      <c r="MTG201" s="229"/>
      <c r="MTH201" s="229"/>
      <c r="MTI201" s="229"/>
      <c r="MTJ201" s="229"/>
      <c r="MTK201" s="229"/>
      <c r="MTL201" s="229"/>
      <c r="MTM201" s="229"/>
      <c r="MTN201" s="229"/>
      <c r="MTO201" s="229"/>
      <c r="MTP201" s="229"/>
      <c r="MTQ201" s="229"/>
      <c r="MTR201" s="229"/>
      <c r="MTS201" s="229"/>
      <c r="MTT201" s="229"/>
      <c r="MTU201" s="229"/>
      <c r="MTV201" s="229"/>
      <c r="MTW201" s="229"/>
      <c r="MTX201" s="229"/>
      <c r="MTY201" s="229"/>
      <c r="MTZ201" s="229"/>
      <c r="MUA201" s="229"/>
      <c r="MUB201" s="229"/>
      <c r="MUC201" s="229"/>
      <c r="MUD201" s="229"/>
      <c r="MUE201" s="229"/>
      <c r="MUF201" s="229"/>
      <c r="MUG201" s="229"/>
      <c r="MUH201" s="229"/>
      <c r="MUI201" s="229"/>
      <c r="MUJ201" s="229"/>
      <c r="MUK201" s="229"/>
      <c r="MUL201" s="229"/>
      <c r="MUM201" s="229"/>
      <c r="MUN201" s="229"/>
      <c r="MUO201" s="229"/>
      <c r="MUP201" s="229"/>
      <c r="MUQ201" s="229"/>
      <c r="MUR201" s="229"/>
      <c r="MUS201" s="229"/>
      <c r="MUT201" s="229"/>
      <c r="MUU201" s="229"/>
      <c r="MUV201" s="229"/>
      <c r="MUW201" s="229"/>
      <c r="MUX201" s="229"/>
      <c r="MUY201" s="229"/>
      <c r="MUZ201" s="229"/>
      <c r="MVA201" s="229"/>
      <c r="MVB201" s="229"/>
      <c r="MVC201" s="229"/>
      <c r="MVD201" s="229"/>
      <c r="MVE201" s="229"/>
      <c r="MVF201" s="229"/>
      <c r="MVG201" s="229"/>
      <c r="MVH201" s="229"/>
      <c r="MVI201" s="229"/>
      <c r="MVJ201" s="229"/>
      <c r="MVK201" s="229"/>
      <c r="MVL201" s="229"/>
      <c r="MVM201" s="229"/>
      <c r="MVN201" s="229"/>
      <c r="MVO201" s="229"/>
      <c r="MVP201" s="229"/>
      <c r="MVQ201" s="229"/>
      <c r="MVR201" s="229"/>
      <c r="MVS201" s="229"/>
      <c r="MVT201" s="229"/>
      <c r="MVU201" s="229"/>
      <c r="MVV201" s="229"/>
      <c r="MVW201" s="229"/>
      <c r="MVX201" s="229"/>
      <c r="MVY201" s="229"/>
      <c r="MVZ201" s="229"/>
      <c r="MWA201" s="229"/>
      <c r="MWB201" s="229"/>
      <c r="MWC201" s="229"/>
      <c r="MWD201" s="229"/>
      <c r="MWE201" s="229"/>
      <c r="MWF201" s="229"/>
      <c r="MWG201" s="229"/>
      <c r="MWH201" s="229"/>
      <c r="MWI201" s="229"/>
      <c r="MWJ201" s="229"/>
      <c r="MWK201" s="229"/>
      <c r="MWL201" s="229"/>
      <c r="MWM201" s="229"/>
      <c r="MWN201" s="229"/>
      <c r="MWO201" s="229"/>
      <c r="MWP201" s="229"/>
      <c r="MWQ201" s="229"/>
      <c r="MWR201" s="229"/>
      <c r="MWS201" s="229"/>
      <c r="MWT201" s="229"/>
      <c r="MWU201" s="229"/>
      <c r="MWV201" s="229"/>
      <c r="MWW201" s="229"/>
      <c r="MWX201" s="229"/>
      <c r="MWY201" s="229"/>
      <c r="MWZ201" s="229"/>
      <c r="MXA201" s="229"/>
      <c r="MXB201" s="229"/>
      <c r="MXC201" s="229"/>
      <c r="MXD201" s="229"/>
      <c r="MXE201" s="229"/>
      <c r="MXF201" s="229"/>
      <c r="MXG201" s="229"/>
      <c r="MXH201" s="229"/>
      <c r="MXI201" s="229"/>
      <c r="MXJ201" s="229"/>
      <c r="MXK201" s="229"/>
      <c r="MXL201" s="229"/>
      <c r="MXM201" s="229"/>
      <c r="MXN201" s="229"/>
      <c r="MXO201" s="229"/>
      <c r="MXP201" s="229"/>
      <c r="MXQ201" s="229"/>
      <c r="MXR201" s="229"/>
      <c r="MXS201" s="229"/>
      <c r="MXT201" s="229"/>
      <c r="MXU201" s="229"/>
      <c r="MXV201" s="229"/>
      <c r="MXW201" s="229"/>
      <c r="MXX201" s="229"/>
      <c r="MXY201" s="229"/>
      <c r="MXZ201" s="229"/>
      <c r="MYA201" s="229"/>
      <c r="MYB201" s="229"/>
      <c r="MYC201" s="229"/>
      <c r="MYD201" s="229"/>
      <c r="MYE201" s="229"/>
      <c r="MYF201" s="229"/>
      <c r="MYG201" s="229"/>
      <c r="MYH201" s="229"/>
      <c r="MYI201" s="229"/>
      <c r="MYJ201" s="229"/>
      <c r="MYK201" s="229"/>
      <c r="MYL201" s="229"/>
      <c r="MYM201" s="229"/>
      <c r="MYN201" s="229"/>
      <c r="MYO201" s="229"/>
      <c r="MYP201" s="229"/>
      <c r="MYQ201" s="229"/>
      <c r="MYR201" s="229"/>
      <c r="MYS201" s="229"/>
      <c r="MYT201" s="229"/>
      <c r="MYU201" s="229"/>
      <c r="MYV201" s="229"/>
      <c r="MYW201" s="229"/>
      <c r="MYX201" s="229"/>
      <c r="MYY201" s="229"/>
      <c r="MYZ201" s="229"/>
      <c r="MZA201" s="229"/>
      <c r="MZB201" s="229"/>
      <c r="MZC201" s="229"/>
      <c r="MZD201" s="229"/>
      <c r="MZE201" s="229"/>
      <c r="MZF201" s="229"/>
      <c r="MZG201" s="229"/>
      <c r="MZH201" s="229"/>
      <c r="MZI201" s="229"/>
      <c r="MZJ201" s="229"/>
      <c r="MZK201" s="229"/>
      <c r="MZL201" s="229"/>
      <c r="MZM201" s="229"/>
      <c r="MZN201" s="229"/>
      <c r="MZO201" s="229"/>
      <c r="MZP201" s="229"/>
      <c r="MZQ201" s="229"/>
      <c r="MZR201" s="229"/>
      <c r="MZS201" s="229"/>
      <c r="MZT201" s="229"/>
      <c r="MZU201" s="229"/>
      <c r="MZV201" s="229"/>
      <c r="MZW201" s="229"/>
      <c r="MZX201" s="229"/>
      <c r="MZY201" s="229"/>
      <c r="MZZ201" s="229"/>
      <c r="NAA201" s="229"/>
      <c r="NAB201" s="229"/>
      <c r="NAC201" s="229"/>
      <c r="NAD201" s="229"/>
      <c r="NAE201" s="229"/>
      <c r="NAF201" s="229"/>
      <c r="NAG201" s="229"/>
      <c r="NAH201" s="229"/>
      <c r="NAI201" s="229"/>
      <c r="NAJ201" s="229"/>
      <c r="NAK201" s="229"/>
      <c r="NAL201" s="229"/>
      <c r="NAM201" s="229"/>
      <c r="NAN201" s="229"/>
      <c r="NAO201" s="229"/>
      <c r="NAP201" s="229"/>
      <c r="NAQ201" s="229"/>
      <c r="NAR201" s="229"/>
      <c r="NAS201" s="229"/>
      <c r="NAT201" s="229"/>
      <c r="NAU201" s="229"/>
      <c r="NAV201" s="229"/>
      <c r="NAW201" s="229"/>
      <c r="NAX201" s="229"/>
      <c r="NAY201" s="229"/>
      <c r="NAZ201" s="229"/>
      <c r="NBA201" s="229"/>
      <c r="NBB201" s="229"/>
      <c r="NBC201" s="229"/>
      <c r="NBD201" s="229"/>
      <c r="NBE201" s="229"/>
      <c r="NBF201" s="229"/>
      <c r="NBG201" s="229"/>
      <c r="NBH201" s="229"/>
      <c r="NBI201" s="229"/>
      <c r="NBJ201" s="229"/>
      <c r="NBK201" s="229"/>
      <c r="NBL201" s="229"/>
      <c r="NBM201" s="229"/>
      <c r="NBN201" s="229"/>
      <c r="NBO201" s="229"/>
      <c r="NBP201" s="229"/>
      <c r="NBQ201" s="229"/>
      <c r="NBR201" s="229"/>
      <c r="NBS201" s="229"/>
      <c r="NBT201" s="229"/>
      <c r="NBU201" s="229"/>
      <c r="NBV201" s="229"/>
      <c r="NBW201" s="229"/>
      <c r="NBX201" s="229"/>
      <c r="NBY201" s="229"/>
      <c r="NBZ201" s="229"/>
      <c r="NCA201" s="229"/>
      <c r="NCB201" s="229"/>
      <c r="NCC201" s="229"/>
      <c r="NCD201" s="229"/>
      <c r="NCE201" s="229"/>
      <c r="NCF201" s="229"/>
      <c r="NCG201" s="229"/>
      <c r="NCH201" s="229"/>
      <c r="NCI201" s="229"/>
      <c r="NCJ201" s="229"/>
      <c r="NCK201" s="229"/>
      <c r="NCL201" s="229"/>
      <c r="NCM201" s="229"/>
      <c r="NCN201" s="229"/>
      <c r="NCO201" s="229"/>
      <c r="NCP201" s="229"/>
      <c r="NCQ201" s="229"/>
      <c r="NCR201" s="229"/>
      <c r="NCS201" s="229"/>
      <c r="NCT201" s="229"/>
      <c r="NCU201" s="229"/>
      <c r="NCV201" s="229"/>
      <c r="NCW201" s="229"/>
      <c r="NCX201" s="229"/>
      <c r="NCY201" s="229"/>
      <c r="NCZ201" s="229"/>
      <c r="NDA201" s="229"/>
      <c r="NDB201" s="229"/>
      <c r="NDC201" s="229"/>
      <c r="NDD201" s="229"/>
      <c r="NDE201" s="229"/>
      <c r="NDF201" s="229"/>
      <c r="NDG201" s="229"/>
      <c r="NDH201" s="229"/>
      <c r="NDI201" s="229"/>
      <c r="NDJ201" s="229"/>
      <c r="NDK201" s="229"/>
      <c r="NDL201" s="229"/>
      <c r="NDM201" s="229"/>
      <c r="NDN201" s="229"/>
      <c r="NDO201" s="229"/>
      <c r="NDP201" s="229"/>
      <c r="NDQ201" s="229"/>
      <c r="NDR201" s="229"/>
      <c r="NDS201" s="229"/>
      <c r="NDT201" s="229"/>
      <c r="NDU201" s="229"/>
      <c r="NDV201" s="229"/>
      <c r="NDW201" s="229"/>
      <c r="NDX201" s="229"/>
      <c r="NDY201" s="229"/>
      <c r="NDZ201" s="229"/>
      <c r="NEA201" s="229"/>
      <c r="NEB201" s="229"/>
      <c r="NEC201" s="229"/>
      <c r="NED201" s="229"/>
      <c r="NEE201" s="229"/>
      <c r="NEF201" s="229"/>
      <c r="NEG201" s="229"/>
      <c r="NEH201" s="229"/>
      <c r="NEI201" s="229"/>
      <c r="NEJ201" s="229"/>
      <c r="NEK201" s="229"/>
      <c r="NEL201" s="229"/>
      <c r="NEM201" s="229"/>
      <c r="NEN201" s="229"/>
      <c r="NEO201" s="229"/>
      <c r="NEP201" s="229"/>
      <c r="NEQ201" s="229"/>
      <c r="NER201" s="229"/>
      <c r="NES201" s="229"/>
      <c r="NET201" s="229"/>
      <c r="NEU201" s="229"/>
      <c r="NEV201" s="229"/>
      <c r="NEW201" s="229"/>
      <c r="NEX201" s="229"/>
      <c r="NEY201" s="229"/>
      <c r="NEZ201" s="229"/>
      <c r="NFA201" s="229"/>
      <c r="NFB201" s="229"/>
      <c r="NFC201" s="229"/>
      <c r="NFD201" s="229"/>
      <c r="NFE201" s="229"/>
      <c r="NFF201" s="229"/>
      <c r="NFG201" s="229"/>
      <c r="NFH201" s="229"/>
      <c r="NFI201" s="229"/>
      <c r="NFJ201" s="229"/>
      <c r="NFK201" s="229"/>
      <c r="NFL201" s="229"/>
      <c r="NFM201" s="229"/>
      <c r="NFN201" s="229"/>
      <c r="NFO201" s="229"/>
      <c r="NFP201" s="229"/>
      <c r="NFQ201" s="229"/>
      <c r="NFR201" s="229"/>
      <c r="NFS201" s="229"/>
      <c r="NFT201" s="229"/>
      <c r="NFU201" s="229"/>
      <c r="NFV201" s="229"/>
      <c r="NFW201" s="229"/>
      <c r="NFX201" s="229"/>
      <c r="NFY201" s="229"/>
      <c r="NFZ201" s="229"/>
      <c r="NGA201" s="229"/>
      <c r="NGB201" s="229"/>
      <c r="NGC201" s="229"/>
      <c r="NGD201" s="229"/>
      <c r="NGE201" s="229"/>
      <c r="NGF201" s="229"/>
      <c r="NGG201" s="229"/>
      <c r="NGH201" s="229"/>
      <c r="NGI201" s="229"/>
      <c r="NGJ201" s="229"/>
      <c r="NGK201" s="229"/>
      <c r="NGL201" s="229"/>
      <c r="NGM201" s="229"/>
      <c r="NGN201" s="229"/>
      <c r="NGO201" s="229"/>
      <c r="NGP201" s="229"/>
      <c r="NGQ201" s="229"/>
      <c r="NGR201" s="229"/>
      <c r="NGS201" s="229"/>
      <c r="NGT201" s="229"/>
      <c r="NGU201" s="229"/>
      <c r="NGV201" s="229"/>
      <c r="NGW201" s="229"/>
      <c r="NGX201" s="229"/>
      <c r="NGY201" s="229"/>
      <c r="NGZ201" s="229"/>
      <c r="NHA201" s="229"/>
      <c r="NHB201" s="229"/>
      <c r="NHC201" s="229"/>
      <c r="NHD201" s="229"/>
      <c r="NHE201" s="229"/>
      <c r="NHF201" s="229"/>
      <c r="NHG201" s="229"/>
      <c r="NHH201" s="229"/>
      <c r="NHI201" s="229"/>
      <c r="NHJ201" s="229"/>
      <c r="NHK201" s="229"/>
      <c r="NHL201" s="229"/>
      <c r="NHM201" s="229"/>
      <c r="NHN201" s="229"/>
      <c r="NHO201" s="229"/>
      <c r="NHP201" s="229"/>
      <c r="NHQ201" s="229"/>
      <c r="NHR201" s="229"/>
      <c r="NHS201" s="229"/>
      <c r="NHT201" s="229"/>
      <c r="NHU201" s="229"/>
      <c r="NHV201" s="229"/>
      <c r="NHW201" s="229"/>
      <c r="NHX201" s="229"/>
      <c r="NHY201" s="229"/>
      <c r="NHZ201" s="229"/>
      <c r="NIA201" s="229"/>
      <c r="NIB201" s="229"/>
      <c r="NIC201" s="229"/>
      <c r="NID201" s="229"/>
      <c r="NIE201" s="229"/>
      <c r="NIF201" s="229"/>
      <c r="NIG201" s="229"/>
      <c r="NIH201" s="229"/>
      <c r="NII201" s="229"/>
      <c r="NIJ201" s="229"/>
      <c r="NIK201" s="229"/>
      <c r="NIL201" s="229"/>
      <c r="NIM201" s="229"/>
      <c r="NIN201" s="229"/>
      <c r="NIO201" s="229"/>
      <c r="NIP201" s="229"/>
      <c r="NIQ201" s="229"/>
      <c r="NIR201" s="229"/>
      <c r="NIS201" s="229"/>
      <c r="NIT201" s="229"/>
      <c r="NIU201" s="229"/>
      <c r="NIV201" s="229"/>
      <c r="NIW201" s="229"/>
      <c r="NIX201" s="229"/>
      <c r="NIY201" s="229"/>
      <c r="NIZ201" s="229"/>
      <c r="NJA201" s="229"/>
      <c r="NJB201" s="229"/>
      <c r="NJC201" s="229"/>
      <c r="NJD201" s="229"/>
      <c r="NJE201" s="229"/>
      <c r="NJF201" s="229"/>
      <c r="NJG201" s="229"/>
      <c r="NJH201" s="229"/>
      <c r="NJI201" s="229"/>
      <c r="NJJ201" s="229"/>
      <c r="NJK201" s="229"/>
      <c r="NJL201" s="229"/>
      <c r="NJM201" s="229"/>
      <c r="NJN201" s="229"/>
      <c r="NJO201" s="229"/>
      <c r="NJP201" s="229"/>
      <c r="NJQ201" s="229"/>
      <c r="NJR201" s="229"/>
      <c r="NJS201" s="229"/>
      <c r="NJT201" s="229"/>
      <c r="NJU201" s="229"/>
      <c r="NJV201" s="229"/>
      <c r="NJW201" s="229"/>
      <c r="NJX201" s="229"/>
      <c r="NJY201" s="229"/>
      <c r="NJZ201" s="229"/>
      <c r="NKA201" s="229"/>
      <c r="NKB201" s="229"/>
      <c r="NKC201" s="229"/>
      <c r="NKD201" s="229"/>
      <c r="NKE201" s="229"/>
      <c r="NKF201" s="229"/>
      <c r="NKG201" s="229"/>
      <c r="NKH201" s="229"/>
      <c r="NKI201" s="229"/>
      <c r="NKJ201" s="229"/>
      <c r="NKK201" s="229"/>
      <c r="NKL201" s="229"/>
      <c r="NKM201" s="229"/>
      <c r="NKN201" s="229"/>
      <c r="NKO201" s="229"/>
      <c r="NKP201" s="229"/>
      <c r="NKQ201" s="229"/>
      <c r="NKR201" s="229"/>
      <c r="NKS201" s="229"/>
      <c r="NKT201" s="229"/>
      <c r="NKU201" s="229"/>
      <c r="NKV201" s="229"/>
      <c r="NKW201" s="229"/>
      <c r="NKX201" s="229"/>
      <c r="NKY201" s="229"/>
      <c r="NKZ201" s="229"/>
      <c r="NLA201" s="229"/>
      <c r="NLB201" s="229"/>
      <c r="NLC201" s="229"/>
      <c r="NLD201" s="229"/>
      <c r="NLE201" s="229"/>
      <c r="NLF201" s="229"/>
      <c r="NLG201" s="229"/>
      <c r="NLH201" s="229"/>
      <c r="NLI201" s="229"/>
      <c r="NLJ201" s="229"/>
      <c r="NLK201" s="229"/>
      <c r="NLL201" s="229"/>
      <c r="NLM201" s="229"/>
      <c r="NLN201" s="229"/>
      <c r="NLO201" s="229"/>
      <c r="NLP201" s="229"/>
      <c r="NLQ201" s="229"/>
      <c r="NLR201" s="229"/>
      <c r="NLS201" s="229"/>
      <c r="NLT201" s="229"/>
      <c r="NLU201" s="229"/>
      <c r="NLV201" s="229"/>
      <c r="NLW201" s="229"/>
      <c r="NLX201" s="229"/>
      <c r="NLY201" s="229"/>
      <c r="NLZ201" s="229"/>
      <c r="NMA201" s="229"/>
      <c r="NMB201" s="229"/>
      <c r="NMC201" s="229"/>
      <c r="NMD201" s="229"/>
      <c r="NME201" s="229"/>
      <c r="NMF201" s="229"/>
      <c r="NMG201" s="229"/>
      <c r="NMH201" s="229"/>
      <c r="NMI201" s="229"/>
      <c r="NMJ201" s="229"/>
      <c r="NMK201" s="229"/>
      <c r="NML201" s="229"/>
      <c r="NMM201" s="229"/>
      <c r="NMN201" s="229"/>
      <c r="NMO201" s="229"/>
      <c r="NMP201" s="229"/>
      <c r="NMQ201" s="229"/>
      <c r="NMR201" s="229"/>
      <c r="NMS201" s="229"/>
      <c r="NMT201" s="229"/>
      <c r="NMU201" s="229"/>
      <c r="NMV201" s="229"/>
      <c r="NMW201" s="229"/>
      <c r="NMX201" s="229"/>
      <c r="NMY201" s="229"/>
      <c r="NMZ201" s="229"/>
      <c r="NNA201" s="229"/>
      <c r="NNB201" s="229"/>
      <c r="NNC201" s="229"/>
      <c r="NND201" s="229"/>
      <c r="NNE201" s="229"/>
      <c r="NNF201" s="229"/>
      <c r="NNG201" s="229"/>
      <c r="NNH201" s="229"/>
      <c r="NNI201" s="229"/>
      <c r="NNJ201" s="229"/>
      <c r="NNK201" s="229"/>
      <c r="NNL201" s="229"/>
      <c r="NNM201" s="229"/>
      <c r="NNN201" s="229"/>
      <c r="NNO201" s="229"/>
      <c r="NNP201" s="229"/>
      <c r="NNQ201" s="229"/>
      <c r="NNR201" s="229"/>
      <c r="NNS201" s="229"/>
      <c r="NNT201" s="229"/>
      <c r="NNU201" s="229"/>
      <c r="NNV201" s="229"/>
      <c r="NNW201" s="229"/>
      <c r="NNX201" s="229"/>
      <c r="NNY201" s="229"/>
      <c r="NNZ201" s="229"/>
      <c r="NOA201" s="229"/>
      <c r="NOB201" s="229"/>
      <c r="NOC201" s="229"/>
      <c r="NOD201" s="229"/>
      <c r="NOE201" s="229"/>
      <c r="NOF201" s="229"/>
      <c r="NOG201" s="229"/>
      <c r="NOH201" s="229"/>
      <c r="NOI201" s="229"/>
      <c r="NOJ201" s="229"/>
      <c r="NOK201" s="229"/>
      <c r="NOL201" s="229"/>
      <c r="NOM201" s="229"/>
      <c r="NON201" s="229"/>
      <c r="NOO201" s="229"/>
      <c r="NOP201" s="229"/>
      <c r="NOQ201" s="229"/>
      <c r="NOR201" s="229"/>
      <c r="NOS201" s="229"/>
      <c r="NOT201" s="229"/>
      <c r="NOU201" s="229"/>
      <c r="NOV201" s="229"/>
      <c r="NOW201" s="229"/>
      <c r="NOX201" s="229"/>
      <c r="NOY201" s="229"/>
      <c r="NOZ201" s="229"/>
      <c r="NPA201" s="229"/>
      <c r="NPB201" s="229"/>
      <c r="NPC201" s="229"/>
      <c r="NPD201" s="229"/>
      <c r="NPE201" s="229"/>
      <c r="NPF201" s="229"/>
      <c r="NPG201" s="229"/>
      <c r="NPH201" s="229"/>
      <c r="NPI201" s="229"/>
      <c r="NPJ201" s="229"/>
      <c r="NPK201" s="229"/>
      <c r="NPL201" s="229"/>
      <c r="NPM201" s="229"/>
      <c r="NPN201" s="229"/>
      <c r="NPO201" s="229"/>
      <c r="NPP201" s="229"/>
      <c r="NPQ201" s="229"/>
      <c r="NPR201" s="229"/>
      <c r="NPS201" s="229"/>
      <c r="NPT201" s="229"/>
      <c r="NPU201" s="229"/>
      <c r="NPV201" s="229"/>
      <c r="NPW201" s="229"/>
      <c r="NPX201" s="229"/>
      <c r="NPY201" s="229"/>
      <c r="NPZ201" s="229"/>
      <c r="NQA201" s="229"/>
      <c r="NQB201" s="229"/>
      <c r="NQC201" s="229"/>
      <c r="NQD201" s="229"/>
      <c r="NQE201" s="229"/>
      <c r="NQF201" s="229"/>
      <c r="NQG201" s="229"/>
      <c r="NQH201" s="229"/>
      <c r="NQI201" s="229"/>
      <c r="NQJ201" s="229"/>
      <c r="NQK201" s="229"/>
      <c r="NQL201" s="229"/>
      <c r="NQM201" s="229"/>
      <c r="NQN201" s="229"/>
      <c r="NQO201" s="229"/>
      <c r="NQP201" s="229"/>
      <c r="NQQ201" s="229"/>
      <c r="NQR201" s="229"/>
      <c r="NQS201" s="229"/>
      <c r="NQT201" s="229"/>
      <c r="NQU201" s="229"/>
      <c r="NQV201" s="229"/>
      <c r="NQW201" s="229"/>
      <c r="NQX201" s="229"/>
      <c r="NQY201" s="229"/>
      <c r="NQZ201" s="229"/>
      <c r="NRA201" s="229"/>
      <c r="NRB201" s="229"/>
      <c r="NRC201" s="229"/>
      <c r="NRD201" s="229"/>
      <c r="NRE201" s="229"/>
      <c r="NRF201" s="229"/>
      <c r="NRG201" s="229"/>
      <c r="NRH201" s="229"/>
      <c r="NRI201" s="229"/>
      <c r="NRJ201" s="229"/>
      <c r="NRK201" s="229"/>
      <c r="NRL201" s="229"/>
      <c r="NRM201" s="229"/>
      <c r="NRN201" s="229"/>
      <c r="NRO201" s="229"/>
      <c r="NRP201" s="229"/>
      <c r="NRQ201" s="229"/>
      <c r="NRR201" s="229"/>
      <c r="NRS201" s="229"/>
      <c r="NRT201" s="229"/>
      <c r="NRU201" s="229"/>
      <c r="NRV201" s="229"/>
      <c r="NRW201" s="229"/>
      <c r="NRX201" s="229"/>
      <c r="NRY201" s="229"/>
      <c r="NRZ201" s="229"/>
      <c r="NSA201" s="229"/>
      <c r="NSB201" s="229"/>
      <c r="NSC201" s="229"/>
      <c r="NSD201" s="229"/>
      <c r="NSE201" s="229"/>
      <c r="NSF201" s="229"/>
      <c r="NSG201" s="229"/>
      <c r="NSH201" s="229"/>
      <c r="NSI201" s="229"/>
      <c r="NSJ201" s="229"/>
      <c r="NSK201" s="229"/>
      <c r="NSL201" s="229"/>
      <c r="NSM201" s="229"/>
      <c r="NSN201" s="229"/>
      <c r="NSO201" s="229"/>
      <c r="NSP201" s="229"/>
      <c r="NSQ201" s="229"/>
      <c r="NSR201" s="229"/>
      <c r="NSS201" s="229"/>
      <c r="NST201" s="229"/>
      <c r="NSU201" s="229"/>
      <c r="NSV201" s="229"/>
      <c r="NSW201" s="229"/>
      <c r="NSX201" s="229"/>
      <c r="NSY201" s="229"/>
      <c r="NSZ201" s="229"/>
      <c r="NTA201" s="229"/>
      <c r="NTB201" s="229"/>
      <c r="NTC201" s="229"/>
      <c r="NTD201" s="229"/>
      <c r="NTE201" s="229"/>
      <c r="NTF201" s="229"/>
      <c r="NTG201" s="229"/>
      <c r="NTH201" s="229"/>
      <c r="NTI201" s="229"/>
      <c r="NTJ201" s="229"/>
      <c r="NTK201" s="229"/>
      <c r="NTL201" s="229"/>
      <c r="NTM201" s="229"/>
      <c r="NTN201" s="229"/>
      <c r="NTO201" s="229"/>
      <c r="NTP201" s="229"/>
      <c r="NTQ201" s="229"/>
      <c r="NTR201" s="229"/>
      <c r="NTS201" s="229"/>
      <c r="NTT201" s="229"/>
      <c r="NTU201" s="229"/>
      <c r="NTV201" s="229"/>
      <c r="NTW201" s="229"/>
      <c r="NTX201" s="229"/>
      <c r="NTY201" s="229"/>
      <c r="NTZ201" s="229"/>
      <c r="NUA201" s="229"/>
      <c r="NUB201" s="229"/>
      <c r="NUC201" s="229"/>
      <c r="NUD201" s="229"/>
      <c r="NUE201" s="229"/>
      <c r="NUF201" s="229"/>
      <c r="NUG201" s="229"/>
      <c r="NUH201" s="229"/>
      <c r="NUI201" s="229"/>
      <c r="NUJ201" s="229"/>
      <c r="NUK201" s="229"/>
      <c r="NUL201" s="229"/>
      <c r="NUM201" s="229"/>
      <c r="NUN201" s="229"/>
      <c r="NUO201" s="229"/>
      <c r="NUP201" s="229"/>
      <c r="NUQ201" s="229"/>
      <c r="NUR201" s="229"/>
      <c r="NUS201" s="229"/>
      <c r="NUT201" s="229"/>
      <c r="NUU201" s="229"/>
      <c r="NUV201" s="229"/>
      <c r="NUW201" s="229"/>
      <c r="NUX201" s="229"/>
      <c r="NUY201" s="229"/>
      <c r="NUZ201" s="229"/>
      <c r="NVA201" s="229"/>
      <c r="NVB201" s="229"/>
      <c r="NVC201" s="229"/>
      <c r="NVD201" s="229"/>
      <c r="NVE201" s="229"/>
      <c r="NVF201" s="229"/>
      <c r="NVG201" s="229"/>
      <c r="NVH201" s="229"/>
      <c r="NVI201" s="229"/>
      <c r="NVJ201" s="229"/>
      <c r="NVK201" s="229"/>
      <c r="NVL201" s="229"/>
      <c r="NVM201" s="229"/>
      <c r="NVN201" s="229"/>
      <c r="NVO201" s="229"/>
      <c r="NVP201" s="229"/>
      <c r="NVQ201" s="229"/>
      <c r="NVR201" s="229"/>
      <c r="NVS201" s="229"/>
      <c r="NVT201" s="229"/>
      <c r="NVU201" s="229"/>
      <c r="NVV201" s="229"/>
      <c r="NVW201" s="229"/>
      <c r="NVX201" s="229"/>
      <c r="NVY201" s="229"/>
      <c r="NVZ201" s="229"/>
      <c r="NWA201" s="229"/>
      <c r="NWB201" s="229"/>
      <c r="NWC201" s="229"/>
      <c r="NWD201" s="229"/>
      <c r="NWE201" s="229"/>
      <c r="NWF201" s="229"/>
      <c r="NWG201" s="229"/>
      <c r="NWH201" s="229"/>
      <c r="NWI201" s="229"/>
      <c r="NWJ201" s="229"/>
      <c r="NWK201" s="229"/>
      <c r="NWL201" s="229"/>
      <c r="NWM201" s="229"/>
      <c r="NWN201" s="229"/>
      <c r="NWO201" s="229"/>
      <c r="NWP201" s="229"/>
      <c r="NWQ201" s="229"/>
      <c r="NWR201" s="229"/>
      <c r="NWS201" s="229"/>
      <c r="NWT201" s="229"/>
      <c r="NWU201" s="229"/>
      <c r="NWV201" s="229"/>
      <c r="NWW201" s="229"/>
      <c r="NWX201" s="229"/>
      <c r="NWY201" s="229"/>
      <c r="NWZ201" s="229"/>
      <c r="NXA201" s="229"/>
      <c r="NXB201" s="229"/>
      <c r="NXC201" s="229"/>
      <c r="NXD201" s="229"/>
      <c r="NXE201" s="229"/>
      <c r="NXF201" s="229"/>
      <c r="NXG201" s="229"/>
      <c r="NXH201" s="229"/>
      <c r="NXI201" s="229"/>
      <c r="NXJ201" s="229"/>
      <c r="NXK201" s="229"/>
      <c r="NXL201" s="229"/>
      <c r="NXM201" s="229"/>
      <c r="NXN201" s="229"/>
      <c r="NXO201" s="229"/>
      <c r="NXP201" s="229"/>
      <c r="NXQ201" s="229"/>
      <c r="NXR201" s="229"/>
      <c r="NXS201" s="229"/>
      <c r="NXT201" s="229"/>
      <c r="NXU201" s="229"/>
      <c r="NXV201" s="229"/>
      <c r="NXW201" s="229"/>
      <c r="NXX201" s="229"/>
      <c r="NXY201" s="229"/>
      <c r="NXZ201" s="229"/>
      <c r="NYA201" s="229"/>
      <c r="NYB201" s="229"/>
      <c r="NYC201" s="229"/>
      <c r="NYD201" s="229"/>
      <c r="NYE201" s="229"/>
      <c r="NYF201" s="229"/>
      <c r="NYG201" s="229"/>
      <c r="NYH201" s="229"/>
      <c r="NYI201" s="229"/>
      <c r="NYJ201" s="229"/>
      <c r="NYK201" s="229"/>
      <c r="NYL201" s="229"/>
      <c r="NYM201" s="229"/>
      <c r="NYN201" s="229"/>
      <c r="NYO201" s="229"/>
      <c r="NYP201" s="229"/>
      <c r="NYQ201" s="229"/>
      <c r="NYR201" s="229"/>
      <c r="NYS201" s="229"/>
      <c r="NYT201" s="229"/>
      <c r="NYU201" s="229"/>
      <c r="NYV201" s="229"/>
      <c r="NYW201" s="229"/>
      <c r="NYX201" s="229"/>
      <c r="NYY201" s="229"/>
      <c r="NYZ201" s="229"/>
      <c r="NZA201" s="229"/>
      <c r="NZB201" s="229"/>
      <c r="NZC201" s="229"/>
      <c r="NZD201" s="229"/>
      <c r="NZE201" s="229"/>
      <c r="NZF201" s="229"/>
      <c r="NZG201" s="229"/>
      <c r="NZH201" s="229"/>
      <c r="NZI201" s="229"/>
      <c r="NZJ201" s="229"/>
      <c r="NZK201" s="229"/>
      <c r="NZL201" s="229"/>
      <c r="NZM201" s="229"/>
      <c r="NZN201" s="229"/>
      <c r="NZO201" s="229"/>
      <c r="NZP201" s="229"/>
      <c r="NZQ201" s="229"/>
      <c r="NZR201" s="229"/>
      <c r="NZS201" s="229"/>
      <c r="NZT201" s="229"/>
      <c r="NZU201" s="229"/>
      <c r="NZV201" s="229"/>
      <c r="NZW201" s="229"/>
      <c r="NZX201" s="229"/>
      <c r="NZY201" s="229"/>
      <c r="NZZ201" s="229"/>
      <c r="OAA201" s="229"/>
      <c r="OAB201" s="229"/>
      <c r="OAC201" s="229"/>
      <c r="OAD201" s="229"/>
      <c r="OAE201" s="229"/>
      <c r="OAF201" s="229"/>
      <c r="OAG201" s="229"/>
      <c r="OAH201" s="229"/>
      <c r="OAI201" s="229"/>
      <c r="OAJ201" s="229"/>
      <c r="OAK201" s="229"/>
      <c r="OAL201" s="229"/>
      <c r="OAM201" s="229"/>
      <c r="OAN201" s="229"/>
      <c r="OAO201" s="229"/>
      <c r="OAP201" s="229"/>
      <c r="OAQ201" s="229"/>
      <c r="OAR201" s="229"/>
      <c r="OAS201" s="229"/>
      <c r="OAT201" s="229"/>
      <c r="OAU201" s="229"/>
      <c r="OAV201" s="229"/>
      <c r="OAW201" s="229"/>
      <c r="OAX201" s="229"/>
      <c r="OAY201" s="229"/>
      <c r="OAZ201" s="229"/>
      <c r="OBA201" s="229"/>
      <c r="OBB201" s="229"/>
      <c r="OBC201" s="229"/>
      <c r="OBD201" s="229"/>
      <c r="OBE201" s="229"/>
      <c r="OBF201" s="229"/>
      <c r="OBG201" s="229"/>
      <c r="OBH201" s="229"/>
      <c r="OBI201" s="229"/>
      <c r="OBJ201" s="229"/>
      <c r="OBK201" s="229"/>
      <c r="OBL201" s="229"/>
      <c r="OBM201" s="229"/>
      <c r="OBN201" s="229"/>
      <c r="OBO201" s="229"/>
      <c r="OBP201" s="229"/>
      <c r="OBQ201" s="229"/>
      <c r="OBR201" s="229"/>
      <c r="OBS201" s="229"/>
      <c r="OBT201" s="229"/>
      <c r="OBU201" s="229"/>
      <c r="OBV201" s="229"/>
      <c r="OBW201" s="229"/>
      <c r="OBX201" s="229"/>
      <c r="OBY201" s="229"/>
      <c r="OBZ201" s="229"/>
      <c r="OCA201" s="229"/>
      <c r="OCB201" s="229"/>
      <c r="OCC201" s="229"/>
      <c r="OCD201" s="229"/>
      <c r="OCE201" s="229"/>
      <c r="OCF201" s="229"/>
      <c r="OCG201" s="229"/>
      <c r="OCH201" s="229"/>
      <c r="OCI201" s="229"/>
      <c r="OCJ201" s="229"/>
      <c r="OCK201" s="229"/>
      <c r="OCL201" s="229"/>
      <c r="OCM201" s="229"/>
      <c r="OCN201" s="229"/>
      <c r="OCO201" s="229"/>
      <c r="OCP201" s="229"/>
      <c r="OCQ201" s="229"/>
      <c r="OCR201" s="229"/>
      <c r="OCS201" s="229"/>
      <c r="OCT201" s="229"/>
      <c r="OCU201" s="229"/>
      <c r="OCV201" s="229"/>
      <c r="OCW201" s="229"/>
      <c r="OCX201" s="229"/>
      <c r="OCY201" s="229"/>
      <c r="OCZ201" s="229"/>
      <c r="ODA201" s="229"/>
      <c r="ODB201" s="229"/>
      <c r="ODC201" s="229"/>
      <c r="ODD201" s="229"/>
      <c r="ODE201" s="229"/>
      <c r="ODF201" s="229"/>
      <c r="ODG201" s="229"/>
      <c r="ODH201" s="229"/>
      <c r="ODI201" s="229"/>
      <c r="ODJ201" s="229"/>
      <c r="ODK201" s="229"/>
      <c r="ODL201" s="229"/>
      <c r="ODM201" s="229"/>
      <c r="ODN201" s="229"/>
      <c r="ODO201" s="229"/>
      <c r="ODP201" s="229"/>
      <c r="ODQ201" s="229"/>
      <c r="ODR201" s="229"/>
      <c r="ODS201" s="229"/>
      <c r="ODT201" s="229"/>
      <c r="ODU201" s="229"/>
      <c r="ODV201" s="229"/>
      <c r="ODW201" s="229"/>
      <c r="ODX201" s="229"/>
      <c r="ODY201" s="229"/>
      <c r="ODZ201" s="229"/>
      <c r="OEA201" s="229"/>
      <c r="OEB201" s="229"/>
      <c r="OEC201" s="229"/>
      <c r="OED201" s="229"/>
      <c r="OEE201" s="229"/>
      <c r="OEF201" s="229"/>
      <c r="OEG201" s="229"/>
      <c r="OEH201" s="229"/>
      <c r="OEI201" s="229"/>
      <c r="OEJ201" s="229"/>
      <c r="OEK201" s="229"/>
      <c r="OEL201" s="229"/>
      <c r="OEM201" s="229"/>
      <c r="OEN201" s="229"/>
      <c r="OEO201" s="229"/>
      <c r="OEP201" s="229"/>
      <c r="OEQ201" s="229"/>
      <c r="OER201" s="229"/>
      <c r="OES201" s="229"/>
      <c r="OET201" s="229"/>
      <c r="OEU201" s="229"/>
      <c r="OEV201" s="229"/>
      <c r="OEW201" s="229"/>
      <c r="OEX201" s="229"/>
      <c r="OEY201" s="229"/>
      <c r="OEZ201" s="229"/>
      <c r="OFA201" s="229"/>
      <c r="OFB201" s="229"/>
      <c r="OFC201" s="229"/>
      <c r="OFD201" s="229"/>
      <c r="OFE201" s="229"/>
      <c r="OFF201" s="229"/>
      <c r="OFG201" s="229"/>
      <c r="OFH201" s="229"/>
      <c r="OFI201" s="229"/>
      <c r="OFJ201" s="229"/>
      <c r="OFK201" s="229"/>
      <c r="OFL201" s="229"/>
      <c r="OFM201" s="229"/>
      <c r="OFN201" s="229"/>
      <c r="OFO201" s="229"/>
      <c r="OFP201" s="229"/>
      <c r="OFQ201" s="229"/>
      <c r="OFR201" s="229"/>
      <c r="OFS201" s="229"/>
      <c r="OFT201" s="229"/>
      <c r="OFU201" s="229"/>
      <c r="OFV201" s="229"/>
      <c r="OFW201" s="229"/>
      <c r="OFX201" s="229"/>
      <c r="OFY201" s="229"/>
      <c r="OFZ201" s="229"/>
      <c r="OGA201" s="229"/>
      <c r="OGB201" s="229"/>
      <c r="OGC201" s="229"/>
      <c r="OGD201" s="229"/>
      <c r="OGE201" s="229"/>
      <c r="OGF201" s="229"/>
      <c r="OGG201" s="229"/>
      <c r="OGH201" s="229"/>
      <c r="OGI201" s="229"/>
      <c r="OGJ201" s="229"/>
      <c r="OGK201" s="229"/>
      <c r="OGL201" s="229"/>
      <c r="OGM201" s="229"/>
      <c r="OGN201" s="229"/>
      <c r="OGO201" s="229"/>
      <c r="OGP201" s="229"/>
      <c r="OGQ201" s="229"/>
      <c r="OGR201" s="229"/>
      <c r="OGS201" s="229"/>
      <c r="OGT201" s="229"/>
      <c r="OGU201" s="229"/>
      <c r="OGV201" s="229"/>
      <c r="OGW201" s="229"/>
      <c r="OGX201" s="229"/>
      <c r="OGY201" s="229"/>
      <c r="OGZ201" s="229"/>
      <c r="OHA201" s="229"/>
      <c r="OHB201" s="229"/>
      <c r="OHC201" s="229"/>
      <c r="OHD201" s="229"/>
      <c r="OHE201" s="229"/>
      <c r="OHF201" s="229"/>
      <c r="OHG201" s="229"/>
      <c r="OHH201" s="229"/>
      <c r="OHI201" s="229"/>
      <c r="OHJ201" s="229"/>
      <c r="OHK201" s="229"/>
      <c r="OHL201" s="229"/>
      <c r="OHM201" s="229"/>
      <c r="OHN201" s="229"/>
      <c r="OHO201" s="229"/>
      <c r="OHP201" s="229"/>
      <c r="OHQ201" s="229"/>
      <c r="OHR201" s="229"/>
      <c r="OHS201" s="229"/>
      <c r="OHT201" s="229"/>
      <c r="OHU201" s="229"/>
      <c r="OHV201" s="229"/>
      <c r="OHW201" s="229"/>
      <c r="OHX201" s="229"/>
      <c r="OHY201" s="229"/>
      <c r="OHZ201" s="229"/>
      <c r="OIA201" s="229"/>
      <c r="OIB201" s="229"/>
      <c r="OIC201" s="229"/>
      <c r="OID201" s="229"/>
      <c r="OIE201" s="229"/>
      <c r="OIF201" s="229"/>
      <c r="OIG201" s="229"/>
      <c r="OIH201" s="229"/>
      <c r="OII201" s="229"/>
      <c r="OIJ201" s="229"/>
      <c r="OIK201" s="229"/>
      <c r="OIL201" s="229"/>
      <c r="OIM201" s="229"/>
      <c r="OIN201" s="229"/>
      <c r="OIO201" s="229"/>
      <c r="OIP201" s="229"/>
      <c r="OIQ201" s="229"/>
      <c r="OIR201" s="229"/>
      <c r="OIS201" s="229"/>
      <c r="OIT201" s="229"/>
      <c r="OIU201" s="229"/>
      <c r="OIV201" s="229"/>
      <c r="OIW201" s="229"/>
      <c r="OIX201" s="229"/>
      <c r="OIY201" s="229"/>
      <c r="OIZ201" s="229"/>
      <c r="OJA201" s="229"/>
      <c r="OJB201" s="229"/>
      <c r="OJC201" s="229"/>
      <c r="OJD201" s="229"/>
      <c r="OJE201" s="229"/>
      <c r="OJF201" s="229"/>
      <c r="OJG201" s="229"/>
      <c r="OJH201" s="229"/>
      <c r="OJI201" s="229"/>
      <c r="OJJ201" s="229"/>
      <c r="OJK201" s="229"/>
      <c r="OJL201" s="229"/>
      <c r="OJM201" s="229"/>
      <c r="OJN201" s="229"/>
      <c r="OJO201" s="229"/>
      <c r="OJP201" s="229"/>
      <c r="OJQ201" s="229"/>
      <c r="OJR201" s="229"/>
      <c r="OJS201" s="229"/>
      <c r="OJT201" s="229"/>
      <c r="OJU201" s="229"/>
      <c r="OJV201" s="229"/>
      <c r="OJW201" s="229"/>
      <c r="OJX201" s="229"/>
      <c r="OJY201" s="229"/>
      <c r="OJZ201" s="229"/>
      <c r="OKA201" s="229"/>
      <c r="OKB201" s="229"/>
      <c r="OKC201" s="229"/>
      <c r="OKD201" s="229"/>
      <c r="OKE201" s="229"/>
      <c r="OKF201" s="229"/>
      <c r="OKG201" s="229"/>
      <c r="OKH201" s="229"/>
      <c r="OKI201" s="229"/>
      <c r="OKJ201" s="229"/>
      <c r="OKK201" s="229"/>
      <c r="OKL201" s="229"/>
      <c r="OKM201" s="229"/>
      <c r="OKN201" s="229"/>
      <c r="OKO201" s="229"/>
      <c r="OKP201" s="229"/>
      <c r="OKQ201" s="229"/>
      <c r="OKR201" s="229"/>
      <c r="OKS201" s="229"/>
      <c r="OKT201" s="229"/>
      <c r="OKU201" s="229"/>
      <c r="OKV201" s="229"/>
      <c r="OKW201" s="229"/>
      <c r="OKX201" s="229"/>
      <c r="OKY201" s="229"/>
      <c r="OKZ201" s="229"/>
      <c r="OLA201" s="229"/>
      <c r="OLB201" s="229"/>
      <c r="OLC201" s="229"/>
      <c r="OLD201" s="229"/>
      <c r="OLE201" s="229"/>
      <c r="OLF201" s="229"/>
      <c r="OLG201" s="229"/>
      <c r="OLH201" s="229"/>
      <c r="OLI201" s="229"/>
      <c r="OLJ201" s="229"/>
      <c r="OLK201" s="229"/>
      <c r="OLL201" s="229"/>
      <c r="OLM201" s="229"/>
      <c r="OLN201" s="229"/>
      <c r="OLO201" s="229"/>
      <c r="OLP201" s="229"/>
      <c r="OLQ201" s="229"/>
      <c r="OLR201" s="229"/>
      <c r="OLS201" s="229"/>
      <c r="OLT201" s="229"/>
      <c r="OLU201" s="229"/>
      <c r="OLV201" s="229"/>
      <c r="OLW201" s="229"/>
      <c r="OLX201" s="229"/>
      <c r="OLY201" s="229"/>
      <c r="OLZ201" s="229"/>
      <c r="OMA201" s="229"/>
      <c r="OMB201" s="229"/>
      <c r="OMC201" s="229"/>
      <c r="OMD201" s="229"/>
      <c r="OME201" s="229"/>
      <c r="OMF201" s="229"/>
      <c r="OMG201" s="229"/>
      <c r="OMH201" s="229"/>
      <c r="OMI201" s="229"/>
      <c r="OMJ201" s="229"/>
      <c r="OMK201" s="229"/>
      <c r="OML201" s="229"/>
      <c r="OMM201" s="229"/>
      <c r="OMN201" s="229"/>
      <c r="OMO201" s="229"/>
      <c r="OMP201" s="229"/>
      <c r="OMQ201" s="229"/>
      <c r="OMR201" s="229"/>
      <c r="OMS201" s="229"/>
      <c r="OMT201" s="229"/>
      <c r="OMU201" s="229"/>
      <c r="OMV201" s="229"/>
      <c r="OMW201" s="229"/>
      <c r="OMX201" s="229"/>
      <c r="OMY201" s="229"/>
      <c r="OMZ201" s="229"/>
      <c r="ONA201" s="229"/>
      <c r="ONB201" s="229"/>
      <c r="ONC201" s="229"/>
      <c r="OND201" s="229"/>
      <c r="ONE201" s="229"/>
      <c r="ONF201" s="229"/>
      <c r="ONG201" s="229"/>
      <c r="ONH201" s="229"/>
      <c r="ONI201" s="229"/>
      <c r="ONJ201" s="229"/>
      <c r="ONK201" s="229"/>
      <c r="ONL201" s="229"/>
      <c r="ONM201" s="229"/>
      <c r="ONN201" s="229"/>
      <c r="ONO201" s="229"/>
      <c r="ONP201" s="229"/>
      <c r="ONQ201" s="229"/>
      <c r="ONR201" s="229"/>
      <c r="ONS201" s="229"/>
      <c r="ONT201" s="229"/>
      <c r="ONU201" s="229"/>
      <c r="ONV201" s="229"/>
      <c r="ONW201" s="229"/>
      <c r="ONX201" s="229"/>
      <c r="ONY201" s="229"/>
      <c r="ONZ201" s="229"/>
      <c r="OOA201" s="229"/>
      <c r="OOB201" s="229"/>
      <c r="OOC201" s="229"/>
      <c r="OOD201" s="229"/>
      <c r="OOE201" s="229"/>
      <c r="OOF201" s="229"/>
      <c r="OOG201" s="229"/>
      <c r="OOH201" s="229"/>
      <c r="OOI201" s="229"/>
      <c r="OOJ201" s="229"/>
      <c r="OOK201" s="229"/>
      <c r="OOL201" s="229"/>
      <c r="OOM201" s="229"/>
      <c r="OON201" s="229"/>
      <c r="OOO201" s="229"/>
      <c r="OOP201" s="229"/>
      <c r="OOQ201" s="229"/>
      <c r="OOR201" s="229"/>
      <c r="OOS201" s="229"/>
      <c r="OOT201" s="229"/>
      <c r="OOU201" s="229"/>
      <c r="OOV201" s="229"/>
      <c r="OOW201" s="229"/>
      <c r="OOX201" s="229"/>
      <c r="OOY201" s="229"/>
      <c r="OOZ201" s="229"/>
      <c r="OPA201" s="229"/>
      <c r="OPB201" s="229"/>
      <c r="OPC201" s="229"/>
      <c r="OPD201" s="229"/>
      <c r="OPE201" s="229"/>
      <c r="OPF201" s="229"/>
      <c r="OPG201" s="229"/>
      <c r="OPH201" s="229"/>
      <c r="OPI201" s="229"/>
      <c r="OPJ201" s="229"/>
      <c r="OPK201" s="229"/>
      <c r="OPL201" s="229"/>
      <c r="OPM201" s="229"/>
      <c r="OPN201" s="229"/>
      <c r="OPO201" s="229"/>
      <c r="OPP201" s="229"/>
      <c r="OPQ201" s="229"/>
      <c r="OPR201" s="229"/>
      <c r="OPS201" s="229"/>
      <c r="OPT201" s="229"/>
      <c r="OPU201" s="229"/>
      <c r="OPV201" s="229"/>
      <c r="OPW201" s="229"/>
      <c r="OPX201" s="229"/>
      <c r="OPY201" s="229"/>
      <c r="OPZ201" s="229"/>
      <c r="OQA201" s="229"/>
      <c r="OQB201" s="229"/>
      <c r="OQC201" s="229"/>
      <c r="OQD201" s="229"/>
      <c r="OQE201" s="229"/>
      <c r="OQF201" s="229"/>
      <c r="OQG201" s="229"/>
      <c r="OQH201" s="229"/>
      <c r="OQI201" s="229"/>
      <c r="OQJ201" s="229"/>
      <c r="OQK201" s="229"/>
      <c r="OQL201" s="229"/>
      <c r="OQM201" s="229"/>
      <c r="OQN201" s="229"/>
      <c r="OQO201" s="229"/>
      <c r="OQP201" s="229"/>
      <c r="OQQ201" s="229"/>
      <c r="OQR201" s="229"/>
      <c r="OQS201" s="229"/>
      <c r="OQT201" s="229"/>
      <c r="OQU201" s="229"/>
      <c r="OQV201" s="229"/>
      <c r="OQW201" s="229"/>
      <c r="OQX201" s="229"/>
      <c r="OQY201" s="229"/>
      <c r="OQZ201" s="229"/>
      <c r="ORA201" s="229"/>
      <c r="ORB201" s="229"/>
      <c r="ORC201" s="229"/>
      <c r="ORD201" s="229"/>
      <c r="ORE201" s="229"/>
      <c r="ORF201" s="229"/>
      <c r="ORG201" s="229"/>
      <c r="ORH201" s="229"/>
      <c r="ORI201" s="229"/>
      <c r="ORJ201" s="229"/>
      <c r="ORK201" s="229"/>
      <c r="ORL201" s="229"/>
      <c r="ORM201" s="229"/>
      <c r="ORN201" s="229"/>
      <c r="ORO201" s="229"/>
      <c r="ORP201" s="229"/>
      <c r="ORQ201" s="229"/>
      <c r="ORR201" s="229"/>
      <c r="ORS201" s="229"/>
      <c r="ORT201" s="229"/>
      <c r="ORU201" s="229"/>
      <c r="ORV201" s="229"/>
      <c r="ORW201" s="229"/>
      <c r="ORX201" s="229"/>
      <c r="ORY201" s="229"/>
      <c r="ORZ201" s="229"/>
      <c r="OSA201" s="229"/>
      <c r="OSB201" s="229"/>
      <c r="OSC201" s="229"/>
      <c r="OSD201" s="229"/>
      <c r="OSE201" s="229"/>
      <c r="OSF201" s="229"/>
      <c r="OSG201" s="229"/>
      <c r="OSH201" s="229"/>
      <c r="OSI201" s="229"/>
      <c r="OSJ201" s="229"/>
      <c r="OSK201" s="229"/>
      <c r="OSL201" s="229"/>
      <c r="OSM201" s="229"/>
      <c r="OSN201" s="229"/>
      <c r="OSO201" s="229"/>
      <c r="OSP201" s="229"/>
      <c r="OSQ201" s="229"/>
      <c r="OSR201" s="229"/>
      <c r="OSS201" s="229"/>
      <c r="OST201" s="229"/>
      <c r="OSU201" s="229"/>
      <c r="OSV201" s="229"/>
      <c r="OSW201" s="229"/>
      <c r="OSX201" s="229"/>
      <c r="OSY201" s="229"/>
      <c r="OSZ201" s="229"/>
      <c r="OTA201" s="229"/>
      <c r="OTB201" s="229"/>
      <c r="OTC201" s="229"/>
      <c r="OTD201" s="229"/>
      <c r="OTE201" s="229"/>
      <c r="OTF201" s="229"/>
      <c r="OTG201" s="229"/>
      <c r="OTH201" s="229"/>
      <c r="OTI201" s="229"/>
      <c r="OTJ201" s="229"/>
      <c r="OTK201" s="229"/>
      <c r="OTL201" s="229"/>
      <c r="OTM201" s="229"/>
      <c r="OTN201" s="229"/>
      <c r="OTO201" s="229"/>
      <c r="OTP201" s="229"/>
      <c r="OTQ201" s="229"/>
      <c r="OTR201" s="229"/>
      <c r="OTS201" s="229"/>
      <c r="OTT201" s="229"/>
      <c r="OTU201" s="229"/>
      <c r="OTV201" s="229"/>
      <c r="OTW201" s="229"/>
      <c r="OTX201" s="229"/>
      <c r="OTY201" s="229"/>
      <c r="OTZ201" s="229"/>
      <c r="OUA201" s="229"/>
      <c r="OUB201" s="229"/>
      <c r="OUC201" s="229"/>
      <c r="OUD201" s="229"/>
      <c r="OUE201" s="229"/>
      <c r="OUF201" s="229"/>
      <c r="OUG201" s="229"/>
      <c r="OUH201" s="229"/>
      <c r="OUI201" s="229"/>
      <c r="OUJ201" s="229"/>
      <c r="OUK201" s="229"/>
      <c r="OUL201" s="229"/>
      <c r="OUM201" s="229"/>
      <c r="OUN201" s="229"/>
      <c r="OUO201" s="229"/>
      <c r="OUP201" s="229"/>
      <c r="OUQ201" s="229"/>
      <c r="OUR201" s="229"/>
      <c r="OUS201" s="229"/>
      <c r="OUT201" s="229"/>
      <c r="OUU201" s="229"/>
      <c r="OUV201" s="229"/>
      <c r="OUW201" s="229"/>
      <c r="OUX201" s="229"/>
      <c r="OUY201" s="229"/>
      <c r="OUZ201" s="229"/>
      <c r="OVA201" s="229"/>
      <c r="OVB201" s="229"/>
      <c r="OVC201" s="229"/>
      <c r="OVD201" s="229"/>
      <c r="OVE201" s="229"/>
      <c r="OVF201" s="229"/>
      <c r="OVG201" s="229"/>
      <c r="OVH201" s="229"/>
      <c r="OVI201" s="229"/>
      <c r="OVJ201" s="229"/>
      <c r="OVK201" s="229"/>
      <c r="OVL201" s="229"/>
      <c r="OVM201" s="229"/>
      <c r="OVN201" s="229"/>
      <c r="OVO201" s="229"/>
      <c r="OVP201" s="229"/>
      <c r="OVQ201" s="229"/>
      <c r="OVR201" s="229"/>
      <c r="OVS201" s="229"/>
      <c r="OVT201" s="229"/>
      <c r="OVU201" s="229"/>
      <c r="OVV201" s="229"/>
      <c r="OVW201" s="229"/>
      <c r="OVX201" s="229"/>
      <c r="OVY201" s="229"/>
      <c r="OVZ201" s="229"/>
      <c r="OWA201" s="229"/>
      <c r="OWB201" s="229"/>
      <c r="OWC201" s="229"/>
      <c r="OWD201" s="229"/>
      <c r="OWE201" s="229"/>
      <c r="OWF201" s="229"/>
      <c r="OWG201" s="229"/>
      <c r="OWH201" s="229"/>
      <c r="OWI201" s="229"/>
      <c r="OWJ201" s="229"/>
      <c r="OWK201" s="229"/>
      <c r="OWL201" s="229"/>
      <c r="OWM201" s="229"/>
      <c r="OWN201" s="229"/>
      <c r="OWO201" s="229"/>
      <c r="OWP201" s="229"/>
      <c r="OWQ201" s="229"/>
      <c r="OWR201" s="229"/>
      <c r="OWS201" s="229"/>
      <c r="OWT201" s="229"/>
      <c r="OWU201" s="229"/>
      <c r="OWV201" s="229"/>
      <c r="OWW201" s="229"/>
      <c r="OWX201" s="229"/>
      <c r="OWY201" s="229"/>
      <c r="OWZ201" s="229"/>
      <c r="OXA201" s="229"/>
      <c r="OXB201" s="229"/>
      <c r="OXC201" s="229"/>
      <c r="OXD201" s="229"/>
      <c r="OXE201" s="229"/>
      <c r="OXF201" s="229"/>
      <c r="OXG201" s="229"/>
      <c r="OXH201" s="229"/>
      <c r="OXI201" s="229"/>
      <c r="OXJ201" s="229"/>
      <c r="OXK201" s="229"/>
      <c r="OXL201" s="229"/>
      <c r="OXM201" s="229"/>
      <c r="OXN201" s="229"/>
      <c r="OXO201" s="229"/>
      <c r="OXP201" s="229"/>
      <c r="OXQ201" s="229"/>
      <c r="OXR201" s="229"/>
      <c r="OXS201" s="229"/>
      <c r="OXT201" s="229"/>
      <c r="OXU201" s="229"/>
      <c r="OXV201" s="229"/>
      <c r="OXW201" s="229"/>
      <c r="OXX201" s="229"/>
      <c r="OXY201" s="229"/>
      <c r="OXZ201" s="229"/>
      <c r="OYA201" s="229"/>
      <c r="OYB201" s="229"/>
      <c r="OYC201" s="229"/>
      <c r="OYD201" s="229"/>
      <c r="OYE201" s="229"/>
      <c r="OYF201" s="229"/>
      <c r="OYG201" s="229"/>
      <c r="OYH201" s="229"/>
      <c r="OYI201" s="229"/>
      <c r="OYJ201" s="229"/>
      <c r="OYK201" s="229"/>
      <c r="OYL201" s="229"/>
      <c r="OYM201" s="229"/>
      <c r="OYN201" s="229"/>
      <c r="OYO201" s="229"/>
      <c r="OYP201" s="229"/>
      <c r="OYQ201" s="229"/>
      <c r="OYR201" s="229"/>
      <c r="OYS201" s="229"/>
      <c r="OYT201" s="229"/>
      <c r="OYU201" s="229"/>
      <c r="OYV201" s="229"/>
      <c r="OYW201" s="229"/>
      <c r="OYX201" s="229"/>
      <c r="OYY201" s="229"/>
      <c r="OYZ201" s="229"/>
      <c r="OZA201" s="229"/>
      <c r="OZB201" s="229"/>
      <c r="OZC201" s="229"/>
      <c r="OZD201" s="229"/>
      <c r="OZE201" s="229"/>
      <c r="OZF201" s="229"/>
      <c r="OZG201" s="229"/>
      <c r="OZH201" s="229"/>
      <c r="OZI201" s="229"/>
      <c r="OZJ201" s="229"/>
      <c r="OZK201" s="229"/>
      <c r="OZL201" s="229"/>
      <c r="OZM201" s="229"/>
      <c r="OZN201" s="229"/>
      <c r="OZO201" s="229"/>
      <c r="OZP201" s="229"/>
      <c r="OZQ201" s="229"/>
      <c r="OZR201" s="229"/>
      <c r="OZS201" s="229"/>
      <c r="OZT201" s="229"/>
      <c r="OZU201" s="229"/>
      <c r="OZV201" s="229"/>
      <c r="OZW201" s="229"/>
      <c r="OZX201" s="229"/>
      <c r="OZY201" s="229"/>
      <c r="OZZ201" s="229"/>
      <c r="PAA201" s="229"/>
      <c r="PAB201" s="229"/>
      <c r="PAC201" s="229"/>
      <c r="PAD201" s="229"/>
      <c r="PAE201" s="229"/>
      <c r="PAF201" s="229"/>
      <c r="PAG201" s="229"/>
      <c r="PAH201" s="229"/>
      <c r="PAI201" s="229"/>
      <c r="PAJ201" s="229"/>
      <c r="PAK201" s="229"/>
      <c r="PAL201" s="229"/>
      <c r="PAM201" s="229"/>
      <c r="PAN201" s="229"/>
      <c r="PAO201" s="229"/>
      <c r="PAP201" s="229"/>
      <c r="PAQ201" s="229"/>
      <c r="PAR201" s="229"/>
      <c r="PAS201" s="229"/>
      <c r="PAT201" s="229"/>
      <c r="PAU201" s="229"/>
      <c r="PAV201" s="229"/>
      <c r="PAW201" s="229"/>
      <c r="PAX201" s="229"/>
      <c r="PAY201" s="229"/>
      <c r="PAZ201" s="229"/>
      <c r="PBA201" s="229"/>
      <c r="PBB201" s="229"/>
      <c r="PBC201" s="229"/>
      <c r="PBD201" s="229"/>
      <c r="PBE201" s="229"/>
      <c r="PBF201" s="229"/>
      <c r="PBG201" s="229"/>
      <c r="PBH201" s="229"/>
      <c r="PBI201" s="229"/>
      <c r="PBJ201" s="229"/>
      <c r="PBK201" s="229"/>
      <c r="PBL201" s="229"/>
      <c r="PBM201" s="229"/>
      <c r="PBN201" s="229"/>
      <c r="PBO201" s="229"/>
      <c r="PBP201" s="229"/>
      <c r="PBQ201" s="229"/>
      <c r="PBR201" s="229"/>
      <c r="PBS201" s="229"/>
      <c r="PBT201" s="229"/>
      <c r="PBU201" s="229"/>
      <c r="PBV201" s="229"/>
      <c r="PBW201" s="229"/>
      <c r="PBX201" s="229"/>
      <c r="PBY201" s="229"/>
      <c r="PBZ201" s="229"/>
      <c r="PCA201" s="229"/>
      <c r="PCB201" s="229"/>
      <c r="PCC201" s="229"/>
      <c r="PCD201" s="229"/>
      <c r="PCE201" s="229"/>
      <c r="PCF201" s="229"/>
      <c r="PCG201" s="229"/>
      <c r="PCH201" s="229"/>
      <c r="PCI201" s="229"/>
      <c r="PCJ201" s="229"/>
      <c r="PCK201" s="229"/>
      <c r="PCL201" s="229"/>
      <c r="PCM201" s="229"/>
      <c r="PCN201" s="229"/>
      <c r="PCO201" s="229"/>
      <c r="PCP201" s="229"/>
      <c r="PCQ201" s="229"/>
      <c r="PCR201" s="229"/>
      <c r="PCS201" s="229"/>
      <c r="PCT201" s="229"/>
      <c r="PCU201" s="229"/>
      <c r="PCV201" s="229"/>
      <c r="PCW201" s="229"/>
      <c r="PCX201" s="229"/>
      <c r="PCY201" s="229"/>
      <c r="PCZ201" s="229"/>
      <c r="PDA201" s="229"/>
      <c r="PDB201" s="229"/>
      <c r="PDC201" s="229"/>
      <c r="PDD201" s="229"/>
      <c r="PDE201" s="229"/>
      <c r="PDF201" s="229"/>
      <c r="PDG201" s="229"/>
      <c r="PDH201" s="229"/>
      <c r="PDI201" s="229"/>
      <c r="PDJ201" s="229"/>
      <c r="PDK201" s="229"/>
      <c r="PDL201" s="229"/>
      <c r="PDM201" s="229"/>
      <c r="PDN201" s="229"/>
      <c r="PDO201" s="229"/>
      <c r="PDP201" s="229"/>
      <c r="PDQ201" s="229"/>
      <c r="PDR201" s="229"/>
      <c r="PDS201" s="229"/>
      <c r="PDT201" s="229"/>
      <c r="PDU201" s="229"/>
      <c r="PDV201" s="229"/>
      <c r="PDW201" s="229"/>
      <c r="PDX201" s="229"/>
      <c r="PDY201" s="229"/>
      <c r="PDZ201" s="229"/>
      <c r="PEA201" s="229"/>
      <c r="PEB201" s="229"/>
      <c r="PEC201" s="229"/>
      <c r="PED201" s="229"/>
      <c r="PEE201" s="229"/>
      <c r="PEF201" s="229"/>
      <c r="PEG201" s="229"/>
      <c r="PEH201" s="229"/>
      <c r="PEI201" s="229"/>
      <c r="PEJ201" s="229"/>
      <c r="PEK201" s="229"/>
      <c r="PEL201" s="229"/>
      <c r="PEM201" s="229"/>
      <c r="PEN201" s="229"/>
      <c r="PEO201" s="229"/>
      <c r="PEP201" s="229"/>
      <c r="PEQ201" s="229"/>
      <c r="PER201" s="229"/>
      <c r="PES201" s="229"/>
      <c r="PET201" s="229"/>
      <c r="PEU201" s="229"/>
      <c r="PEV201" s="229"/>
      <c r="PEW201" s="229"/>
      <c r="PEX201" s="229"/>
      <c r="PEY201" s="229"/>
      <c r="PEZ201" s="229"/>
      <c r="PFA201" s="229"/>
      <c r="PFB201" s="229"/>
      <c r="PFC201" s="229"/>
      <c r="PFD201" s="229"/>
      <c r="PFE201" s="229"/>
      <c r="PFF201" s="229"/>
      <c r="PFG201" s="229"/>
      <c r="PFH201" s="229"/>
      <c r="PFI201" s="229"/>
      <c r="PFJ201" s="229"/>
      <c r="PFK201" s="229"/>
      <c r="PFL201" s="229"/>
      <c r="PFM201" s="229"/>
      <c r="PFN201" s="229"/>
      <c r="PFO201" s="229"/>
      <c r="PFP201" s="229"/>
      <c r="PFQ201" s="229"/>
      <c r="PFR201" s="229"/>
      <c r="PFS201" s="229"/>
      <c r="PFT201" s="229"/>
      <c r="PFU201" s="229"/>
      <c r="PFV201" s="229"/>
      <c r="PFW201" s="229"/>
      <c r="PFX201" s="229"/>
      <c r="PFY201" s="229"/>
      <c r="PFZ201" s="229"/>
      <c r="PGA201" s="229"/>
      <c r="PGB201" s="229"/>
      <c r="PGC201" s="229"/>
      <c r="PGD201" s="229"/>
      <c r="PGE201" s="229"/>
      <c r="PGF201" s="229"/>
      <c r="PGG201" s="229"/>
      <c r="PGH201" s="229"/>
      <c r="PGI201" s="229"/>
      <c r="PGJ201" s="229"/>
      <c r="PGK201" s="229"/>
      <c r="PGL201" s="229"/>
      <c r="PGM201" s="229"/>
      <c r="PGN201" s="229"/>
      <c r="PGO201" s="229"/>
      <c r="PGP201" s="229"/>
      <c r="PGQ201" s="229"/>
      <c r="PGR201" s="229"/>
      <c r="PGS201" s="229"/>
      <c r="PGT201" s="229"/>
      <c r="PGU201" s="229"/>
      <c r="PGV201" s="229"/>
      <c r="PGW201" s="229"/>
      <c r="PGX201" s="229"/>
      <c r="PGY201" s="229"/>
      <c r="PGZ201" s="229"/>
      <c r="PHA201" s="229"/>
      <c r="PHB201" s="229"/>
      <c r="PHC201" s="229"/>
      <c r="PHD201" s="229"/>
      <c r="PHE201" s="229"/>
      <c r="PHF201" s="229"/>
      <c r="PHG201" s="229"/>
      <c r="PHH201" s="229"/>
      <c r="PHI201" s="229"/>
      <c r="PHJ201" s="229"/>
      <c r="PHK201" s="229"/>
      <c r="PHL201" s="229"/>
      <c r="PHM201" s="229"/>
      <c r="PHN201" s="229"/>
      <c r="PHO201" s="229"/>
      <c r="PHP201" s="229"/>
      <c r="PHQ201" s="229"/>
      <c r="PHR201" s="229"/>
      <c r="PHS201" s="229"/>
      <c r="PHT201" s="229"/>
      <c r="PHU201" s="229"/>
      <c r="PHV201" s="229"/>
      <c r="PHW201" s="229"/>
      <c r="PHX201" s="229"/>
      <c r="PHY201" s="229"/>
      <c r="PHZ201" s="229"/>
      <c r="PIA201" s="229"/>
      <c r="PIB201" s="229"/>
      <c r="PIC201" s="229"/>
      <c r="PID201" s="229"/>
      <c r="PIE201" s="229"/>
      <c r="PIF201" s="229"/>
      <c r="PIG201" s="229"/>
      <c r="PIH201" s="229"/>
      <c r="PII201" s="229"/>
      <c r="PIJ201" s="229"/>
      <c r="PIK201" s="229"/>
      <c r="PIL201" s="229"/>
      <c r="PIM201" s="229"/>
      <c r="PIN201" s="229"/>
      <c r="PIO201" s="229"/>
      <c r="PIP201" s="229"/>
      <c r="PIQ201" s="229"/>
      <c r="PIR201" s="229"/>
      <c r="PIS201" s="229"/>
      <c r="PIT201" s="229"/>
      <c r="PIU201" s="229"/>
      <c r="PIV201" s="229"/>
      <c r="PIW201" s="229"/>
      <c r="PIX201" s="229"/>
      <c r="PIY201" s="229"/>
      <c r="PIZ201" s="229"/>
      <c r="PJA201" s="229"/>
      <c r="PJB201" s="229"/>
      <c r="PJC201" s="229"/>
      <c r="PJD201" s="229"/>
      <c r="PJE201" s="229"/>
      <c r="PJF201" s="229"/>
      <c r="PJG201" s="229"/>
      <c r="PJH201" s="229"/>
      <c r="PJI201" s="229"/>
      <c r="PJJ201" s="229"/>
      <c r="PJK201" s="229"/>
      <c r="PJL201" s="229"/>
      <c r="PJM201" s="229"/>
      <c r="PJN201" s="229"/>
      <c r="PJO201" s="229"/>
      <c r="PJP201" s="229"/>
      <c r="PJQ201" s="229"/>
      <c r="PJR201" s="229"/>
      <c r="PJS201" s="229"/>
      <c r="PJT201" s="229"/>
      <c r="PJU201" s="229"/>
      <c r="PJV201" s="229"/>
      <c r="PJW201" s="229"/>
      <c r="PJX201" s="229"/>
      <c r="PJY201" s="229"/>
      <c r="PJZ201" s="229"/>
      <c r="PKA201" s="229"/>
      <c r="PKB201" s="229"/>
      <c r="PKC201" s="229"/>
      <c r="PKD201" s="229"/>
      <c r="PKE201" s="229"/>
      <c r="PKF201" s="229"/>
      <c r="PKG201" s="229"/>
      <c r="PKH201" s="229"/>
      <c r="PKI201" s="229"/>
      <c r="PKJ201" s="229"/>
      <c r="PKK201" s="229"/>
      <c r="PKL201" s="229"/>
      <c r="PKM201" s="229"/>
      <c r="PKN201" s="229"/>
      <c r="PKO201" s="229"/>
      <c r="PKP201" s="229"/>
      <c r="PKQ201" s="229"/>
      <c r="PKR201" s="229"/>
      <c r="PKS201" s="229"/>
      <c r="PKT201" s="229"/>
      <c r="PKU201" s="229"/>
      <c r="PKV201" s="229"/>
      <c r="PKW201" s="229"/>
      <c r="PKX201" s="229"/>
      <c r="PKY201" s="229"/>
      <c r="PKZ201" s="229"/>
      <c r="PLA201" s="229"/>
      <c r="PLB201" s="229"/>
      <c r="PLC201" s="229"/>
      <c r="PLD201" s="229"/>
      <c r="PLE201" s="229"/>
      <c r="PLF201" s="229"/>
      <c r="PLG201" s="229"/>
      <c r="PLH201" s="229"/>
      <c r="PLI201" s="229"/>
      <c r="PLJ201" s="229"/>
      <c r="PLK201" s="229"/>
      <c r="PLL201" s="229"/>
      <c r="PLM201" s="229"/>
      <c r="PLN201" s="229"/>
      <c r="PLO201" s="229"/>
      <c r="PLP201" s="229"/>
      <c r="PLQ201" s="229"/>
      <c r="PLR201" s="229"/>
      <c r="PLS201" s="229"/>
      <c r="PLT201" s="229"/>
      <c r="PLU201" s="229"/>
      <c r="PLV201" s="229"/>
      <c r="PLW201" s="229"/>
      <c r="PLX201" s="229"/>
      <c r="PLY201" s="229"/>
      <c r="PLZ201" s="229"/>
      <c r="PMA201" s="229"/>
      <c r="PMB201" s="229"/>
      <c r="PMC201" s="229"/>
      <c r="PMD201" s="229"/>
      <c r="PME201" s="229"/>
      <c r="PMF201" s="229"/>
      <c r="PMG201" s="229"/>
      <c r="PMH201" s="229"/>
      <c r="PMI201" s="229"/>
      <c r="PMJ201" s="229"/>
      <c r="PMK201" s="229"/>
      <c r="PML201" s="229"/>
      <c r="PMM201" s="229"/>
      <c r="PMN201" s="229"/>
      <c r="PMO201" s="229"/>
      <c r="PMP201" s="229"/>
      <c r="PMQ201" s="229"/>
      <c r="PMR201" s="229"/>
      <c r="PMS201" s="229"/>
      <c r="PMT201" s="229"/>
      <c r="PMU201" s="229"/>
      <c r="PMV201" s="229"/>
      <c r="PMW201" s="229"/>
      <c r="PMX201" s="229"/>
      <c r="PMY201" s="229"/>
      <c r="PMZ201" s="229"/>
      <c r="PNA201" s="229"/>
      <c r="PNB201" s="229"/>
      <c r="PNC201" s="229"/>
      <c r="PND201" s="229"/>
      <c r="PNE201" s="229"/>
      <c r="PNF201" s="229"/>
      <c r="PNG201" s="229"/>
      <c r="PNH201" s="229"/>
      <c r="PNI201" s="229"/>
      <c r="PNJ201" s="229"/>
      <c r="PNK201" s="229"/>
      <c r="PNL201" s="229"/>
      <c r="PNM201" s="229"/>
      <c r="PNN201" s="229"/>
      <c r="PNO201" s="229"/>
      <c r="PNP201" s="229"/>
      <c r="PNQ201" s="229"/>
      <c r="PNR201" s="229"/>
      <c r="PNS201" s="229"/>
      <c r="PNT201" s="229"/>
      <c r="PNU201" s="229"/>
      <c r="PNV201" s="229"/>
      <c r="PNW201" s="229"/>
      <c r="PNX201" s="229"/>
      <c r="PNY201" s="229"/>
      <c r="PNZ201" s="229"/>
      <c r="POA201" s="229"/>
      <c r="POB201" s="229"/>
      <c r="POC201" s="229"/>
      <c r="POD201" s="229"/>
      <c r="POE201" s="229"/>
      <c r="POF201" s="229"/>
      <c r="POG201" s="229"/>
      <c r="POH201" s="229"/>
      <c r="POI201" s="229"/>
      <c r="POJ201" s="229"/>
      <c r="POK201" s="229"/>
      <c r="POL201" s="229"/>
      <c r="POM201" s="229"/>
      <c r="PON201" s="229"/>
      <c r="POO201" s="229"/>
      <c r="POP201" s="229"/>
      <c r="POQ201" s="229"/>
      <c r="POR201" s="229"/>
      <c r="POS201" s="229"/>
      <c r="POT201" s="229"/>
      <c r="POU201" s="229"/>
      <c r="POV201" s="229"/>
      <c r="POW201" s="229"/>
      <c r="POX201" s="229"/>
      <c r="POY201" s="229"/>
      <c r="POZ201" s="229"/>
      <c r="PPA201" s="229"/>
      <c r="PPB201" s="229"/>
      <c r="PPC201" s="229"/>
      <c r="PPD201" s="229"/>
      <c r="PPE201" s="229"/>
      <c r="PPF201" s="229"/>
      <c r="PPG201" s="229"/>
      <c r="PPH201" s="229"/>
      <c r="PPI201" s="229"/>
      <c r="PPJ201" s="229"/>
      <c r="PPK201" s="229"/>
      <c r="PPL201" s="229"/>
      <c r="PPM201" s="229"/>
      <c r="PPN201" s="229"/>
      <c r="PPO201" s="229"/>
      <c r="PPP201" s="229"/>
      <c r="PPQ201" s="229"/>
      <c r="PPR201" s="229"/>
      <c r="PPS201" s="229"/>
      <c r="PPT201" s="229"/>
      <c r="PPU201" s="229"/>
      <c r="PPV201" s="229"/>
      <c r="PPW201" s="229"/>
      <c r="PPX201" s="229"/>
      <c r="PPY201" s="229"/>
      <c r="PPZ201" s="229"/>
      <c r="PQA201" s="229"/>
      <c r="PQB201" s="229"/>
      <c r="PQC201" s="229"/>
      <c r="PQD201" s="229"/>
      <c r="PQE201" s="229"/>
      <c r="PQF201" s="229"/>
      <c r="PQG201" s="229"/>
      <c r="PQH201" s="229"/>
      <c r="PQI201" s="229"/>
      <c r="PQJ201" s="229"/>
      <c r="PQK201" s="229"/>
      <c r="PQL201" s="229"/>
      <c r="PQM201" s="229"/>
      <c r="PQN201" s="229"/>
      <c r="PQO201" s="229"/>
      <c r="PQP201" s="229"/>
      <c r="PQQ201" s="229"/>
      <c r="PQR201" s="229"/>
      <c r="PQS201" s="229"/>
      <c r="PQT201" s="229"/>
      <c r="PQU201" s="229"/>
      <c r="PQV201" s="229"/>
      <c r="PQW201" s="229"/>
      <c r="PQX201" s="229"/>
      <c r="PQY201" s="229"/>
      <c r="PQZ201" s="229"/>
      <c r="PRA201" s="229"/>
      <c r="PRB201" s="229"/>
      <c r="PRC201" s="229"/>
      <c r="PRD201" s="229"/>
      <c r="PRE201" s="229"/>
      <c r="PRF201" s="229"/>
      <c r="PRG201" s="229"/>
      <c r="PRH201" s="229"/>
      <c r="PRI201" s="229"/>
      <c r="PRJ201" s="229"/>
      <c r="PRK201" s="229"/>
      <c r="PRL201" s="229"/>
      <c r="PRM201" s="229"/>
      <c r="PRN201" s="229"/>
      <c r="PRO201" s="229"/>
      <c r="PRP201" s="229"/>
      <c r="PRQ201" s="229"/>
      <c r="PRR201" s="229"/>
      <c r="PRS201" s="229"/>
      <c r="PRT201" s="229"/>
      <c r="PRU201" s="229"/>
      <c r="PRV201" s="229"/>
      <c r="PRW201" s="229"/>
      <c r="PRX201" s="229"/>
      <c r="PRY201" s="229"/>
      <c r="PRZ201" s="229"/>
      <c r="PSA201" s="229"/>
      <c r="PSB201" s="229"/>
      <c r="PSC201" s="229"/>
      <c r="PSD201" s="229"/>
      <c r="PSE201" s="229"/>
      <c r="PSF201" s="229"/>
      <c r="PSG201" s="229"/>
      <c r="PSH201" s="229"/>
      <c r="PSI201" s="229"/>
      <c r="PSJ201" s="229"/>
      <c r="PSK201" s="229"/>
      <c r="PSL201" s="229"/>
      <c r="PSM201" s="229"/>
      <c r="PSN201" s="229"/>
      <c r="PSO201" s="229"/>
      <c r="PSP201" s="229"/>
      <c r="PSQ201" s="229"/>
      <c r="PSR201" s="229"/>
      <c r="PSS201" s="229"/>
      <c r="PST201" s="229"/>
      <c r="PSU201" s="229"/>
      <c r="PSV201" s="229"/>
      <c r="PSW201" s="229"/>
      <c r="PSX201" s="229"/>
      <c r="PSY201" s="229"/>
      <c r="PSZ201" s="229"/>
      <c r="PTA201" s="229"/>
      <c r="PTB201" s="229"/>
      <c r="PTC201" s="229"/>
      <c r="PTD201" s="229"/>
      <c r="PTE201" s="229"/>
      <c r="PTF201" s="229"/>
      <c r="PTG201" s="229"/>
      <c r="PTH201" s="229"/>
      <c r="PTI201" s="229"/>
      <c r="PTJ201" s="229"/>
      <c r="PTK201" s="229"/>
      <c r="PTL201" s="229"/>
      <c r="PTM201" s="229"/>
      <c r="PTN201" s="229"/>
      <c r="PTO201" s="229"/>
      <c r="PTP201" s="229"/>
      <c r="PTQ201" s="229"/>
      <c r="PTR201" s="229"/>
      <c r="PTS201" s="229"/>
      <c r="PTT201" s="229"/>
      <c r="PTU201" s="229"/>
      <c r="PTV201" s="229"/>
      <c r="PTW201" s="229"/>
      <c r="PTX201" s="229"/>
      <c r="PTY201" s="229"/>
      <c r="PTZ201" s="229"/>
      <c r="PUA201" s="229"/>
      <c r="PUB201" s="229"/>
      <c r="PUC201" s="229"/>
      <c r="PUD201" s="229"/>
      <c r="PUE201" s="229"/>
      <c r="PUF201" s="229"/>
      <c r="PUG201" s="229"/>
      <c r="PUH201" s="229"/>
      <c r="PUI201" s="229"/>
      <c r="PUJ201" s="229"/>
      <c r="PUK201" s="229"/>
      <c r="PUL201" s="229"/>
      <c r="PUM201" s="229"/>
      <c r="PUN201" s="229"/>
      <c r="PUO201" s="229"/>
      <c r="PUP201" s="229"/>
      <c r="PUQ201" s="229"/>
      <c r="PUR201" s="229"/>
      <c r="PUS201" s="229"/>
      <c r="PUT201" s="229"/>
      <c r="PUU201" s="229"/>
      <c r="PUV201" s="229"/>
      <c r="PUW201" s="229"/>
      <c r="PUX201" s="229"/>
      <c r="PUY201" s="229"/>
      <c r="PUZ201" s="229"/>
      <c r="PVA201" s="229"/>
      <c r="PVB201" s="229"/>
      <c r="PVC201" s="229"/>
      <c r="PVD201" s="229"/>
      <c r="PVE201" s="229"/>
      <c r="PVF201" s="229"/>
      <c r="PVG201" s="229"/>
      <c r="PVH201" s="229"/>
      <c r="PVI201" s="229"/>
      <c r="PVJ201" s="229"/>
      <c r="PVK201" s="229"/>
      <c r="PVL201" s="229"/>
      <c r="PVM201" s="229"/>
      <c r="PVN201" s="229"/>
      <c r="PVO201" s="229"/>
      <c r="PVP201" s="229"/>
      <c r="PVQ201" s="229"/>
      <c r="PVR201" s="229"/>
      <c r="PVS201" s="229"/>
      <c r="PVT201" s="229"/>
      <c r="PVU201" s="229"/>
      <c r="PVV201" s="229"/>
      <c r="PVW201" s="229"/>
      <c r="PVX201" s="229"/>
      <c r="PVY201" s="229"/>
      <c r="PVZ201" s="229"/>
      <c r="PWA201" s="229"/>
      <c r="PWB201" s="229"/>
      <c r="PWC201" s="229"/>
      <c r="PWD201" s="229"/>
      <c r="PWE201" s="229"/>
      <c r="PWF201" s="229"/>
      <c r="PWG201" s="229"/>
      <c r="PWH201" s="229"/>
      <c r="PWI201" s="229"/>
      <c r="PWJ201" s="229"/>
      <c r="PWK201" s="229"/>
      <c r="PWL201" s="229"/>
      <c r="PWM201" s="229"/>
      <c r="PWN201" s="229"/>
      <c r="PWO201" s="229"/>
      <c r="PWP201" s="229"/>
      <c r="PWQ201" s="229"/>
      <c r="PWR201" s="229"/>
      <c r="PWS201" s="229"/>
      <c r="PWT201" s="229"/>
      <c r="PWU201" s="229"/>
      <c r="PWV201" s="229"/>
      <c r="PWW201" s="229"/>
      <c r="PWX201" s="229"/>
      <c r="PWY201" s="229"/>
      <c r="PWZ201" s="229"/>
      <c r="PXA201" s="229"/>
      <c r="PXB201" s="229"/>
      <c r="PXC201" s="229"/>
      <c r="PXD201" s="229"/>
      <c r="PXE201" s="229"/>
      <c r="PXF201" s="229"/>
      <c r="PXG201" s="229"/>
      <c r="PXH201" s="229"/>
      <c r="PXI201" s="229"/>
      <c r="PXJ201" s="229"/>
      <c r="PXK201" s="229"/>
      <c r="PXL201" s="229"/>
      <c r="PXM201" s="229"/>
      <c r="PXN201" s="229"/>
      <c r="PXO201" s="229"/>
      <c r="PXP201" s="229"/>
      <c r="PXQ201" s="229"/>
      <c r="PXR201" s="229"/>
      <c r="PXS201" s="229"/>
      <c r="PXT201" s="229"/>
      <c r="PXU201" s="229"/>
      <c r="PXV201" s="229"/>
      <c r="PXW201" s="229"/>
      <c r="PXX201" s="229"/>
      <c r="PXY201" s="229"/>
      <c r="PXZ201" s="229"/>
      <c r="PYA201" s="229"/>
      <c r="PYB201" s="229"/>
      <c r="PYC201" s="229"/>
      <c r="PYD201" s="229"/>
      <c r="PYE201" s="229"/>
      <c r="PYF201" s="229"/>
      <c r="PYG201" s="229"/>
      <c r="PYH201" s="229"/>
      <c r="PYI201" s="229"/>
      <c r="PYJ201" s="229"/>
      <c r="PYK201" s="229"/>
      <c r="PYL201" s="229"/>
      <c r="PYM201" s="229"/>
      <c r="PYN201" s="229"/>
      <c r="PYO201" s="229"/>
      <c r="PYP201" s="229"/>
      <c r="PYQ201" s="229"/>
      <c r="PYR201" s="229"/>
      <c r="PYS201" s="229"/>
      <c r="PYT201" s="229"/>
      <c r="PYU201" s="229"/>
      <c r="PYV201" s="229"/>
      <c r="PYW201" s="229"/>
      <c r="PYX201" s="229"/>
      <c r="PYY201" s="229"/>
      <c r="PYZ201" s="229"/>
      <c r="PZA201" s="229"/>
      <c r="PZB201" s="229"/>
      <c r="PZC201" s="229"/>
      <c r="PZD201" s="229"/>
      <c r="PZE201" s="229"/>
      <c r="PZF201" s="229"/>
      <c r="PZG201" s="229"/>
      <c r="PZH201" s="229"/>
      <c r="PZI201" s="229"/>
      <c r="PZJ201" s="229"/>
      <c r="PZK201" s="229"/>
      <c r="PZL201" s="229"/>
      <c r="PZM201" s="229"/>
      <c r="PZN201" s="229"/>
      <c r="PZO201" s="229"/>
      <c r="PZP201" s="229"/>
      <c r="PZQ201" s="229"/>
      <c r="PZR201" s="229"/>
      <c r="PZS201" s="229"/>
      <c r="PZT201" s="229"/>
      <c r="PZU201" s="229"/>
      <c r="PZV201" s="229"/>
      <c r="PZW201" s="229"/>
      <c r="PZX201" s="229"/>
      <c r="PZY201" s="229"/>
      <c r="PZZ201" s="229"/>
      <c r="QAA201" s="229"/>
      <c r="QAB201" s="229"/>
      <c r="QAC201" s="229"/>
      <c r="QAD201" s="229"/>
      <c r="QAE201" s="229"/>
      <c r="QAF201" s="229"/>
      <c r="QAG201" s="229"/>
      <c r="QAH201" s="229"/>
      <c r="QAI201" s="229"/>
      <c r="QAJ201" s="229"/>
      <c r="QAK201" s="229"/>
      <c r="QAL201" s="229"/>
      <c r="QAM201" s="229"/>
      <c r="QAN201" s="229"/>
      <c r="QAO201" s="229"/>
      <c r="QAP201" s="229"/>
      <c r="QAQ201" s="229"/>
      <c r="QAR201" s="229"/>
      <c r="QAS201" s="229"/>
      <c r="QAT201" s="229"/>
      <c r="QAU201" s="229"/>
      <c r="QAV201" s="229"/>
      <c r="QAW201" s="229"/>
      <c r="QAX201" s="229"/>
      <c r="QAY201" s="229"/>
      <c r="QAZ201" s="229"/>
      <c r="QBA201" s="229"/>
      <c r="QBB201" s="229"/>
      <c r="QBC201" s="229"/>
      <c r="QBD201" s="229"/>
      <c r="QBE201" s="229"/>
      <c r="QBF201" s="229"/>
      <c r="QBG201" s="229"/>
      <c r="QBH201" s="229"/>
      <c r="QBI201" s="229"/>
      <c r="QBJ201" s="229"/>
      <c r="QBK201" s="229"/>
      <c r="QBL201" s="229"/>
      <c r="QBM201" s="229"/>
      <c r="QBN201" s="229"/>
      <c r="QBO201" s="229"/>
      <c r="QBP201" s="229"/>
      <c r="QBQ201" s="229"/>
      <c r="QBR201" s="229"/>
      <c r="QBS201" s="229"/>
      <c r="QBT201" s="229"/>
      <c r="QBU201" s="229"/>
      <c r="QBV201" s="229"/>
      <c r="QBW201" s="229"/>
      <c r="QBX201" s="229"/>
      <c r="QBY201" s="229"/>
      <c r="QBZ201" s="229"/>
      <c r="QCA201" s="229"/>
      <c r="QCB201" s="229"/>
      <c r="QCC201" s="229"/>
      <c r="QCD201" s="229"/>
      <c r="QCE201" s="229"/>
      <c r="QCF201" s="229"/>
      <c r="QCG201" s="229"/>
      <c r="QCH201" s="229"/>
      <c r="QCI201" s="229"/>
      <c r="QCJ201" s="229"/>
      <c r="QCK201" s="229"/>
      <c r="QCL201" s="229"/>
      <c r="QCM201" s="229"/>
      <c r="QCN201" s="229"/>
      <c r="QCO201" s="229"/>
      <c r="QCP201" s="229"/>
      <c r="QCQ201" s="229"/>
      <c r="QCR201" s="229"/>
      <c r="QCS201" s="229"/>
      <c r="QCT201" s="229"/>
      <c r="QCU201" s="229"/>
      <c r="QCV201" s="229"/>
      <c r="QCW201" s="229"/>
      <c r="QCX201" s="229"/>
      <c r="QCY201" s="229"/>
      <c r="QCZ201" s="229"/>
      <c r="QDA201" s="229"/>
      <c r="QDB201" s="229"/>
      <c r="QDC201" s="229"/>
      <c r="QDD201" s="229"/>
      <c r="QDE201" s="229"/>
      <c r="QDF201" s="229"/>
      <c r="QDG201" s="229"/>
      <c r="QDH201" s="229"/>
      <c r="QDI201" s="229"/>
      <c r="QDJ201" s="229"/>
      <c r="QDK201" s="229"/>
      <c r="QDL201" s="229"/>
      <c r="QDM201" s="229"/>
      <c r="QDN201" s="229"/>
      <c r="QDO201" s="229"/>
      <c r="QDP201" s="229"/>
      <c r="QDQ201" s="229"/>
      <c r="QDR201" s="229"/>
      <c r="QDS201" s="229"/>
      <c r="QDT201" s="229"/>
      <c r="QDU201" s="229"/>
      <c r="QDV201" s="229"/>
      <c r="QDW201" s="229"/>
      <c r="QDX201" s="229"/>
      <c r="QDY201" s="229"/>
      <c r="QDZ201" s="229"/>
      <c r="QEA201" s="229"/>
      <c r="QEB201" s="229"/>
      <c r="QEC201" s="229"/>
      <c r="QED201" s="229"/>
      <c r="QEE201" s="229"/>
      <c r="QEF201" s="229"/>
      <c r="QEG201" s="229"/>
      <c r="QEH201" s="229"/>
      <c r="QEI201" s="229"/>
      <c r="QEJ201" s="229"/>
      <c r="QEK201" s="229"/>
      <c r="QEL201" s="229"/>
      <c r="QEM201" s="229"/>
      <c r="QEN201" s="229"/>
      <c r="QEO201" s="229"/>
      <c r="QEP201" s="229"/>
      <c r="QEQ201" s="229"/>
      <c r="QER201" s="229"/>
      <c r="QES201" s="229"/>
      <c r="QET201" s="229"/>
      <c r="QEU201" s="229"/>
      <c r="QEV201" s="229"/>
      <c r="QEW201" s="229"/>
      <c r="QEX201" s="229"/>
      <c r="QEY201" s="229"/>
      <c r="QEZ201" s="229"/>
      <c r="QFA201" s="229"/>
      <c r="QFB201" s="229"/>
      <c r="QFC201" s="229"/>
      <c r="QFD201" s="229"/>
      <c r="QFE201" s="229"/>
      <c r="QFF201" s="229"/>
      <c r="QFG201" s="229"/>
      <c r="QFH201" s="229"/>
      <c r="QFI201" s="229"/>
      <c r="QFJ201" s="229"/>
      <c r="QFK201" s="229"/>
      <c r="QFL201" s="229"/>
      <c r="QFM201" s="229"/>
      <c r="QFN201" s="229"/>
      <c r="QFO201" s="229"/>
      <c r="QFP201" s="229"/>
      <c r="QFQ201" s="229"/>
      <c r="QFR201" s="229"/>
      <c r="QFS201" s="229"/>
      <c r="QFT201" s="229"/>
      <c r="QFU201" s="229"/>
      <c r="QFV201" s="229"/>
      <c r="QFW201" s="229"/>
      <c r="QFX201" s="229"/>
      <c r="QFY201" s="229"/>
      <c r="QFZ201" s="229"/>
      <c r="QGA201" s="229"/>
      <c r="QGB201" s="229"/>
      <c r="QGC201" s="229"/>
      <c r="QGD201" s="229"/>
      <c r="QGE201" s="229"/>
      <c r="QGF201" s="229"/>
      <c r="QGG201" s="229"/>
      <c r="QGH201" s="229"/>
      <c r="QGI201" s="229"/>
      <c r="QGJ201" s="229"/>
      <c r="QGK201" s="229"/>
      <c r="QGL201" s="229"/>
      <c r="QGM201" s="229"/>
      <c r="QGN201" s="229"/>
      <c r="QGO201" s="229"/>
      <c r="QGP201" s="229"/>
      <c r="QGQ201" s="229"/>
      <c r="QGR201" s="229"/>
      <c r="QGS201" s="229"/>
      <c r="QGT201" s="229"/>
      <c r="QGU201" s="229"/>
      <c r="QGV201" s="229"/>
      <c r="QGW201" s="229"/>
      <c r="QGX201" s="229"/>
      <c r="QGY201" s="229"/>
      <c r="QGZ201" s="229"/>
      <c r="QHA201" s="229"/>
      <c r="QHB201" s="229"/>
      <c r="QHC201" s="229"/>
      <c r="QHD201" s="229"/>
      <c r="QHE201" s="229"/>
      <c r="QHF201" s="229"/>
      <c r="QHG201" s="229"/>
      <c r="QHH201" s="229"/>
      <c r="QHI201" s="229"/>
      <c r="QHJ201" s="229"/>
      <c r="QHK201" s="229"/>
      <c r="QHL201" s="229"/>
      <c r="QHM201" s="229"/>
      <c r="QHN201" s="229"/>
      <c r="QHO201" s="229"/>
      <c r="QHP201" s="229"/>
      <c r="QHQ201" s="229"/>
      <c r="QHR201" s="229"/>
      <c r="QHS201" s="229"/>
      <c r="QHT201" s="229"/>
      <c r="QHU201" s="229"/>
      <c r="QHV201" s="229"/>
      <c r="QHW201" s="229"/>
      <c r="QHX201" s="229"/>
      <c r="QHY201" s="229"/>
      <c r="QHZ201" s="229"/>
      <c r="QIA201" s="229"/>
      <c r="QIB201" s="229"/>
      <c r="QIC201" s="229"/>
      <c r="QID201" s="229"/>
      <c r="QIE201" s="229"/>
      <c r="QIF201" s="229"/>
      <c r="QIG201" s="229"/>
      <c r="QIH201" s="229"/>
      <c r="QII201" s="229"/>
      <c r="QIJ201" s="229"/>
      <c r="QIK201" s="229"/>
      <c r="QIL201" s="229"/>
      <c r="QIM201" s="229"/>
      <c r="QIN201" s="229"/>
      <c r="QIO201" s="229"/>
      <c r="QIP201" s="229"/>
      <c r="QIQ201" s="229"/>
      <c r="QIR201" s="229"/>
      <c r="QIS201" s="229"/>
      <c r="QIT201" s="229"/>
      <c r="QIU201" s="229"/>
      <c r="QIV201" s="229"/>
      <c r="QIW201" s="229"/>
      <c r="QIX201" s="229"/>
      <c r="QIY201" s="229"/>
      <c r="QIZ201" s="229"/>
      <c r="QJA201" s="229"/>
      <c r="QJB201" s="229"/>
      <c r="QJC201" s="229"/>
      <c r="QJD201" s="229"/>
      <c r="QJE201" s="229"/>
      <c r="QJF201" s="229"/>
      <c r="QJG201" s="229"/>
      <c r="QJH201" s="229"/>
      <c r="QJI201" s="229"/>
      <c r="QJJ201" s="229"/>
      <c r="QJK201" s="229"/>
      <c r="QJL201" s="229"/>
      <c r="QJM201" s="229"/>
      <c r="QJN201" s="229"/>
      <c r="QJO201" s="229"/>
      <c r="QJP201" s="229"/>
      <c r="QJQ201" s="229"/>
      <c r="QJR201" s="229"/>
      <c r="QJS201" s="229"/>
      <c r="QJT201" s="229"/>
      <c r="QJU201" s="229"/>
      <c r="QJV201" s="229"/>
      <c r="QJW201" s="229"/>
      <c r="QJX201" s="229"/>
      <c r="QJY201" s="229"/>
      <c r="QJZ201" s="229"/>
      <c r="QKA201" s="229"/>
      <c r="QKB201" s="229"/>
      <c r="QKC201" s="229"/>
      <c r="QKD201" s="229"/>
      <c r="QKE201" s="229"/>
      <c r="QKF201" s="229"/>
      <c r="QKG201" s="229"/>
      <c r="QKH201" s="229"/>
      <c r="QKI201" s="229"/>
      <c r="QKJ201" s="229"/>
      <c r="QKK201" s="229"/>
      <c r="QKL201" s="229"/>
      <c r="QKM201" s="229"/>
      <c r="QKN201" s="229"/>
      <c r="QKO201" s="229"/>
      <c r="QKP201" s="229"/>
      <c r="QKQ201" s="229"/>
      <c r="QKR201" s="229"/>
      <c r="QKS201" s="229"/>
      <c r="QKT201" s="229"/>
      <c r="QKU201" s="229"/>
      <c r="QKV201" s="229"/>
      <c r="QKW201" s="229"/>
      <c r="QKX201" s="229"/>
      <c r="QKY201" s="229"/>
      <c r="QKZ201" s="229"/>
      <c r="QLA201" s="229"/>
      <c r="QLB201" s="229"/>
      <c r="QLC201" s="229"/>
      <c r="QLD201" s="229"/>
      <c r="QLE201" s="229"/>
      <c r="QLF201" s="229"/>
      <c r="QLG201" s="229"/>
      <c r="QLH201" s="229"/>
      <c r="QLI201" s="229"/>
      <c r="QLJ201" s="229"/>
      <c r="QLK201" s="229"/>
      <c r="QLL201" s="229"/>
      <c r="QLM201" s="229"/>
      <c r="QLN201" s="229"/>
      <c r="QLO201" s="229"/>
      <c r="QLP201" s="229"/>
      <c r="QLQ201" s="229"/>
      <c r="QLR201" s="229"/>
      <c r="QLS201" s="229"/>
      <c r="QLT201" s="229"/>
      <c r="QLU201" s="229"/>
      <c r="QLV201" s="229"/>
      <c r="QLW201" s="229"/>
      <c r="QLX201" s="229"/>
      <c r="QLY201" s="229"/>
      <c r="QLZ201" s="229"/>
      <c r="QMA201" s="229"/>
      <c r="QMB201" s="229"/>
      <c r="QMC201" s="229"/>
      <c r="QMD201" s="229"/>
      <c r="QME201" s="229"/>
      <c r="QMF201" s="229"/>
      <c r="QMG201" s="229"/>
      <c r="QMH201" s="229"/>
      <c r="QMI201" s="229"/>
      <c r="QMJ201" s="229"/>
      <c r="QMK201" s="229"/>
      <c r="QML201" s="229"/>
      <c r="QMM201" s="229"/>
      <c r="QMN201" s="229"/>
      <c r="QMO201" s="229"/>
      <c r="QMP201" s="229"/>
      <c r="QMQ201" s="229"/>
      <c r="QMR201" s="229"/>
      <c r="QMS201" s="229"/>
      <c r="QMT201" s="229"/>
      <c r="QMU201" s="229"/>
      <c r="QMV201" s="229"/>
      <c r="QMW201" s="229"/>
      <c r="QMX201" s="229"/>
      <c r="QMY201" s="229"/>
      <c r="QMZ201" s="229"/>
      <c r="QNA201" s="229"/>
      <c r="QNB201" s="229"/>
      <c r="QNC201" s="229"/>
      <c r="QND201" s="229"/>
      <c r="QNE201" s="229"/>
      <c r="QNF201" s="229"/>
      <c r="QNG201" s="229"/>
      <c r="QNH201" s="229"/>
      <c r="QNI201" s="229"/>
      <c r="QNJ201" s="229"/>
      <c r="QNK201" s="229"/>
      <c r="QNL201" s="229"/>
      <c r="QNM201" s="229"/>
      <c r="QNN201" s="229"/>
      <c r="QNO201" s="229"/>
      <c r="QNP201" s="229"/>
      <c r="QNQ201" s="229"/>
      <c r="QNR201" s="229"/>
      <c r="QNS201" s="229"/>
      <c r="QNT201" s="229"/>
      <c r="QNU201" s="229"/>
      <c r="QNV201" s="229"/>
      <c r="QNW201" s="229"/>
      <c r="QNX201" s="229"/>
      <c r="QNY201" s="229"/>
      <c r="QNZ201" s="229"/>
      <c r="QOA201" s="229"/>
      <c r="QOB201" s="229"/>
      <c r="QOC201" s="229"/>
      <c r="QOD201" s="229"/>
      <c r="QOE201" s="229"/>
      <c r="QOF201" s="229"/>
      <c r="QOG201" s="229"/>
      <c r="QOH201" s="229"/>
      <c r="QOI201" s="229"/>
      <c r="QOJ201" s="229"/>
      <c r="QOK201" s="229"/>
      <c r="QOL201" s="229"/>
      <c r="QOM201" s="229"/>
      <c r="QON201" s="229"/>
      <c r="QOO201" s="229"/>
      <c r="QOP201" s="229"/>
      <c r="QOQ201" s="229"/>
      <c r="QOR201" s="229"/>
      <c r="QOS201" s="229"/>
      <c r="QOT201" s="229"/>
      <c r="QOU201" s="229"/>
      <c r="QOV201" s="229"/>
      <c r="QOW201" s="229"/>
      <c r="QOX201" s="229"/>
      <c r="QOY201" s="229"/>
      <c r="QOZ201" s="229"/>
      <c r="QPA201" s="229"/>
      <c r="QPB201" s="229"/>
      <c r="QPC201" s="229"/>
      <c r="QPD201" s="229"/>
      <c r="QPE201" s="229"/>
      <c r="QPF201" s="229"/>
      <c r="QPG201" s="229"/>
      <c r="QPH201" s="229"/>
      <c r="QPI201" s="229"/>
      <c r="QPJ201" s="229"/>
      <c r="QPK201" s="229"/>
      <c r="QPL201" s="229"/>
      <c r="QPM201" s="229"/>
      <c r="QPN201" s="229"/>
      <c r="QPO201" s="229"/>
      <c r="QPP201" s="229"/>
      <c r="QPQ201" s="229"/>
      <c r="QPR201" s="229"/>
      <c r="QPS201" s="229"/>
      <c r="QPT201" s="229"/>
      <c r="QPU201" s="229"/>
      <c r="QPV201" s="229"/>
      <c r="QPW201" s="229"/>
      <c r="QPX201" s="229"/>
      <c r="QPY201" s="229"/>
      <c r="QPZ201" s="229"/>
      <c r="QQA201" s="229"/>
      <c r="QQB201" s="229"/>
      <c r="QQC201" s="229"/>
      <c r="QQD201" s="229"/>
      <c r="QQE201" s="229"/>
      <c r="QQF201" s="229"/>
      <c r="QQG201" s="229"/>
      <c r="QQH201" s="229"/>
      <c r="QQI201" s="229"/>
      <c r="QQJ201" s="229"/>
      <c r="QQK201" s="229"/>
      <c r="QQL201" s="229"/>
      <c r="QQM201" s="229"/>
      <c r="QQN201" s="229"/>
      <c r="QQO201" s="229"/>
      <c r="QQP201" s="229"/>
      <c r="QQQ201" s="229"/>
      <c r="QQR201" s="229"/>
      <c r="QQS201" s="229"/>
      <c r="QQT201" s="229"/>
      <c r="QQU201" s="229"/>
      <c r="QQV201" s="229"/>
      <c r="QQW201" s="229"/>
      <c r="QQX201" s="229"/>
      <c r="QQY201" s="229"/>
      <c r="QQZ201" s="229"/>
      <c r="QRA201" s="229"/>
      <c r="QRB201" s="229"/>
      <c r="QRC201" s="229"/>
      <c r="QRD201" s="229"/>
      <c r="QRE201" s="229"/>
      <c r="QRF201" s="229"/>
      <c r="QRG201" s="229"/>
      <c r="QRH201" s="229"/>
      <c r="QRI201" s="229"/>
      <c r="QRJ201" s="229"/>
      <c r="QRK201" s="229"/>
      <c r="QRL201" s="229"/>
      <c r="QRM201" s="229"/>
      <c r="QRN201" s="229"/>
      <c r="QRO201" s="229"/>
      <c r="QRP201" s="229"/>
      <c r="QRQ201" s="229"/>
      <c r="QRR201" s="229"/>
      <c r="QRS201" s="229"/>
      <c r="QRT201" s="229"/>
      <c r="QRU201" s="229"/>
      <c r="QRV201" s="229"/>
      <c r="QRW201" s="229"/>
      <c r="QRX201" s="229"/>
      <c r="QRY201" s="229"/>
      <c r="QRZ201" s="229"/>
      <c r="QSA201" s="229"/>
      <c r="QSB201" s="229"/>
      <c r="QSC201" s="229"/>
      <c r="QSD201" s="229"/>
      <c r="QSE201" s="229"/>
      <c r="QSF201" s="229"/>
      <c r="QSG201" s="229"/>
      <c r="QSH201" s="229"/>
      <c r="QSI201" s="229"/>
      <c r="QSJ201" s="229"/>
      <c r="QSK201" s="229"/>
      <c r="QSL201" s="229"/>
      <c r="QSM201" s="229"/>
      <c r="QSN201" s="229"/>
      <c r="QSO201" s="229"/>
      <c r="QSP201" s="229"/>
      <c r="QSQ201" s="229"/>
      <c r="QSR201" s="229"/>
      <c r="QSS201" s="229"/>
      <c r="QST201" s="229"/>
      <c r="QSU201" s="229"/>
      <c r="QSV201" s="229"/>
      <c r="QSW201" s="229"/>
      <c r="QSX201" s="229"/>
      <c r="QSY201" s="229"/>
      <c r="QSZ201" s="229"/>
      <c r="QTA201" s="229"/>
      <c r="QTB201" s="229"/>
      <c r="QTC201" s="229"/>
      <c r="QTD201" s="229"/>
      <c r="QTE201" s="229"/>
      <c r="QTF201" s="229"/>
      <c r="QTG201" s="229"/>
      <c r="QTH201" s="229"/>
      <c r="QTI201" s="229"/>
      <c r="QTJ201" s="229"/>
      <c r="QTK201" s="229"/>
      <c r="QTL201" s="229"/>
      <c r="QTM201" s="229"/>
      <c r="QTN201" s="229"/>
      <c r="QTO201" s="229"/>
      <c r="QTP201" s="229"/>
      <c r="QTQ201" s="229"/>
      <c r="QTR201" s="229"/>
      <c r="QTS201" s="229"/>
      <c r="QTT201" s="229"/>
      <c r="QTU201" s="229"/>
      <c r="QTV201" s="229"/>
      <c r="QTW201" s="229"/>
      <c r="QTX201" s="229"/>
      <c r="QTY201" s="229"/>
      <c r="QTZ201" s="229"/>
      <c r="QUA201" s="229"/>
      <c r="QUB201" s="229"/>
      <c r="QUC201" s="229"/>
      <c r="QUD201" s="229"/>
      <c r="QUE201" s="229"/>
      <c r="QUF201" s="229"/>
      <c r="QUG201" s="229"/>
      <c r="QUH201" s="229"/>
      <c r="QUI201" s="229"/>
      <c r="QUJ201" s="229"/>
      <c r="QUK201" s="229"/>
      <c r="QUL201" s="229"/>
      <c r="QUM201" s="229"/>
      <c r="QUN201" s="229"/>
      <c r="QUO201" s="229"/>
      <c r="QUP201" s="229"/>
      <c r="QUQ201" s="229"/>
      <c r="QUR201" s="229"/>
      <c r="QUS201" s="229"/>
      <c r="QUT201" s="229"/>
      <c r="QUU201" s="229"/>
      <c r="QUV201" s="229"/>
      <c r="QUW201" s="229"/>
      <c r="QUX201" s="229"/>
      <c r="QUY201" s="229"/>
      <c r="QUZ201" s="229"/>
      <c r="QVA201" s="229"/>
      <c r="QVB201" s="229"/>
      <c r="QVC201" s="229"/>
      <c r="QVD201" s="229"/>
      <c r="QVE201" s="229"/>
      <c r="QVF201" s="229"/>
      <c r="QVG201" s="229"/>
      <c r="QVH201" s="229"/>
      <c r="QVI201" s="229"/>
      <c r="QVJ201" s="229"/>
      <c r="QVK201" s="229"/>
      <c r="QVL201" s="229"/>
      <c r="QVM201" s="229"/>
      <c r="QVN201" s="229"/>
      <c r="QVO201" s="229"/>
      <c r="QVP201" s="229"/>
      <c r="QVQ201" s="229"/>
      <c r="QVR201" s="229"/>
      <c r="QVS201" s="229"/>
      <c r="QVT201" s="229"/>
      <c r="QVU201" s="229"/>
      <c r="QVV201" s="229"/>
      <c r="QVW201" s="229"/>
      <c r="QVX201" s="229"/>
      <c r="QVY201" s="229"/>
      <c r="QVZ201" s="229"/>
      <c r="QWA201" s="229"/>
      <c r="QWB201" s="229"/>
      <c r="QWC201" s="229"/>
      <c r="QWD201" s="229"/>
      <c r="QWE201" s="229"/>
      <c r="QWF201" s="229"/>
      <c r="QWG201" s="229"/>
      <c r="QWH201" s="229"/>
      <c r="QWI201" s="229"/>
      <c r="QWJ201" s="229"/>
      <c r="QWK201" s="229"/>
      <c r="QWL201" s="229"/>
      <c r="QWM201" s="229"/>
      <c r="QWN201" s="229"/>
      <c r="QWO201" s="229"/>
      <c r="QWP201" s="229"/>
      <c r="QWQ201" s="229"/>
      <c r="QWR201" s="229"/>
      <c r="QWS201" s="229"/>
      <c r="QWT201" s="229"/>
      <c r="QWU201" s="229"/>
      <c r="QWV201" s="229"/>
      <c r="QWW201" s="229"/>
      <c r="QWX201" s="229"/>
      <c r="QWY201" s="229"/>
      <c r="QWZ201" s="229"/>
      <c r="QXA201" s="229"/>
      <c r="QXB201" s="229"/>
      <c r="QXC201" s="229"/>
      <c r="QXD201" s="229"/>
      <c r="QXE201" s="229"/>
      <c r="QXF201" s="229"/>
      <c r="QXG201" s="229"/>
      <c r="QXH201" s="229"/>
      <c r="QXI201" s="229"/>
      <c r="QXJ201" s="229"/>
      <c r="QXK201" s="229"/>
      <c r="QXL201" s="229"/>
      <c r="QXM201" s="229"/>
      <c r="QXN201" s="229"/>
      <c r="QXO201" s="229"/>
      <c r="QXP201" s="229"/>
      <c r="QXQ201" s="229"/>
      <c r="QXR201" s="229"/>
      <c r="QXS201" s="229"/>
      <c r="QXT201" s="229"/>
      <c r="QXU201" s="229"/>
      <c r="QXV201" s="229"/>
      <c r="QXW201" s="229"/>
      <c r="QXX201" s="229"/>
      <c r="QXY201" s="229"/>
      <c r="QXZ201" s="229"/>
      <c r="QYA201" s="229"/>
      <c r="QYB201" s="229"/>
      <c r="QYC201" s="229"/>
      <c r="QYD201" s="229"/>
      <c r="QYE201" s="229"/>
      <c r="QYF201" s="229"/>
      <c r="QYG201" s="229"/>
      <c r="QYH201" s="229"/>
      <c r="QYI201" s="229"/>
      <c r="QYJ201" s="229"/>
      <c r="QYK201" s="229"/>
      <c r="QYL201" s="229"/>
      <c r="QYM201" s="229"/>
      <c r="QYN201" s="229"/>
      <c r="QYO201" s="229"/>
      <c r="QYP201" s="229"/>
      <c r="QYQ201" s="229"/>
      <c r="QYR201" s="229"/>
      <c r="QYS201" s="229"/>
      <c r="QYT201" s="229"/>
      <c r="QYU201" s="229"/>
      <c r="QYV201" s="229"/>
      <c r="QYW201" s="229"/>
      <c r="QYX201" s="229"/>
      <c r="QYY201" s="229"/>
      <c r="QYZ201" s="229"/>
      <c r="QZA201" s="229"/>
      <c r="QZB201" s="229"/>
      <c r="QZC201" s="229"/>
      <c r="QZD201" s="229"/>
      <c r="QZE201" s="229"/>
      <c r="QZF201" s="229"/>
      <c r="QZG201" s="229"/>
      <c r="QZH201" s="229"/>
      <c r="QZI201" s="229"/>
      <c r="QZJ201" s="229"/>
      <c r="QZK201" s="229"/>
      <c r="QZL201" s="229"/>
      <c r="QZM201" s="229"/>
      <c r="QZN201" s="229"/>
      <c r="QZO201" s="229"/>
      <c r="QZP201" s="229"/>
      <c r="QZQ201" s="229"/>
      <c r="QZR201" s="229"/>
      <c r="QZS201" s="229"/>
      <c r="QZT201" s="229"/>
      <c r="QZU201" s="229"/>
      <c r="QZV201" s="229"/>
      <c r="QZW201" s="229"/>
      <c r="QZX201" s="229"/>
      <c r="QZY201" s="229"/>
      <c r="QZZ201" s="229"/>
      <c r="RAA201" s="229"/>
      <c r="RAB201" s="229"/>
      <c r="RAC201" s="229"/>
      <c r="RAD201" s="229"/>
      <c r="RAE201" s="229"/>
      <c r="RAF201" s="229"/>
      <c r="RAG201" s="229"/>
      <c r="RAH201" s="229"/>
      <c r="RAI201" s="229"/>
      <c r="RAJ201" s="229"/>
      <c r="RAK201" s="229"/>
      <c r="RAL201" s="229"/>
      <c r="RAM201" s="229"/>
      <c r="RAN201" s="229"/>
      <c r="RAO201" s="229"/>
      <c r="RAP201" s="229"/>
      <c r="RAQ201" s="229"/>
      <c r="RAR201" s="229"/>
      <c r="RAS201" s="229"/>
      <c r="RAT201" s="229"/>
      <c r="RAU201" s="229"/>
      <c r="RAV201" s="229"/>
      <c r="RAW201" s="229"/>
      <c r="RAX201" s="229"/>
      <c r="RAY201" s="229"/>
      <c r="RAZ201" s="229"/>
      <c r="RBA201" s="229"/>
      <c r="RBB201" s="229"/>
      <c r="RBC201" s="229"/>
      <c r="RBD201" s="229"/>
      <c r="RBE201" s="229"/>
      <c r="RBF201" s="229"/>
      <c r="RBG201" s="229"/>
      <c r="RBH201" s="229"/>
      <c r="RBI201" s="229"/>
      <c r="RBJ201" s="229"/>
      <c r="RBK201" s="229"/>
      <c r="RBL201" s="229"/>
      <c r="RBM201" s="229"/>
      <c r="RBN201" s="229"/>
      <c r="RBO201" s="229"/>
      <c r="RBP201" s="229"/>
      <c r="RBQ201" s="229"/>
      <c r="RBR201" s="229"/>
      <c r="RBS201" s="229"/>
      <c r="RBT201" s="229"/>
      <c r="RBU201" s="229"/>
      <c r="RBV201" s="229"/>
      <c r="RBW201" s="229"/>
      <c r="RBX201" s="229"/>
      <c r="RBY201" s="229"/>
      <c r="RBZ201" s="229"/>
      <c r="RCA201" s="229"/>
      <c r="RCB201" s="229"/>
      <c r="RCC201" s="229"/>
      <c r="RCD201" s="229"/>
      <c r="RCE201" s="229"/>
      <c r="RCF201" s="229"/>
      <c r="RCG201" s="229"/>
      <c r="RCH201" s="229"/>
      <c r="RCI201" s="229"/>
      <c r="RCJ201" s="229"/>
      <c r="RCK201" s="229"/>
      <c r="RCL201" s="229"/>
      <c r="RCM201" s="229"/>
      <c r="RCN201" s="229"/>
      <c r="RCO201" s="229"/>
      <c r="RCP201" s="229"/>
      <c r="RCQ201" s="229"/>
      <c r="RCR201" s="229"/>
      <c r="RCS201" s="229"/>
      <c r="RCT201" s="229"/>
      <c r="RCU201" s="229"/>
      <c r="RCV201" s="229"/>
      <c r="RCW201" s="229"/>
      <c r="RCX201" s="229"/>
      <c r="RCY201" s="229"/>
      <c r="RCZ201" s="229"/>
      <c r="RDA201" s="229"/>
      <c r="RDB201" s="229"/>
      <c r="RDC201" s="229"/>
      <c r="RDD201" s="229"/>
      <c r="RDE201" s="229"/>
      <c r="RDF201" s="229"/>
      <c r="RDG201" s="229"/>
      <c r="RDH201" s="229"/>
      <c r="RDI201" s="229"/>
      <c r="RDJ201" s="229"/>
      <c r="RDK201" s="229"/>
      <c r="RDL201" s="229"/>
      <c r="RDM201" s="229"/>
      <c r="RDN201" s="229"/>
      <c r="RDO201" s="229"/>
      <c r="RDP201" s="229"/>
      <c r="RDQ201" s="229"/>
      <c r="RDR201" s="229"/>
      <c r="RDS201" s="229"/>
      <c r="RDT201" s="229"/>
      <c r="RDU201" s="229"/>
      <c r="RDV201" s="229"/>
      <c r="RDW201" s="229"/>
      <c r="RDX201" s="229"/>
      <c r="RDY201" s="229"/>
      <c r="RDZ201" s="229"/>
      <c r="REA201" s="229"/>
      <c r="REB201" s="229"/>
      <c r="REC201" s="229"/>
      <c r="RED201" s="229"/>
      <c r="REE201" s="229"/>
      <c r="REF201" s="229"/>
      <c r="REG201" s="229"/>
      <c r="REH201" s="229"/>
      <c r="REI201" s="229"/>
      <c r="REJ201" s="229"/>
      <c r="REK201" s="229"/>
      <c r="REL201" s="229"/>
      <c r="REM201" s="229"/>
      <c r="REN201" s="229"/>
      <c r="REO201" s="229"/>
      <c r="REP201" s="229"/>
      <c r="REQ201" s="229"/>
      <c r="RER201" s="229"/>
      <c r="RES201" s="229"/>
      <c r="RET201" s="229"/>
      <c r="REU201" s="229"/>
      <c r="REV201" s="229"/>
      <c r="REW201" s="229"/>
      <c r="REX201" s="229"/>
      <c r="REY201" s="229"/>
      <c r="REZ201" s="229"/>
      <c r="RFA201" s="229"/>
      <c r="RFB201" s="229"/>
      <c r="RFC201" s="229"/>
      <c r="RFD201" s="229"/>
      <c r="RFE201" s="229"/>
      <c r="RFF201" s="229"/>
      <c r="RFG201" s="229"/>
      <c r="RFH201" s="229"/>
      <c r="RFI201" s="229"/>
      <c r="RFJ201" s="229"/>
      <c r="RFK201" s="229"/>
      <c r="RFL201" s="229"/>
      <c r="RFM201" s="229"/>
      <c r="RFN201" s="229"/>
      <c r="RFO201" s="229"/>
      <c r="RFP201" s="229"/>
      <c r="RFQ201" s="229"/>
      <c r="RFR201" s="229"/>
      <c r="RFS201" s="229"/>
      <c r="RFT201" s="229"/>
      <c r="RFU201" s="229"/>
      <c r="RFV201" s="229"/>
      <c r="RFW201" s="229"/>
      <c r="RFX201" s="229"/>
      <c r="RFY201" s="229"/>
      <c r="RFZ201" s="229"/>
      <c r="RGA201" s="229"/>
      <c r="RGB201" s="229"/>
      <c r="RGC201" s="229"/>
      <c r="RGD201" s="229"/>
      <c r="RGE201" s="229"/>
      <c r="RGF201" s="229"/>
      <c r="RGG201" s="229"/>
      <c r="RGH201" s="229"/>
      <c r="RGI201" s="229"/>
      <c r="RGJ201" s="229"/>
      <c r="RGK201" s="229"/>
      <c r="RGL201" s="229"/>
      <c r="RGM201" s="229"/>
      <c r="RGN201" s="229"/>
      <c r="RGO201" s="229"/>
      <c r="RGP201" s="229"/>
      <c r="RGQ201" s="229"/>
      <c r="RGR201" s="229"/>
      <c r="RGS201" s="229"/>
      <c r="RGT201" s="229"/>
      <c r="RGU201" s="229"/>
      <c r="RGV201" s="229"/>
      <c r="RGW201" s="229"/>
      <c r="RGX201" s="229"/>
      <c r="RGY201" s="229"/>
      <c r="RGZ201" s="229"/>
      <c r="RHA201" s="229"/>
      <c r="RHB201" s="229"/>
      <c r="RHC201" s="229"/>
      <c r="RHD201" s="229"/>
      <c r="RHE201" s="229"/>
      <c r="RHF201" s="229"/>
      <c r="RHG201" s="229"/>
      <c r="RHH201" s="229"/>
      <c r="RHI201" s="229"/>
      <c r="RHJ201" s="229"/>
      <c r="RHK201" s="229"/>
      <c r="RHL201" s="229"/>
      <c r="RHM201" s="229"/>
      <c r="RHN201" s="229"/>
      <c r="RHO201" s="229"/>
      <c r="RHP201" s="229"/>
      <c r="RHQ201" s="229"/>
      <c r="RHR201" s="229"/>
      <c r="RHS201" s="229"/>
      <c r="RHT201" s="229"/>
      <c r="RHU201" s="229"/>
      <c r="RHV201" s="229"/>
      <c r="RHW201" s="229"/>
      <c r="RHX201" s="229"/>
      <c r="RHY201" s="229"/>
      <c r="RHZ201" s="229"/>
      <c r="RIA201" s="229"/>
      <c r="RIB201" s="229"/>
      <c r="RIC201" s="229"/>
      <c r="RID201" s="229"/>
      <c r="RIE201" s="229"/>
      <c r="RIF201" s="229"/>
      <c r="RIG201" s="229"/>
      <c r="RIH201" s="229"/>
      <c r="RII201" s="229"/>
      <c r="RIJ201" s="229"/>
      <c r="RIK201" s="229"/>
      <c r="RIL201" s="229"/>
      <c r="RIM201" s="229"/>
      <c r="RIN201" s="229"/>
      <c r="RIO201" s="229"/>
      <c r="RIP201" s="229"/>
      <c r="RIQ201" s="229"/>
      <c r="RIR201" s="229"/>
      <c r="RIS201" s="229"/>
      <c r="RIT201" s="229"/>
      <c r="RIU201" s="229"/>
      <c r="RIV201" s="229"/>
      <c r="RIW201" s="229"/>
      <c r="RIX201" s="229"/>
      <c r="RIY201" s="229"/>
      <c r="RIZ201" s="229"/>
      <c r="RJA201" s="229"/>
      <c r="RJB201" s="229"/>
      <c r="RJC201" s="229"/>
      <c r="RJD201" s="229"/>
      <c r="RJE201" s="229"/>
      <c r="RJF201" s="229"/>
      <c r="RJG201" s="229"/>
      <c r="RJH201" s="229"/>
      <c r="RJI201" s="229"/>
      <c r="RJJ201" s="229"/>
      <c r="RJK201" s="229"/>
      <c r="RJL201" s="229"/>
      <c r="RJM201" s="229"/>
      <c r="RJN201" s="229"/>
      <c r="RJO201" s="229"/>
      <c r="RJP201" s="229"/>
      <c r="RJQ201" s="229"/>
      <c r="RJR201" s="229"/>
      <c r="RJS201" s="229"/>
      <c r="RJT201" s="229"/>
      <c r="RJU201" s="229"/>
      <c r="RJV201" s="229"/>
      <c r="RJW201" s="229"/>
      <c r="RJX201" s="229"/>
      <c r="RJY201" s="229"/>
      <c r="RJZ201" s="229"/>
      <c r="RKA201" s="229"/>
      <c r="RKB201" s="229"/>
      <c r="RKC201" s="229"/>
      <c r="RKD201" s="229"/>
      <c r="RKE201" s="229"/>
      <c r="RKF201" s="229"/>
      <c r="RKG201" s="229"/>
      <c r="RKH201" s="229"/>
      <c r="RKI201" s="229"/>
      <c r="RKJ201" s="229"/>
      <c r="RKK201" s="229"/>
      <c r="RKL201" s="229"/>
      <c r="RKM201" s="229"/>
      <c r="RKN201" s="229"/>
      <c r="RKO201" s="229"/>
      <c r="RKP201" s="229"/>
      <c r="RKQ201" s="229"/>
      <c r="RKR201" s="229"/>
      <c r="RKS201" s="229"/>
      <c r="RKT201" s="229"/>
      <c r="RKU201" s="229"/>
      <c r="RKV201" s="229"/>
      <c r="RKW201" s="229"/>
      <c r="RKX201" s="229"/>
      <c r="RKY201" s="229"/>
      <c r="RKZ201" s="229"/>
      <c r="RLA201" s="229"/>
      <c r="RLB201" s="229"/>
      <c r="RLC201" s="229"/>
      <c r="RLD201" s="229"/>
      <c r="RLE201" s="229"/>
      <c r="RLF201" s="229"/>
      <c r="RLG201" s="229"/>
      <c r="RLH201" s="229"/>
      <c r="RLI201" s="229"/>
      <c r="RLJ201" s="229"/>
      <c r="RLK201" s="229"/>
      <c r="RLL201" s="229"/>
      <c r="RLM201" s="229"/>
      <c r="RLN201" s="229"/>
      <c r="RLO201" s="229"/>
      <c r="RLP201" s="229"/>
      <c r="RLQ201" s="229"/>
      <c r="RLR201" s="229"/>
      <c r="RLS201" s="229"/>
      <c r="RLT201" s="229"/>
      <c r="RLU201" s="229"/>
      <c r="RLV201" s="229"/>
      <c r="RLW201" s="229"/>
      <c r="RLX201" s="229"/>
      <c r="RLY201" s="229"/>
      <c r="RLZ201" s="229"/>
      <c r="RMA201" s="229"/>
      <c r="RMB201" s="229"/>
      <c r="RMC201" s="229"/>
      <c r="RMD201" s="229"/>
      <c r="RME201" s="229"/>
      <c r="RMF201" s="229"/>
      <c r="RMG201" s="229"/>
      <c r="RMH201" s="229"/>
      <c r="RMI201" s="229"/>
      <c r="RMJ201" s="229"/>
      <c r="RMK201" s="229"/>
      <c r="RML201" s="229"/>
      <c r="RMM201" s="229"/>
      <c r="RMN201" s="229"/>
      <c r="RMO201" s="229"/>
      <c r="RMP201" s="229"/>
      <c r="RMQ201" s="229"/>
      <c r="RMR201" s="229"/>
      <c r="RMS201" s="229"/>
      <c r="RMT201" s="229"/>
      <c r="RMU201" s="229"/>
      <c r="RMV201" s="229"/>
      <c r="RMW201" s="229"/>
      <c r="RMX201" s="229"/>
      <c r="RMY201" s="229"/>
      <c r="RMZ201" s="229"/>
      <c r="RNA201" s="229"/>
      <c r="RNB201" s="229"/>
      <c r="RNC201" s="229"/>
      <c r="RND201" s="229"/>
      <c r="RNE201" s="229"/>
      <c r="RNF201" s="229"/>
      <c r="RNG201" s="229"/>
      <c r="RNH201" s="229"/>
      <c r="RNI201" s="229"/>
      <c r="RNJ201" s="229"/>
      <c r="RNK201" s="229"/>
      <c r="RNL201" s="229"/>
      <c r="RNM201" s="229"/>
      <c r="RNN201" s="229"/>
      <c r="RNO201" s="229"/>
      <c r="RNP201" s="229"/>
      <c r="RNQ201" s="229"/>
      <c r="RNR201" s="229"/>
      <c r="RNS201" s="229"/>
      <c r="RNT201" s="229"/>
      <c r="RNU201" s="229"/>
      <c r="RNV201" s="229"/>
      <c r="RNW201" s="229"/>
      <c r="RNX201" s="229"/>
      <c r="RNY201" s="229"/>
      <c r="RNZ201" s="229"/>
      <c r="ROA201" s="229"/>
      <c r="ROB201" s="229"/>
      <c r="ROC201" s="229"/>
      <c r="ROD201" s="229"/>
      <c r="ROE201" s="229"/>
      <c r="ROF201" s="229"/>
      <c r="ROG201" s="229"/>
      <c r="ROH201" s="229"/>
      <c r="ROI201" s="229"/>
      <c r="ROJ201" s="229"/>
      <c r="ROK201" s="229"/>
      <c r="ROL201" s="229"/>
      <c r="ROM201" s="229"/>
      <c r="RON201" s="229"/>
      <c r="ROO201" s="229"/>
      <c r="ROP201" s="229"/>
      <c r="ROQ201" s="229"/>
      <c r="ROR201" s="229"/>
      <c r="ROS201" s="229"/>
      <c r="ROT201" s="229"/>
      <c r="ROU201" s="229"/>
      <c r="ROV201" s="229"/>
      <c r="ROW201" s="229"/>
      <c r="ROX201" s="229"/>
      <c r="ROY201" s="229"/>
      <c r="ROZ201" s="229"/>
      <c r="RPA201" s="229"/>
      <c r="RPB201" s="229"/>
      <c r="RPC201" s="229"/>
      <c r="RPD201" s="229"/>
      <c r="RPE201" s="229"/>
      <c r="RPF201" s="229"/>
      <c r="RPG201" s="229"/>
      <c r="RPH201" s="229"/>
      <c r="RPI201" s="229"/>
      <c r="RPJ201" s="229"/>
      <c r="RPK201" s="229"/>
      <c r="RPL201" s="229"/>
      <c r="RPM201" s="229"/>
      <c r="RPN201" s="229"/>
      <c r="RPO201" s="229"/>
      <c r="RPP201" s="229"/>
      <c r="RPQ201" s="229"/>
      <c r="RPR201" s="229"/>
      <c r="RPS201" s="229"/>
      <c r="RPT201" s="229"/>
      <c r="RPU201" s="229"/>
      <c r="RPV201" s="229"/>
      <c r="RPW201" s="229"/>
      <c r="RPX201" s="229"/>
      <c r="RPY201" s="229"/>
      <c r="RPZ201" s="229"/>
      <c r="RQA201" s="229"/>
      <c r="RQB201" s="229"/>
      <c r="RQC201" s="229"/>
      <c r="RQD201" s="229"/>
      <c r="RQE201" s="229"/>
      <c r="RQF201" s="229"/>
      <c r="RQG201" s="229"/>
      <c r="RQH201" s="229"/>
      <c r="RQI201" s="229"/>
      <c r="RQJ201" s="229"/>
      <c r="RQK201" s="229"/>
      <c r="RQL201" s="229"/>
      <c r="RQM201" s="229"/>
      <c r="RQN201" s="229"/>
      <c r="RQO201" s="229"/>
      <c r="RQP201" s="229"/>
      <c r="RQQ201" s="229"/>
      <c r="RQR201" s="229"/>
      <c r="RQS201" s="229"/>
      <c r="RQT201" s="229"/>
      <c r="RQU201" s="229"/>
      <c r="RQV201" s="229"/>
      <c r="RQW201" s="229"/>
      <c r="RQX201" s="229"/>
      <c r="RQY201" s="229"/>
      <c r="RQZ201" s="229"/>
      <c r="RRA201" s="229"/>
      <c r="RRB201" s="229"/>
      <c r="RRC201" s="229"/>
      <c r="RRD201" s="229"/>
      <c r="RRE201" s="229"/>
      <c r="RRF201" s="229"/>
      <c r="RRG201" s="229"/>
      <c r="RRH201" s="229"/>
      <c r="RRI201" s="229"/>
      <c r="RRJ201" s="229"/>
      <c r="RRK201" s="229"/>
      <c r="RRL201" s="229"/>
      <c r="RRM201" s="229"/>
      <c r="RRN201" s="229"/>
      <c r="RRO201" s="229"/>
      <c r="RRP201" s="229"/>
      <c r="RRQ201" s="229"/>
      <c r="RRR201" s="229"/>
      <c r="RRS201" s="229"/>
      <c r="RRT201" s="229"/>
      <c r="RRU201" s="229"/>
      <c r="RRV201" s="229"/>
      <c r="RRW201" s="229"/>
      <c r="RRX201" s="229"/>
      <c r="RRY201" s="229"/>
      <c r="RRZ201" s="229"/>
      <c r="RSA201" s="229"/>
      <c r="RSB201" s="229"/>
      <c r="RSC201" s="229"/>
      <c r="RSD201" s="229"/>
      <c r="RSE201" s="229"/>
      <c r="RSF201" s="229"/>
      <c r="RSG201" s="229"/>
      <c r="RSH201" s="229"/>
      <c r="RSI201" s="229"/>
      <c r="RSJ201" s="229"/>
      <c r="RSK201" s="229"/>
      <c r="RSL201" s="229"/>
      <c r="RSM201" s="229"/>
      <c r="RSN201" s="229"/>
      <c r="RSO201" s="229"/>
      <c r="RSP201" s="229"/>
      <c r="RSQ201" s="229"/>
      <c r="RSR201" s="229"/>
      <c r="RSS201" s="229"/>
      <c r="RST201" s="229"/>
      <c r="RSU201" s="229"/>
      <c r="RSV201" s="229"/>
      <c r="RSW201" s="229"/>
      <c r="RSX201" s="229"/>
      <c r="RSY201" s="229"/>
      <c r="RSZ201" s="229"/>
      <c r="RTA201" s="229"/>
      <c r="RTB201" s="229"/>
      <c r="RTC201" s="229"/>
      <c r="RTD201" s="229"/>
      <c r="RTE201" s="229"/>
      <c r="RTF201" s="229"/>
      <c r="RTG201" s="229"/>
      <c r="RTH201" s="229"/>
      <c r="RTI201" s="229"/>
      <c r="RTJ201" s="229"/>
      <c r="RTK201" s="229"/>
      <c r="RTL201" s="229"/>
      <c r="RTM201" s="229"/>
      <c r="RTN201" s="229"/>
      <c r="RTO201" s="229"/>
      <c r="RTP201" s="229"/>
      <c r="RTQ201" s="229"/>
      <c r="RTR201" s="229"/>
      <c r="RTS201" s="229"/>
      <c r="RTT201" s="229"/>
      <c r="RTU201" s="229"/>
      <c r="RTV201" s="229"/>
      <c r="RTW201" s="229"/>
      <c r="RTX201" s="229"/>
      <c r="RTY201" s="229"/>
      <c r="RTZ201" s="229"/>
      <c r="RUA201" s="229"/>
      <c r="RUB201" s="229"/>
      <c r="RUC201" s="229"/>
      <c r="RUD201" s="229"/>
      <c r="RUE201" s="229"/>
      <c r="RUF201" s="229"/>
      <c r="RUG201" s="229"/>
      <c r="RUH201" s="229"/>
      <c r="RUI201" s="229"/>
      <c r="RUJ201" s="229"/>
      <c r="RUK201" s="229"/>
      <c r="RUL201" s="229"/>
      <c r="RUM201" s="229"/>
      <c r="RUN201" s="229"/>
      <c r="RUO201" s="229"/>
      <c r="RUP201" s="229"/>
      <c r="RUQ201" s="229"/>
      <c r="RUR201" s="229"/>
      <c r="RUS201" s="229"/>
      <c r="RUT201" s="229"/>
      <c r="RUU201" s="229"/>
      <c r="RUV201" s="229"/>
      <c r="RUW201" s="229"/>
      <c r="RUX201" s="229"/>
      <c r="RUY201" s="229"/>
      <c r="RUZ201" s="229"/>
      <c r="RVA201" s="229"/>
      <c r="RVB201" s="229"/>
      <c r="RVC201" s="229"/>
      <c r="RVD201" s="229"/>
      <c r="RVE201" s="229"/>
      <c r="RVF201" s="229"/>
      <c r="RVG201" s="229"/>
      <c r="RVH201" s="229"/>
      <c r="RVI201" s="229"/>
      <c r="RVJ201" s="229"/>
      <c r="RVK201" s="229"/>
      <c r="RVL201" s="229"/>
      <c r="RVM201" s="229"/>
      <c r="RVN201" s="229"/>
      <c r="RVO201" s="229"/>
      <c r="RVP201" s="229"/>
      <c r="RVQ201" s="229"/>
      <c r="RVR201" s="229"/>
      <c r="RVS201" s="229"/>
      <c r="RVT201" s="229"/>
      <c r="RVU201" s="229"/>
      <c r="RVV201" s="229"/>
      <c r="RVW201" s="229"/>
      <c r="RVX201" s="229"/>
      <c r="RVY201" s="229"/>
      <c r="RVZ201" s="229"/>
      <c r="RWA201" s="229"/>
      <c r="RWB201" s="229"/>
      <c r="RWC201" s="229"/>
      <c r="RWD201" s="229"/>
      <c r="RWE201" s="229"/>
      <c r="RWF201" s="229"/>
      <c r="RWG201" s="229"/>
      <c r="RWH201" s="229"/>
      <c r="RWI201" s="229"/>
      <c r="RWJ201" s="229"/>
      <c r="RWK201" s="229"/>
      <c r="RWL201" s="229"/>
      <c r="RWM201" s="229"/>
      <c r="RWN201" s="229"/>
      <c r="RWO201" s="229"/>
      <c r="RWP201" s="229"/>
      <c r="RWQ201" s="229"/>
      <c r="RWR201" s="229"/>
      <c r="RWS201" s="229"/>
      <c r="RWT201" s="229"/>
      <c r="RWU201" s="229"/>
      <c r="RWV201" s="229"/>
      <c r="RWW201" s="229"/>
      <c r="RWX201" s="229"/>
      <c r="RWY201" s="229"/>
      <c r="RWZ201" s="229"/>
      <c r="RXA201" s="229"/>
      <c r="RXB201" s="229"/>
      <c r="RXC201" s="229"/>
      <c r="RXD201" s="229"/>
      <c r="RXE201" s="229"/>
      <c r="RXF201" s="229"/>
      <c r="RXG201" s="229"/>
      <c r="RXH201" s="229"/>
      <c r="RXI201" s="229"/>
      <c r="RXJ201" s="229"/>
      <c r="RXK201" s="229"/>
      <c r="RXL201" s="229"/>
      <c r="RXM201" s="229"/>
      <c r="RXN201" s="229"/>
      <c r="RXO201" s="229"/>
      <c r="RXP201" s="229"/>
      <c r="RXQ201" s="229"/>
      <c r="RXR201" s="229"/>
      <c r="RXS201" s="229"/>
      <c r="RXT201" s="229"/>
      <c r="RXU201" s="229"/>
      <c r="RXV201" s="229"/>
      <c r="RXW201" s="229"/>
      <c r="RXX201" s="229"/>
      <c r="RXY201" s="229"/>
      <c r="RXZ201" s="229"/>
      <c r="RYA201" s="229"/>
      <c r="RYB201" s="229"/>
      <c r="RYC201" s="229"/>
      <c r="RYD201" s="229"/>
      <c r="RYE201" s="229"/>
      <c r="RYF201" s="229"/>
      <c r="RYG201" s="229"/>
      <c r="RYH201" s="229"/>
      <c r="RYI201" s="229"/>
      <c r="RYJ201" s="229"/>
      <c r="RYK201" s="229"/>
      <c r="RYL201" s="229"/>
      <c r="RYM201" s="229"/>
      <c r="RYN201" s="229"/>
      <c r="RYO201" s="229"/>
      <c r="RYP201" s="229"/>
      <c r="RYQ201" s="229"/>
      <c r="RYR201" s="229"/>
      <c r="RYS201" s="229"/>
      <c r="RYT201" s="229"/>
      <c r="RYU201" s="229"/>
      <c r="RYV201" s="229"/>
      <c r="RYW201" s="229"/>
      <c r="RYX201" s="229"/>
      <c r="RYY201" s="229"/>
      <c r="RYZ201" s="229"/>
      <c r="RZA201" s="229"/>
      <c r="RZB201" s="229"/>
      <c r="RZC201" s="229"/>
      <c r="RZD201" s="229"/>
      <c r="RZE201" s="229"/>
      <c r="RZF201" s="229"/>
      <c r="RZG201" s="229"/>
      <c r="RZH201" s="229"/>
      <c r="RZI201" s="229"/>
      <c r="RZJ201" s="229"/>
      <c r="RZK201" s="229"/>
      <c r="RZL201" s="229"/>
      <c r="RZM201" s="229"/>
      <c r="RZN201" s="229"/>
      <c r="RZO201" s="229"/>
      <c r="RZP201" s="229"/>
      <c r="RZQ201" s="229"/>
      <c r="RZR201" s="229"/>
      <c r="RZS201" s="229"/>
      <c r="RZT201" s="229"/>
      <c r="RZU201" s="229"/>
      <c r="RZV201" s="229"/>
      <c r="RZW201" s="229"/>
      <c r="RZX201" s="229"/>
      <c r="RZY201" s="229"/>
      <c r="RZZ201" s="229"/>
      <c r="SAA201" s="229"/>
      <c r="SAB201" s="229"/>
      <c r="SAC201" s="229"/>
      <c r="SAD201" s="229"/>
      <c r="SAE201" s="229"/>
      <c r="SAF201" s="229"/>
      <c r="SAG201" s="229"/>
      <c r="SAH201" s="229"/>
      <c r="SAI201" s="229"/>
      <c r="SAJ201" s="229"/>
      <c r="SAK201" s="229"/>
      <c r="SAL201" s="229"/>
      <c r="SAM201" s="229"/>
      <c r="SAN201" s="229"/>
      <c r="SAO201" s="229"/>
      <c r="SAP201" s="229"/>
      <c r="SAQ201" s="229"/>
      <c r="SAR201" s="229"/>
      <c r="SAS201" s="229"/>
      <c r="SAT201" s="229"/>
      <c r="SAU201" s="229"/>
      <c r="SAV201" s="229"/>
      <c r="SAW201" s="229"/>
      <c r="SAX201" s="229"/>
      <c r="SAY201" s="229"/>
      <c r="SAZ201" s="229"/>
      <c r="SBA201" s="229"/>
      <c r="SBB201" s="229"/>
      <c r="SBC201" s="229"/>
      <c r="SBD201" s="229"/>
      <c r="SBE201" s="229"/>
      <c r="SBF201" s="229"/>
      <c r="SBG201" s="229"/>
      <c r="SBH201" s="229"/>
      <c r="SBI201" s="229"/>
      <c r="SBJ201" s="229"/>
      <c r="SBK201" s="229"/>
      <c r="SBL201" s="229"/>
      <c r="SBM201" s="229"/>
      <c r="SBN201" s="229"/>
      <c r="SBO201" s="229"/>
      <c r="SBP201" s="229"/>
      <c r="SBQ201" s="229"/>
      <c r="SBR201" s="229"/>
      <c r="SBS201" s="229"/>
      <c r="SBT201" s="229"/>
      <c r="SBU201" s="229"/>
      <c r="SBV201" s="229"/>
      <c r="SBW201" s="229"/>
      <c r="SBX201" s="229"/>
      <c r="SBY201" s="229"/>
      <c r="SBZ201" s="229"/>
      <c r="SCA201" s="229"/>
      <c r="SCB201" s="229"/>
      <c r="SCC201" s="229"/>
      <c r="SCD201" s="229"/>
      <c r="SCE201" s="229"/>
      <c r="SCF201" s="229"/>
      <c r="SCG201" s="229"/>
      <c r="SCH201" s="229"/>
      <c r="SCI201" s="229"/>
      <c r="SCJ201" s="229"/>
      <c r="SCK201" s="229"/>
      <c r="SCL201" s="229"/>
      <c r="SCM201" s="229"/>
      <c r="SCN201" s="229"/>
      <c r="SCO201" s="229"/>
      <c r="SCP201" s="229"/>
      <c r="SCQ201" s="229"/>
      <c r="SCR201" s="229"/>
      <c r="SCS201" s="229"/>
      <c r="SCT201" s="229"/>
      <c r="SCU201" s="229"/>
      <c r="SCV201" s="229"/>
      <c r="SCW201" s="229"/>
      <c r="SCX201" s="229"/>
      <c r="SCY201" s="229"/>
      <c r="SCZ201" s="229"/>
      <c r="SDA201" s="229"/>
      <c r="SDB201" s="229"/>
      <c r="SDC201" s="229"/>
      <c r="SDD201" s="229"/>
      <c r="SDE201" s="229"/>
      <c r="SDF201" s="229"/>
      <c r="SDG201" s="229"/>
      <c r="SDH201" s="229"/>
      <c r="SDI201" s="229"/>
      <c r="SDJ201" s="229"/>
      <c r="SDK201" s="229"/>
      <c r="SDL201" s="229"/>
      <c r="SDM201" s="229"/>
      <c r="SDN201" s="229"/>
      <c r="SDO201" s="229"/>
      <c r="SDP201" s="229"/>
      <c r="SDQ201" s="229"/>
      <c r="SDR201" s="229"/>
      <c r="SDS201" s="229"/>
      <c r="SDT201" s="229"/>
      <c r="SDU201" s="229"/>
      <c r="SDV201" s="229"/>
      <c r="SDW201" s="229"/>
      <c r="SDX201" s="229"/>
      <c r="SDY201" s="229"/>
      <c r="SDZ201" s="229"/>
      <c r="SEA201" s="229"/>
      <c r="SEB201" s="229"/>
      <c r="SEC201" s="229"/>
      <c r="SED201" s="229"/>
      <c r="SEE201" s="229"/>
      <c r="SEF201" s="229"/>
      <c r="SEG201" s="229"/>
      <c r="SEH201" s="229"/>
      <c r="SEI201" s="229"/>
      <c r="SEJ201" s="229"/>
      <c r="SEK201" s="229"/>
      <c r="SEL201" s="229"/>
      <c r="SEM201" s="229"/>
      <c r="SEN201" s="229"/>
      <c r="SEO201" s="229"/>
      <c r="SEP201" s="229"/>
      <c r="SEQ201" s="229"/>
      <c r="SER201" s="229"/>
      <c r="SES201" s="229"/>
      <c r="SET201" s="229"/>
      <c r="SEU201" s="229"/>
      <c r="SEV201" s="229"/>
      <c r="SEW201" s="229"/>
      <c r="SEX201" s="229"/>
      <c r="SEY201" s="229"/>
      <c r="SEZ201" s="229"/>
      <c r="SFA201" s="229"/>
      <c r="SFB201" s="229"/>
      <c r="SFC201" s="229"/>
      <c r="SFD201" s="229"/>
      <c r="SFE201" s="229"/>
      <c r="SFF201" s="229"/>
      <c r="SFG201" s="229"/>
      <c r="SFH201" s="229"/>
      <c r="SFI201" s="229"/>
      <c r="SFJ201" s="229"/>
      <c r="SFK201" s="229"/>
      <c r="SFL201" s="229"/>
      <c r="SFM201" s="229"/>
      <c r="SFN201" s="229"/>
      <c r="SFO201" s="229"/>
      <c r="SFP201" s="229"/>
      <c r="SFQ201" s="229"/>
      <c r="SFR201" s="229"/>
      <c r="SFS201" s="229"/>
      <c r="SFT201" s="229"/>
      <c r="SFU201" s="229"/>
      <c r="SFV201" s="229"/>
      <c r="SFW201" s="229"/>
      <c r="SFX201" s="229"/>
      <c r="SFY201" s="229"/>
      <c r="SFZ201" s="229"/>
      <c r="SGA201" s="229"/>
      <c r="SGB201" s="229"/>
      <c r="SGC201" s="229"/>
      <c r="SGD201" s="229"/>
      <c r="SGE201" s="229"/>
      <c r="SGF201" s="229"/>
      <c r="SGG201" s="229"/>
      <c r="SGH201" s="229"/>
      <c r="SGI201" s="229"/>
      <c r="SGJ201" s="229"/>
      <c r="SGK201" s="229"/>
      <c r="SGL201" s="229"/>
      <c r="SGM201" s="229"/>
      <c r="SGN201" s="229"/>
      <c r="SGO201" s="229"/>
      <c r="SGP201" s="229"/>
      <c r="SGQ201" s="229"/>
      <c r="SGR201" s="229"/>
      <c r="SGS201" s="229"/>
      <c r="SGT201" s="229"/>
      <c r="SGU201" s="229"/>
      <c r="SGV201" s="229"/>
      <c r="SGW201" s="229"/>
      <c r="SGX201" s="229"/>
      <c r="SGY201" s="229"/>
      <c r="SGZ201" s="229"/>
      <c r="SHA201" s="229"/>
      <c r="SHB201" s="229"/>
      <c r="SHC201" s="229"/>
      <c r="SHD201" s="229"/>
      <c r="SHE201" s="229"/>
      <c r="SHF201" s="229"/>
      <c r="SHG201" s="229"/>
      <c r="SHH201" s="229"/>
      <c r="SHI201" s="229"/>
      <c r="SHJ201" s="229"/>
      <c r="SHK201" s="229"/>
      <c r="SHL201" s="229"/>
      <c r="SHM201" s="229"/>
      <c r="SHN201" s="229"/>
      <c r="SHO201" s="229"/>
      <c r="SHP201" s="229"/>
      <c r="SHQ201" s="229"/>
      <c r="SHR201" s="229"/>
      <c r="SHS201" s="229"/>
      <c r="SHT201" s="229"/>
      <c r="SHU201" s="229"/>
      <c r="SHV201" s="229"/>
      <c r="SHW201" s="229"/>
      <c r="SHX201" s="229"/>
      <c r="SHY201" s="229"/>
      <c r="SHZ201" s="229"/>
      <c r="SIA201" s="229"/>
      <c r="SIB201" s="229"/>
      <c r="SIC201" s="229"/>
      <c r="SID201" s="229"/>
      <c r="SIE201" s="229"/>
      <c r="SIF201" s="229"/>
      <c r="SIG201" s="229"/>
      <c r="SIH201" s="229"/>
      <c r="SII201" s="229"/>
      <c r="SIJ201" s="229"/>
      <c r="SIK201" s="229"/>
      <c r="SIL201" s="229"/>
      <c r="SIM201" s="229"/>
      <c r="SIN201" s="229"/>
      <c r="SIO201" s="229"/>
      <c r="SIP201" s="229"/>
      <c r="SIQ201" s="229"/>
      <c r="SIR201" s="229"/>
      <c r="SIS201" s="229"/>
      <c r="SIT201" s="229"/>
      <c r="SIU201" s="229"/>
      <c r="SIV201" s="229"/>
      <c r="SIW201" s="229"/>
      <c r="SIX201" s="229"/>
      <c r="SIY201" s="229"/>
      <c r="SIZ201" s="229"/>
      <c r="SJA201" s="229"/>
      <c r="SJB201" s="229"/>
      <c r="SJC201" s="229"/>
      <c r="SJD201" s="229"/>
      <c r="SJE201" s="229"/>
      <c r="SJF201" s="229"/>
      <c r="SJG201" s="229"/>
      <c r="SJH201" s="229"/>
      <c r="SJI201" s="229"/>
      <c r="SJJ201" s="229"/>
      <c r="SJK201" s="229"/>
      <c r="SJL201" s="229"/>
      <c r="SJM201" s="229"/>
      <c r="SJN201" s="229"/>
      <c r="SJO201" s="229"/>
      <c r="SJP201" s="229"/>
      <c r="SJQ201" s="229"/>
      <c r="SJR201" s="229"/>
      <c r="SJS201" s="229"/>
      <c r="SJT201" s="229"/>
      <c r="SJU201" s="229"/>
      <c r="SJV201" s="229"/>
      <c r="SJW201" s="229"/>
      <c r="SJX201" s="229"/>
      <c r="SJY201" s="229"/>
      <c r="SJZ201" s="229"/>
      <c r="SKA201" s="229"/>
      <c r="SKB201" s="229"/>
      <c r="SKC201" s="229"/>
      <c r="SKD201" s="229"/>
      <c r="SKE201" s="229"/>
      <c r="SKF201" s="229"/>
      <c r="SKG201" s="229"/>
      <c r="SKH201" s="229"/>
      <c r="SKI201" s="229"/>
      <c r="SKJ201" s="229"/>
      <c r="SKK201" s="229"/>
      <c r="SKL201" s="229"/>
      <c r="SKM201" s="229"/>
      <c r="SKN201" s="229"/>
      <c r="SKO201" s="229"/>
      <c r="SKP201" s="229"/>
      <c r="SKQ201" s="229"/>
      <c r="SKR201" s="229"/>
      <c r="SKS201" s="229"/>
      <c r="SKT201" s="229"/>
      <c r="SKU201" s="229"/>
      <c r="SKV201" s="229"/>
      <c r="SKW201" s="229"/>
      <c r="SKX201" s="229"/>
      <c r="SKY201" s="229"/>
      <c r="SKZ201" s="229"/>
      <c r="SLA201" s="229"/>
      <c r="SLB201" s="229"/>
      <c r="SLC201" s="229"/>
      <c r="SLD201" s="229"/>
      <c r="SLE201" s="229"/>
      <c r="SLF201" s="229"/>
      <c r="SLG201" s="229"/>
      <c r="SLH201" s="229"/>
      <c r="SLI201" s="229"/>
      <c r="SLJ201" s="229"/>
      <c r="SLK201" s="229"/>
      <c r="SLL201" s="229"/>
      <c r="SLM201" s="229"/>
      <c r="SLN201" s="229"/>
      <c r="SLO201" s="229"/>
      <c r="SLP201" s="229"/>
      <c r="SLQ201" s="229"/>
      <c r="SLR201" s="229"/>
      <c r="SLS201" s="229"/>
      <c r="SLT201" s="229"/>
      <c r="SLU201" s="229"/>
      <c r="SLV201" s="229"/>
      <c r="SLW201" s="229"/>
      <c r="SLX201" s="229"/>
      <c r="SLY201" s="229"/>
      <c r="SLZ201" s="229"/>
      <c r="SMA201" s="229"/>
      <c r="SMB201" s="229"/>
      <c r="SMC201" s="229"/>
      <c r="SMD201" s="229"/>
      <c r="SME201" s="229"/>
      <c r="SMF201" s="229"/>
      <c r="SMG201" s="229"/>
      <c r="SMH201" s="229"/>
      <c r="SMI201" s="229"/>
      <c r="SMJ201" s="229"/>
      <c r="SMK201" s="229"/>
      <c r="SML201" s="229"/>
      <c r="SMM201" s="229"/>
      <c r="SMN201" s="229"/>
      <c r="SMO201" s="229"/>
      <c r="SMP201" s="229"/>
      <c r="SMQ201" s="229"/>
      <c r="SMR201" s="229"/>
      <c r="SMS201" s="229"/>
      <c r="SMT201" s="229"/>
      <c r="SMU201" s="229"/>
      <c r="SMV201" s="229"/>
      <c r="SMW201" s="229"/>
      <c r="SMX201" s="229"/>
      <c r="SMY201" s="229"/>
      <c r="SMZ201" s="229"/>
      <c r="SNA201" s="229"/>
      <c r="SNB201" s="229"/>
      <c r="SNC201" s="229"/>
      <c r="SND201" s="229"/>
      <c r="SNE201" s="229"/>
      <c r="SNF201" s="229"/>
      <c r="SNG201" s="229"/>
      <c r="SNH201" s="229"/>
      <c r="SNI201" s="229"/>
      <c r="SNJ201" s="229"/>
      <c r="SNK201" s="229"/>
      <c r="SNL201" s="229"/>
      <c r="SNM201" s="229"/>
      <c r="SNN201" s="229"/>
      <c r="SNO201" s="229"/>
      <c r="SNP201" s="229"/>
      <c r="SNQ201" s="229"/>
      <c r="SNR201" s="229"/>
      <c r="SNS201" s="229"/>
      <c r="SNT201" s="229"/>
      <c r="SNU201" s="229"/>
      <c r="SNV201" s="229"/>
      <c r="SNW201" s="229"/>
      <c r="SNX201" s="229"/>
      <c r="SNY201" s="229"/>
      <c r="SNZ201" s="229"/>
      <c r="SOA201" s="229"/>
      <c r="SOB201" s="229"/>
      <c r="SOC201" s="229"/>
      <c r="SOD201" s="229"/>
      <c r="SOE201" s="229"/>
      <c r="SOF201" s="229"/>
      <c r="SOG201" s="229"/>
      <c r="SOH201" s="229"/>
      <c r="SOI201" s="229"/>
      <c r="SOJ201" s="229"/>
      <c r="SOK201" s="229"/>
      <c r="SOL201" s="229"/>
      <c r="SOM201" s="229"/>
      <c r="SON201" s="229"/>
      <c r="SOO201" s="229"/>
      <c r="SOP201" s="229"/>
      <c r="SOQ201" s="229"/>
      <c r="SOR201" s="229"/>
      <c r="SOS201" s="229"/>
      <c r="SOT201" s="229"/>
      <c r="SOU201" s="229"/>
      <c r="SOV201" s="229"/>
      <c r="SOW201" s="229"/>
      <c r="SOX201" s="229"/>
      <c r="SOY201" s="229"/>
      <c r="SOZ201" s="229"/>
      <c r="SPA201" s="229"/>
      <c r="SPB201" s="229"/>
      <c r="SPC201" s="229"/>
      <c r="SPD201" s="229"/>
      <c r="SPE201" s="229"/>
      <c r="SPF201" s="229"/>
      <c r="SPG201" s="229"/>
      <c r="SPH201" s="229"/>
      <c r="SPI201" s="229"/>
      <c r="SPJ201" s="229"/>
      <c r="SPK201" s="229"/>
      <c r="SPL201" s="229"/>
      <c r="SPM201" s="229"/>
      <c r="SPN201" s="229"/>
      <c r="SPO201" s="229"/>
      <c r="SPP201" s="229"/>
      <c r="SPQ201" s="229"/>
      <c r="SPR201" s="229"/>
      <c r="SPS201" s="229"/>
      <c r="SPT201" s="229"/>
      <c r="SPU201" s="229"/>
      <c r="SPV201" s="229"/>
      <c r="SPW201" s="229"/>
      <c r="SPX201" s="229"/>
      <c r="SPY201" s="229"/>
      <c r="SPZ201" s="229"/>
      <c r="SQA201" s="229"/>
      <c r="SQB201" s="229"/>
      <c r="SQC201" s="229"/>
      <c r="SQD201" s="229"/>
      <c r="SQE201" s="229"/>
      <c r="SQF201" s="229"/>
      <c r="SQG201" s="229"/>
      <c r="SQH201" s="229"/>
      <c r="SQI201" s="229"/>
      <c r="SQJ201" s="229"/>
      <c r="SQK201" s="229"/>
      <c r="SQL201" s="229"/>
      <c r="SQM201" s="229"/>
      <c r="SQN201" s="229"/>
      <c r="SQO201" s="229"/>
      <c r="SQP201" s="229"/>
      <c r="SQQ201" s="229"/>
      <c r="SQR201" s="229"/>
      <c r="SQS201" s="229"/>
      <c r="SQT201" s="229"/>
      <c r="SQU201" s="229"/>
      <c r="SQV201" s="229"/>
      <c r="SQW201" s="229"/>
      <c r="SQX201" s="229"/>
      <c r="SQY201" s="229"/>
      <c r="SQZ201" s="229"/>
      <c r="SRA201" s="229"/>
      <c r="SRB201" s="229"/>
      <c r="SRC201" s="229"/>
      <c r="SRD201" s="229"/>
      <c r="SRE201" s="229"/>
      <c r="SRF201" s="229"/>
      <c r="SRG201" s="229"/>
      <c r="SRH201" s="229"/>
      <c r="SRI201" s="229"/>
      <c r="SRJ201" s="229"/>
      <c r="SRK201" s="229"/>
      <c r="SRL201" s="229"/>
      <c r="SRM201" s="229"/>
      <c r="SRN201" s="229"/>
      <c r="SRO201" s="229"/>
      <c r="SRP201" s="229"/>
      <c r="SRQ201" s="229"/>
      <c r="SRR201" s="229"/>
      <c r="SRS201" s="229"/>
      <c r="SRT201" s="229"/>
      <c r="SRU201" s="229"/>
      <c r="SRV201" s="229"/>
      <c r="SRW201" s="229"/>
      <c r="SRX201" s="229"/>
      <c r="SRY201" s="229"/>
      <c r="SRZ201" s="229"/>
      <c r="SSA201" s="229"/>
      <c r="SSB201" s="229"/>
      <c r="SSC201" s="229"/>
      <c r="SSD201" s="229"/>
      <c r="SSE201" s="229"/>
      <c r="SSF201" s="229"/>
      <c r="SSG201" s="229"/>
      <c r="SSH201" s="229"/>
      <c r="SSI201" s="229"/>
      <c r="SSJ201" s="229"/>
      <c r="SSK201" s="229"/>
      <c r="SSL201" s="229"/>
      <c r="SSM201" s="229"/>
      <c r="SSN201" s="229"/>
      <c r="SSO201" s="229"/>
      <c r="SSP201" s="229"/>
      <c r="SSQ201" s="229"/>
      <c r="SSR201" s="229"/>
      <c r="SSS201" s="229"/>
      <c r="SST201" s="229"/>
      <c r="SSU201" s="229"/>
      <c r="SSV201" s="229"/>
      <c r="SSW201" s="229"/>
      <c r="SSX201" s="229"/>
      <c r="SSY201" s="229"/>
      <c r="SSZ201" s="229"/>
      <c r="STA201" s="229"/>
      <c r="STB201" s="229"/>
      <c r="STC201" s="229"/>
      <c r="STD201" s="229"/>
      <c r="STE201" s="229"/>
      <c r="STF201" s="229"/>
      <c r="STG201" s="229"/>
      <c r="STH201" s="229"/>
      <c r="STI201" s="229"/>
      <c r="STJ201" s="229"/>
      <c r="STK201" s="229"/>
      <c r="STL201" s="229"/>
      <c r="STM201" s="229"/>
      <c r="STN201" s="229"/>
      <c r="STO201" s="229"/>
      <c r="STP201" s="229"/>
      <c r="STQ201" s="229"/>
      <c r="STR201" s="229"/>
      <c r="STS201" s="229"/>
      <c r="STT201" s="229"/>
      <c r="STU201" s="229"/>
      <c r="STV201" s="229"/>
      <c r="STW201" s="229"/>
      <c r="STX201" s="229"/>
      <c r="STY201" s="229"/>
      <c r="STZ201" s="229"/>
      <c r="SUA201" s="229"/>
      <c r="SUB201" s="229"/>
      <c r="SUC201" s="229"/>
      <c r="SUD201" s="229"/>
      <c r="SUE201" s="229"/>
      <c r="SUF201" s="229"/>
      <c r="SUG201" s="229"/>
      <c r="SUH201" s="229"/>
      <c r="SUI201" s="229"/>
      <c r="SUJ201" s="229"/>
      <c r="SUK201" s="229"/>
      <c r="SUL201" s="229"/>
      <c r="SUM201" s="229"/>
      <c r="SUN201" s="229"/>
      <c r="SUO201" s="229"/>
      <c r="SUP201" s="229"/>
      <c r="SUQ201" s="229"/>
      <c r="SUR201" s="229"/>
      <c r="SUS201" s="229"/>
      <c r="SUT201" s="229"/>
      <c r="SUU201" s="229"/>
      <c r="SUV201" s="229"/>
      <c r="SUW201" s="229"/>
      <c r="SUX201" s="229"/>
      <c r="SUY201" s="229"/>
      <c r="SUZ201" s="229"/>
      <c r="SVA201" s="229"/>
      <c r="SVB201" s="229"/>
      <c r="SVC201" s="229"/>
      <c r="SVD201" s="229"/>
      <c r="SVE201" s="229"/>
      <c r="SVF201" s="229"/>
      <c r="SVG201" s="229"/>
      <c r="SVH201" s="229"/>
      <c r="SVI201" s="229"/>
      <c r="SVJ201" s="229"/>
      <c r="SVK201" s="229"/>
      <c r="SVL201" s="229"/>
      <c r="SVM201" s="229"/>
      <c r="SVN201" s="229"/>
      <c r="SVO201" s="229"/>
      <c r="SVP201" s="229"/>
      <c r="SVQ201" s="229"/>
      <c r="SVR201" s="229"/>
      <c r="SVS201" s="229"/>
      <c r="SVT201" s="229"/>
      <c r="SVU201" s="229"/>
      <c r="SVV201" s="229"/>
      <c r="SVW201" s="229"/>
      <c r="SVX201" s="229"/>
      <c r="SVY201" s="229"/>
      <c r="SVZ201" s="229"/>
      <c r="SWA201" s="229"/>
      <c r="SWB201" s="229"/>
      <c r="SWC201" s="229"/>
      <c r="SWD201" s="229"/>
      <c r="SWE201" s="229"/>
      <c r="SWF201" s="229"/>
      <c r="SWG201" s="229"/>
      <c r="SWH201" s="229"/>
      <c r="SWI201" s="229"/>
      <c r="SWJ201" s="229"/>
      <c r="SWK201" s="229"/>
      <c r="SWL201" s="229"/>
      <c r="SWM201" s="229"/>
      <c r="SWN201" s="229"/>
      <c r="SWO201" s="229"/>
      <c r="SWP201" s="229"/>
      <c r="SWQ201" s="229"/>
      <c r="SWR201" s="229"/>
      <c r="SWS201" s="229"/>
      <c r="SWT201" s="229"/>
      <c r="SWU201" s="229"/>
      <c r="SWV201" s="229"/>
      <c r="SWW201" s="229"/>
      <c r="SWX201" s="229"/>
      <c r="SWY201" s="229"/>
      <c r="SWZ201" s="229"/>
      <c r="SXA201" s="229"/>
      <c r="SXB201" s="229"/>
      <c r="SXC201" s="229"/>
      <c r="SXD201" s="229"/>
      <c r="SXE201" s="229"/>
      <c r="SXF201" s="229"/>
      <c r="SXG201" s="229"/>
      <c r="SXH201" s="229"/>
      <c r="SXI201" s="229"/>
      <c r="SXJ201" s="229"/>
      <c r="SXK201" s="229"/>
      <c r="SXL201" s="229"/>
      <c r="SXM201" s="229"/>
      <c r="SXN201" s="229"/>
      <c r="SXO201" s="229"/>
      <c r="SXP201" s="229"/>
      <c r="SXQ201" s="229"/>
      <c r="SXR201" s="229"/>
      <c r="SXS201" s="229"/>
      <c r="SXT201" s="229"/>
      <c r="SXU201" s="229"/>
      <c r="SXV201" s="229"/>
      <c r="SXW201" s="229"/>
      <c r="SXX201" s="229"/>
      <c r="SXY201" s="229"/>
      <c r="SXZ201" s="229"/>
      <c r="SYA201" s="229"/>
      <c r="SYB201" s="229"/>
      <c r="SYC201" s="229"/>
      <c r="SYD201" s="229"/>
      <c r="SYE201" s="229"/>
      <c r="SYF201" s="229"/>
      <c r="SYG201" s="229"/>
      <c r="SYH201" s="229"/>
      <c r="SYI201" s="229"/>
      <c r="SYJ201" s="229"/>
      <c r="SYK201" s="229"/>
      <c r="SYL201" s="229"/>
      <c r="SYM201" s="229"/>
      <c r="SYN201" s="229"/>
      <c r="SYO201" s="229"/>
      <c r="SYP201" s="229"/>
      <c r="SYQ201" s="229"/>
      <c r="SYR201" s="229"/>
      <c r="SYS201" s="229"/>
      <c r="SYT201" s="229"/>
      <c r="SYU201" s="229"/>
      <c r="SYV201" s="229"/>
      <c r="SYW201" s="229"/>
      <c r="SYX201" s="229"/>
      <c r="SYY201" s="229"/>
      <c r="SYZ201" s="229"/>
      <c r="SZA201" s="229"/>
      <c r="SZB201" s="229"/>
      <c r="SZC201" s="229"/>
      <c r="SZD201" s="229"/>
      <c r="SZE201" s="229"/>
      <c r="SZF201" s="229"/>
      <c r="SZG201" s="229"/>
      <c r="SZH201" s="229"/>
      <c r="SZI201" s="229"/>
      <c r="SZJ201" s="229"/>
      <c r="SZK201" s="229"/>
      <c r="SZL201" s="229"/>
      <c r="SZM201" s="229"/>
      <c r="SZN201" s="229"/>
      <c r="SZO201" s="229"/>
      <c r="SZP201" s="229"/>
      <c r="SZQ201" s="229"/>
      <c r="SZR201" s="229"/>
      <c r="SZS201" s="229"/>
      <c r="SZT201" s="229"/>
      <c r="SZU201" s="229"/>
      <c r="SZV201" s="229"/>
      <c r="SZW201" s="229"/>
      <c r="SZX201" s="229"/>
      <c r="SZY201" s="229"/>
      <c r="SZZ201" s="229"/>
      <c r="TAA201" s="229"/>
      <c r="TAB201" s="229"/>
      <c r="TAC201" s="229"/>
      <c r="TAD201" s="229"/>
      <c r="TAE201" s="229"/>
      <c r="TAF201" s="229"/>
      <c r="TAG201" s="229"/>
      <c r="TAH201" s="229"/>
      <c r="TAI201" s="229"/>
      <c r="TAJ201" s="229"/>
      <c r="TAK201" s="229"/>
      <c r="TAL201" s="229"/>
      <c r="TAM201" s="229"/>
      <c r="TAN201" s="229"/>
      <c r="TAO201" s="229"/>
      <c r="TAP201" s="229"/>
      <c r="TAQ201" s="229"/>
      <c r="TAR201" s="229"/>
      <c r="TAS201" s="229"/>
      <c r="TAT201" s="229"/>
      <c r="TAU201" s="229"/>
      <c r="TAV201" s="229"/>
      <c r="TAW201" s="229"/>
      <c r="TAX201" s="229"/>
      <c r="TAY201" s="229"/>
      <c r="TAZ201" s="229"/>
      <c r="TBA201" s="229"/>
      <c r="TBB201" s="229"/>
      <c r="TBC201" s="229"/>
      <c r="TBD201" s="229"/>
      <c r="TBE201" s="229"/>
      <c r="TBF201" s="229"/>
      <c r="TBG201" s="229"/>
      <c r="TBH201" s="229"/>
      <c r="TBI201" s="229"/>
      <c r="TBJ201" s="229"/>
      <c r="TBK201" s="229"/>
      <c r="TBL201" s="229"/>
      <c r="TBM201" s="229"/>
      <c r="TBN201" s="229"/>
      <c r="TBO201" s="229"/>
      <c r="TBP201" s="229"/>
      <c r="TBQ201" s="229"/>
      <c r="TBR201" s="229"/>
      <c r="TBS201" s="229"/>
      <c r="TBT201" s="229"/>
      <c r="TBU201" s="229"/>
      <c r="TBV201" s="229"/>
      <c r="TBW201" s="229"/>
      <c r="TBX201" s="229"/>
      <c r="TBY201" s="229"/>
      <c r="TBZ201" s="229"/>
      <c r="TCA201" s="229"/>
      <c r="TCB201" s="229"/>
      <c r="TCC201" s="229"/>
      <c r="TCD201" s="229"/>
      <c r="TCE201" s="229"/>
      <c r="TCF201" s="229"/>
      <c r="TCG201" s="229"/>
      <c r="TCH201" s="229"/>
      <c r="TCI201" s="229"/>
      <c r="TCJ201" s="229"/>
      <c r="TCK201" s="229"/>
      <c r="TCL201" s="229"/>
      <c r="TCM201" s="229"/>
      <c r="TCN201" s="229"/>
      <c r="TCO201" s="229"/>
      <c r="TCP201" s="229"/>
      <c r="TCQ201" s="229"/>
      <c r="TCR201" s="229"/>
      <c r="TCS201" s="229"/>
      <c r="TCT201" s="229"/>
      <c r="TCU201" s="229"/>
      <c r="TCV201" s="229"/>
      <c r="TCW201" s="229"/>
      <c r="TCX201" s="229"/>
      <c r="TCY201" s="229"/>
      <c r="TCZ201" s="229"/>
      <c r="TDA201" s="229"/>
      <c r="TDB201" s="229"/>
      <c r="TDC201" s="229"/>
      <c r="TDD201" s="229"/>
      <c r="TDE201" s="229"/>
      <c r="TDF201" s="229"/>
      <c r="TDG201" s="229"/>
      <c r="TDH201" s="229"/>
      <c r="TDI201" s="229"/>
      <c r="TDJ201" s="229"/>
      <c r="TDK201" s="229"/>
      <c r="TDL201" s="229"/>
      <c r="TDM201" s="229"/>
      <c r="TDN201" s="229"/>
      <c r="TDO201" s="229"/>
      <c r="TDP201" s="229"/>
      <c r="TDQ201" s="229"/>
      <c r="TDR201" s="229"/>
      <c r="TDS201" s="229"/>
      <c r="TDT201" s="229"/>
      <c r="TDU201" s="229"/>
      <c r="TDV201" s="229"/>
      <c r="TDW201" s="229"/>
      <c r="TDX201" s="229"/>
      <c r="TDY201" s="229"/>
      <c r="TDZ201" s="229"/>
      <c r="TEA201" s="229"/>
      <c r="TEB201" s="229"/>
      <c r="TEC201" s="229"/>
      <c r="TED201" s="229"/>
      <c r="TEE201" s="229"/>
      <c r="TEF201" s="229"/>
      <c r="TEG201" s="229"/>
      <c r="TEH201" s="229"/>
      <c r="TEI201" s="229"/>
      <c r="TEJ201" s="229"/>
      <c r="TEK201" s="229"/>
      <c r="TEL201" s="229"/>
      <c r="TEM201" s="229"/>
      <c r="TEN201" s="229"/>
      <c r="TEO201" s="229"/>
      <c r="TEP201" s="229"/>
      <c r="TEQ201" s="229"/>
      <c r="TER201" s="229"/>
      <c r="TES201" s="229"/>
      <c r="TET201" s="229"/>
      <c r="TEU201" s="229"/>
      <c r="TEV201" s="229"/>
      <c r="TEW201" s="229"/>
      <c r="TEX201" s="229"/>
      <c r="TEY201" s="229"/>
      <c r="TEZ201" s="229"/>
      <c r="TFA201" s="229"/>
      <c r="TFB201" s="229"/>
      <c r="TFC201" s="229"/>
      <c r="TFD201" s="229"/>
      <c r="TFE201" s="229"/>
      <c r="TFF201" s="229"/>
      <c r="TFG201" s="229"/>
      <c r="TFH201" s="229"/>
      <c r="TFI201" s="229"/>
      <c r="TFJ201" s="229"/>
      <c r="TFK201" s="229"/>
      <c r="TFL201" s="229"/>
      <c r="TFM201" s="229"/>
      <c r="TFN201" s="229"/>
      <c r="TFO201" s="229"/>
      <c r="TFP201" s="229"/>
      <c r="TFQ201" s="229"/>
      <c r="TFR201" s="229"/>
      <c r="TFS201" s="229"/>
      <c r="TFT201" s="229"/>
      <c r="TFU201" s="229"/>
      <c r="TFV201" s="229"/>
      <c r="TFW201" s="229"/>
      <c r="TFX201" s="229"/>
      <c r="TFY201" s="229"/>
      <c r="TFZ201" s="229"/>
      <c r="TGA201" s="229"/>
      <c r="TGB201" s="229"/>
      <c r="TGC201" s="229"/>
      <c r="TGD201" s="229"/>
      <c r="TGE201" s="229"/>
      <c r="TGF201" s="229"/>
      <c r="TGG201" s="229"/>
      <c r="TGH201" s="229"/>
      <c r="TGI201" s="229"/>
      <c r="TGJ201" s="229"/>
      <c r="TGK201" s="229"/>
      <c r="TGL201" s="229"/>
      <c r="TGM201" s="229"/>
      <c r="TGN201" s="229"/>
      <c r="TGO201" s="229"/>
      <c r="TGP201" s="229"/>
      <c r="TGQ201" s="229"/>
      <c r="TGR201" s="229"/>
      <c r="TGS201" s="229"/>
      <c r="TGT201" s="229"/>
      <c r="TGU201" s="229"/>
      <c r="TGV201" s="229"/>
      <c r="TGW201" s="229"/>
      <c r="TGX201" s="229"/>
      <c r="TGY201" s="229"/>
      <c r="TGZ201" s="229"/>
      <c r="THA201" s="229"/>
      <c r="THB201" s="229"/>
      <c r="THC201" s="229"/>
      <c r="THD201" s="229"/>
      <c r="THE201" s="229"/>
      <c r="THF201" s="229"/>
      <c r="THG201" s="229"/>
      <c r="THH201" s="229"/>
      <c r="THI201" s="229"/>
      <c r="THJ201" s="229"/>
      <c r="THK201" s="229"/>
      <c r="THL201" s="229"/>
      <c r="THM201" s="229"/>
      <c r="THN201" s="229"/>
      <c r="THO201" s="229"/>
      <c r="THP201" s="229"/>
      <c r="THQ201" s="229"/>
      <c r="THR201" s="229"/>
      <c r="THS201" s="229"/>
      <c r="THT201" s="229"/>
      <c r="THU201" s="229"/>
      <c r="THV201" s="229"/>
      <c r="THW201" s="229"/>
      <c r="THX201" s="229"/>
      <c r="THY201" s="229"/>
      <c r="THZ201" s="229"/>
      <c r="TIA201" s="229"/>
      <c r="TIB201" s="229"/>
      <c r="TIC201" s="229"/>
      <c r="TID201" s="229"/>
      <c r="TIE201" s="229"/>
      <c r="TIF201" s="229"/>
      <c r="TIG201" s="229"/>
      <c r="TIH201" s="229"/>
      <c r="TII201" s="229"/>
      <c r="TIJ201" s="229"/>
      <c r="TIK201" s="229"/>
      <c r="TIL201" s="229"/>
      <c r="TIM201" s="229"/>
      <c r="TIN201" s="229"/>
      <c r="TIO201" s="229"/>
      <c r="TIP201" s="229"/>
      <c r="TIQ201" s="229"/>
      <c r="TIR201" s="229"/>
      <c r="TIS201" s="229"/>
      <c r="TIT201" s="229"/>
      <c r="TIU201" s="229"/>
      <c r="TIV201" s="229"/>
      <c r="TIW201" s="229"/>
      <c r="TIX201" s="229"/>
      <c r="TIY201" s="229"/>
      <c r="TIZ201" s="229"/>
      <c r="TJA201" s="229"/>
      <c r="TJB201" s="229"/>
      <c r="TJC201" s="229"/>
      <c r="TJD201" s="229"/>
      <c r="TJE201" s="229"/>
      <c r="TJF201" s="229"/>
      <c r="TJG201" s="229"/>
      <c r="TJH201" s="229"/>
      <c r="TJI201" s="229"/>
      <c r="TJJ201" s="229"/>
      <c r="TJK201" s="229"/>
      <c r="TJL201" s="229"/>
      <c r="TJM201" s="229"/>
      <c r="TJN201" s="229"/>
      <c r="TJO201" s="229"/>
      <c r="TJP201" s="229"/>
      <c r="TJQ201" s="229"/>
      <c r="TJR201" s="229"/>
      <c r="TJS201" s="229"/>
      <c r="TJT201" s="229"/>
      <c r="TJU201" s="229"/>
      <c r="TJV201" s="229"/>
      <c r="TJW201" s="229"/>
      <c r="TJX201" s="229"/>
      <c r="TJY201" s="229"/>
      <c r="TJZ201" s="229"/>
      <c r="TKA201" s="229"/>
      <c r="TKB201" s="229"/>
      <c r="TKC201" s="229"/>
      <c r="TKD201" s="229"/>
      <c r="TKE201" s="229"/>
      <c r="TKF201" s="229"/>
      <c r="TKG201" s="229"/>
      <c r="TKH201" s="229"/>
      <c r="TKI201" s="229"/>
      <c r="TKJ201" s="229"/>
      <c r="TKK201" s="229"/>
      <c r="TKL201" s="229"/>
      <c r="TKM201" s="229"/>
      <c r="TKN201" s="229"/>
      <c r="TKO201" s="229"/>
      <c r="TKP201" s="229"/>
      <c r="TKQ201" s="229"/>
      <c r="TKR201" s="229"/>
      <c r="TKS201" s="229"/>
      <c r="TKT201" s="229"/>
      <c r="TKU201" s="229"/>
      <c r="TKV201" s="229"/>
      <c r="TKW201" s="229"/>
      <c r="TKX201" s="229"/>
      <c r="TKY201" s="229"/>
      <c r="TKZ201" s="229"/>
      <c r="TLA201" s="229"/>
      <c r="TLB201" s="229"/>
      <c r="TLC201" s="229"/>
      <c r="TLD201" s="229"/>
      <c r="TLE201" s="229"/>
      <c r="TLF201" s="229"/>
      <c r="TLG201" s="229"/>
      <c r="TLH201" s="229"/>
      <c r="TLI201" s="229"/>
      <c r="TLJ201" s="229"/>
      <c r="TLK201" s="229"/>
      <c r="TLL201" s="229"/>
      <c r="TLM201" s="229"/>
      <c r="TLN201" s="229"/>
      <c r="TLO201" s="229"/>
      <c r="TLP201" s="229"/>
      <c r="TLQ201" s="229"/>
      <c r="TLR201" s="229"/>
      <c r="TLS201" s="229"/>
      <c r="TLT201" s="229"/>
      <c r="TLU201" s="229"/>
      <c r="TLV201" s="229"/>
      <c r="TLW201" s="229"/>
      <c r="TLX201" s="229"/>
      <c r="TLY201" s="229"/>
      <c r="TLZ201" s="229"/>
      <c r="TMA201" s="229"/>
      <c r="TMB201" s="229"/>
      <c r="TMC201" s="229"/>
      <c r="TMD201" s="229"/>
      <c r="TME201" s="229"/>
      <c r="TMF201" s="229"/>
      <c r="TMG201" s="229"/>
      <c r="TMH201" s="229"/>
      <c r="TMI201" s="229"/>
      <c r="TMJ201" s="229"/>
      <c r="TMK201" s="229"/>
      <c r="TML201" s="229"/>
      <c r="TMM201" s="229"/>
      <c r="TMN201" s="229"/>
      <c r="TMO201" s="229"/>
      <c r="TMP201" s="229"/>
      <c r="TMQ201" s="229"/>
      <c r="TMR201" s="229"/>
      <c r="TMS201" s="229"/>
      <c r="TMT201" s="229"/>
      <c r="TMU201" s="229"/>
      <c r="TMV201" s="229"/>
      <c r="TMW201" s="229"/>
      <c r="TMX201" s="229"/>
      <c r="TMY201" s="229"/>
      <c r="TMZ201" s="229"/>
      <c r="TNA201" s="229"/>
      <c r="TNB201" s="229"/>
      <c r="TNC201" s="229"/>
      <c r="TND201" s="229"/>
      <c r="TNE201" s="229"/>
      <c r="TNF201" s="229"/>
      <c r="TNG201" s="229"/>
      <c r="TNH201" s="229"/>
      <c r="TNI201" s="229"/>
      <c r="TNJ201" s="229"/>
      <c r="TNK201" s="229"/>
      <c r="TNL201" s="229"/>
      <c r="TNM201" s="229"/>
      <c r="TNN201" s="229"/>
      <c r="TNO201" s="229"/>
      <c r="TNP201" s="229"/>
      <c r="TNQ201" s="229"/>
      <c r="TNR201" s="229"/>
      <c r="TNS201" s="229"/>
      <c r="TNT201" s="229"/>
      <c r="TNU201" s="229"/>
      <c r="TNV201" s="229"/>
      <c r="TNW201" s="229"/>
      <c r="TNX201" s="229"/>
      <c r="TNY201" s="229"/>
      <c r="TNZ201" s="229"/>
      <c r="TOA201" s="229"/>
      <c r="TOB201" s="229"/>
      <c r="TOC201" s="229"/>
      <c r="TOD201" s="229"/>
      <c r="TOE201" s="229"/>
      <c r="TOF201" s="229"/>
      <c r="TOG201" s="229"/>
      <c r="TOH201" s="229"/>
      <c r="TOI201" s="229"/>
      <c r="TOJ201" s="229"/>
      <c r="TOK201" s="229"/>
      <c r="TOL201" s="229"/>
      <c r="TOM201" s="229"/>
      <c r="TON201" s="229"/>
      <c r="TOO201" s="229"/>
      <c r="TOP201" s="229"/>
      <c r="TOQ201" s="229"/>
      <c r="TOR201" s="229"/>
      <c r="TOS201" s="229"/>
      <c r="TOT201" s="229"/>
      <c r="TOU201" s="229"/>
      <c r="TOV201" s="229"/>
      <c r="TOW201" s="229"/>
      <c r="TOX201" s="229"/>
      <c r="TOY201" s="229"/>
      <c r="TOZ201" s="229"/>
      <c r="TPA201" s="229"/>
      <c r="TPB201" s="229"/>
      <c r="TPC201" s="229"/>
      <c r="TPD201" s="229"/>
      <c r="TPE201" s="229"/>
      <c r="TPF201" s="229"/>
      <c r="TPG201" s="229"/>
      <c r="TPH201" s="229"/>
      <c r="TPI201" s="229"/>
      <c r="TPJ201" s="229"/>
      <c r="TPK201" s="229"/>
      <c r="TPL201" s="229"/>
      <c r="TPM201" s="229"/>
      <c r="TPN201" s="229"/>
      <c r="TPO201" s="229"/>
      <c r="TPP201" s="229"/>
      <c r="TPQ201" s="229"/>
      <c r="TPR201" s="229"/>
      <c r="TPS201" s="229"/>
      <c r="TPT201" s="229"/>
      <c r="TPU201" s="229"/>
      <c r="TPV201" s="229"/>
      <c r="TPW201" s="229"/>
      <c r="TPX201" s="229"/>
      <c r="TPY201" s="229"/>
      <c r="TPZ201" s="229"/>
      <c r="TQA201" s="229"/>
      <c r="TQB201" s="229"/>
      <c r="TQC201" s="229"/>
      <c r="TQD201" s="229"/>
      <c r="TQE201" s="229"/>
      <c r="TQF201" s="229"/>
      <c r="TQG201" s="229"/>
      <c r="TQH201" s="229"/>
      <c r="TQI201" s="229"/>
      <c r="TQJ201" s="229"/>
      <c r="TQK201" s="229"/>
      <c r="TQL201" s="229"/>
      <c r="TQM201" s="229"/>
      <c r="TQN201" s="229"/>
      <c r="TQO201" s="229"/>
      <c r="TQP201" s="229"/>
      <c r="TQQ201" s="229"/>
      <c r="TQR201" s="229"/>
      <c r="TQS201" s="229"/>
      <c r="TQT201" s="229"/>
      <c r="TQU201" s="229"/>
      <c r="TQV201" s="229"/>
      <c r="TQW201" s="229"/>
      <c r="TQX201" s="229"/>
      <c r="TQY201" s="229"/>
      <c r="TQZ201" s="229"/>
      <c r="TRA201" s="229"/>
      <c r="TRB201" s="229"/>
      <c r="TRC201" s="229"/>
      <c r="TRD201" s="229"/>
      <c r="TRE201" s="229"/>
      <c r="TRF201" s="229"/>
      <c r="TRG201" s="229"/>
      <c r="TRH201" s="229"/>
      <c r="TRI201" s="229"/>
      <c r="TRJ201" s="229"/>
      <c r="TRK201" s="229"/>
      <c r="TRL201" s="229"/>
      <c r="TRM201" s="229"/>
      <c r="TRN201" s="229"/>
      <c r="TRO201" s="229"/>
      <c r="TRP201" s="229"/>
      <c r="TRQ201" s="229"/>
      <c r="TRR201" s="229"/>
      <c r="TRS201" s="229"/>
      <c r="TRT201" s="229"/>
      <c r="TRU201" s="229"/>
      <c r="TRV201" s="229"/>
      <c r="TRW201" s="229"/>
      <c r="TRX201" s="229"/>
      <c r="TRY201" s="229"/>
      <c r="TRZ201" s="229"/>
      <c r="TSA201" s="229"/>
      <c r="TSB201" s="229"/>
      <c r="TSC201" s="229"/>
      <c r="TSD201" s="229"/>
      <c r="TSE201" s="229"/>
      <c r="TSF201" s="229"/>
      <c r="TSG201" s="229"/>
      <c r="TSH201" s="229"/>
      <c r="TSI201" s="229"/>
      <c r="TSJ201" s="229"/>
      <c r="TSK201" s="229"/>
      <c r="TSL201" s="229"/>
      <c r="TSM201" s="229"/>
      <c r="TSN201" s="229"/>
      <c r="TSO201" s="229"/>
      <c r="TSP201" s="229"/>
      <c r="TSQ201" s="229"/>
      <c r="TSR201" s="229"/>
      <c r="TSS201" s="229"/>
      <c r="TST201" s="229"/>
      <c r="TSU201" s="229"/>
      <c r="TSV201" s="229"/>
      <c r="TSW201" s="229"/>
      <c r="TSX201" s="229"/>
      <c r="TSY201" s="229"/>
      <c r="TSZ201" s="229"/>
      <c r="TTA201" s="229"/>
      <c r="TTB201" s="229"/>
      <c r="TTC201" s="229"/>
      <c r="TTD201" s="229"/>
      <c r="TTE201" s="229"/>
      <c r="TTF201" s="229"/>
      <c r="TTG201" s="229"/>
      <c r="TTH201" s="229"/>
      <c r="TTI201" s="229"/>
      <c r="TTJ201" s="229"/>
      <c r="TTK201" s="229"/>
      <c r="TTL201" s="229"/>
      <c r="TTM201" s="229"/>
      <c r="TTN201" s="229"/>
      <c r="TTO201" s="229"/>
      <c r="TTP201" s="229"/>
      <c r="TTQ201" s="229"/>
      <c r="TTR201" s="229"/>
      <c r="TTS201" s="229"/>
      <c r="TTT201" s="229"/>
      <c r="TTU201" s="229"/>
      <c r="TTV201" s="229"/>
      <c r="TTW201" s="229"/>
      <c r="TTX201" s="229"/>
      <c r="TTY201" s="229"/>
      <c r="TTZ201" s="229"/>
      <c r="TUA201" s="229"/>
      <c r="TUB201" s="229"/>
      <c r="TUC201" s="229"/>
      <c r="TUD201" s="229"/>
      <c r="TUE201" s="229"/>
      <c r="TUF201" s="229"/>
      <c r="TUG201" s="229"/>
      <c r="TUH201" s="229"/>
      <c r="TUI201" s="229"/>
      <c r="TUJ201" s="229"/>
      <c r="TUK201" s="229"/>
      <c r="TUL201" s="229"/>
      <c r="TUM201" s="229"/>
      <c r="TUN201" s="229"/>
      <c r="TUO201" s="229"/>
      <c r="TUP201" s="229"/>
      <c r="TUQ201" s="229"/>
      <c r="TUR201" s="229"/>
      <c r="TUS201" s="229"/>
      <c r="TUT201" s="229"/>
      <c r="TUU201" s="229"/>
      <c r="TUV201" s="229"/>
      <c r="TUW201" s="229"/>
      <c r="TUX201" s="229"/>
      <c r="TUY201" s="229"/>
      <c r="TUZ201" s="229"/>
      <c r="TVA201" s="229"/>
      <c r="TVB201" s="229"/>
      <c r="TVC201" s="229"/>
      <c r="TVD201" s="229"/>
      <c r="TVE201" s="229"/>
      <c r="TVF201" s="229"/>
      <c r="TVG201" s="229"/>
      <c r="TVH201" s="229"/>
      <c r="TVI201" s="229"/>
      <c r="TVJ201" s="229"/>
      <c r="TVK201" s="229"/>
      <c r="TVL201" s="229"/>
      <c r="TVM201" s="229"/>
      <c r="TVN201" s="229"/>
      <c r="TVO201" s="229"/>
      <c r="TVP201" s="229"/>
      <c r="TVQ201" s="229"/>
      <c r="TVR201" s="229"/>
      <c r="TVS201" s="229"/>
      <c r="TVT201" s="229"/>
      <c r="TVU201" s="229"/>
      <c r="TVV201" s="229"/>
      <c r="TVW201" s="229"/>
      <c r="TVX201" s="229"/>
      <c r="TVY201" s="229"/>
      <c r="TVZ201" s="229"/>
      <c r="TWA201" s="229"/>
      <c r="TWB201" s="229"/>
      <c r="TWC201" s="229"/>
      <c r="TWD201" s="229"/>
      <c r="TWE201" s="229"/>
      <c r="TWF201" s="229"/>
      <c r="TWG201" s="229"/>
      <c r="TWH201" s="229"/>
      <c r="TWI201" s="229"/>
      <c r="TWJ201" s="229"/>
      <c r="TWK201" s="229"/>
      <c r="TWL201" s="229"/>
      <c r="TWM201" s="229"/>
      <c r="TWN201" s="229"/>
      <c r="TWO201" s="229"/>
      <c r="TWP201" s="229"/>
      <c r="TWQ201" s="229"/>
      <c r="TWR201" s="229"/>
      <c r="TWS201" s="229"/>
      <c r="TWT201" s="229"/>
      <c r="TWU201" s="229"/>
      <c r="TWV201" s="229"/>
      <c r="TWW201" s="229"/>
      <c r="TWX201" s="229"/>
      <c r="TWY201" s="229"/>
      <c r="TWZ201" s="229"/>
      <c r="TXA201" s="229"/>
      <c r="TXB201" s="229"/>
      <c r="TXC201" s="229"/>
      <c r="TXD201" s="229"/>
      <c r="TXE201" s="229"/>
      <c r="TXF201" s="229"/>
      <c r="TXG201" s="229"/>
      <c r="TXH201" s="229"/>
      <c r="TXI201" s="229"/>
      <c r="TXJ201" s="229"/>
      <c r="TXK201" s="229"/>
      <c r="TXL201" s="229"/>
      <c r="TXM201" s="229"/>
      <c r="TXN201" s="229"/>
      <c r="TXO201" s="229"/>
      <c r="TXP201" s="229"/>
      <c r="TXQ201" s="229"/>
      <c r="TXR201" s="229"/>
      <c r="TXS201" s="229"/>
      <c r="TXT201" s="229"/>
      <c r="TXU201" s="229"/>
      <c r="TXV201" s="229"/>
      <c r="TXW201" s="229"/>
      <c r="TXX201" s="229"/>
      <c r="TXY201" s="229"/>
      <c r="TXZ201" s="229"/>
      <c r="TYA201" s="229"/>
      <c r="TYB201" s="229"/>
      <c r="TYC201" s="229"/>
      <c r="TYD201" s="229"/>
      <c r="TYE201" s="229"/>
      <c r="TYF201" s="229"/>
      <c r="TYG201" s="229"/>
      <c r="TYH201" s="229"/>
      <c r="TYI201" s="229"/>
      <c r="TYJ201" s="229"/>
      <c r="TYK201" s="229"/>
      <c r="TYL201" s="229"/>
      <c r="TYM201" s="229"/>
      <c r="TYN201" s="229"/>
      <c r="TYO201" s="229"/>
      <c r="TYP201" s="229"/>
      <c r="TYQ201" s="229"/>
      <c r="TYR201" s="229"/>
      <c r="TYS201" s="229"/>
      <c r="TYT201" s="229"/>
      <c r="TYU201" s="229"/>
      <c r="TYV201" s="229"/>
      <c r="TYW201" s="229"/>
      <c r="TYX201" s="229"/>
      <c r="TYY201" s="229"/>
      <c r="TYZ201" s="229"/>
      <c r="TZA201" s="229"/>
      <c r="TZB201" s="229"/>
      <c r="TZC201" s="229"/>
      <c r="TZD201" s="229"/>
      <c r="TZE201" s="229"/>
      <c r="TZF201" s="229"/>
      <c r="TZG201" s="229"/>
      <c r="TZH201" s="229"/>
      <c r="TZI201" s="229"/>
      <c r="TZJ201" s="229"/>
      <c r="TZK201" s="229"/>
      <c r="TZL201" s="229"/>
      <c r="TZM201" s="229"/>
      <c r="TZN201" s="229"/>
      <c r="TZO201" s="229"/>
      <c r="TZP201" s="229"/>
      <c r="TZQ201" s="229"/>
      <c r="TZR201" s="229"/>
      <c r="TZS201" s="229"/>
      <c r="TZT201" s="229"/>
      <c r="TZU201" s="229"/>
      <c r="TZV201" s="229"/>
      <c r="TZW201" s="229"/>
      <c r="TZX201" s="229"/>
      <c r="TZY201" s="229"/>
      <c r="TZZ201" s="229"/>
      <c r="UAA201" s="229"/>
      <c r="UAB201" s="229"/>
      <c r="UAC201" s="229"/>
      <c r="UAD201" s="229"/>
      <c r="UAE201" s="229"/>
      <c r="UAF201" s="229"/>
      <c r="UAG201" s="229"/>
      <c r="UAH201" s="229"/>
      <c r="UAI201" s="229"/>
      <c r="UAJ201" s="229"/>
      <c r="UAK201" s="229"/>
      <c r="UAL201" s="229"/>
      <c r="UAM201" s="229"/>
      <c r="UAN201" s="229"/>
      <c r="UAO201" s="229"/>
      <c r="UAP201" s="229"/>
      <c r="UAQ201" s="229"/>
      <c r="UAR201" s="229"/>
      <c r="UAS201" s="229"/>
      <c r="UAT201" s="229"/>
      <c r="UAU201" s="229"/>
      <c r="UAV201" s="229"/>
      <c r="UAW201" s="229"/>
      <c r="UAX201" s="229"/>
      <c r="UAY201" s="229"/>
      <c r="UAZ201" s="229"/>
      <c r="UBA201" s="229"/>
      <c r="UBB201" s="229"/>
      <c r="UBC201" s="229"/>
      <c r="UBD201" s="229"/>
      <c r="UBE201" s="229"/>
      <c r="UBF201" s="229"/>
      <c r="UBG201" s="229"/>
      <c r="UBH201" s="229"/>
      <c r="UBI201" s="229"/>
      <c r="UBJ201" s="229"/>
      <c r="UBK201" s="229"/>
      <c r="UBL201" s="229"/>
      <c r="UBM201" s="229"/>
      <c r="UBN201" s="229"/>
      <c r="UBO201" s="229"/>
      <c r="UBP201" s="229"/>
      <c r="UBQ201" s="229"/>
      <c r="UBR201" s="229"/>
      <c r="UBS201" s="229"/>
      <c r="UBT201" s="229"/>
      <c r="UBU201" s="229"/>
      <c r="UBV201" s="229"/>
      <c r="UBW201" s="229"/>
      <c r="UBX201" s="229"/>
      <c r="UBY201" s="229"/>
      <c r="UBZ201" s="229"/>
      <c r="UCA201" s="229"/>
      <c r="UCB201" s="229"/>
      <c r="UCC201" s="229"/>
      <c r="UCD201" s="229"/>
      <c r="UCE201" s="229"/>
      <c r="UCF201" s="229"/>
      <c r="UCG201" s="229"/>
      <c r="UCH201" s="229"/>
      <c r="UCI201" s="229"/>
      <c r="UCJ201" s="229"/>
      <c r="UCK201" s="229"/>
      <c r="UCL201" s="229"/>
      <c r="UCM201" s="229"/>
      <c r="UCN201" s="229"/>
      <c r="UCO201" s="229"/>
      <c r="UCP201" s="229"/>
      <c r="UCQ201" s="229"/>
      <c r="UCR201" s="229"/>
      <c r="UCS201" s="229"/>
      <c r="UCT201" s="229"/>
      <c r="UCU201" s="229"/>
      <c r="UCV201" s="229"/>
      <c r="UCW201" s="229"/>
      <c r="UCX201" s="229"/>
      <c r="UCY201" s="229"/>
      <c r="UCZ201" s="229"/>
      <c r="UDA201" s="229"/>
      <c r="UDB201" s="229"/>
      <c r="UDC201" s="229"/>
      <c r="UDD201" s="229"/>
      <c r="UDE201" s="229"/>
      <c r="UDF201" s="229"/>
      <c r="UDG201" s="229"/>
      <c r="UDH201" s="229"/>
      <c r="UDI201" s="229"/>
      <c r="UDJ201" s="229"/>
      <c r="UDK201" s="229"/>
      <c r="UDL201" s="229"/>
      <c r="UDM201" s="229"/>
      <c r="UDN201" s="229"/>
      <c r="UDO201" s="229"/>
      <c r="UDP201" s="229"/>
      <c r="UDQ201" s="229"/>
      <c r="UDR201" s="229"/>
      <c r="UDS201" s="229"/>
      <c r="UDT201" s="229"/>
      <c r="UDU201" s="229"/>
      <c r="UDV201" s="229"/>
      <c r="UDW201" s="229"/>
      <c r="UDX201" s="229"/>
      <c r="UDY201" s="229"/>
      <c r="UDZ201" s="229"/>
      <c r="UEA201" s="229"/>
      <c r="UEB201" s="229"/>
      <c r="UEC201" s="229"/>
      <c r="UED201" s="229"/>
      <c r="UEE201" s="229"/>
      <c r="UEF201" s="229"/>
      <c r="UEG201" s="229"/>
      <c r="UEH201" s="229"/>
      <c r="UEI201" s="229"/>
      <c r="UEJ201" s="229"/>
      <c r="UEK201" s="229"/>
      <c r="UEL201" s="229"/>
      <c r="UEM201" s="229"/>
      <c r="UEN201" s="229"/>
      <c r="UEO201" s="229"/>
      <c r="UEP201" s="229"/>
      <c r="UEQ201" s="229"/>
      <c r="UER201" s="229"/>
      <c r="UES201" s="229"/>
      <c r="UET201" s="229"/>
      <c r="UEU201" s="229"/>
      <c r="UEV201" s="229"/>
      <c r="UEW201" s="229"/>
      <c r="UEX201" s="229"/>
      <c r="UEY201" s="229"/>
      <c r="UEZ201" s="229"/>
      <c r="UFA201" s="229"/>
      <c r="UFB201" s="229"/>
      <c r="UFC201" s="229"/>
      <c r="UFD201" s="229"/>
      <c r="UFE201" s="229"/>
      <c r="UFF201" s="229"/>
      <c r="UFG201" s="229"/>
      <c r="UFH201" s="229"/>
      <c r="UFI201" s="229"/>
      <c r="UFJ201" s="229"/>
      <c r="UFK201" s="229"/>
      <c r="UFL201" s="229"/>
      <c r="UFM201" s="229"/>
      <c r="UFN201" s="229"/>
      <c r="UFO201" s="229"/>
      <c r="UFP201" s="229"/>
      <c r="UFQ201" s="229"/>
      <c r="UFR201" s="229"/>
      <c r="UFS201" s="229"/>
      <c r="UFT201" s="229"/>
      <c r="UFU201" s="229"/>
      <c r="UFV201" s="229"/>
      <c r="UFW201" s="229"/>
      <c r="UFX201" s="229"/>
      <c r="UFY201" s="229"/>
      <c r="UFZ201" s="229"/>
      <c r="UGA201" s="229"/>
      <c r="UGB201" s="229"/>
      <c r="UGC201" s="229"/>
      <c r="UGD201" s="229"/>
      <c r="UGE201" s="229"/>
      <c r="UGF201" s="229"/>
      <c r="UGG201" s="229"/>
      <c r="UGH201" s="229"/>
      <c r="UGI201" s="229"/>
      <c r="UGJ201" s="229"/>
      <c r="UGK201" s="229"/>
      <c r="UGL201" s="229"/>
      <c r="UGM201" s="229"/>
      <c r="UGN201" s="229"/>
      <c r="UGO201" s="229"/>
      <c r="UGP201" s="229"/>
      <c r="UGQ201" s="229"/>
      <c r="UGR201" s="229"/>
      <c r="UGS201" s="229"/>
      <c r="UGT201" s="229"/>
      <c r="UGU201" s="229"/>
      <c r="UGV201" s="229"/>
      <c r="UGW201" s="229"/>
      <c r="UGX201" s="229"/>
      <c r="UGY201" s="229"/>
      <c r="UGZ201" s="229"/>
      <c r="UHA201" s="229"/>
      <c r="UHB201" s="229"/>
      <c r="UHC201" s="229"/>
      <c r="UHD201" s="229"/>
      <c r="UHE201" s="229"/>
      <c r="UHF201" s="229"/>
      <c r="UHG201" s="229"/>
      <c r="UHH201" s="229"/>
      <c r="UHI201" s="229"/>
      <c r="UHJ201" s="229"/>
      <c r="UHK201" s="229"/>
      <c r="UHL201" s="229"/>
      <c r="UHM201" s="229"/>
      <c r="UHN201" s="229"/>
      <c r="UHO201" s="229"/>
      <c r="UHP201" s="229"/>
      <c r="UHQ201" s="229"/>
      <c r="UHR201" s="229"/>
      <c r="UHS201" s="229"/>
      <c r="UHT201" s="229"/>
      <c r="UHU201" s="229"/>
      <c r="UHV201" s="229"/>
      <c r="UHW201" s="229"/>
      <c r="UHX201" s="229"/>
      <c r="UHY201" s="229"/>
      <c r="UHZ201" s="229"/>
      <c r="UIA201" s="229"/>
      <c r="UIB201" s="229"/>
      <c r="UIC201" s="229"/>
      <c r="UID201" s="229"/>
      <c r="UIE201" s="229"/>
      <c r="UIF201" s="229"/>
      <c r="UIG201" s="229"/>
      <c r="UIH201" s="229"/>
      <c r="UII201" s="229"/>
      <c r="UIJ201" s="229"/>
      <c r="UIK201" s="229"/>
      <c r="UIL201" s="229"/>
      <c r="UIM201" s="229"/>
      <c r="UIN201" s="229"/>
      <c r="UIO201" s="229"/>
      <c r="UIP201" s="229"/>
      <c r="UIQ201" s="229"/>
      <c r="UIR201" s="229"/>
      <c r="UIS201" s="229"/>
      <c r="UIT201" s="229"/>
      <c r="UIU201" s="229"/>
      <c r="UIV201" s="229"/>
      <c r="UIW201" s="229"/>
      <c r="UIX201" s="229"/>
      <c r="UIY201" s="229"/>
      <c r="UIZ201" s="229"/>
      <c r="UJA201" s="229"/>
      <c r="UJB201" s="229"/>
      <c r="UJC201" s="229"/>
      <c r="UJD201" s="229"/>
      <c r="UJE201" s="229"/>
      <c r="UJF201" s="229"/>
      <c r="UJG201" s="229"/>
      <c r="UJH201" s="229"/>
      <c r="UJI201" s="229"/>
      <c r="UJJ201" s="229"/>
      <c r="UJK201" s="229"/>
      <c r="UJL201" s="229"/>
      <c r="UJM201" s="229"/>
      <c r="UJN201" s="229"/>
      <c r="UJO201" s="229"/>
      <c r="UJP201" s="229"/>
      <c r="UJQ201" s="229"/>
      <c r="UJR201" s="229"/>
      <c r="UJS201" s="229"/>
      <c r="UJT201" s="229"/>
      <c r="UJU201" s="229"/>
      <c r="UJV201" s="229"/>
      <c r="UJW201" s="229"/>
      <c r="UJX201" s="229"/>
      <c r="UJY201" s="229"/>
      <c r="UJZ201" s="229"/>
      <c r="UKA201" s="229"/>
      <c r="UKB201" s="229"/>
      <c r="UKC201" s="229"/>
      <c r="UKD201" s="229"/>
      <c r="UKE201" s="229"/>
      <c r="UKF201" s="229"/>
      <c r="UKG201" s="229"/>
      <c r="UKH201" s="229"/>
      <c r="UKI201" s="229"/>
      <c r="UKJ201" s="229"/>
      <c r="UKK201" s="229"/>
      <c r="UKL201" s="229"/>
      <c r="UKM201" s="229"/>
      <c r="UKN201" s="229"/>
      <c r="UKO201" s="229"/>
      <c r="UKP201" s="229"/>
      <c r="UKQ201" s="229"/>
      <c r="UKR201" s="229"/>
      <c r="UKS201" s="229"/>
      <c r="UKT201" s="229"/>
      <c r="UKU201" s="229"/>
      <c r="UKV201" s="229"/>
      <c r="UKW201" s="229"/>
      <c r="UKX201" s="229"/>
      <c r="UKY201" s="229"/>
      <c r="UKZ201" s="229"/>
      <c r="ULA201" s="229"/>
      <c r="ULB201" s="229"/>
      <c r="ULC201" s="229"/>
      <c r="ULD201" s="229"/>
      <c r="ULE201" s="229"/>
      <c r="ULF201" s="229"/>
      <c r="ULG201" s="229"/>
      <c r="ULH201" s="229"/>
      <c r="ULI201" s="229"/>
      <c r="ULJ201" s="229"/>
      <c r="ULK201" s="229"/>
      <c r="ULL201" s="229"/>
      <c r="ULM201" s="229"/>
      <c r="ULN201" s="229"/>
      <c r="ULO201" s="229"/>
      <c r="ULP201" s="229"/>
      <c r="ULQ201" s="229"/>
      <c r="ULR201" s="229"/>
      <c r="ULS201" s="229"/>
      <c r="ULT201" s="229"/>
      <c r="ULU201" s="229"/>
      <c r="ULV201" s="229"/>
      <c r="ULW201" s="229"/>
      <c r="ULX201" s="229"/>
      <c r="ULY201" s="229"/>
      <c r="ULZ201" s="229"/>
      <c r="UMA201" s="229"/>
      <c r="UMB201" s="229"/>
      <c r="UMC201" s="229"/>
      <c r="UMD201" s="229"/>
      <c r="UME201" s="229"/>
      <c r="UMF201" s="229"/>
      <c r="UMG201" s="229"/>
      <c r="UMH201" s="229"/>
      <c r="UMI201" s="229"/>
      <c r="UMJ201" s="229"/>
      <c r="UMK201" s="229"/>
      <c r="UML201" s="229"/>
      <c r="UMM201" s="229"/>
      <c r="UMN201" s="229"/>
      <c r="UMO201" s="229"/>
      <c r="UMP201" s="229"/>
      <c r="UMQ201" s="229"/>
      <c r="UMR201" s="229"/>
      <c r="UMS201" s="229"/>
      <c r="UMT201" s="229"/>
      <c r="UMU201" s="229"/>
      <c r="UMV201" s="229"/>
      <c r="UMW201" s="229"/>
      <c r="UMX201" s="229"/>
      <c r="UMY201" s="229"/>
      <c r="UMZ201" s="229"/>
      <c r="UNA201" s="229"/>
      <c r="UNB201" s="229"/>
      <c r="UNC201" s="229"/>
      <c r="UND201" s="229"/>
      <c r="UNE201" s="229"/>
      <c r="UNF201" s="229"/>
      <c r="UNG201" s="229"/>
      <c r="UNH201" s="229"/>
      <c r="UNI201" s="229"/>
      <c r="UNJ201" s="229"/>
      <c r="UNK201" s="229"/>
      <c r="UNL201" s="229"/>
      <c r="UNM201" s="229"/>
      <c r="UNN201" s="229"/>
      <c r="UNO201" s="229"/>
      <c r="UNP201" s="229"/>
      <c r="UNQ201" s="229"/>
      <c r="UNR201" s="229"/>
      <c r="UNS201" s="229"/>
      <c r="UNT201" s="229"/>
      <c r="UNU201" s="229"/>
      <c r="UNV201" s="229"/>
      <c r="UNW201" s="229"/>
      <c r="UNX201" s="229"/>
      <c r="UNY201" s="229"/>
      <c r="UNZ201" s="229"/>
      <c r="UOA201" s="229"/>
      <c r="UOB201" s="229"/>
      <c r="UOC201" s="229"/>
      <c r="UOD201" s="229"/>
      <c r="UOE201" s="229"/>
      <c r="UOF201" s="229"/>
      <c r="UOG201" s="229"/>
      <c r="UOH201" s="229"/>
      <c r="UOI201" s="229"/>
      <c r="UOJ201" s="229"/>
      <c r="UOK201" s="229"/>
      <c r="UOL201" s="229"/>
      <c r="UOM201" s="229"/>
      <c r="UON201" s="229"/>
      <c r="UOO201" s="229"/>
      <c r="UOP201" s="229"/>
      <c r="UOQ201" s="229"/>
      <c r="UOR201" s="229"/>
      <c r="UOS201" s="229"/>
      <c r="UOT201" s="229"/>
      <c r="UOU201" s="229"/>
      <c r="UOV201" s="229"/>
      <c r="UOW201" s="229"/>
      <c r="UOX201" s="229"/>
      <c r="UOY201" s="229"/>
      <c r="UOZ201" s="229"/>
      <c r="UPA201" s="229"/>
      <c r="UPB201" s="229"/>
      <c r="UPC201" s="229"/>
      <c r="UPD201" s="229"/>
      <c r="UPE201" s="229"/>
      <c r="UPF201" s="229"/>
      <c r="UPG201" s="229"/>
      <c r="UPH201" s="229"/>
      <c r="UPI201" s="229"/>
      <c r="UPJ201" s="229"/>
      <c r="UPK201" s="229"/>
      <c r="UPL201" s="229"/>
      <c r="UPM201" s="229"/>
      <c r="UPN201" s="229"/>
      <c r="UPO201" s="229"/>
      <c r="UPP201" s="229"/>
      <c r="UPQ201" s="229"/>
      <c r="UPR201" s="229"/>
      <c r="UPS201" s="229"/>
      <c r="UPT201" s="229"/>
      <c r="UPU201" s="229"/>
      <c r="UPV201" s="229"/>
      <c r="UPW201" s="229"/>
      <c r="UPX201" s="229"/>
      <c r="UPY201" s="229"/>
      <c r="UPZ201" s="229"/>
      <c r="UQA201" s="229"/>
      <c r="UQB201" s="229"/>
      <c r="UQC201" s="229"/>
      <c r="UQD201" s="229"/>
      <c r="UQE201" s="229"/>
      <c r="UQF201" s="229"/>
      <c r="UQG201" s="229"/>
      <c r="UQH201" s="229"/>
      <c r="UQI201" s="229"/>
      <c r="UQJ201" s="229"/>
      <c r="UQK201" s="229"/>
      <c r="UQL201" s="229"/>
      <c r="UQM201" s="229"/>
      <c r="UQN201" s="229"/>
      <c r="UQO201" s="229"/>
      <c r="UQP201" s="229"/>
      <c r="UQQ201" s="229"/>
      <c r="UQR201" s="229"/>
      <c r="UQS201" s="229"/>
      <c r="UQT201" s="229"/>
      <c r="UQU201" s="229"/>
      <c r="UQV201" s="229"/>
      <c r="UQW201" s="229"/>
      <c r="UQX201" s="229"/>
      <c r="UQY201" s="229"/>
      <c r="UQZ201" s="229"/>
      <c r="URA201" s="229"/>
      <c r="URB201" s="229"/>
      <c r="URC201" s="229"/>
      <c r="URD201" s="229"/>
      <c r="URE201" s="229"/>
      <c r="URF201" s="229"/>
      <c r="URG201" s="229"/>
      <c r="URH201" s="229"/>
      <c r="URI201" s="229"/>
      <c r="URJ201" s="229"/>
      <c r="URK201" s="229"/>
      <c r="URL201" s="229"/>
      <c r="URM201" s="229"/>
      <c r="URN201" s="229"/>
      <c r="URO201" s="229"/>
      <c r="URP201" s="229"/>
      <c r="URQ201" s="229"/>
      <c r="URR201" s="229"/>
      <c r="URS201" s="229"/>
      <c r="URT201" s="229"/>
      <c r="URU201" s="229"/>
      <c r="URV201" s="229"/>
      <c r="URW201" s="229"/>
      <c r="URX201" s="229"/>
      <c r="URY201" s="229"/>
      <c r="URZ201" s="229"/>
      <c r="USA201" s="229"/>
      <c r="USB201" s="229"/>
      <c r="USC201" s="229"/>
      <c r="USD201" s="229"/>
      <c r="USE201" s="229"/>
      <c r="USF201" s="229"/>
      <c r="USG201" s="229"/>
      <c r="USH201" s="229"/>
      <c r="USI201" s="229"/>
      <c r="USJ201" s="229"/>
      <c r="USK201" s="229"/>
      <c r="USL201" s="229"/>
      <c r="USM201" s="229"/>
      <c r="USN201" s="229"/>
      <c r="USO201" s="229"/>
      <c r="USP201" s="229"/>
      <c r="USQ201" s="229"/>
      <c r="USR201" s="229"/>
      <c r="USS201" s="229"/>
      <c r="UST201" s="229"/>
      <c r="USU201" s="229"/>
      <c r="USV201" s="229"/>
      <c r="USW201" s="229"/>
      <c r="USX201" s="229"/>
      <c r="USY201" s="229"/>
      <c r="USZ201" s="229"/>
      <c r="UTA201" s="229"/>
      <c r="UTB201" s="229"/>
      <c r="UTC201" s="229"/>
      <c r="UTD201" s="229"/>
      <c r="UTE201" s="229"/>
      <c r="UTF201" s="229"/>
      <c r="UTG201" s="229"/>
      <c r="UTH201" s="229"/>
      <c r="UTI201" s="229"/>
      <c r="UTJ201" s="229"/>
      <c r="UTK201" s="229"/>
      <c r="UTL201" s="229"/>
      <c r="UTM201" s="229"/>
      <c r="UTN201" s="229"/>
      <c r="UTO201" s="229"/>
      <c r="UTP201" s="229"/>
      <c r="UTQ201" s="229"/>
      <c r="UTR201" s="229"/>
      <c r="UTS201" s="229"/>
      <c r="UTT201" s="229"/>
      <c r="UTU201" s="229"/>
      <c r="UTV201" s="229"/>
      <c r="UTW201" s="229"/>
      <c r="UTX201" s="229"/>
      <c r="UTY201" s="229"/>
      <c r="UTZ201" s="229"/>
      <c r="UUA201" s="229"/>
      <c r="UUB201" s="229"/>
      <c r="UUC201" s="229"/>
      <c r="UUD201" s="229"/>
      <c r="UUE201" s="229"/>
      <c r="UUF201" s="229"/>
      <c r="UUG201" s="229"/>
      <c r="UUH201" s="229"/>
      <c r="UUI201" s="229"/>
      <c r="UUJ201" s="229"/>
      <c r="UUK201" s="229"/>
      <c r="UUL201" s="229"/>
      <c r="UUM201" s="229"/>
      <c r="UUN201" s="229"/>
      <c r="UUO201" s="229"/>
      <c r="UUP201" s="229"/>
      <c r="UUQ201" s="229"/>
      <c r="UUR201" s="229"/>
      <c r="UUS201" s="229"/>
      <c r="UUT201" s="229"/>
      <c r="UUU201" s="229"/>
      <c r="UUV201" s="229"/>
      <c r="UUW201" s="229"/>
      <c r="UUX201" s="229"/>
      <c r="UUY201" s="229"/>
      <c r="UUZ201" s="229"/>
      <c r="UVA201" s="229"/>
      <c r="UVB201" s="229"/>
      <c r="UVC201" s="229"/>
      <c r="UVD201" s="229"/>
      <c r="UVE201" s="229"/>
      <c r="UVF201" s="229"/>
      <c r="UVG201" s="229"/>
      <c r="UVH201" s="229"/>
      <c r="UVI201" s="229"/>
      <c r="UVJ201" s="229"/>
      <c r="UVK201" s="229"/>
      <c r="UVL201" s="229"/>
      <c r="UVM201" s="229"/>
      <c r="UVN201" s="229"/>
      <c r="UVO201" s="229"/>
      <c r="UVP201" s="229"/>
      <c r="UVQ201" s="229"/>
      <c r="UVR201" s="229"/>
      <c r="UVS201" s="229"/>
      <c r="UVT201" s="229"/>
      <c r="UVU201" s="229"/>
      <c r="UVV201" s="229"/>
      <c r="UVW201" s="229"/>
      <c r="UVX201" s="229"/>
      <c r="UVY201" s="229"/>
      <c r="UVZ201" s="229"/>
      <c r="UWA201" s="229"/>
      <c r="UWB201" s="229"/>
      <c r="UWC201" s="229"/>
      <c r="UWD201" s="229"/>
      <c r="UWE201" s="229"/>
      <c r="UWF201" s="229"/>
      <c r="UWG201" s="229"/>
      <c r="UWH201" s="229"/>
      <c r="UWI201" s="229"/>
      <c r="UWJ201" s="229"/>
      <c r="UWK201" s="229"/>
      <c r="UWL201" s="229"/>
      <c r="UWM201" s="229"/>
      <c r="UWN201" s="229"/>
      <c r="UWO201" s="229"/>
      <c r="UWP201" s="229"/>
      <c r="UWQ201" s="229"/>
      <c r="UWR201" s="229"/>
      <c r="UWS201" s="229"/>
      <c r="UWT201" s="229"/>
      <c r="UWU201" s="229"/>
      <c r="UWV201" s="229"/>
      <c r="UWW201" s="229"/>
      <c r="UWX201" s="229"/>
      <c r="UWY201" s="229"/>
      <c r="UWZ201" s="229"/>
      <c r="UXA201" s="229"/>
      <c r="UXB201" s="229"/>
      <c r="UXC201" s="229"/>
      <c r="UXD201" s="229"/>
      <c r="UXE201" s="229"/>
      <c r="UXF201" s="229"/>
      <c r="UXG201" s="229"/>
      <c r="UXH201" s="229"/>
      <c r="UXI201" s="229"/>
      <c r="UXJ201" s="229"/>
      <c r="UXK201" s="229"/>
      <c r="UXL201" s="229"/>
      <c r="UXM201" s="229"/>
      <c r="UXN201" s="229"/>
      <c r="UXO201" s="229"/>
      <c r="UXP201" s="229"/>
      <c r="UXQ201" s="229"/>
      <c r="UXR201" s="229"/>
      <c r="UXS201" s="229"/>
      <c r="UXT201" s="229"/>
      <c r="UXU201" s="229"/>
      <c r="UXV201" s="229"/>
      <c r="UXW201" s="229"/>
      <c r="UXX201" s="229"/>
      <c r="UXY201" s="229"/>
      <c r="UXZ201" s="229"/>
      <c r="UYA201" s="229"/>
      <c r="UYB201" s="229"/>
      <c r="UYC201" s="229"/>
      <c r="UYD201" s="229"/>
      <c r="UYE201" s="229"/>
      <c r="UYF201" s="229"/>
      <c r="UYG201" s="229"/>
      <c r="UYH201" s="229"/>
      <c r="UYI201" s="229"/>
      <c r="UYJ201" s="229"/>
      <c r="UYK201" s="229"/>
      <c r="UYL201" s="229"/>
      <c r="UYM201" s="229"/>
      <c r="UYN201" s="229"/>
      <c r="UYO201" s="229"/>
      <c r="UYP201" s="229"/>
      <c r="UYQ201" s="229"/>
      <c r="UYR201" s="229"/>
      <c r="UYS201" s="229"/>
      <c r="UYT201" s="229"/>
      <c r="UYU201" s="229"/>
      <c r="UYV201" s="229"/>
      <c r="UYW201" s="229"/>
      <c r="UYX201" s="229"/>
      <c r="UYY201" s="229"/>
      <c r="UYZ201" s="229"/>
      <c r="UZA201" s="229"/>
      <c r="UZB201" s="229"/>
      <c r="UZC201" s="229"/>
      <c r="UZD201" s="229"/>
      <c r="UZE201" s="229"/>
      <c r="UZF201" s="229"/>
      <c r="UZG201" s="229"/>
      <c r="UZH201" s="229"/>
      <c r="UZI201" s="229"/>
      <c r="UZJ201" s="229"/>
      <c r="UZK201" s="229"/>
      <c r="UZL201" s="229"/>
      <c r="UZM201" s="229"/>
      <c r="UZN201" s="229"/>
      <c r="UZO201" s="229"/>
      <c r="UZP201" s="229"/>
      <c r="UZQ201" s="229"/>
      <c r="UZR201" s="229"/>
      <c r="UZS201" s="229"/>
      <c r="UZT201" s="229"/>
      <c r="UZU201" s="229"/>
      <c r="UZV201" s="229"/>
      <c r="UZW201" s="229"/>
      <c r="UZX201" s="229"/>
      <c r="UZY201" s="229"/>
      <c r="UZZ201" s="229"/>
      <c r="VAA201" s="229"/>
      <c r="VAB201" s="229"/>
      <c r="VAC201" s="229"/>
      <c r="VAD201" s="229"/>
      <c r="VAE201" s="229"/>
      <c r="VAF201" s="229"/>
      <c r="VAG201" s="229"/>
      <c r="VAH201" s="229"/>
      <c r="VAI201" s="229"/>
      <c r="VAJ201" s="229"/>
      <c r="VAK201" s="229"/>
      <c r="VAL201" s="229"/>
      <c r="VAM201" s="229"/>
      <c r="VAN201" s="229"/>
      <c r="VAO201" s="229"/>
      <c r="VAP201" s="229"/>
      <c r="VAQ201" s="229"/>
      <c r="VAR201" s="229"/>
      <c r="VAS201" s="229"/>
      <c r="VAT201" s="229"/>
      <c r="VAU201" s="229"/>
      <c r="VAV201" s="229"/>
      <c r="VAW201" s="229"/>
      <c r="VAX201" s="229"/>
      <c r="VAY201" s="229"/>
      <c r="VAZ201" s="229"/>
      <c r="VBA201" s="229"/>
      <c r="VBB201" s="229"/>
      <c r="VBC201" s="229"/>
      <c r="VBD201" s="229"/>
      <c r="VBE201" s="229"/>
      <c r="VBF201" s="229"/>
      <c r="VBG201" s="229"/>
      <c r="VBH201" s="229"/>
      <c r="VBI201" s="229"/>
      <c r="VBJ201" s="229"/>
      <c r="VBK201" s="229"/>
      <c r="VBL201" s="229"/>
      <c r="VBM201" s="229"/>
      <c r="VBN201" s="229"/>
      <c r="VBO201" s="229"/>
      <c r="VBP201" s="229"/>
      <c r="VBQ201" s="229"/>
      <c r="VBR201" s="229"/>
      <c r="VBS201" s="229"/>
      <c r="VBT201" s="229"/>
      <c r="VBU201" s="229"/>
      <c r="VBV201" s="229"/>
      <c r="VBW201" s="229"/>
      <c r="VBX201" s="229"/>
      <c r="VBY201" s="229"/>
      <c r="VBZ201" s="229"/>
      <c r="VCA201" s="229"/>
      <c r="VCB201" s="229"/>
      <c r="VCC201" s="229"/>
      <c r="VCD201" s="229"/>
      <c r="VCE201" s="229"/>
      <c r="VCF201" s="229"/>
      <c r="VCG201" s="229"/>
      <c r="VCH201" s="229"/>
      <c r="VCI201" s="229"/>
      <c r="VCJ201" s="229"/>
      <c r="VCK201" s="229"/>
      <c r="VCL201" s="229"/>
      <c r="VCM201" s="229"/>
      <c r="VCN201" s="229"/>
      <c r="VCO201" s="229"/>
      <c r="VCP201" s="229"/>
      <c r="VCQ201" s="229"/>
      <c r="VCR201" s="229"/>
      <c r="VCS201" s="229"/>
      <c r="VCT201" s="229"/>
      <c r="VCU201" s="229"/>
      <c r="VCV201" s="229"/>
      <c r="VCW201" s="229"/>
      <c r="VCX201" s="229"/>
      <c r="VCY201" s="229"/>
      <c r="VCZ201" s="229"/>
      <c r="VDA201" s="229"/>
      <c r="VDB201" s="229"/>
      <c r="VDC201" s="229"/>
      <c r="VDD201" s="229"/>
      <c r="VDE201" s="229"/>
      <c r="VDF201" s="229"/>
      <c r="VDG201" s="229"/>
      <c r="VDH201" s="229"/>
      <c r="VDI201" s="229"/>
      <c r="VDJ201" s="229"/>
      <c r="VDK201" s="229"/>
      <c r="VDL201" s="229"/>
      <c r="VDM201" s="229"/>
      <c r="VDN201" s="229"/>
      <c r="VDO201" s="229"/>
      <c r="VDP201" s="229"/>
      <c r="VDQ201" s="229"/>
      <c r="VDR201" s="229"/>
      <c r="VDS201" s="229"/>
      <c r="VDT201" s="229"/>
      <c r="VDU201" s="229"/>
      <c r="VDV201" s="229"/>
      <c r="VDW201" s="229"/>
      <c r="VDX201" s="229"/>
      <c r="VDY201" s="229"/>
      <c r="VDZ201" s="229"/>
      <c r="VEA201" s="229"/>
      <c r="VEB201" s="229"/>
      <c r="VEC201" s="229"/>
      <c r="VED201" s="229"/>
      <c r="VEE201" s="229"/>
      <c r="VEF201" s="229"/>
      <c r="VEG201" s="229"/>
      <c r="VEH201" s="229"/>
      <c r="VEI201" s="229"/>
      <c r="VEJ201" s="229"/>
      <c r="VEK201" s="229"/>
      <c r="VEL201" s="229"/>
      <c r="VEM201" s="229"/>
      <c r="VEN201" s="229"/>
      <c r="VEO201" s="229"/>
      <c r="VEP201" s="229"/>
      <c r="VEQ201" s="229"/>
      <c r="VER201" s="229"/>
      <c r="VES201" s="229"/>
      <c r="VET201" s="229"/>
      <c r="VEU201" s="229"/>
      <c r="VEV201" s="229"/>
      <c r="VEW201" s="229"/>
      <c r="VEX201" s="229"/>
      <c r="VEY201" s="229"/>
      <c r="VEZ201" s="229"/>
      <c r="VFA201" s="229"/>
      <c r="VFB201" s="229"/>
      <c r="VFC201" s="229"/>
      <c r="VFD201" s="229"/>
      <c r="VFE201" s="229"/>
      <c r="VFF201" s="229"/>
      <c r="VFG201" s="229"/>
      <c r="VFH201" s="229"/>
      <c r="VFI201" s="229"/>
      <c r="VFJ201" s="229"/>
      <c r="VFK201" s="229"/>
      <c r="VFL201" s="229"/>
      <c r="VFM201" s="229"/>
      <c r="VFN201" s="229"/>
      <c r="VFO201" s="229"/>
      <c r="VFP201" s="229"/>
      <c r="VFQ201" s="229"/>
      <c r="VFR201" s="229"/>
      <c r="VFS201" s="229"/>
      <c r="VFT201" s="229"/>
      <c r="VFU201" s="229"/>
      <c r="VFV201" s="229"/>
      <c r="VFW201" s="229"/>
      <c r="VFX201" s="229"/>
      <c r="VFY201" s="229"/>
      <c r="VFZ201" s="229"/>
      <c r="VGA201" s="229"/>
      <c r="VGB201" s="229"/>
      <c r="VGC201" s="229"/>
      <c r="VGD201" s="229"/>
      <c r="VGE201" s="229"/>
      <c r="VGF201" s="229"/>
      <c r="VGG201" s="229"/>
      <c r="VGH201" s="229"/>
      <c r="VGI201" s="229"/>
      <c r="VGJ201" s="229"/>
      <c r="VGK201" s="229"/>
      <c r="VGL201" s="229"/>
      <c r="VGM201" s="229"/>
      <c r="VGN201" s="229"/>
      <c r="VGO201" s="229"/>
      <c r="VGP201" s="229"/>
      <c r="VGQ201" s="229"/>
      <c r="VGR201" s="229"/>
      <c r="VGS201" s="229"/>
      <c r="VGT201" s="229"/>
      <c r="VGU201" s="229"/>
      <c r="VGV201" s="229"/>
      <c r="VGW201" s="229"/>
      <c r="VGX201" s="229"/>
      <c r="VGY201" s="229"/>
      <c r="VGZ201" s="229"/>
      <c r="VHA201" s="229"/>
      <c r="VHB201" s="229"/>
      <c r="VHC201" s="229"/>
      <c r="VHD201" s="229"/>
      <c r="VHE201" s="229"/>
      <c r="VHF201" s="229"/>
      <c r="VHG201" s="229"/>
      <c r="VHH201" s="229"/>
      <c r="VHI201" s="229"/>
      <c r="VHJ201" s="229"/>
      <c r="VHK201" s="229"/>
      <c r="VHL201" s="229"/>
      <c r="VHM201" s="229"/>
      <c r="VHN201" s="229"/>
      <c r="VHO201" s="229"/>
      <c r="VHP201" s="229"/>
      <c r="VHQ201" s="229"/>
      <c r="VHR201" s="229"/>
      <c r="VHS201" s="229"/>
      <c r="VHT201" s="229"/>
      <c r="VHU201" s="229"/>
      <c r="VHV201" s="229"/>
      <c r="VHW201" s="229"/>
      <c r="VHX201" s="229"/>
      <c r="VHY201" s="229"/>
      <c r="VHZ201" s="229"/>
      <c r="VIA201" s="229"/>
      <c r="VIB201" s="229"/>
      <c r="VIC201" s="229"/>
      <c r="VID201" s="229"/>
      <c r="VIE201" s="229"/>
      <c r="VIF201" s="229"/>
      <c r="VIG201" s="229"/>
      <c r="VIH201" s="229"/>
      <c r="VII201" s="229"/>
      <c r="VIJ201" s="229"/>
      <c r="VIK201" s="229"/>
      <c r="VIL201" s="229"/>
      <c r="VIM201" s="229"/>
      <c r="VIN201" s="229"/>
      <c r="VIO201" s="229"/>
      <c r="VIP201" s="229"/>
      <c r="VIQ201" s="229"/>
      <c r="VIR201" s="229"/>
      <c r="VIS201" s="229"/>
      <c r="VIT201" s="229"/>
      <c r="VIU201" s="229"/>
      <c r="VIV201" s="229"/>
      <c r="VIW201" s="229"/>
      <c r="VIX201" s="229"/>
      <c r="VIY201" s="229"/>
      <c r="VIZ201" s="229"/>
      <c r="VJA201" s="229"/>
      <c r="VJB201" s="229"/>
      <c r="VJC201" s="229"/>
      <c r="VJD201" s="229"/>
      <c r="VJE201" s="229"/>
      <c r="VJF201" s="229"/>
      <c r="VJG201" s="229"/>
      <c r="VJH201" s="229"/>
      <c r="VJI201" s="229"/>
      <c r="VJJ201" s="229"/>
      <c r="VJK201" s="229"/>
      <c r="VJL201" s="229"/>
      <c r="VJM201" s="229"/>
      <c r="VJN201" s="229"/>
      <c r="VJO201" s="229"/>
      <c r="VJP201" s="229"/>
      <c r="VJQ201" s="229"/>
      <c r="VJR201" s="229"/>
      <c r="VJS201" s="229"/>
      <c r="VJT201" s="229"/>
      <c r="VJU201" s="229"/>
      <c r="VJV201" s="229"/>
      <c r="VJW201" s="229"/>
      <c r="VJX201" s="229"/>
      <c r="VJY201" s="229"/>
      <c r="VJZ201" s="229"/>
      <c r="VKA201" s="229"/>
      <c r="VKB201" s="229"/>
      <c r="VKC201" s="229"/>
      <c r="VKD201" s="229"/>
      <c r="VKE201" s="229"/>
      <c r="VKF201" s="229"/>
      <c r="VKG201" s="229"/>
      <c r="VKH201" s="229"/>
      <c r="VKI201" s="229"/>
      <c r="VKJ201" s="229"/>
      <c r="VKK201" s="229"/>
      <c r="VKL201" s="229"/>
      <c r="VKM201" s="229"/>
      <c r="VKN201" s="229"/>
      <c r="VKO201" s="229"/>
      <c r="VKP201" s="229"/>
      <c r="VKQ201" s="229"/>
      <c r="VKR201" s="229"/>
      <c r="VKS201" s="229"/>
      <c r="VKT201" s="229"/>
      <c r="VKU201" s="229"/>
      <c r="VKV201" s="229"/>
      <c r="VKW201" s="229"/>
      <c r="VKX201" s="229"/>
      <c r="VKY201" s="229"/>
      <c r="VKZ201" s="229"/>
      <c r="VLA201" s="229"/>
      <c r="VLB201" s="229"/>
      <c r="VLC201" s="229"/>
      <c r="VLD201" s="229"/>
      <c r="VLE201" s="229"/>
      <c r="VLF201" s="229"/>
      <c r="VLG201" s="229"/>
      <c r="VLH201" s="229"/>
      <c r="VLI201" s="229"/>
      <c r="VLJ201" s="229"/>
      <c r="VLK201" s="229"/>
      <c r="VLL201" s="229"/>
      <c r="VLM201" s="229"/>
      <c r="VLN201" s="229"/>
      <c r="VLO201" s="229"/>
      <c r="VLP201" s="229"/>
      <c r="VLQ201" s="229"/>
      <c r="VLR201" s="229"/>
      <c r="VLS201" s="229"/>
      <c r="VLT201" s="229"/>
      <c r="VLU201" s="229"/>
      <c r="VLV201" s="229"/>
      <c r="VLW201" s="229"/>
      <c r="VLX201" s="229"/>
      <c r="VLY201" s="229"/>
      <c r="VLZ201" s="229"/>
      <c r="VMA201" s="229"/>
      <c r="VMB201" s="229"/>
      <c r="VMC201" s="229"/>
      <c r="VMD201" s="229"/>
      <c r="VME201" s="229"/>
      <c r="VMF201" s="229"/>
      <c r="VMG201" s="229"/>
      <c r="VMH201" s="229"/>
      <c r="VMI201" s="229"/>
      <c r="VMJ201" s="229"/>
      <c r="VMK201" s="229"/>
      <c r="VML201" s="229"/>
      <c r="VMM201" s="229"/>
      <c r="VMN201" s="229"/>
      <c r="VMO201" s="229"/>
      <c r="VMP201" s="229"/>
      <c r="VMQ201" s="229"/>
      <c r="VMR201" s="229"/>
      <c r="VMS201" s="229"/>
      <c r="VMT201" s="229"/>
      <c r="VMU201" s="229"/>
      <c r="VMV201" s="229"/>
      <c r="VMW201" s="229"/>
      <c r="VMX201" s="229"/>
      <c r="VMY201" s="229"/>
      <c r="VMZ201" s="229"/>
      <c r="VNA201" s="229"/>
      <c r="VNB201" s="229"/>
      <c r="VNC201" s="229"/>
      <c r="VND201" s="229"/>
      <c r="VNE201" s="229"/>
      <c r="VNF201" s="229"/>
      <c r="VNG201" s="229"/>
      <c r="VNH201" s="229"/>
      <c r="VNI201" s="229"/>
      <c r="VNJ201" s="229"/>
      <c r="VNK201" s="229"/>
      <c r="VNL201" s="229"/>
      <c r="VNM201" s="229"/>
      <c r="VNN201" s="229"/>
      <c r="VNO201" s="229"/>
      <c r="VNP201" s="229"/>
      <c r="VNQ201" s="229"/>
      <c r="VNR201" s="229"/>
      <c r="VNS201" s="229"/>
      <c r="VNT201" s="229"/>
      <c r="VNU201" s="229"/>
      <c r="VNV201" s="229"/>
      <c r="VNW201" s="229"/>
      <c r="VNX201" s="229"/>
      <c r="VNY201" s="229"/>
      <c r="VNZ201" s="229"/>
      <c r="VOA201" s="229"/>
      <c r="VOB201" s="229"/>
      <c r="VOC201" s="229"/>
      <c r="VOD201" s="229"/>
      <c r="VOE201" s="229"/>
      <c r="VOF201" s="229"/>
      <c r="VOG201" s="229"/>
      <c r="VOH201" s="229"/>
      <c r="VOI201" s="229"/>
      <c r="VOJ201" s="229"/>
      <c r="VOK201" s="229"/>
      <c r="VOL201" s="229"/>
      <c r="VOM201" s="229"/>
      <c r="VON201" s="229"/>
      <c r="VOO201" s="229"/>
      <c r="VOP201" s="229"/>
      <c r="VOQ201" s="229"/>
      <c r="VOR201" s="229"/>
      <c r="VOS201" s="229"/>
      <c r="VOT201" s="229"/>
      <c r="VOU201" s="229"/>
      <c r="VOV201" s="229"/>
      <c r="VOW201" s="229"/>
      <c r="VOX201" s="229"/>
      <c r="VOY201" s="229"/>
      <c r="VOZ201" s="229"/>
      <c r="VPA201" s="229"/>
      <c r="VPB201" s="229"/>
      <c r="VPC201" s="229"/>
      <c r="VPD201" s="229"/>
      <c r="VPE201" s="229"/>
      <c r="VPF201" s="229"/>
      <c r="VPG201" s="229"/>
      <c r="VPH201" s="229"/>
      <c r="VPI201" s="229"/>
      <c r="VPJ201" s="229"/>
      <c r="VPK201" s="229"/>
      <c r="VPL201" s="229"/>
      <c r="VPM201" s="229"/>
      <c r="VPN201" s="229"/>
      <c r="VPO201" s="229"/>
      <c r="VPP201" s="229"/>
      <c r="VPQ201" s="229"/>
      <c r="VPR201" s="229"/>
      <c r="VPS201" s="229"/>
      <c r="VPT201" s="229"/>
      <c r="VPU201" s="229"/>
      <c r="VPV201" s="229"/>
      <c r="VPW201" s="229"/>
      <c r="VPX201" s="229"/>
      <c r="VPY201" s="229"/>
      <c r="VPZ201" s="229"/>
      <c r="VQA201" s="229"/>
      <c r="VQB201" s="229"/>
      <c r="VQC201" s="229"/>
      <c r="VQD201" s="229"/>
      <c r="VQE201" s="229"/>
      <c r="VQF201" s="229"/>
      <c r="VQG201" s="229"/>
      <c r="VQH201" s="229"/>
      <c r="VQI201" s="229"/>
      <c r="VQJ201" s="229"/>
      <c r="VQK201" s="229"/>
      <c r="VQL201" s="229"/>
      <c r="VQM201" s="229"/>
      <c r="VQN201" s="229"/>
      <c r="VQO201" s="229"/>
      <c r="VQP201" s="229"/>
      <c r="VQQ201" s="229"/>
      <c r="VQR201" s="229"/>
      <c r="VQS201" s="229"/>
      <c r="VQT201" s="229"/>
      <c r="VQU201" s="229"/>
      <c r="VQV201" s="229"/>
      <c r="VQW201" s="229"/>
      <c r="VQX201" s="229"/>
      <c r="VQY201" s="229"/>
      <c r="VQZ201" s="229"/>
      <c r="VRA201" s="229"/>
      <c r="VRB201" s="229"/>
      <c r="VRC201" s="229"/>
      <c r="VRD201" s="229"/>
      <c r="VRE201" s="229"/>
      <c r="VRF201" s="229"/>
      <c r="VRG201" s="229"/>
      <c r="VRH201" s="229"/>
      <c r="VRI201" s="229"/>
      <c r="VRJ201" s="229"/>
      <c r="VRK201" s="229"/>
      <c r="VRL201" s="229"/>
      <c r="VRM201" s="229"/>
      <c r="VRN201" s="229"/>
      <c r="VRO201" s="229"/>
      <c r="VRP201" s="229"/>
      <c r="VRQ201" s="229"/>
      <c r="VRR201" s="229"/>
      <c r="VRS201" s="229"/>
      <c r="VRT201" s="229"/>
      <c r="VRU201" s="229"/>
      <c r="VRV201" s="229"/>
      <c r="VRW201" s="229"/>
      <c r="VRX201" s="229"/>
      <c r="VRY201" s="229"/>
      <c r="VRZ201" s="229"/>
      <c r="VSA201" s="229"/>
      <c r="VSB201" s="229"/>
      <c r="VSC201" s="229"/>
      <c r="VSD201" s="229"/>
      <c r="VSE201" s="229"/>
      <c r="VSF201" s="229"/>
      <c r="VSG201" s="229"/>
      <c r="VSH201" s="229"/>
      <c r="VSI201" s="229"/>
      <c r="VSJ201" s="229"/>
      <c r="VSK201" s="229"/>
      <c r="VSL201" s="229"/>
      <c r="VSM201" s="229"/>
      <c r="VSN201" s="229"/>
      <c r="VSO201" s="229"/>
      <c r="VSP201" s="229"/>
      <c r="VSQ201" s="229"/>
      <c r="VSR201" s="229"/>
      <c r="VSS201" s="229"/>
      <c r="VST201" s="229"/>
      <c r="VSU201" s="229"/>
      <c r="VSV201" s="229"/>
      <c r="VSW201" s="229"/>
      <c r="VSX201" s="229"/>
      <c r="VSY201" s="229"/>
      <c r="VSZ201" s="229"/>
      <c r="VTA201" s="229"/>
      <c r="VTB201" s="229"/>
      <c r="VTC201" s="229"/>
      <c r="VTD201" s="229"/>
      <c r="VTE201" s="229"/>
      <c r="VTF201" s="229"/>
      <c r="VTG201" s="229"/>
      <c r="VTH201" s="229"/>
      <c r="VTI201" s="229"/>
      <c r="VTJ201" s="229"/>
      <c r="VTK201" s="229"/>
      <c r="VTL201" s="229"/>
      <c r="VTM201" s="229"/>
      <c r="VTN201" s="229"/>
      <c r="VTO201" s="229"/>
      <c r="VTP201" s="229"/>
      <c r="VTQ201" s="229"/>
      <c r="VTR201" s="229"/>
      <c r="VTS201" s="229"/>
      <c r="VTT201" s="229"/>
      <c r="VTU201" s="229"/>
      <c r="VTV201" s="229"/>
      <c r="VTW201" s="229"/>
      <c r="VTX201" s="229"/>
      <c r="VTY201" s="229"/>
      <c r="VTZ201" s="229"/>
      <c r="VUA201" s="229"/>
      <c r="VUB201" s="229"/>
      <c r="VUC201" s="229"/>
      <c r="VUD201" s="229"/>
      <c r="VUE201" s="229"/>
      <c r="VUF201" s="229"/>
      <c r="VUG201" s="229"/>
      <c r="VUH201" s="229"/>
      <c r="VUI201" s="229"/>
      <c r="VUJ201" s="229"/>
      <c r="VUK201" s="229"/>
      <c r="VUL201" s="229"/>
      <c r="VUM201" s="229"/>
      <c r="VUN201" s="229"/>
      <c r="VUO201" s="229"/>
      <c r="VUP201" s="229"/>
      <c r="VUQ201" s="229"/>
      <c r="VUR201" s="229"/>
      <c r="VUS201" s="229"/>
      <c r="VUT201" s="229"/>
      <c r="VUU201" s="229"/>
      <c r="VUV201" s="229"/>
      <c r="VUW201" s="229"/>
      <c r="VUX201" s="229"/>
      <c r="VUY201" s="229"/>
      <c r="VUZ201" s="229"/>
      <c r="VVA201" s="229"/>
      <c r="VVB201" s="229"/>
      <c r="VVC201" s="229"/>
      <c r="VVD201" s="229"/>
      <c r="VVE201" s="229"/>
      <c r="VVF201" s="229"/>
      <c r="VVG201" s="229"/>
      <c r="VVH201" s="229"/>
      <c r="VVI201" s="229"/>
      <c r="VVJ201" s="229"/>
      <c r="VVK201" s="229"/>
      <c r="VVL201" s="229"/>
      <c r="VVM201" s="229"/>
      <c r="VVN201" s="229"/>
      <c r="VVO201" s="229"/>
      <c r="VVP201" s="229"/>
      <c r="VVQ201" s="229"/>
      <c r="VVR201" s="229"/>
      <c r="VVS201" s="229"/>
      <c r="VVT201" s="229"/>
      <c r="VVU201" s="229"/>
      <c r="VVV201" s="229"/>
      <c r="VVW201" s="229"/>
      <c r="VVX201" s="229"/>
      <c r="VVY201" s="229"/>
      <c r="VVZ201" s="229"/>
      <c r="VWA201" s="229"/>
      <c r="VWB201" s="229"/>
      <c r="VWC201" s="229"/>
      <c r="VWD201" s="229"/>
      <c r="VWE201" s="229"/>
      <c r="VWF201" s="229"/>
      <c r="VWG201" s="229"/>
      <c r="VWH201" s="229"/>
      <c r="VWI201" s="229"/>
      <c r="VWJ201" s="229"/>
      <c r="VWK201" s="229"/>
      <c r="VWL201" s="229"/>
      <c r="VWM201" s="229"/>
      <c r="VWN201" s="229"/>
      <c r="VWO201" s="229"/>
      <c r="VWP201" s="229"/>
      <c r="VWQ201" s="229"/>
      <c r="VWR201" s="229"/>
      <c r="VWS201" s="229"/>
      <c r="VWT201" s="229"/>
      <c r="VWU201" s="229"/>
      <c r="VWV201" s="229"/>
      <c r="VWW201" s="229"/>
      <c r="VWX201" s="229"/>
      <c r="VWY201" s="229"/>
      <c r="VWZ201" s="229"/>
      <c r="VXA201" s="229"/>
      <c r="VXB201" s="229"/>
      <c r="VXC201" s="229"/>
      <c r="VXD201" s="229"/>
      <c r="VXE201" s="229"/>
      <c r="VXF201" s="229"/>
      <c r="VXG201" s="229"/>
      <c r="VXH201" s="229"/>
      <c r="VXI201" s="229"/>
      <c r="VXJ201" s="229"/>
      <c r="VXK201" s="229"/>
      <c r="VXL201" s="229"/>
      <c r="VXM201" s="229"/>
      <c r="VXN201" s="229"/>
      <c r="VXO201" s="229"/>
      <c r="VXP201" s="229"/>
      <c r="VXQ201" s="229"/>
      <c r="VXR201" s="229"/>
      <c r="VXS201" s="229"/>
      <c r="VXT201" s="229"/>
      <c r="VXU201" s="229"/>
      <c r="VXV201" s="229"/>
      <c r="VXW201" s="229"/>
      <c r="VXX201" s="229"/>
      <c r="VXY201" s="229"/>
      <c r="VXZ201" s="229"/>
      <c r="VYA201" s="229"/>
      <c r="VYB201" s="229"/>
      <c r="VYC201" s="229"/>
      <c r="VYD201" s="229"/>
      <c r="VYE201" s="229"/>
      <c r="VYF201" s="229"/>
      <c r="VYG201" s="229"/>
      <c r="VYH201" s="229"/>
      <c r="VYI201" s="229"/>
      <c r="VYJ201" s="229"/>
      <c r="VYK201" s="229"/>
      <c r="VYL201" s="229"/>
      <c r="VYM201" s="229"/>
      <c r="VYN201" s="229"/>
      <c r="VYO201" s="229"/>
      <c r="VYP201" s="229"/>
      <c r="VYQ201" s="229"/>
      <c r="VYR201" s="229"/>
      <c r="VYS201" s="229"/>
      <c r="VYT201" s="229"/>
      <c r="VYU201" s="229"/>
      <c r="VYV201" s="229"/>
      <c r="VYW201" s="229"/>
      <c r="VYX201" s="229"/>
      <c r="VYY201" s="229"/>
      <c r="VYZ201" s="229"/>
      <c r="VZA201" s="229"/>
      <c r="VZB201" s="229"/>
      <c r="VZC201" s="229"/>
      <c r="VZD201" s="229"/>
      <c r="VZE201" s="229"/>
      <c r="VZF201" s="229"/>
      <c r="VZG201" s="229"/>
      <c r="VZH201" s="229"/>
      <c r="VZI201" s="229"/>
      <c r="VZJ201" s="229"/>
      <c r="VZK201" s="229"/>
      <c r="VZL201" s="229"/>
      <c r="VZM201" s="229"/>
      <c r="VZN201" s="229"/>
      <c r="VZO201" s="229"/>
      <c r="VZP201" s="229"/>
      <c r="VZQ201" s="229"/>
      <c r="VZR201" s="229"/>
      <c r="VZS201" s="229"/>
      <c r="VZT201" s="229"/>
      <c r="VZU201" s="229"/>
      <c r="VZV201" s="229"/>
      <c r="VZW201" s="229"/>
      <c r="VZX201" s="229"/>
      <c r="VZY201" s="229"/>
      <c r="VZZ201" s="229"/>
      <c r="WAA201" s="229"/>
      <c r="WAB201" s="229"/>
      <c r="WAC201" s="229"/>
      <c r="WAD201" s="229"/>
      <c r="WAE201" s="229"/>
      <c r="WAF201" s="229"/>
      <c r="WAG201" s="229"/>
      <c r="WAH201" s="229"/>
      <c r="WAI201" s="229"/>
      <c r="WAJ201" s="229"/>
      <c r="WAK201" s="229"/>
      <c r="WAL201" s="229"/>
      <c r="WAM201" s="229"/>
      <c r="WAN201" s="229"/>
      <c r="WAO201" s="229"/>
      <c r="WAP201" s="229"/>
      <c r="WAQ201" s="229"/>
      <c r="WAR201" s="229"/>
      <c r="WAS201" s="229"/>
      <c r="WAT201" s="229"/>
      <c r="WAU201" s="229"/>
      <c r="WAV201" s="229"/>
      <c r="WAW201" s="229"/>
      <c r="WAX201" s="229"/>
      <c r="WAY201" s="229"/>
      <c r="WAZ201" s="229"/>
      <c r="WBA201" s="229"/>
      <c r="WBB201" s="229"/>
      <c r="WBC201" s="229"/>
      <c r="WBD201" s="229"/>
      <c r="WBE201" s="229"/>
      <c r="WBF201" s="229"/>
      <c r="WBG201" s="229"/>
      <c r="WBH201" s="229"/>
      <c r="WBI201" s="229"/>
      <c r="WBJ201" s="229"/>
      <c r="WBK201" s="229"/>
      <c r="WBL201" s="229"/>
      <c r="WBM201" s="229"/>
      <c r="WBN201" s="229"/>
      <c r="WBO201" s="229"/>
      <c r="WBP201" s="229"/>
      <c r="WBQ201" s="229"/>
      <c r="WBR201" s="229"/>
      <c r="WBS201" s="229"/>
      <c r="WBT201" s="229"/>
      <c r="WBU201" s="229"/>
      <c r="WBV201" s="229"/>
      <c r="WBW201" s="229"/>
      <c r="WBX201" s="229"/>
      <c r="WBY201" s="229"/>
      <c r="WBZ201" s="229"/>
      <c r="WCA201" s="229"/>
      <c r="WCB201" s="229"/>
      <c r="WCC201" s="229"/>
      <c r="WCD201" s="229"/>
      <c r="WCE201" s="229"/>
      <c r="WCF201" s="229"/>
      <c r="WCG201" s="229"/>
      <c r="WCH201" s="229"/>
      <c r="WCI201" s="229"/>
      <c r="WCJ201" s="229"/>
      <c r="WCK201" s="229"/>
      <c r="WCL201" s="229"/>
      <c r="WCM201" s="229"/>
      <c r="WCN201" s="229"/>
      <c r="WCO201" s="229"/>
      <c r="WCP201" s="229"/>
      <c r="WCQ201" s="229"/>
      <c r="WCR201" s="229"/>
      <c r="WCS201" s="229"/>
      <c r="WCT201" s="229"/>
      <c r="WCU201" s="229"/>
      <c r="WCV201" s="229"/>
      <c r="WCW201" s="229"/>
      <c r="WCX201" s="229"/>
      <c r="WCY201" s="229"/>
      <c r="WCZ201" s="229"/>
      <c r="WDA201" s="229"/>
      <c r="WDB201" s="229"/>
      <c r="WDC201" s="229"/>
      <c r="WDD201" s="229"/>
      <c r="WDE201" s="229"/>
      <c r="WDF201" s="229"/>
      <c r="WDG201" s="229"/>
      <c r="WDH201" s="229"/>
      <c r="WDI201" s="229"/>
      <c r="WDJ201" s="229"/>
      <c r="WDK201" s="229"/>
      <c r="WDL201" s="229"/>
      <c r="WDM201" s="229"/>
      <c r="WDN201" s="229"/>
      <c r="WDO201" s="229"/>
      <c r="WDP201" s="229"/>
      <c r="WDQ201" s="229"/>
      <c r="WDR201" s="229"/>
      <c r="WDS201" s="229"/>
      <c r="WDT201" s="229"/>
      <c r="WDU201" s="229"/>
      <c r="WDV201" s="229"/>
      <c r="WDW201" s="229"/>
      <c r="WDX201" s="229"/>
      <c r="WDY201" s="229"/>
      <c r="WDZ201" s="229"/>
      <c r="WEA201" s="229"/>
      <c r="WEB201" s="229"/>
      <c r="WEC201" s="229"/>
      <c r="WED201" s="229"/>
      <c r="WEE201" s="229"/>
      <c r="WEF201" s="229"/>
      <c r="WEG201" s="229"/>
      <c r="WEH201" s="229"/>
      <c r="WEI201" s="229"/>
      <c r="WEJ201" s="229"/>
      <c r="WEK201" s="229"/>
      <c r="WEL201" s="229"/>
      <c r="WEM201" s="229"/>
      <c r="WEN201" s="229"/>
      <c r="WEO201" s="229"/>
      <c r="WEP201" s="229"/>
      <c r="WEQ201" s="229"/>
      <c r="WER201" s="229"/>
      <c r="WES201" s="229"/>
      <c r="WET201" s="229"/>
      <c r="WEU201" s="229"/>
      <c r="WEV201" s="229"/>
      <c r="WEW201" s="229"/>
      <c r="WEX201" s="229"/>
      <c r="WEY201" s="229"/>
      <c r="WEZ201" s="229"/>
      <c r="WFA201" s="229"/>
      <c r="WFB201" s="229"/>
      <c r="WFC201" s="229"/>
      <c r="WFD201" s="229"/>
      <c r="WFE201" s="229"/>
      <c r="WFF201" s="229"/>
      <c r="WFG201" s="229"/>
      <c r="WFH201" s="229"/>
      <c r="WFI201" s="229"/>
      <c r="WFJ201" s="229"/>
      <c r="WFK201" s="229"/>
      <c r="WFL201" s="229"/>
      <c r="WFM201" s="229"/>
      <c r="WFN201" s="229"/>
      <c r="WFO201" s="229"/>
      <c r="WFP201" s="229"/>
      <c r="WFQ201" s="229"/>
      <c r="WFR201" s="229"/>
      <c r="WFS201" s="229"/>
      <c r="WFT201" s="229"/>
      <c r="WFU201" s="229"/>
      <c r="WFV201" s="229"/>
      <c r="WFW201" s="229"/>
      <c r="WFX201" s="229"/>
      <c r="WFY201" s="229"/>
      <c r="WFZ201" s="229"/>
      <c r="WGA201" s="229"/>
      <c r="WGB201" s="229"/>
      <c r="WGC201" s="229"/>
      <c r="WGD201" s="229"/>
      <c r="WGE201" s="229"/>
      <c r="WGF201" s="229"/>
      <c r="WGG201" s="229"/>
      <c r="WGH201" s="229"/>
      <c r="WGI201" s="229"/>
      <c r="WGJ201" s="229"/>
      <c r="WGK201" s="229"/>
      <c r="WGL201" s="229"/>
      <c r="WGM201" s="229"/>
      <c r="WGN201" s="229"/>
      <c r="WGO201" s="229"/>
      <c r="WGP201" s="229"/>
      <c r="WGQ201" s="229"/>
      <c r="WGR201" s="229"/>
      <c r="WGS201" s="229"/>
      <c r="WGT201" s="229"/>
      <c r="WGU201" s="229"/>
      <c r="WGV201" s="229"/>
      <c r="WGW201" s="229"/>
      <c r="WGX201" s="229"/>
      <c r="WGY201" s="229"/>
      <c r="WGZ201" s="229"/>
      <c r="WHA201" s="229"/>
      <c r="WHB201" s="229"/>
      <c r="WHC201" s="229"/>
      <c r="WHD201" s="229"/>
      <c r="WHE201" s="229"/>
      <c r="WHF201" s="229"/>
      <c r="WHG201" s="229"/>
      <c r="WHH201" s="229"/>
      <c r="WHI201" s="229"/>
      <c r="WHJ201" s="229"/>
      <c r="WHK201" s="229"/>
      <c r="WHL201" s="229"/>
      <c r="WHM201" s="229"/>
      <c r="WHN201" s="229"/>
      <c r="WHO201" s="229"/>
      <c r="WHP201" s="229"/>
      <c r="WHQ201" s="229"/>
      <c r="WHR201" s="229"/>
      <c r="WHS201" s="229"/>
      <c r="WHT201" s="229"/>
      <c r="WHU201" s="229"/>
      <c r="WHV201" s="229"/>
      <c r="WHW201" s="229"/>
      <c r="WHX201" s="229"/>
      <c r="WHY201" s="229"/>
      <c r="WHZ201" s="229"/>
      <c r="WIA201" s="229"/>
      <c r="WIB201" s="229"/>
      <c r="WIC201" s="229"/>
      <c r="WID201" s="229"/>
      <c r="WIE201" s="229"/>
      <c r="WIF201" s="229"/>
      <c r="WIG201" s="229"/>
      <c r="WIH201" s="229"/>
      <c r="WII201" s="229"/>
      <c r="WIJ201" s="229"/>
      <c r="WIK201" s="229"/>
      <c r="WIL201" s="229"/>
      <c r="WIM201" s="229"/>
      <c r="WIN201" s="229"/>
      <c r="WIO201" s="229"/>
      <c r="WIP201" s="229"/>
      <c r="WIQ201" s="229"/>
      <c r="WIR201" s="229"/>
      <c r="WIS201" s="229"/>
      <c r="WIT201" s="229"/>
      <c r="WIU201" s="229"/>
      <c r="WIV201" s="229"/>
      <c r="WIW201" s="229"/>
      <c r="WIX201" s="229"/>
      <c r="WIY201" s="229"/>
      <c r="WIZ201" s="229"/>
      <c r="WJA201" s="229"/>
      <c r="WJB201" s="229"/>
      <c r="WJC201" s="229"/>
      <c r="WJD201" s="229"/>
      <c r="WJE201" s="229"/>
      <c r="WJF201" s="229"/>
      <c r="WJG201" s="229"/>
      <c r="WJH201" s="229"/>
      <c r="WJI201" s="229"/>
      <c r="WJJ201" s="229"/>
      <c r="WJK201" s="229"/>
      <c r="WJL201" s="229"/>
      <c r="WJM201" s="229"/>
      <c r="WJN201" s="229"/>
      <c r="WJO201" s="229"/>
      <c r="WJP201" s="229"/>
      <c r="WJQ201" s="229"/>
      <c r="WJR201" s="229"/>
      <c r="WJS201" s="229"/>
      <c r="WJT201" s="229"/>
      <c r="WJU201" s="229"/>
      <c r="WJV201" s="229"/>
      <c r="WJW201" s="229"/>
      <c r="WJX201" s="229"/>
      <c r="WJY201" s="229"/>
      <c r="WJZ201" s="229"/>
      <c r="WKA201" s="229"/>
      <c r="WKB201" s="229"/>
      <c r="WKC201" s="229"/>
      <c r="WKD201" s="229"/>
      <c r="WKE201" s="229"/>
      <c r="WKF201" s="229"/>
      <c r="WKG201" s="229"/>
      <c r="WKH201" s="229"/>
      <c r="WKI201" s="229"/>
      <c r="WKJ201" s="229"/>
      <c r="WKK201" s="229"/>
      <c r="WKL201" s="229"/>
      <c r="WKM201" s="229"/>
      <c r="WKN201" s="229"/>
      <c r="WKO201" s="229"/>
      <c r="WKP201" s="229"/>
      <c r="WKQ201" s="229"/>
      <c r="WKR201" s="229"/>
      <c r="WKS201" s="229"/>
      <c r="WKT201" s="229"/>
      <c r="WKU201" s="229"/>
      <c r="WKV201" s="229"/>
      <c r="WKW201" s="229"/>
      <c r="WKX201" s="229"/>
      <c r="WKY201" s="229"/>
      <c r="WKZ201" s="229"/>
      <c r="WLA201" s="229"/>
      <c r="WLB201" s="229"/>
      <c r="WLC201" s="229"/>
      <c r="WLD201" s="229"/>
      <c r="WLE201" s="229"/>
      <c r="WLF201" s="229"/>
      <c r="WLG201" s="229"/>
      <c r="WLH201" s="229"/>
      <c r="WLI201" s="229"/>
      <c r="WLJ201" s="229"/>
      <c r="WLK201" s="229"/>
      <c r="WLL201" s="229"/>
      <c r="WLM201" s="229"/>
      <c r="WLN201" s="229"/>
      <c r="WLO201" s="229"/>
      <c r="WLP201" s="229"/>
      <c r="WLQ201" s="229"/>
      <c r="WLR201" s="229"/>
      <c r="WLS201" s="229"/>
      <c r="WLT201" s="229"/>
      <c r="WLU201" s="229"/>
      <c r="WLV201" s="229"/>
      <c r="WLW201" s="229"/>
      <c r="WLX201" s="229"/>
      <c r="WLY201" s="229"/>
      <c r="WLZ201" s="229"/>
      <c r="WMA201" s="229"/>
      <c r="WMB201" s="229"/>
      <c r="WMC201" s="229"/>
      <c r="WMD201" s="229"/>
      <c r="WME201" s="229"/>
      <c r="WMF201" s="229"/>
      <c r="WMG201" s="229"/>
      <c r="WMH201" s="229"/>
      <c r="WMI201" s="229"/>
      <c r="WMJ201" s="229"/>
      <c r="WMK201" s="229"/>
      <c r="WML201" s="229"/>
      <c r="WMM201" s="229"/>
      <c r="WMN201" s="229"/>
      <c r="WMO201" s="229"/>
      <c r="WMP201" s="229"/>
      <c r="WMQ201" s="229"/>
      <c r="WMR201" s="229"/>
      <c r="WMS201" s="229"/>
      <c r="WMT201" s="229"/>
      <c r="WMU201" s="229"/>
      <c r="WMV201" s="229"/>
      <c r="WMW201" s="229"/>
      <c r="WMX201" s="229"/>
      <c r="WMY201" s="229"/>
      <c r="WMZ201" s="229"/>
      <c r="WNA201" s="229"/>
      <c r="WNB201" s="229"/>
      <c r="WNC201" s="229"/>
      <c r="WND201" s="229"/>
      <c r="WNE201" s="229"/>
      <c r="WNF201" s="229"/>
      <c r="WNG201" s="229"/>
      <c r="WNH201" s="229"/>
      <c r="WNI201" s="229"/>
      <c r="WNJ201" s="229"/>
      <c r="WNK201" s="229"/>
      <c r="WNL201" s="229"/>
      <c r="WNM201" s="229"/>
      <c r="WNN201" s="229"/>
      <c r="WNO201" s="229"/>
      <c r="WNP201" s="229"/>
      <c r="WNQ201" s="229"/>
      <c r="WNR201" s="229"/>
      <c r="WNS201" s="229"/>
      <c r="WNT201" s="229"/>
      <c r="WNU201" s="229"/>
      <c r="WNV201" s="229"/>
      <c r="WNW201" s="229"/>
      <c r="WNX201" s="229"/>
      <c r="WNY201" s="229"/>
      <c r="WNZ201" s="229"/>
      <c r="WOA201" s="229"/>
      <c r="WOB201" s="229"/>
      <c r="WOC201" s="229"/>
      <c r="WOD201" s="229"/>
      <c r="WOE201" s="229"/>
      <c r="WOF201" s="229"/>
      <c r="WOG201" s="229"/>
      <c r="WOH201" s="229"/>
      <c r="WOI201" s="229"/>
      <c r="WOJ201" s="229"/>
      <c r="WOK201" s="229"/>
      <c r="WOL201" s="229"/>
      <c r="WOM201" s="229"/>
      <c r="WON201" s="229"/>
      <c r="WOO201" s="229"/>
      <c r="WOP201" s="229"/>
      <c r="WOQ201" s="229"/>
      <c r="WOR201" s="229"/>
      <c r="WOS201" s="229"/>
      <c r="WOT201" s="229"/>
      <c r="WOU201" s="229"/>
      <c r="WOV201" s="229"/>
      <c r="WOW201" s="229"/>
      <c r="WOX201" s="229"/>
      <c r="WOY201" s="229"/>
      <c r="WOZ201" s="229"/>
      <c r="WPA201" s="229"/>
      <c r="WPB201" s="229"/>
      <c r="WPC201" s="229"/>
      <c r="WPD201" s="229"/>
      <c r="WPE201" s="229"/>
      <c r="WPF201" s="229"/>
      <c r="WPG201" s="229"/>
      <c r="WPH201" s="229"/>
      <c r="WPI201" s="229"/>
      <c r="WPJ201" s="229"/>
      <c r="WPK201" s="229"/>
      <c r="WPL201" s="229"/>
      <c r="WPM201" s="229"/>
      <c r="WPN201" s="229"/>
      <c r="WPO201" s="229"/>
      <c r="WPP201" s="229"/>
      <c r="WPQ201" s="229"/>
      <c r="WPR201" s="229"/>
      <c r="WPS201" s="229"/>
      <c r="WPT201" s="229"/>
      <c r="WPU201" s="229"/>
      <c r="WPV201" s="229"/>
      <c r="WPW201" s="229"/>
      <c r="WPX201" s="229"/>
      <c r="WPY201" s="229"/>
      <c r="WPZ201" s="229"/>
      <c r="WQA201" s="229"/>
      <c r="WQB201" s="229"/>
      <c r="WQC201" s="229"/>
      <c r="WQD201" s="229"/>
      <c r="WQE201" s="229"/>
      <c r="WQF201" s="229"/>
      <c r="WQG201" s="229"/>
      <c r="WQH201" s="229"/>
      <c r="WQI201" s="229"/>
      <c r="WQJ201" s="229"/>
      <c r="WQK201" s="229"/>
      <c r="WQL201" s="229"/>
      <c r="WQM201" s="229"/>
      <c r="WQN201" s="229"/>
      <c r="WQO201" s="229"/>
      <c r="WQP201" s="229"/>
      <c r="WQQ201" s="229"/>
      <c r="WQR201" s="229"/>
      <c r="WQS201" s="229"/>
      <c r="WQT201" s="229"/>
      <c r="WQU201" s="229"/>
      <c r="WQV201" s="229"/>
      <c r="WQW201" s="229"/>
      <c r="WQX201" s="229"/>
      <c r="WQY201" s="229"/>
      <c r="WQZ201" s="229"/>
      <c r="WRA201" s="229"/>
      <c r="WRB201" s="229"/>
      <c r="WRC201" s="229"/>
      <c r="WRD201" s="229"/>
      <c r="WRE201" s="229"/>
      <c r="WRF201" s="229"/>
      <c r="WRG201" s="229"/>
      <c r="WRH201" s="229"/>
      <c r="WRI201" s="229"/>
      <c r="WRJ201" s="229"/>
      <c r="WRK201" s="229"/>
      <c r="WRL201" s="229"/>
      <c r="WRM201" s="229"/>
      <c r="WRN201" s="229"/>
      <c r="WRO201" s="229"/>
      <c r="WRP201" s="229"/>
      <c r="WRQ201" s="229"/>
      <c r="WRR201" s="229"/>
      <c r="WRS201" s="229"/>
      <c r="WRT201" s="229"/>
      <c r="WRU201" s="229"/>
      <c r="WRV201" s="229"/>
      <c r="WRW201" s="229"/>
      <c r="WRX201" s="229"/>
      <c r="WRY201" s="229"/>
      <c r="WRZ201" s="229"/>
      <c r="WSA201" s="229"/>
      <c r="WSB201" s="229"/>
      <c r="WSC201" s="229"/>
      <c r="WSD201" s="229"/>
      <c r="WSE201" s="229"/>
      <c r="WSF201" s="229"/>
      <c r="WSG201" s="229"/>
      <c r="WSH201" s="229"/>
      <c r="WSI201" s="229"/>
      <c r="WSJ201" s="229"/>
      <c r="WSK201" s="229"/>
      <c r="WSL201" s="229"/>
      <c r="WSM201" s="229"/>
      <c r="WSN201" s="229"/>
      <c r="WSO201" s="229"/>
      <c r="WSP201" s="229"/>
      <c r="WSQ201" s="229"/>
      <c r="WSR201" s="229"/>
      <c r="WSS201" s="229"/>
      <c r="WST201" s="229"/>
      <c r="WSU201" s="229"/>
      <c r="WSV201" s="229"/>
      <c r="WSW201" s="229"/>
      <c r="WSX201" s="229"/>
      <c r="WSY201" s="229"/>
      <c r="WSZ201" s="229"/>
      <c r="WTA201" s="229"/>
      <c r="WTB201" s="229"/>
      <c r="WTC201" s="229"/>
      <c r="WTD201" s="229"/>
      <c r="WTE201" s="229"/>
      <c r="WTF201" s="229"/>
      <c r="WTG201" s="229"/>
      <c r="WTH201" s="229"/>
      <c r="WTI201" s="229"/>
      <c r="WTJ201" s="229"/>
      <c r="WTK201" s="229"/>
      <c r="WTL201" s="229"/>
      <c r="WTM201" s="229"/>
      <c r="WTN201" s="229"/>
      <c r="WTO201" s="229"/>
      <c r="WTP201" s="229"/>
      <c r="WTQ201" s="229"/>
      <c r="WTR201" s="229"/>
      <c r="WTS201" s="229"/>
      <c r="WTT201" s="229"/>
      <c r="WTU201" s="229"/>
      <c r="WTV201" s="229"/>
      <c r="WTW201" s="229"/>
      <c r="WTX201" s="229"/>
      <c r="WTY201" s="229"/>
      <c r="WTZ201" s="229"/>
      <c r="WUA201" s="229"/>
      <c r="WUB201" s="229"/>
      <c r="WUC201" s="229"/>
      <c r="WUD201" s="229"/>
      <c r="WUE201" s="229"/>
      <c r="WUF201" s="229"/>
      <c r="WUG201" s="229"/>
      <c r="WUH201" s="229"/>
      <c r="WUI201" s="229"/>
      <c r="WUJ201" s="229"/>
      <c r="WUK201" s="229"/>
      <c r="WUL201" s="229"/>
      <c r="WUM201" s="229"/>
      <c r="WUN201" s="229"/>
      <c r="WUO201" s="229"/>
      <c r="WUP201" s="229"/>
      <c r="WUQ201" s="229"/>
      <c r="WUR201" s="229"/>
      <c r="WUS201" s="229"/>
      <c r="WUT201" s="229"/>
      <c r="WUU201" s="229"/>
      <c r="WUV201" s="229"/>
      <c r="WUW201" s="229"/>
      <c r="WUX201" s="229"/>
      <c r="WUY201" s="229"/>
      <c r="WUZ201" s="229"/>
      <c r="WVA201" s="229"/>
      <c r="WVB201" s="229"/>
      <c r="WVC201" s="229"/>
      <c r="WVD201" s="229"/>
      <c r="WVE201" s="229"/>
      <c r="WVF201" s="229"/>
      <c r="WVG201" s="229"/>
      <c r="WVH201" s="229"/>
      <c r="WVI201" s="229"/>
      <c r="WVJ201" s="229"/>
      <c r="WVK201" s="229"/>
      <c r="WVL201" s="229"/>
      <c r="WVM201" s="229"/>
      <c r="WVN201" s="229"/>
      <c r="WVO201" s="229"/>
      <c r="WVP201" s="229"/>
      <c r="WVQ201" s="229"/>
      <c r="WVR201" s="229"/>
      <c r="WVS201" s="229"/>
      <c r="WVT201" s="229"/>
      <c r="WVU201" s="229"/>
      <c r="WVV201" s="229"/>
      <c r="WVW201" s="229"/>
      <c r="WVX201" s="229"/>
      <c r="WVY201" s="229"/>
      <c r="WVZ201" s="229"/>
      <c r="WWA201" s="229"/>
      <c r="WWB201" s="229"/>
      <c r="WWC201" s="229"/>
      <c r="WWD201" s="229"/>
      <c r="WWE201" s="229"/>
      <c r="WWF201" s="229"/>
      <c r="WWG201" s="229"/>
      <c r="WWH201" s="229"/>
      <c r="WWI201" s="229"/>
      <c r="WWJ201" s="229"/>
      <c r="WWK201" s="229"/>
      <c r="WWL201" s="229"/>
      <c r="WWM201" s="229"/>
      <c r="WWN201" s="229"/>
      <c r="WWO201" s="229"/>
      <c r="WWP201" s="229"/>
      <c r="WWQ201" s="229"/>
      <c r="WWR201" s="229"/>
      <c r="WWS201" s="229"/>
      <c r="WWT201" s="229"/>
      <c r="WWU201" s="229"/>
      <c r="WWV201" s="229"/>
      <c r="WWW201" s="229"/>
      <c r="WWX201" s="229"/>
      <c r="WWY201" s="229"/>
      <c r="WWZ201" s="229"/>
      <c r="WXA201" s="229"/>
      <c r="WXB201" s="229"/>
      <c r="WXC201" s="229"/>
      <c r="WXD201" s="229"/>
      <c r="WXE201" s="229"/>
      <c r="WXF201" s="229"/>
      <c r="WXG201" s="229"/>
      <c r="WXH201" s="229"/>
      <c r="WXI201" s="229"/>
      <c r="WXJ201" s="229"/>
      <c r="WXK201" s="229"/>
      <c r="WXL201" s="229"/>
      <c r="WXM201" s="229"/>
      <c r="WXN201" s="229"/>
      <c r="WXO201" s="229"/>
      <c r="WXP201" s="229"/>
      <c r="WXQ201" s="229"/>
      <c r="WXR201" s="229"/>
      <c r="WXS201" s="229"/>
      <c r="WXT201" s="229"/>
      <c r="WXU201" s="229"/>
      <c r="WXV201" s="229"/>
      <c r="WXW201" s="229"/>
      <c r="WXX201" s="229"/>
      <c r="WXY201" s="229"/>
      <c r="WXZ201" s="229"/>
      <c r="WYA201" s="229"/>
      <c r="WYB201" s="229"/>
      <c r="WYC201" s="229"/>
      <c r="WYD201" s="229"/>
      <c r="WYE201" s="229"/>
      <c r="WYF201" s="229"/>
      <c r="WYG201" s="229"/>
      <c r="WYH201" s="229"/>
      <c r="WYI201" s="229"/>
      <c r="WYJ201" s="229"/>
      <c r="WYK201" s="229"/>
      <c r="WYL201" s="229"/>
      <c r="WYM201" s="229"/>
      <c r="WYN201" s="229"/>
      <c r="WYO201" s="229"/>
      <c r="WYP201" s="229"/>
      <c r="WYQ201" s="229"/>
      <c r="WYR201" s="229"/>
      <c r="WYS201" s="229"/>
      <c r="WYT201" s="229"/>
      <c r="WYU201" s="229"/>
      <c r="WYV201" s="229"/>
      <c r="WYW201" s="229"/>
      <c r="WYX201" s="229"/>
      <c r="WYY201" s="229"/>
      <c r="WYZ201" s="229"/>
      <c r="WZA201" s="229"/>
      <c r="WZB201" s="229"/>
      <c r="WZC201" s="229"/>
      <c r="WZD201" s="229"/>
      <c r="WZE201" s="229"/>
      <c r="WZF201" s="229"/>
      <c r="WZG201" s="229"/>
      <c r="WZH201" s="229"/>
      <c r="WZI201" s="229"/>
      <c r="WZJ201" s="229"/>
      <c r="WZK201" s="229"/>
      <c r="WZL201" s="229"/>
      <c r="WZM201" s="229"/>
      <c r="WZN201" s="229"/>
      <c r="WZO201" s="229"/>
      <c r="WZP201" s="229"/>
      <c r="WZQ201" s="229"/>
      <c r="WZR201" s="229"/>
      <c r="WZS201" s="229"/>
      <c r="WZT201" s="229"/>
      <c r="WZU201" s="229"/>
      <c r="WZV201" s="229"/>
      <c r="WZW201" s="229"/>
      <c r="WZX201" s="229"/>
      <c r="WZY201" s="229"/>
      <c r="WZZ201" s="229"/>
      <c r="XAA201" s="229"/>
      <c r="XAB201" s="229"/>
      <c r="XAC201" s="229"/>
      <c r="XAD201" s="229"/>
      <c r="XAE201" s="229"/>
      <c r="XAF201" s="229"/>
      <c r="XAG201" s="229"/>
      <c r="XAH201" s="229"/>
      <c r="XAI201" s="229"/>
      <c r="XAJ201" s="229"/>
      <c r="XAK201" s="229"/>
      <c r="XAL201" s="229"/>
      <c r="XAM201" s="229"/>
      <c r="XAN201" s="229"/>
      <c r="XAO201" s="229"/>
      <c r="XAP201" s="229"/>
      <c r="XAQ201" s="229"/>
      <c r="XAR201" s="229"/>
      <c r="XAS201" s="229"/>
      <c r="XAT201" s="229"/>
      <c r="XAU201" s="229"/>
      <c r="XAV201" s="229"/>
      <c r="XAW201" s="229"/>
      <c r="XAX201" s="229"/>
      <c r="XAY201" s="229"/>
      <c r="XAZ201" s="229"/>
      <c r="XBA201" s="229"/>
      <c r="XBB201" s="229"/>
      <c r="XBC201" s="229"/>
      <c r="XBD201" s="229"/>
      <c r="XBE201" s="229"/>
      <c r="XBF201" s="229"/>
      <c r="XBG201" s="229"/>
      <c r="XBH201" s="229"/>
      <c r="XBI201" s="229"/>
      <c r="XBJ201" s="229"/>
      <c r="XBK201" s="229"/>
      <c r="XBL201" s="229"/>
      <c r="XBM201" s="229"/>
      <c r="XBN201" s="229"/>
      <c r="XBO201" s="229"/>
      <c r="XBP201" s="229"/>
      <c r="XBQ201" s="229"/>
      <c r="XBR201" s="229"/>
      <c r="XBS201" s="229"/>
      <c r="XBT201" s="229"/>
      <c r="XBU201" s="229"/>
      <c r="XBV201" s="229"/>
      <c r="XBW201" s="229"/>
      <c r="XBX201" s="229"/>
      <c r="XBY201" s="229"/>
      <c r="XBZ201" s="229"/>
      <c r="XCA201" s="229"/>
      <c r="XCB201" s="229"/>
      <c r="XCC201" s="229"/>
      <c r="XCD201" s="229"/>
      <c r="XCE201" s="229"/>
      <c r="XCF201" s="229"/>
      <c r="XCG201" s="229"/>
      <c r="XCH201" s="229"/>
      <c r="XCI201" s="229"/>
      <c r="XCJ201" s="229"/>
      <c r="XCK201" s="229"/>
      <c r="XCL201" s="229"/>
      <c r="XCM201" s="229"/>
      <c r="XCN201" s="229"/>
      <c r="XCO201" s="229"/>
      <c r="XCP201" s="229"/>
      <c r="XCQ201" s="229"/>
      <c r="XCR201" s="229"/>
      <c r="XCS201" s="229"/>
      <c r="XCT201" s="229"/>
      <c r="XCU201" s="229"/>
      <c r="XCV201" s="229"/>
      <c r="XCW201" s="229"/>
      <c r="XCX201" s="229"/>
      <c r="XCY201" s="229"/>
      <c r="XCZ201" s="229"/>
      <c r="XDA201" s="229"/>
      <c r="XDB201" s="229"/>
      <c r="XDC201" s="229"/>
      <c r="XDD201" s="229"/>
      <c r="XDE201" s="229"/>
      <c r="XDF201" s="229"/>
      <c r="XDG201" s="229"/>
      <c r="XDH201" s="229"/>
      <c r="XDI201" s="229"/>
      <c r="XDJ201" s="229"/>
      <c r="XDK201" s="229"/>
      <c r="XDL201" s="229"/>
      <c r="XDM201" s="229"/>
      <c r="XDN201" s="229"/>
      <c r="XDO201" s="229"/>
      <c r="XDP201" s="229"/>
      <c r="XDQ201" s="229"/>
      <c r="XDR201" s="229"/>
      <c r="XDS201" s="229"/>
      <c r="XDT201" s="229"/>
    </row>
    <row r="202" spans="1:16348" ht="39.950000000000003" hidden="1" customHeight="1">
      <c r="A202" s="37">
        <f t="shared" si="6"/>
        <v>193</v>
      </c>
      <c r="B202" s="21"/>
      <c r="C202" s="21"/>
      <c r="D202" s="21">
        <v>2</v>
      </c>
      <c r="E202" s="21"/>
      <c r="F202" s="21"/>
      <c r="G202" s="21"/>
      <c r="H202" s="21"/>
      <c r="I202" s="21"/>
      <c r="J202" s="21"/>
      <c r="K202" s="21"/>
      <c r="L202" s="38" t="s">
        <v>674</v>
      </c>
      <c r="M202" s="29" t="s">
        <v>476</v>
      </c>
      <c r="N202" s="36" t="s">
        <v>211</v>
      </c>
      <c r="O202" s="37" t="s">
        <v>42</v>
      </c>
      <c r="P202" s="22" t="s">
        <v>120</v>
      </c>
      <c r="Q202" s="21"/>
      <c r="R202" s="49" t="s">
        <v>42</v>
      </c>
      <c r="S202" s="38" t="s">
        <v>121</v>
      </c>
      <c r="T202" s="49" t="s">
        <v>33</v>
      </c>
      <c r="U202" s="49" t="s">
        <v>122</v>
      </c>
      <c r="V202" s="49" t="s">
        <v>84</v>
      </c>
      <c r="W202" s="24" t="s">
        <v>129</v>
      </c>
      <c r="X202" s="21" t="s">
        <v>124</v>
      </c>
      <c r="Y202" s="21" t="s">
        <v>33</v>
      </c>
      <c r="Z202" s="21" t="s">
        <v>33</v>
      </c>
      <c r="AA202" s="181">
        <v>0.2</v>
      </c>
      <c r="AB202" s="49" t="s">
        <v>33</v>
      </c>
      <c r="AC202" s="21"/>
      <c r="AD202" s="21"/>
      <c r="AE202" s="21"/>
      <c r="AF202" s="21"/>
      <c r="AG202" s="21"/>
      <c r="AH202" s="21"/>
      <c r="AI202" s="214"/>
      <c r="AJ202" s="197">
        <v>0</v>
      </c>
      <c r="AK202" s="229"/>
      <c r="AL202" s="229"/>
      <c r="AM202" s="229"/>
      <c r="AN202" s="229"/>
      <c r="AO202" s="229"/>
      <c r="AP202" s="229"/>
      <c r="AQ202" s="229"/>
      <c r="AR202" s="229"/>
      <c r="AS202" s="229"/>
      <c r="AT202" s="229"/>
      <c r="AU202" s="229"/>
      <c r="AV202" s="229"/>
      <c r="AW202" s="229"/>
      <c r="AX202" s="229"/>
      <c r="AY202" s="229"/>
      <c r="AZ202" s="229"/>
      <c r="BA202" s="229"/>
      <c r="BB202" s="229"/>
      <c r="BC202" s="229"/>
      <c r="BD202" s="229"/>
      <c r="BE202" s="229"/>
      <c r="BF202" s="229"/>
      <c r="BG202" s="229"/>
      <c r="BH202" s="229"/>
      <c r="BI202" s="229"/>
      <c r="BJ202" s="229"/>
      <c r="BK202" s="229"/>
      <c r="BL202" s="229"/>
      <c r="BM202" s="229"/>
      <c r="BN202" s="229"/>
      <c r="BO202" s="229"/>
      <c r="BP202" s="229"/>
      <c r="BQ202" s="229"/>
      <c r="BR202" s="229"/>
      <c r="BS202" s="229"/>
      <c r="BT202" s="229"/>
      <c r="BU202" s="229"/>
      <c r="BV202" s="229"/>
      <c r="BW202" s="229"/>
      <c r="BX202" s="229"/>
      <c r="BY202" s="229"/>
      <c r="BZ202" s="229"/>
      <c r="CA202" s="229"/>
      <c r="CB202" s="229"/>
      <c r="CC202" s="229"/>
      <c r="CD202" s="229"/>
      <c r="CE202" s="229"/>
      <c r="CF202" s="229"/>
      <c r="CG202" s="229"/>
      <c r="CH202" s="229"/>
      <c r="CI202" s="229"/>
      <c r="CJ202" s="229"/>
      <c r="CK202" s="229"/>
      <c r="CL202" s="229"/>
      <c r="CM202" s="229"/>
      <c r="CN202" s="229"/>
      <c r="CO202" s="229"/>
      <c r="CP202" s="229"/>
      <c r="CQ202" s="229"/>
      <c r="CR202" s="229"/>
      <c r="CS202" s="229"/>
      <c r="CT202" s="229"/>
      <c r="CU202" s="229"/>
      <c r="CV202" s="229"/>
      <c r="CW202" s="229"/>
      <c r="CX202" s="229"/>
      <c r="CY202" s="229"/>
      <c r="CZ202" s="229"/>
      <c r="DA202" s="229"/>
      <c r="DB202" s="229"/>
      <c r="DC202" s="229"/>
      <c r="DD202" s="229"/>
      <c r="DE202" s="229"/>
      <c r="DF202" s="229"/>
      <c r="DG202" s="229"/>
      <c r="DH202" s="229"/>
      <c r="DI202" s="229"/>
      <c r="DJ202" s="229"/>
      <c r="DK202" s="229"/>
      <c r="DL202" s="229"/>
      <c r="DM202" s="229"/>
      <c r="DN202" s="229"/>
      <c r="DO202" s="229"/>
      <c r="DP202" s="229"/>
      <c r="DQ202" s="229"/>
      <c r="DR202" s="229"/>
      <c r="DS202" s="229"/>
      <c r="DT202" s="229"/>
      <c r="DU202" s="229"/>
      <c r="DV202" s="229"/>
      <c r="DW202" s="229"/>
      <c r="DX202" s="229"/>
      <c r="DY202" s="229"/>
      <c r="DZ202" s="229"/>
      <c r="EA202" s="229"/>
      <c r="EB202" s="229"/>
      <c r="EC202" s="229"/>
      <c r="ED202" s="229"/>
      <c r="EE202" s="229"/>
      <c r="EF202" s="229"/>
      <c r="EG202" s="229"/>
      <c r="EH202" s="229"/>
      <c r="EI202" s="229"/>
      <c r="EJ202" s="229"/>
      <c r="EK202" s="229"/>
      <c r="EL202" s="229"/>
      <c r="EM202" s="229"/>
      <c r="EN202" s="229"/>
      <c r="EO202" s="229"/>
      <c r="EP202" s="229"/>
      <c r="EQ202" s="229"/>
      <c r="ER202" s="229"/>
      <c r="ES202" s="229"/>
      <c r="ET202" s="229"/>
      <c r="EU202" s="229"/>
      <c r="EV202" s="229"/>
      <c r="EW202" s="229"/>
      <c r="EX202" s="229"/>
      <c r="EY202" s="229"/>
      <c r="EZ202" s="229"/>
      <c r="FA202" s="229"/>
      <c r="FB202" s="229"/>
      <c r="FC202" s="229"/>
      <c r="FD202" s="229"/>
      <c r="FE202" s="229"/>
      <c r="FF202" s="229"/>
      <c r="FG202" s="229"/>
      <c r="FH202" s="229"/>
      <c r="FI202" s="229"/>
      <c r="FJ202" s="229"/>
      <c r="FK202" s="229"/>
      <c r="FL202" s="229"/>
      <c r="FM202" s="229"/>
      <c r="FN202" s="229"/>
      <c r="FO202" s="229"/>
      <c r="FP202" s="229"/>
      <c r="FQ202" s="229"/>
      <c r="FR202" s="229"/>
      <c r="FS202" s="229"/>
      <c r="FT202" s="229"/>
      <c r="FU202" s="229"/>
      <c r="FV202" s="229"/>
      <c r="FW202" s="229"/>
      <c r="FX202" s="229"/>
      <c r="FY202" s="229"/>
      <c r="FZ202" s="229"/>
      <c r="GA202" s="229"/>
      <c r="GB202" s="229"/>
      <c r="GC202" s="229"/>
      <c r="GD202" s="229"/>
      <c r="GE202" s="229"/>
      <c r="GF202" s="229"/>
      <c r="GG202" s="229"/>
      <c r="GH202" s="229"/>
      <c r="GI202" s="229"/>
      <c r="GJ202" s="229"/>
      <c r="GK202" s="229"/>
      <c r="GL202" s="229"/>
      <c r="GM202" s="229"/>
      <c r="GN202" s="229"/>
      <c r="GO202" s="229"/>
      <c r="GP202" s="229"/>
      <c r="GQ202" s="229"/>
      <c r="GR202" s="229"/>
      <c r="GS202" s="229"/>
      <c r="GT202" s="229"/>
      <c r="GU202" s="229"/>
      <c r="GV202" s="229"/>
      <c r="GW202" s="229"/>
      <c r="GX202" s="229"/>
      <c r="GY202" s="229"/>
      <c r="GZ202" s="229"/>
      <c r="HA202" s="229"/>
      <c r="HB202" s="229"/>
      <c r="HC202" s="229"/>
      <c r="HD202" s="229"/>
      <c r="HE202" s="229"/>
      <c r="HF202" s="229"/>
      <c r="HG202" s="229"/>
      <c r="HH202" s="229"/>
      <c r="HI202" s="229"/>
      <c r="HJ202" s="229"/>
      <c r="HK202" s="229"/>
      <c r="HL202" s="229"/>
      <c r="HM202" s="229"/>
      <c r="HN202" s="229"/>
      <c r="HO202" s="229"/>
      <c r="HP202" s="229"/>
      <c r="HQ202" s="229"/>
      <c r="HR202" s="229"/>
      <c r="HS202" s="229"/>
      <c r="HT202" s="229"/>
      <c r="HU202" s="229"/>
      <c r="HV202" s="229"/>
      <c r="HW202" s="229"/>
      <c r="HX202" s="229"/>
      <c r="HY202" s="229"/>
      <c r="HZ202" s="229"/>
      <c r="IA202" s="229"/>
      <c r="IB202" s="229"/>
      <c r="IC202" s="229"/>
      <c r="ID202" s="229"/>
      <c r="IE202" s="229"/>
      <c r="IF202" s="229"/>
      <c r="IG202" s="229"/>
      <c r="IH202" s="229"/>
      <c r="II202" s="229"/>
      <c r="IJ202" s="229"/>
      <c r="IK202" s="229"/>
      <c r="IL202" s="229"/>
      <c r="IM202" s="229"/>
      <c r="IN202" s="229"/>
      <c r="IO202" s="229"/>
      <c r="IP202" s="229"/>
      <c r="IQ202" s="229"/>
      <c r="IR202" s="229"/>
      <c r="IS202" s="229"/>
      <c r="IT202" s="229"/>
      <c r="IU202" s="229"/>
      <c r="IV202" s="229"/>
      <c r="IW202" s="229"/>
      <c r="IX202" s="229"/>
      <c r="IY202" s="229"/>
      <c r="IZ202" s="229"/>
      <c r="JA202" s="229"/>
      <c r="JB202" s="229"/>
      <c r="JC202" s="229"/>
      <c r="JD202" s="229"/>
      <c r="JE202" s="229"/>
      <c r="JF202" s="229"/>
      <c r="JG202" s="229"/>
      <c r="JH202" s="229"/>
      <c r="JI202" s="229"/>
      <c r="JJ202" s="229"/>
      <c r="JK202" s="229"/>
      <c r="JL202" s="229"/>
      <c r="JM202" s="229"/>
      <c r="JN202" s="229"/>
      <c r="JO202" s="229"/>
      <c r="JP202" s="229"/>
      <c r="JQ202" s="229"/>
      <c r="JR202" s="229"/>
      <c r="JS202" s="229"/>
      <c r="JT202" s="229"/>
      <c r="JU202" s="229"/>
      <c r="JV202" s="229"/>
      <c r="JW202" s="229"/>
      <c r="JX202" s="229"/>
      <c r="JY202" s="229"/>
      <c r="JZ202" s="229"/>
      <c r="KA202" s="229"/>
      <c r="KB202" s="229"/>
      <c r="KC202" s="229"/>
      <c r="KD202" s="229"/>
      <c r="KE202" s="229"/>
      <c r="KF202" s="229"/>
      <c r="KG202" s="229"/>
      <c r="KH202" s="229"/>
      <c r="KI202" s="229"/>
      <c r="KJ202" s="229"/>
      <c r="KK202" s="229"/>
      <c r="KL202" s="229"/>
      <c r="KM202" s="229"/>
      <c r="KN202" s="229"/>
      <c r="KO202" s="229"/>
      <c r="KP202" s="229"/>
      <c r="KQ202" s="229"/>
      <c r="KR202" s="229"/>
      <c r="KS202" s="229"/>
      <c r="KT202" s="229"/>
      <c r="KU202" s="229"/>
      <c r="KV202" s="229"/>
      <c r="KW202" s="229"/>
      <c r="KX202" s="229"/>
      <c r="KY202" s="229"/>
      <c r="KZ202" s="229"/>
      <c r="LA202" s="229"/>
      <c r="LB202" s="229"/>
      <c r="LC202" s="229"/>
      <c r="LD202" s="229"/>
      <c r="LE202" s="229"/>
      <c r="LF202" s="229"/>
      <c r="LG202" s="229"/>
      <c r="LH202" s="229"/>
      <c r="LI202" s="229"/>
      <c r="LJ202" s="229"/>
      <c r="LK202" s="229"/>
      <c r="LL202" s="229"/>
      <c r="LM202" s="229"/>
      <c r="LN202" s="229"/>
      <c r="LO202" s="229"/>
      <c r="LP202" s="229"/>
      <c r="LQ202" s="229"/>
      <c r="LR202" s="229"/>
      <c r="LS202" s="229"/>
      <c r="LT202" s="229"/>
      <c r="LU202" s="229"/>
      <c r="LV202" s="229"/>
      <c r="LW202" s="229"/>
      <c r="LX202" s="229"/>
      <c r="LY202" s="229"/>
      <c r="LZ202" s="229"/>
      <c r="MA202" s="229"/>
      <c r="MB202" s="229"/>
      <c r="MC202" s="229"/>
      <c r="MD202" s="229"/>
      <c r="ME202" s="229"/>
      <c r="MF202" s="229"/>
      <c r="MG202" s="229"/>
      <c r="MH202" s="229"/>
      <c r="MI202" s="229"/>
      <c r="MJ202" s="229"/>
      <c r="MK202" s="229"/>
      <c r="ML202" s="229"/>
      <c r="MM202" s="229"/>
      <c r="MN202" s="229"/>
      <c r="MO202" s="229"/>
      <c r="MP202" s="229"/>
      <c r="MQ202" s="229"/>
      <c r="MR202" s="229"/>
      <c r="MS202" s="229"/>
      <c r="MT202" s="229"/>
      <c r="MU202" s="229"/>
      <c r="MV202" s="229"/>
      <c r="MW202" s="229"/>
      <c r="MX202" s="229"/>
      <c r="MY202" s="229"/>
      <c r="MZ202" s="229"/>
      <c r="NA202" s="229"/>
      <c r="NB202" s="229"/>
      <c r="NC202" s="229"/>
      <c r="ND202" s="229"/>
      <c r="NE202" s="229"/>
      <c r="NF202" s="229"/>
      <c r="NG202" s="229"/>
      <c r="NH202" s="229"/>
      <c r="NI202" s="229"/>
      <c r="NJ202" s="229"/>
      <c r="NK202" s="229"/>
      <c r="NL202" s="229"/>
      <c r="NM202" s="229"/>
      <c r="NN202" s="229"/>
      <c r="NO202" s="229"/>
      <c r="NP202" s="229"/>
      <c r="NQ202" s="229"/>
      <c r="NR202" s="229"/>
      <c r="NS202" s="229"/>
      <c r="NT202" s="229"/>
      <c r="NU202" s="229"/>
      <c r="NV202" s="229"/>
      <c r="NW202" s="229"/>
      <c r="NX202" s="229"/>
      <c r="NY202" s="229"/>
      <c r="NZ202" s="229"/>
      <c r="OA202" s="229"/>
      <c r="OB202" s="229"/>
      <c r="OC202" s="229"/>
      <c r="OD202" s="229"/>
      <c r="OE202" s="229"/>
      <c r="OF202" s="229"/>
      <c r="OG202" s="229"/>
      <c r="OH202" s="229"/>
      <c r="OI202" s="229"/>
      <c r="OJ202" s="229"/>
      <c r="OK202" s="229"/>
      <c r="OL202" s="229"/>
      <c r="OM202" s="229"/>
      <c r="ON202" s="229"/>
      <c r="OO202" s="229"/>
      <c r="OP202" s="229"/>
      <c r="OQ202" s="229"/>
      <c r="OR202" s="229"/>
      <c r="OS202" s="229"/>
      <c r="OT202" s="229"/>
      <c r="OU202" s="229"/>
      <c r="OV202" s="229"/>
      <c r="OW202" s="229"/>
      <c r="OX202" s="229"/>
      <c r="OY202" s="229"/>
      <c r="OZ202" s="229"/>
      <c r="PA202" s="229"/>
      <c r="PB202" s="229"/>
      <c r="PC202" s="229"/>
      <c r="PD202" s="229"/>
      <c r="PE202" s="229"/>
      <c r="PF202" s="229"/>
      <c r="PG202" s="229"/>
      <c r="PH202" s="229"/>
      <c r="PI202" s="229"/>
      <c r="PJ202" s="229"/>
      <c r="PK202" s="229"/>
      <c r="PL202" s="229"/>
      <c r="PM202" s="229"/>
      <c r="PN202" s="229"/>
      <c r="PO202" s="229"/>
      <c r="PP202" s="229"/>
      <c r="PQ202" s="229"/>
      <c r="PR202" s="229"/>
      <c r="PS202" s="229"/>
      <c r="PT202" s="229"/>
      <c r="PU202" s="229"/>
      <c r="PV202" s="229"/>
      <c r="PW202" s="229"/>
      <c r="PX202" s="229"/>
      <c r="PY202" s="229"/>
      <c r="PZ202" s="229"/>
      <c r="QA202" s="229"/>
      <c r="QB202" s="229"/>
      <c r="QC202" s="229"/>
      <c r="QD202" s="229"/>
      <c r="QE202" s="229"/>
      <c r="QF202" s="229"/>
      <c r="QG202" s="229"/>
      <c r="QH202" s="229"/>
      <c r="QI202" s="229"/>
      <c r="QJ202" s="229"/>
      <c r="QK202" s="229"/>
      <c r="QL202" s="229"/>
      <c r="QM202" s="229"/>
      <c r="QN202" s="229"/>
      <c r="QO202" s="229"/>
      <c r="QP202" s="229"/>
      <c r="QQ202" s="229"/>
      <c r="QR202" s="229"/>
      <c r="QS202" s="229"/>
      <c r="QT202" s="229"/>
      <c r="QU202" s="229"/>
      <c r="QV202" s="229"/>
      <c r="QW202" s="229"/>
      <c r="QX202" s="229"/>
      <c r="QY202" s="229"/>
      <c r="QZ202" s="229"/>
      <c r="RA202" s="229"/>
      <c r="RB202" s="229"/>
      <c r="RC202" s="229"/>
      <c r="RD202" s="229"/>
      <c r="RE202" s="229"/>
      <c r="RF202" s="229"/>
      <c r="RG202" s="229"/>
      <c r="RH202" s="229"/>
      <c r="RI202" s="229"/>
      <c r="RJ202" s="229"/>
      <c r="RK202" s="229"/>
      <c r="RL202" s="229"/>
      <c r="RM202" s="229"/>
      <c r="RN202" s="229"/>
      <c r="RO202" s="229"/>
      <c r="RP202" s="229"/>
      <c r="RQ202" s="229"/>
      <c r="RR202" s="229"/>
      <c r="RS202" s="229"/>
      <c r="RT202" s="229"/>
      <c r="RU202" s="229"/>
      <c r="RV202" s="229"/>
      <c r="RW202" s="229"/>
      <c r="RX202" s="229"/>
      <c r="RY202" s="229"/>
      <c r="RZ202" s="229"/>
      <c r="SA202" s="229"/>
      <c r="SB202" s="229"/>
      <c r="SC202" s="229"/>
      <c r="SD202" s="229"/>
      <c r="SE202" s="229"/>
      <c r="SF202" s="229"/>
      <c r="SG202" s="229"/>
      <c r="SH202" s="229"/>
      <c r="SI202" s="229"/>
      <c r="SJ202" s="229"/>
      <c r="SK202" s="229"/>
      <c r="SL202" s="229"/>
      <c r="SM202" s="229"/>
      <c r="SN202" s="229"/>
      <c r="SO202" s="229"/>
      <c r="SP202" s="229"/>
      <c r="SQ202" s="229"/>
      <c r="SR202" s="229"/>
      <c r="SS202" s="229"/>
      <c r="ST202" s="229"/>
      <c r="SU202" s="229"/>
      <c r="SV202" s="229"/>
      <c r="SW202" s="229"/>
      <c r="SX202" s="229"/>
      <c r="SY202" s="229"/>
      <c r="SZ202" s="229"/>
      <c r="TA202" s="229"/>
      <c r="TB202" s="229"/>
      <c r="TC202" s="229"/>
      <c r="TD202" s="229"/>
      <c r="TE202" s="229"/>
      <c r="TF202" s="229"/>
      <c r="TG202" s="229"/>
      <c r="TH202" s="229"/>
      <c r="TI202" s="229"/>
      <c r="TJ202" s="229"/>
      <c r="TK202" s="229"/>
      <c r="TL202" s="229"/>
      <c r="TM202" s="229"/>
      <c r="TN202" s="229"/>
      <c r="TO202" s="229"/>
      <c r="TP202" s="229"/>
      <c r="TQ202" s="229"/>
      <c r="TR202" s="229"/>
      <c r="TS202" s="229"/>
      <c r="TT202" s="229"/>
      <c r="TU202" s="229"/>
      <c r="TV202" s="229"/>
      <c r="TW202" s="229"/>
      <c r="TX202" s="229"/>
      <c r="TY202" s="229"/>
      <c r="TZ202" s="229"/>
      <c r="UA202" s="229"/>
      <c r="UB202" s="229"/>
      <c r="UC202" s="229"/>
      <c r="UD202" s="229"/>
      <c r="UE202" s="229"/>
      <c r="UF202" s="229"/>
      <c r="UG202" s="229"/>
      <c r="UH202" s="229"/>
      <c r="UI202" s="229"/>
      <c r="UJ202" s="229"/>
      <c r="UK202" s="229"/>
      <c r="UL202" s="229"/>
      <c r="UM202" s="229"/>
      <c r="UN202" s="229"/>
      <c r="UO202" s="229"/>
      <c r="UP202" s="229"/>
      <c r="UQ202" s="229"/>
      <c r="UR202" s="229"/>
      <c r="US202" s="229"/>
      <c r="UT202" s="229"/>
      <c r="UU202" s="229"/>
      <c r="UV202" s="229"/>
      <c r="UW202" s="229"/>
      <c r="UX202" s="229"/>
      <c r="UY202" s="229"/>
      <c r="UZ202" s="229"/>
      <c r="VA202" s="229"/>
      <c r="VB202" s="229"/>
      <c r="VC202" s="229"/>
      <c r="VD202" s="229"/>
      <c r="VE202" s="229"/>
      <c r="VF202" s="229"/>
      <c r="VG202" s="229"/>
      <c r="VH202" s="229"/>
      <c r="VI202" s="229"/>
      <c r="VJ202" s="229"/>
      <c r="VK202" s="229"/>
      <c r="VL202" s="229"/>
      <c r="VM202" s="229"/>
      <c r="VN202" s="229"/>
      <c r="VO202" s="229"/>
      <c r="VP202" s="229"/>
      <c r="VQ202" s="229"/>
      <c r="VR202" s="229"/>
      <c r="VS202" s="229"/>
      <c r="VT202" s="229"/>
      <c r="VU202" s="229"/>
      <c r="VV202" s="229"/>
      <c r="VW202" s="229"/>
      <c r="VX202" s="229"/>
      <c r="VY202" s="229"/>
      <c r="VZ202" s="229"/>
      <c r="WA202" s="229"/>
      <c r="WB202" s="229"/>
      <c r="WC202" s="229"/>
      <c r="WD202" s="229"/>
      <c r="WE202" s="229"/>
      <c r="WF202" s="229"/>
      <c r="WG202" s="229"/>
      <c r="WH202" s="229"/>
      <c r="WI202" s="229"/>
      <c r="WJ202" s="229"/>
      <c r="WK202" s="229"/>
      <c r="WL202" s="229"/>
      <c r="WM202" s="229"/>
      <c r="WN202" s="229"/>
      <c r="WO202" s="229"/>
      <c r="WP202" s="229"/>
      <c r="WQ202" s="229"/>
      <c r="WR202" s="229"/>
      <c r="WS202" s="229"/>
      <c r="WT202" s="229"/>
      <c r="WU202" s="229"/>
      <c r="WV202" s="229"/>
      <c r="WW202" s="229"/>
      <c r="WX202" s="229"/>
      <c r="WY202" s="229"/>
      <c r="WZ202" s="229"/>
      <c r="XA202" s="229"/>
      <c r="XB202" s="229"/>
      <c r="XC202" s="229"/>
      <c r="XD202" s="229"/>
      <c r="XE202" s="229"/>
      <c r="XF202" s="229"/>
      <c r="XG202" s="229"/>
      <c r="XH202" s="229"/>
      <c r="XI202" s="229"/>
      <c r="XJ202" s="229"/>
      <c r="XK202" s="229"/>
      <c r="XL202" s="229"/>
      <c r="XM202" s="229"/>
      <c r="XN202" s="229"/>
      <c r="XO202" s="229"/>
      <c r="XP202" s="229"/>
      <c r="XQ202" s="229"/>
      <c r="XR202" s="229"/>
      <c r="XS202" s="229"/>
      <c r="XT202" s="229"/>
      <c r="XU202" s="229"/>
      <c r="XV202" s="229"/>
      <c r="XW202" s="229"/>
      <c r="XX202" s="229"/>
      <c r="XY202" s="229"/>
      <c r="XZ202" s="229"/>
      <c r="YA202" s="229"/>
      <c r="YB202" s="229"/>
      <c r="YC202" s="229"/>
      <c r="YD202" s="229"/>
      <c r="YE202" s="229"/>
      <c r="YF202" s="229"/>
      <c r="YG202" s="229"/>
      <c r="YH202" s="229"/>
      <c r="YI202" s="229"/>
      <c r="YJ202" s="229"/>
      <c r="YK202" s="229"/>
      <c r="YL202" s="229"/>
      <c r="YM202" s="229"/>
      <c r="YN202" s="229"/>
      <c r="YO202" s="229"/>
      <c r="YP202" s="229"/>
      <c r="YQ202" s="229"/>
      <c r="YR202" s="229"/>
      <c r="YS202" s="229"/>
      <c r="YT202" s="229"/>
      <c r="YU202" s="229"/>
      <c r="YV202" s="229"/>
      <c r="YW202" s="229"/>
      <c r="YX202" s="229"/>
      <c r="YY202" s="229"/>
      <c r="YZ202" s="229"/>
      <c r="ZA202" s="229"/>
      <c r="ZB202" s="229"/>
      <c r="ZC202" s="229"/>
      <c r="ZD202" s="229"/>
      <c r="ZE202" s="229"/>
      <c r="ZF202" s="229"/>
      <c r="ZG202" s="229"/>
      <c r="ZH202" s="229"/>
      <c r="ZI202" s="229"/>
      <c r="ZJ202" s="229"/>
      <c r="ZK202" s="229"/>
      <c r="ZL202" s="229"/>
      <c r="ZM202" s="229"/>
      <c r="ZN202" s="229"/>
      <c r="ZO202" s="229"/>
      <c r="ZP202" s="229"/>
      <c r="ZQ202" s="229"/>
      <c r="ZR202" s="229"/>
      <c r="ZS202" s="229"/>
      <c r="ZT202" s="229"/>
      <c r="ZU202" s="229"/>
      <c r="ZV202" s="229"/>
      <c r="ZW202" s="229"/>
      <c r="ZX202" s="229"/>
      <c r="ZY202" s="229"/>
      <c r="ZZ202" s="229"/>
      <c r="AAA202" s="229"/>
      <c r="AAB202" s="229"/>
      <c r="AAC202" s="229"/>
      <c r="AAD202" s="229"/>
      <c r="AAE202" s="229"/>
      <c r="AAF202" s="229"/>
      <c r="AAG202" s="229"/>
      <c r="AAH202" s="229"/>
      <c r="AAI202" s="229"/>
      <c r="AAJ202" s="229"/>
      <c r="AAK202" s="229"/>
      <c r="AAL202" s="229"/>
      <c r="AAM202" s="229"/>
      <c r="AAN202" s="229"/>
      <c r="AAO202" s="229"/>
      <c r="AAP202" s="229"/>
      <c r="AAQ202" s="229"/>
      <c r="AAR202" s="229"/>
      <c r="AAS202" s="229"/>
      <c r="AAT202" s="229"/>
      <c r="AAU202" s="229"/>
      <c r="AAV202" s="229"/>
      <c r="AAW202" s="229"/>
      <c r="AAX202" s="229"/>
      <c r="AAY202" s="229"/>
      <c r="AAZ202" s="229"/>
      <c r="ABA202" s="229"/>
      <c r="ABB202" s="229"/>
      <c r="ABC202" s="229"/>
      <c r="ABD202" s="229"/>
      <c r="ABE202" s="229"/>
      <c r="ABF202" s="229"/>
      <c r="ABG202" s="229"/>
      <c r="ABH202" s="229"/>
      <c r="ABI202" s="229"/>
      <c r="ABJ202" s="229"/>
      <c r="ABK202" s="229"/>
      <c r="ABL202" s="229"/>
      <c r="ABM202" s="229"/>
      <c r="ABN202" s="229"/>
      <c r="ABO202" s="229"/>
      <c r="ABP202" s="229"/>
      <c r="ABQ202" s="229"/>
      <c r="ABR202" s="229"/>
      <c r="ABS202" s="229"/>
      <c r="ABT202" s="229"/>
      <c r="ABU202" s="229"/>
      <c r="ABV202" s="229"/>
      <c r="ABW202" s="229"/>
      <c r="ABX202" s="229"/>
      <c r="ABY202" s="229"/>
      <c r="ABZ202" s="229"/>
      <c r="ACA202" s="229"/>
      <c r="ACB202" s="229"/>
      <c r="ACC202" s="229"/>
      <c r="ACD202" s="229"/>
      <c r="ACE202" s="229"/>
      <c r="ACF202" s="229"/>
      <c r="ACG202" s="229"/>
      <c r="ACH202" s="229"/>
      <c r="ACI202" s="229"/>
      <c r="ACJ202" s="229"/>
      <c r="ACK202" s="229"/>
      <c r="ACL202" s="229"/>
      <c r="ACM202" s="229"/>
      <c r="ACN202" s="229"/>
      <c r="ACO202" s="229"/>
      <c r="ACP202" s="229"/>
      <c r="ACQ202" s="229"/>
      <c r="ACR202" s="229"/>
      <c r="ACS202" s="229"/>
      <c r="ACT202" s="229"/>
      <c r="ACU202" s="229"/>
      <c r="ACV202" s="229"/>
      <c r="ACW202" s="229"/>
      <c r="ACX202" s="229"/>
      <c r="ACY202" s="229"/>
      <c r="ACZ202" s="229"/>
      <c r="ADA202" s="229"/>
      <c r="ADB202" s="229"/>
      <c r="ADC202" s="229"/>
      <c r="ADD202" s="229"/>
      <c r="ADE202" s="229"/>
      <c r="ADF202" s="229"/>
      <c r="ADG202" s="229"/>
      <c r="ADH202" s="229"/>
      <c r="ADI202" s="229"/>
      <c r="ADJ202" s="229"/>
      <c r="ADK202" s="229"/>
      <c r="ADL202" s="229"/>
      <c r="ADM202" s="229"/>
      <c r="ADN202" s="229"/>
      <c r="ADO202" s="229"/>
      <c r="ADP202" s="229"/>
      <c r="ADQ202" s="229"/>
      <c r="ADR202" s="229"/>
      <c r="ADS202" s="229"/>
      <c r="ADT202" s="229"/>
      <c r="ADU202" s="229"/>
      <c r="ADV202" s="229"/>
      <c r="ADW202" s="229"/>
      <c r="ADX202" s="229"/>
      <c r="ADY202" s="229"/>
      <c r="ADZ202" s="229"/>
      <c r="AEA202" s="229"/>
      <c r="AEB202" s="229"/>
      <c r="AEC202" s="229"/>
      <c r="AED202" s="229"/>
      <c r="AEE202" s="229"/>
      <c r="AEF202" s="229"/>
      <c r="AEG202" s="229"/>
      <c r="AEH202" s="229"/>
      <c r="AEI202" s="229"/>
      <c r="AEJ202" s="229"/>
      <c r="AEK202" s="229"/>
      <c r="AEL202" s="229"/>
      <c r="AEM202" s="229"/>
      <c r="AEN202" s="229"/>
      <c r="AEO202" s="229"/>
      <c r="AEP202" s="229"/>
      <c r="AEQ202" s="229"/>
      <c r="AER202" s="229"/>
      <c r="AES202" s="229"/>
      <c r="AET202" s="229"/>
      <c r="AEU202" s="229"/>
      <c r="AEV202" s="229"/>
      <c r="AEW202" s="229"/>
      <c r="AEX202" s="229"/>
      <c r="AEY202" s="229"/>
      <c r="AEZ202" s="229"/>
      <c r="AFA202" s="229"/>
      <c r="AFB202" s="229"/>
      <c r="AFC202" s="229"/>
      <c r="AFD202" s="229"/>
      <c r="AFE202" s="229"/>
      <c r="AFF202" s="229"/>
      <c r="AFG202" s="229"/>
      <c r="AFH202" s="229"/>
      <c r="AFI202" s="229"/>
      <c r="AFJ202" s="229"/>
      <c r="AFK202" s="229"/>
      <c r="AFL202" s="229"/>
      <c r="AFM202" s="229"/>
      <c r="AFN202" s="229"/>
      <c r="AFO202" s="229"/>
      <c r="AFP202" s="229"/>
      <c r="AFQ202" s="229"/>
      <c r="AFR202" s="229"/>
      <c r="AFS202" s="229"/>
      <c r="AFT202" s="229"/>
      <c r="AFU202" s="229"/>
      <c r="AFV202" s="229"/>
      <c r="AFW202" s="229"/>
      <c r="AFX202" s="229"/>
      <c r="AFY202" s="229"/>
      <c r="AFZ202" s="229"/>
      <c r="AGA202" s="229"/>
      <c r="AGB202" s="229"/>
      <c r="AGC202" s="229"/>
      <c r="AGD202" s="229"/>
      <c r="AGE202" s="229"/>
      <c r="AGF202" s="229"/>
      <c r="AGG202" s="229"/>
      <c r="AGH202" s="229"/>
      <c r="AGI202" s="229"/>
      <c r="AGJ202" s="229"/>
      <c r="AGK202" s="229"/>
      <c r="AGL202" s="229"/>
      <c r="AGM202" s="229"/>
      <c r="AGN202" s="229"/>
      <c r="AGO202" s="229"/>
      <c r="AGP202" s="229"/>
      <c r="AGQ202" s="229"/>
      <c r="AGR202" s="229"/>
      <c r="AGS202" s="229"/>
      <c r="AGT202" s="229"/>
      <c r="AGU202" s="229"/>
      <c r="AGV202" s="229"/>
      <c r="AGW202" s="229"/>
      <c r="AGX202" s="229"/>
      <c r="AGY202" s="229"/>
      <c r="AGZ202" s="229"/>
      <c r="AHA202" s="229"/>
      <c r="AHB202" s="229"/>
      <c r="AHC202" s="229"/>
      <c r="AHD202" s="229"/>
      <c r="AHE202" s="229"/>
      <c r="AHF202" s="229"/>
      <c r="AHG202" s="229"/>
      <c r="AHH202" s="229"/>
      <c r="AHI202" s="229"/>
      <c r="AHJ202" s="229"/>
      <c r="AHK202" s="229"/>
      <c r="AHL202" s="229"/>
      <c r="AHM202" s="229"/>
      <c r="AHN202" s="229"/>
      <c r="AHO202" s="229"/>
      <c r="AHP202" s="229"/>
      <c r="AHQ202" s="229"/>
      <c r="AHR202" s="229"/>
      <c r="AHS202" s="229"/>
      <c r="AHT202" s="229"/>
      <c r="AHU202" s="229"/>
      <c r="AHV202" s="229"/>
      <c r="AHW202" s="229"/>
      <c r="AHX202" s="229"/>
      <c r="AHY202" s="229"/>
      <c r="AHZ202" s="229"/>
      <c r="AIA202" s="229"/>
      <c r="AIB202" s="229"/>
      <c r="AIC202" s="229"/>
      <c r="AID202" s="229"/>
      <c r="AIE202" s="229"/>
      <c r="AIF202" s="229"/>
      <c r="AIG202" s="229"/>
      <c r="AIH202" s="229"/>
      <c r="AII202" s="229"/>
      <c r="AIJ202" s="229"/>
      <c r="AIK202" s="229"/>
      <c r="AIL202" s="229"/>
      <c r="AIM202" s="229"/>
      <c r="AIN202" s="229"/>
      <c r="AIO202" s="229"/>
      <c r="AIP202" s="229"/>
      <c r="AIQ202" s="229"/>
      <c r="AIR202" s="229"/>
      <c r="AIS202" s="229"/>
      <c r="AIT202" s="229"/>
      <c r="AIU202" s="229"/>
      <c r="AIV202" s="229"/>
      <c r="AIW202" s="229"/>
      <c r="AIX202" s="229"/>
      <c r="AIY202" s="229"/>
      <c r="AIZ202" s="229"/>
      <c r="AJA202" s="229"/>
      <c r="AJB202" s="229"/>
      <c r="AJC202" s="229"/>
      <c r="AJD202" s="229"/>
      <c r="AJE202" s="229"/>
      <c r="AJF202" s="229"/>
      <c r="AJG202" s="229"/>
      <c r="AJH202" s="229"/>
      <c r="AJI202" s="229"/>
      <c r="AJJ202" s="229"/>
      <c r="AJK202" s="229"/>
      <c r="AJL202" s="229"/>
      <c r="AJM202" s="229"/>
      <c r="AJN202" s="229"/>
      <c r="AJO202" s="229"/>
      <c r="AJP202" s="229"/>
      <c r="AJQ202" s="229"/>
      <c r="AJR202" s="229"/>
      <c r="AJS202" s="229"/>
      <c r="AJT202" s="229"/>
      <c r="AJU202" s="229"/>
      <c r="AJV202" s="229"/>
      <c r="AJW202" s="229"/>
      <c r="AJX202" s="229"/>
      <c r="AJY202" s="229"/>
      <c r="AJZ202" s="229"/>
      <c r="AKA202" s="229"/>
      <c r="AKB202" s="229"/>
      <c r="AKC202" s="229"/>
      <c r="AKD202" s="229"/>
      <c r="AKE202" s="229"/>
      <c r="AKF202" s="229"/>
      <c r="AKG202" s="229"/>
      <c r="AKH202" s="229"/>
      <c r="AKI202" s="229"/>
      <c r="AKJ202" s="229"/>
      <c r="AKK202" s="229"/>
      <c r="AKL202" s="229"/>
      <c r="AKM202" s="229"/>
      <c r="AKN202" s="229"/>
      <c r="AKO202" s="229"/>
      <c r="AKP202" s="229"/>
      <c r="AKQ202" s="229"/>
      <c r="AKR202" s="229"/>
      <c r="AKS202" s="229"/>
      <c r="AKT202" s="229"/>
      <c r="AKU202" s="229"/>
      <c r="AKV202" s="229"/>
      <c r="AKW202" s="229"/>
      <c r="AKX202" s="229"/>
      <c r="AKY202" s="229"/>
      <c r="AKZ202" s="229"/>
      <c r="ALA202" s="229"/>
      <c r="ALB202" s="229"/>
      <c r="ALC202" s="229"/>
      <c r="ALD202" s="229"/>
      <c r="ALE202" s="229"/>
      <c r="ALF202" s="229"/>
      <c r="ALG202" s="229"/>
      <c r="ALH202" s="229"/>
      <c r="ALI202" s="229"/>
      <c r="ALJ202" s="229"/>
      <c r="ALK202" s="229"/>
      <c r="ALL202" s="229"/>
      <c r="ALM202" s="229"/>
      <c r="ALN202" s="229"/>
      <c r="ALO202" s="229"/>
      <c r="ALP202" s="229"/>
      <c r="ALQ202" s="229"/>
      <c r="ALR202" s="229"/>
      <c r="ALS202" s="229"/>
      <c r="ALT202" s="229"/>
      <c r="ALU202" s="229"/>
      <c r="ALV202" s="229"/>
      <c r="ALW202" s="229"/>
      <c r="ALX202" s="229"/>
      <c r="ALY202" s="229"/>
      <c r="ALZ202" s="229"/>
      <c r="AMA202" s="229"/>
      <c r="AMB202" s="229"/>
      <c r="AMC202" s="229"/>
      <c r="AMD202" s="229"/>
      <c r="AME202" s="229"/>
      <c r="AMF202" s="229"/>
      <c r="AMG202" s="229"/>
      <c r="AMH202" s="229"/>
      <c r="AMI202" s="229"/>
      <c r="AMJ202" s="229"/>
      <c r="AMK202" s="229"/>
      <c r="AML202" s="229"/>
      <c r="AMM202" s="229"/>
      <c r="AMN202" s="229"/>
      <c r="AMO202" s="229"/>
      <c r="AMP202" s="229"/>
      <c r="AMQ202" s="229"/>
      <c r="AMR202" s="229"/>
      <c r="AMS202" s="229"/>
      <c r="AMT202" s="229"/>
      <c r="AMU202" s="229"/>
      <c r="AMV202" s="229"/>
      <c r="AMW202" s="229"/>
      <c r="AMX202" s="229"/>
      <c r="AMY202" s="229"/>
      <c r="AMZ202" s="229"/>
      <c r="ANA202" s="229"/>
      <c r="ANB202" s="229"/>
      <c r="ANC202" s="229"/>
      <c r="AND202" s="229"/>
      <c r="ANE202" s="229"/>
      <c r="ANF202" s="229"/>
      <c r="ANG202" s="229"/>
      <c r="ANH202" s="229"/>
      <c r="ANI202" s="229"/>
      <c r="ANJ202" s="229"/>
      <c r="ANK202" s="229"/>
      <c r="ANL202" s="229"/>
      <c r="ANM202" s="229"/>
      <c r="ANN202" s="229"/>
      <c r="ANO202" s="229"/>
      <c r="ANP202" s="229"/>
      <c r="ANQ202" s="229"/>
      <c r="ANR202" s="229"/>
      <c r="ANS202" s="229"/>
      <c r="ANT202" s="229"/>
      <c r="ANU202" s="229"/>
      <c r="ANV202" s="229"/>
      <c r="ANW202" s="229"/>
      <c r="ANX202" s="229"/>
      <c r="ANY202" s="229"/>
      <c r="ANZ202" s="229"/>
      <c r="AOA202" s="229"/>
      <c r="AOB202" s="229"/>
      <c r="AOC202" s="229"/>
      <c r="AOD202" s="229"/>
      <c r="AOE202" s="229"/>
      <c r="AOF202" s="229"/>
      <c r="AOG202" s="229"/>
      <c r="AOH202" s="229"/>
      <c r="AOI202" s="229"/>
      <c r="AOJ202" s="229"/>
      <c r="AOK202" s="229"/>
      <c r="AOL202" s="229"/>
      <c r="AOM202" s="229"/>
      <c r="AON202" s="229"/>
      <c r="AOO202" s="229"/>
      <c r="AOP202" s="229"/>
      <c r="AOQ202" s="229"/>
      <c r="AOR202" s="229"/>
      <c r="AOS202" s="229"/>
      <c r="AOT202" s="229"/>
      <c r="AOU202" s="229"/>
      <c r="AOV202" s="229"/>
      <c r="AOW202" s="229"/>
      <c r="AOX202" s="229"/>
      <c r="AOY202" s="229"/>
      <c r="AOZ202" s="229"/>
      <c r="APA202" s="229"/>
      <c r="APB202" s="229"/>
      <c r="APC202" s="229"/>
      <c r="APD202" s="229"/>
      <c r="APE202" s="229"/>
      <c r="APF202" s="229"/>
      <c r="APG202" s="229"/>
      <c r="APH202" s="229"/>
      <c r="API202" s="229"/>
      <c r="APJ202" s="229"/>
      <c r="APK202" s="229"/>
      <c r="APL202" s="229"/>
      <c r="APM202" s="229"/>
      <c r="APN202" s="229"/>
      <c r="APO202" s="229"/>
      <c r="APP202" s="229"/>
      <c r="APQ202" s="229"/>
      <c r="APR202" s="229"/>
      <c r="APS202" s="229"/>
      <c r="APT202" s="229"/>
      <c r="APU202" s="229"/>
      <c r="APV202" s="229"/>
      <c r="APW202" s="229"/>
      <c r="APX202" s="229"/>
      <c r="APY202" s="229"/>
      <c r="APZ202" s="229"/>
      <c r="AQA202" s="229"/>
      <c r="AQB202" s="229"/>
      <c r="AQC202" s="229"/>
      <c r="AQD202" s="229"/>
      <c r="AQE202" s="229"/>
      <c r="AQF202" s="229"/>
      <c r="AQG202" s="229"/>
      <c r="AQH202" s="229"/>
      <c r="AQI202" s="229"/>
      <c r="AQJ202" s="229"/>
      <c r="AQK202" s="229"/>
      <c r="AQL202" s="229"/>
      <c r="AQM202" s="229"/>
      <c r="AQN202" s="229"/>
      <c r="AQO202" s="229"/>
      <c r="AQP202" s="229"/>
      <c r="AQQ202" s="229"/>
      <c r="AQR202" s="229"/>
      <c r="AQS202" s="229"/>
      <c r="AQT202" s="229"/>
      <c r="AQU202" s="229"/>
      <c r="AQV202" s="229"/>
      <c r="AQW202" s="229"/>
      <c r="AQX202" s="229"/>
      <c r="AQY202" s="229"/>
      <c r="AQZ202" s="229"/>
      <c r="ARA202" s="229"/>
      <c r="ARB202" s="229"/>
      <c r="ARC202" s="229"/>
      <c r="ARD202" s="229"/>
      <c r="ARE202" s="229"/>
      <c r="ARF202" s="229"/>
      <c r="ARG202" s="229"/>
      <c r="ARH202" s="229"/>
      <c r="ARI202" s="229"/>
      <c r="ARJ202" s="229"/>
      <c r="ARK202" s="229"/>
      <c r="ARL202" s="229"/>
      <c r="ARM202" s="229"/>
      <c r="ARN202" s="229"/>
      <c r="ARO202" s="229"/>
      <c r="ARP202" s="229"/>
      <c r="ARQ202" s="229"/>
      <c r="ARR202" s="229"/>
      <c r="ARS202" s="229"/>
      <c r="ART202" s="229"/>
      <c r="ARU202" s="229"/>
      <c r="ARV202" s="229"/>
      <c r="ARW202" s="229"/>
      <c r="ARX202" s="229"/>
      <c r="ARY202" s="229"/>
      <c r="ARZ202" s="229"/>
      <c r="ASA202" s="229"/>
      <c r="ASB202" s="229"/>
      <c r="ASC202" s="229"/>
      <c r="ASD202" s="229"/>
      <c r="ASE202" s="229"/>
      <c r="ASF202" s="229"/>
      <c r="ASG202" s="229"/>
      <c r="ASH202" s="229"/>
      <c r="ASI202" s="229"/>
      <c r="ASJ202" s="229"/>
      <c r="ASK202" s="229"/>
      <c r="ASL202" s="229"/>
      <c r="ASM202" s="229"/>
      <c r="ASN202" s="229"/>
      <c r="ASO202" s="229"/>
      <c r="ASP202" s="229"/>
      <c r="ASQ202" s="229"/>
      <c r="ASR202" s="229"/>
      <c r="ASS202" s="229"/>
      <c r="AST202" s="229"/>
      <c r="ASU202" s="229"/>
      <c r="ASV202" s="229"/>
      <c r="ASW202" s="229"/>
      <c r="ASX202" s="229"/>
      <c r="ASY202" s="229"/>
      <c r="ASZ202" s="229"/>
      <c r="ATA202" s="229"/>
      <c r="ATB202" s="229"/>
      <c r="ATC202" s="229"/>
      <c r="ATD202" s="229"/>
      <c r="ATE202" s="229"/>
      <c r="ATF202" s="229"/>
      <c r="ATG202" s="229"/>
      <c r="ATH202" s="229"/>
      <c r="ATI202" s="229"/>
      <c r="ATJ202" s="229"/>
      <c r="ATK202" s="229"/>
      <c r="ATL202" s="229"/>
      <c r="ATM202" s="229"/>
      <c r="ATN202" s="229"/>
      <c r="ATO202" s="229"/>
      <c r="ATP202" s="229"/>
      <c r="ATQ202" s="229"/>
      <c r="ATR202" s="229"/>
      <c r="ATS202" s="229"/>
      <c r="ATT202" s="229"/>
      <c r="ATU202" s="229"/>
      <c r="ATV202" s="229"/>
      <c r="ATW202" s="229"/>
      <c r="ATX202" s="229"/>
      <c r="ATY202" s="229"/>
      <c r="ATZ202" s="229"/>
      <c r="AUA202" s="229"/>
      <c r="AUB202" s="229"/>
      <c r="AUC202" s="229"/>
      <c r="AUD202" s="229"/>
      <c r="AUE202" s="229"/>
      <c r="AUF202" s="229"/>
      <c r="AUG202" s="229"/>
      <c r="AUH202" s="229"/>
      <c r="AUI202" s="229"/>
      <c r="AUJ202" s="229"/>
      <c r="AUK202" s="229"/>
      <c r="AUL202" s="229"/>
      <c r="AUM202" s="229"/>
      <c r="AUN202" s="229"/>
      <c r="AUO202" s="229"/>
      <c r="AUP202" s="229"/>
      <c r="AUQ202" s="229"/>
      <c r="AUR202" s="229"/>
      <c r="AUS202" s="229"/>
      <c r="AUT202" s="229"/>
      <c r="AUU202" s="229"/>
      <c r="AUV202" s="229"/>
      <c r="AUW202" s="229"/>
      <c r="AUX202" s="229"/>
      <c r="AUY202" s="229"/>
      <c r="AUZ202" s="229"/>
      <c r="AVA202" s="229"/>
      <c r="AVB202" s="229"/>
      <c r="AVC202" s="229"/>
      <c r="AVD202" s="229"/>
      <c r="AVE202" s="229"/>
      <c r="AVF202" s="229"/>
      <c r="AVG202" s="229"/>
      <c r="AVH202" s="229"/>
      <c r="AVI202" s="229"/>
      <c r="AVJ202" s="229"/>
      <c r="AVK202" s="229"/>
      <c r="AVL202" s="229"/>
      <c r="AVM202" s="229"/>
      <c r="AVN202" s="229"/>
      <c r="AVO202" s="229"/>
      <c r="AVP202" s="229"/>
      <c r="AVQ202" s="229"/>
      <c r="AVR202" s="229"/>
      <c r="AVS202" s="229"/>
      <c r="AVT202" s="229"/>
      <c r="AVU202" s="229"/>
      <c r="AVV202" s="229"/>
      <c r="AVW202" s="229"/>
      <c r="AVX202" s="229"/>
      <c r="AVY202" s="229"/>
      <c r="AVZ202" s="229"/>
      <c r="AWA202" s="229"/>
      <c r="AWB202" s="229"/>
      <c r="AWC202" s="229"/>
      <c r="AWD202" s="229"/>
      <c r="AWE202" s="229"/>
      <c r="AWF202" s="229"/>
      <c r="AWG202" s="229"/>
      <c r="AWH202" s="229"/>
      <c r="AWI202" s="229"/>
      <c r="AWJ202" s="229"/>
      <c r="AWK202" s="229"/>
      <c r="AWL202" s="229"/>
      <c r="AWM202" s="229"/>
      <c r="AWN202" s="229"/>
      <c r="AWO202" s="229"/>
      <c r="AWP202" s="229"/>
      <c r="AWQ202" s="229"/>
      <c r="AWR202" s="229"/>
      <c r="AWS202" s="229"/>
      <c r="AWT202" s="229"/>
      <c r="AWU202" s="229"/>
      <c r="AWV202" s="229"/>
      <c r="AWW202" s="229"/>
      <c r="AWX202" s="229"/>
      <c r="AWY202" s="229"/>
      <c r="AWZ202" s="229"/>
      <c r="AXA202" s="229"/>
      <c r="AXB202" s="229"/>
      <c r="AXC202" s="229"/>
      <c r="AXD202" s="229"/>
      <c r="AXE202" s="229"/>
      <c r="AXF202" s="229"/>
      <c r="AXG202" s="229"/>
      <c r="AXH202" s="229"/>
      <c r="AXI202" s="229"/>
      <c r="AXJ202" s="229"/>
      <c r="AXK202" s="229"/>
      <c r="AXL202" s="229"/>
      <c r="AXM202" s="229"/>
      <c r="AXN202" s="229"/>
      <c r="AXO202" s="229"/>
      <c r="AXP202" s="229"/>
      <c r="AXQ202" s="229"/>
      <c r="AXR202" s="229"/>
      <c r="AXS202" s="229"/>
      <c r="AXT202" s="229"/>
      <c r="AXU202" s="229"/>
      <c r="AXV202" s="229"/>
      <c r="AXW202" s="229"/>
      <c r="AXX202" s="229"/>
      <c r="AXY202" s="229"/>
      <c r="AXZ202" s="229"/>
      <c r="AYA202" s="229"/>
      <c r="AYB202" s="229"/>
      <c r="AYC202" s="229"/>
      <c r="AYD202" s="229"/>
      <c r="AYE202" s="229"/>
      <c r="AYF202" s="229"/>
      <c r="AYG202" s="229"/>
      <c r="AYH202" s="229"/>
      <c r="AYI202" s="229"/>
      <c r="AYJ202" s="229"/>
      <c r="AYK202" s="229"/>
      <c r="AYL202" s="229"/>
      <c r="AYM202" s="229"/>
      <c r="AYN202" s="229"/>
      <c r="AYO202" s="229"/>
      <c r="AYP202" s="229"/>
      <c r="AYQ202" s="229"/>
      <c r="AYR202" s="229"/>
      <c r="AYS202" s="229"/>
      <c r="AYT202" s="229"/>
      <c r="AYU202" s="229"/>
      <c r="AYV202" s="229"/>
      <c r="AYW202" s="229"/>
      <c r="AYX202" s="229"/>
      <c r="AYY202" s="229"/>
      <c r="AYZ202" s="229"/>
      <c r="AZA202" s="229"/>
      <c r="AZB202" s="229"/>
      <c r="AZC202" s="229"/>
      <c r="AZD202" s="229"/>
      <c r="AZE202" s="229"/>
      <c r="AZF202" s="229"/>
      <c r="AZG202" s="229"/>
      <c r="AZH202" s="229"/>
      <c r="AZI202" s="229"/>
      <c r="AZJ202" s="229"/>
      <c r="AZK202" s="229"/>
      <c r="AZL202" s="229"/>
      <c r="AZM202" s="229"/>
      <c r="AZN202" s="229"/>
      <c r="AZO202" s="229"/>
      <c r="AZP202" s="229"/>
      <c r="AZQ202" s="229"/>
      <c r="AZR202" s="229"/>
      <c r="AZS202" s="229"/>
      <c r="AZT202" s="229"/>
      <c r="AZU202" s="229"/>
      <c r="AZV202" s="229"/>
      <c r="AZW202" s="229"/>
      <c r="AZX202" s="229"/>
      <c r="AZY202" s="229"/>
      <c r="AZZ202" s="229"/>
      <c r="BAA202" s="229"/>
      <c r="BAB202" s="229"/>
      <c r="BAC202" s="229"/>
      <c r="BAD202" s="229"/>
      <c r="BAE202" s="229"/>
      <c r="BAF202" s="229"/>
      <c r="BAG202" s="229"/>
      <c r="BAH202" s="229"/>
      <c r="BAI202" s="229"/>
      <c r="BAJ202" s="229"/>
      <c r="BAK202" s="229"/>
      <c r="BAL202" s="229"/>
      <c r="BAM202" s="229"/>
      <c r="BAN202" s="229"/>
      <c r="BAO202" s="229"/>
      <c r="BAP202" s="229"/>
      <c r="BAQ202" s="229"/>
      <c r="BAR202" s="229"/>
      <c r="BAS202" s="229"/>
      <c r="BAT202" s="229"/>
      <c r="BAU202" s="229"/>
      <c r="BAV202" s="229"/>
      <c r="BAW202" s="229"/>
      <c r="BAX202" s="229"/>
      <c r="BAY202" s="229"/>
      <c r="BAZ202" s="229"/>
      <c r="BBA202" s="229"/>
      <c r="BBB202" s="229"/>
      <c r="BBC202" s="229"/>
      <c r="BBD202" s="229"/>
      <c r="BBE202" s="229"/>
      <c r="BBF202" s="229"/>
      <c r="BBG202" s="229"/>
      <c r="BBH202" s="229"/>
      <c r="BBI202" s="229"/>
      <c r="BBJ202" s="229"/>
      <c r="BBK202" s="229"/>
      <c r="BBL202" s="229"/>
      <c r="BBM202" s="229"/>
      <c r="BBN202" s="229"/>
      <c r="BBO202" s="229"/>
      <c r="BBP202" s="229"/>
      <c r="BBQ202" s="229"/>
      <c r="BBR202" s="229"/>
      <c r="BBS202" s="229"/>
      <c r="BBT202" s="229"/>
      <c r="BBU202" s="229"/>
      <c r="BBV202" s="229"/>
      <c r="BBW202" s="229"/>
      <c r="BBX202" s="229"/>
      <c r="BBY202" s="229"/>
      <c r="BBZ202" s="229"/>
      <c r="BCA202" s="229"/>
      <c r="BCB202" s="229"/>
      <c r="BCC202" s="229"/>
      <c r="BCD202" s="229"/>
      <c r="BCE202" s="229"/>
      <c r="BCF202" s="229"/>
      <c r="BCG202" s="229"/>
      <c r="BCH202" s="229"/>
      <c r="BCI202" s="229"/>
      <c r="BCJ202" s="229"/>
      <c r="BCK202" s="229"/>
      <c r="BCL202" s="229"/>
      <c r="BCM202" s="229"/>
      <c r="BCN202" s="229"/>
      <c r="BCO202" s="229"/>
      <c r="BCP202" s="229"/>
      <c r="BCQ202" s="229"/>
      <c r="BCR202" s="229"/>
      <c r="BCS202" s="229"/>
      <c r="BCT202" s="229"/>
      <c r="BCU202" s="229"/>
      <c r="BCV202" s="229"/>
      <c r="BCW202" s="229"/>
      <c r="BCX202" s="229"/>
      <c r="BCY202" s="229"/>
      <c r="BCZ202" s="229"/>
      <c r="BDA202" s="229"/>
      <c r="BDB202" s="229"/>
      <c r="BDC202" s="229"/>
      <c r="BDD202" s="229"/>
      <c r="BDE202" s="229"/>
      <c r="BDF202" s="229"/>
      <c r="BDG202" s="229"/>
      <c r="BDH202" s="229"/>
      <c r="BDI202" s="229"/>
      <c r="BDJ202" s="229"/>
      <c r="BDK202" s="229"/>
      <c r="BDL202" s="229"/>
      <c r="BDM202" s="229"/>
      <c r="BDN202" s="229"/>
      <c r="BDO202" s="229"/>
      <c r="BDP202" s="229"/>
      <c r="BDQ202" s="229"/>
      <c r="BDR202" s="229"/>
      <c r="BDS202" s="229"/>
      <c r="BDT202" s="229"/>
      <c r="BDU202" s="229"/>
      <c r="BDV202" s="229"/>
      <c r="BDW202" s="229"/>
      <c r="BDX202" s="229"/>
      <c r="BDY202" s="229"/>
      <c r="BDZ202" s="229"/>
      <c r="BEA202" s="229"/>
      <c r="BEB202" s="229"/>
      <c r="BEC202" s="229"/>
      <c r="BED202" s="229"/>
      <c r="BEE202" s="229"/>
      <c r="BEF202" s="229"/>
      <c r="BEG202" s="229"/>
      <c r="BEH202" s="229"/>
      <c r="BEI202" s="229"/>
      <c r="BEJ202" s="229"/>
      <c r="BEK202" s="229"/>
      <c r="BEL202" s="229"/>
      <c r="BEM202" s="229"/>
      <c r="BEN202" s="229"/>
      <c r="BEO202" s="229"/>
      <c r="BEP202" s="229"/>
      <c r="BEQ202" s="229"/>
      <c r="BER202" s="229"/>
      <c r="BES202" s="229"/>
      <c r="BET202" s="229"/>
      <c r="BEU202" s="229"/>
      <c r="BEV202" s="229"/>
      <c r="BEW202" s="229"/>
      <c r="BEX202" s="229"/>
      <c r="BEY202" s="229"/>
      <c r="BEZ202" s="229"/>
      <c r="BFA202" s="229"/>
      <c r="BFB202" s="229"/>
      <c r="BFC202" s="229"/>
      <c r="BFD202" s="229"/>
      <c r="BFE202" s="229"/>
      <c r="BFF202" s="229"/>
      <c r="BFG202" s="229"/>
      <c r="BFH202" s="229"/>
      <c r="BFI202" s="229"/>
      <c r="BFJ202" s="229"/>
      <c r="BFK202" s="229"/>
      <c r="BFL202" s="229"/>
      <c r="BFM202" s="229"/>
      <c r="BFN202" s="229"/>
      <c r="BFO202" s="229"/>
      <c r="BFP202" s="229"/>
      <c r="BFQ202" s="229"/>
      <c r="BFR202" s="229"/>
      <c r="BFS202" s="229"/>
      <c r="BFT202" s="229"/>
      <c r="BFU202" s="229"/>
      <c r="BFV202" s="229"/>
      <c r="BFW202" s="229"/>
      <c r="BFX202" s="229"/>
      <c r="BFY202" s="229"/>
      <c r="BFZ202" s="229"/>
      <c r="BGA202" s="229"/>
      <c r="BGB202" s="229"/>
      <c r="BGC202" s="229"/>
      <c r="BGD202" s="229"/>
      <c r="BGE202" s="229"/>
      <c r="BGF202" s="229"/>
      <c r="BGG202" s="229"/>
      <c r="BGH202" s="229"/>
      <c r="BGI202" s="229"/>
      <c r="BGJ202" s="229"/>
      <c r="BGK202" s="229"/>
      <c r="BGL202" s="229"/>
      <c r="BGM202" s="229"/>
      <c r="BGN202" s="229"/>
      <c r="BGO202" s="229"/>
      <c r="BGP202" s="229"/>
      <c r="BGQ202" s="229"/>
      <c r="BGR202" s="229"/>
      <c r="BGS202" s="229"/>
      <c r="BGT202" s="229"/>
      <c r="BGU202" s="229"/>
      <c r="BGV202" s="229"/>
      <c r="BGW202" s="229"/>
      <c r="BGX202" s="229"/>
      <c r="BGY202" s="229"/>
      <c r="BGZ202" s="229"/>
      <c r="BHA202" s="229"/>
      <c r="BHB202" s="229"/>
      <c r="BHC202" s="229"/>
      <c r="BHD202" s="229"/>
      <c r="BHE202" s="229"/>
      <c r="BHF202" s="229"/>
      <c r="BHG202" s="229"/>
      <c r="BHH202" s="229"/>
      <c r="BHI202" s="229"/>
      <c r="BHJ202" s="229"/>
      <c r="BHK202" s="229"/>
      <c r="BHL202" s="229"/>
      <c r="BHM202" s="229"/>
      <c r="BHN202" s="229"/>
      <c r="BHO202" s="229"/>
      <c r="BHP202" s="229"/>
      <c r="BHQ202" s="229"/>
      <c r="BHR202" s="229"/>
      <c r="BHS202" s="229"/>
      <c r="BHT202" s="229"/>
      <c r="BHU202" s="229"/>
      <c r="BHV202" s="229"/>
      <c r="BHW202" s="229"/>
      <c r="BHX202" s="229"/>
      <c r="BHY202" s="229"/>
      <c r="BHZ202" s="229"/>
      <c r="BIA202" s="229"/>
      <c r="BIB202" s="229"/>
      <c r="BIC202" s="229"/>
      <c r="BID202" s="229"/>
      <c r="BIE202" s="229"/>
      <c r="BIF202" s="229"/>
      <c r="BIG202" s="229"/>
      <c r="BIH202" s="229"/>
      <c r="BII202" s="229"/>
      <c r="BIJ202" s="229"/>
      <c r="BIK202" s="229"/>
      <c r="BIL202" s="229"/>
      <c r="BIM202" s="229"/>
      <c r="BIN202" s="229"/>
      <c r="BIO202" s="229"/>
      <c r="BIP202" s="229"/>
      <c r="BIQ202" s="229"/>
      <c r="BIR202" s="229"/>
      <c r="BIS202" s="229"/>
      <c r="BIT202" s="229"/>
      <c r="BIU202" s="229"/>
      <c r="BIV202" s="229"/>
      <c r="BIW202" s="229"/>
      <c r="BIX202" s="229"/>
      <c r="BIY202" s="229"/>
      <c r="BIZ202" s="229"/>
      <c r="BJA202" s="229"/>
      <c r="BJB202" s="229"/>
      <c r="BJC202" s="229"/>
      <c r="BJD202" s="229"/>
      <c r="BJE202" s="229"/>
      <c r="BJF202" s="229"/>
      <c r="BJG202" s="229"/>
      <c r="BJH202" s="229"/>
      <c r="BJI202" s="229"/>
      <c r="BJJ202" s="229"/>
      <c r="BJK202" s="229"/>
      <c r="BJL202" s="229"/>
      <c r="BJM202" s="229"/>
      <c r="BJN202" s="229"/>
      <c r="BJO202" s="229"/>
      <c r="BJP202" s="229"/>
      <c r="BJQ202" s="229"/>
      <c r="BJR202" s="229"/>
      <c r="BJS202" s="229"/>
      <c r="BJT202" s="229"/>
      <c r="BJU202" s="229"/>
      <c r="BJV202" s="229"/>
      <c r="BJW202" s="229"/>
      <c r="BJX202" s="229"/>
      <c r="BJY202" s="229"/>
      <c r="BJZ202" s="229"/>
      <c r="BKA202" s="229"/>
      <c r="BKB202" s="229"/>
      <c r="BKC202" s="229"/>
      <c r="BKD202" s="229"/>
      <c r="BKE202" s="229"/>
      <c r="BKF202" s="229"/>
      <c r="BKG202" s="229"/>
      <c r="BKH202" s="229"/>
      <c r="BKI202" s="229"/>
      <c r="BKJ202" s="229"/>
      <c r="BKK202" s="229"/>
      <c r="BKL202" s="229"/>
      <c r="BKM202" s="229"/>
      <c r="BKN202" s="229"/>
      <c r="BKO202" s="229"/>
      <c r="BKP202" s="229"/>
      <c r="BKQ202" s="229"/>
      <c r="BKR202" s="229"/>
      <c r="BKS202" s="229"/>
      <c r="BKT202" s="229"/>
      <c r="BKU202" s="229"/>
      <c r="BKV202" s="229"/>
      <c r="BKW202" s="229"/>
      <c r="BKX202" s="229"/>
      <c r="BKY202" s="229"/>
      <c r="BKZ202" s="229"/>
      <c r="BLA202" s="229"/>
      <c r="BLB202" s="229"/>
      <c r="BLC202" s="229"/>
      <c r="BLD202" s="229"/>
      <c r="BLE202" s="229"/>
      <c r="BLF202" s="229"/>
      <c r="BLG202" s="229"/>
      <c r="BLH202" s="229"/>
      <c r="BLI202" s="229"/>
      <c r="BLJ202" s="229"/>
      <c r="BLK202" s="229"/>
      <c r="BLL202" s="229"/>
      <c r="BLM202" s="229"/>
      <c r="BLN202" s="229"/>
      <c r="BLO202" s="229"/>
      <c r="BLP202" s="229"/>
      <c r="BLQ202" s="229"/>
      <c r="BLR202" s="229"/>
      <c r="BLS202" s="229"/>
      <c r="BLT202" s="229"/>
      <c r="BLU202" s="229"/>
      <c r="BLV202" s="229"/>
      <c r="BLW202" s="229"/>
      <c r="BLX202" s="229"/>
      <c r="BLY202" s="229"/>
      <c r="BLZ202" s="229"/>
      <c r="BMA202" s="229"/>
      <c r="BMB202" s="229"/>
      <c r="BMC202" s="229"/>
      <c r="BMD202" s="229"/>
      <c r="BME202" s="229"/>
      <c r="BMF202" s="229"/>
      <c r="BMG202" s="229"/>
      <c r="BMH202" s="229"/>
      <c r="BMI202" s="229"/>
      <c r="BMJ202" s="229"/>
      <c r="BMK202" s="229"/>
      <c r="BML202" s="229"/>
      <c r="BMM202" s="229"/>
      <c r="BMN202" s="229"/>
      <c r="BMO202" s="229"/>
      <c r="BMP202" s="229"/>
      <c r="BMQ202" s="229"/>
      <c r="BMR202" s="229"/>
      <c r="BMS202" s="229"/>
      <c r="BMT202" s="229"/>
      <c r="BMU202" s="229"/>
      <c r="BMV202" s="229"/>
      <c r="BMW202" s="229"/>
      <c r="BMX202" s="229"/>
      <c r="BMY202" s="229"/>
      <c r="BMZ202" s="229"/>
      <c r="BNA202" s="229"/>
      <c r="BNB202" s="229"/>
      <c r="BNC202" s="229"/>
      <c r="BND202" s="229"/>
      <c r="BNE202" s="229"/>
      <c r="BNF202" s="229"/>
      <c r="BNG202" s="229"/>
      <c r="BNH202" s="229"/>
      <c r="BNI202" s="229"/>
      <c r="BNJ202" s="229"/>
      <c r="BNK202" s="229"/>
      <c r="BNL202" s="229"/>
      <c r="BNM202" s="229"/>
      <c r="BNN202" s="229"/>
      <c r="BNO202" s="229"/>
      <c r="BNP202" s="229"/>
      <c r="BNQ202" s="229"/>
      <c r="BNR202" s="229"/>
      <c r="BNS202" s="229"/>
      <c r="BNT202" s="229"/>
      <c r="BNU202" s="229"/>
      <c r="BNV202" s="229"/>
      <c r="BNW202" s="229"/>
      <c r="BNX202" s="229"/>
      <c r="BNY202" s="229"/>
      <c r="BNZ202" s="229"/>
      <c r="BOA202" s="229"/>
      <c r="BOB202" s="229"/>
      <c r="BOC202" s="229"/>
      <c r="BOD202" s="229"/>
      <c r="BOE202" s="229"/>
      <c r="BOF202" s="229"/>
      <c r="BOG202" s="229"/>
      <c r="BOH202" s="229"/>
      <c r="BOI202" s="229"/>
      <c r="BOJ202" s="229"/>
      <c r="BOK202" s="229"/>
      <c r="BOL202" s="229"/>
      <c r="BOM202" s="229"/>
      <c r="BON202" s="229"/>
      <c r="BOO202" s="229"/>
      <c r="BOP202" s="229"/>
      <c r="BOQ202" s="229"/>
      <c r="BOR202" s="229"/>
      <c r="BOS202" s="229"/>
      <c r="BOT202" s="229"/>
      <c r="BOU202" s="229"/>
      <c r="BOV202" s="229"/>
      <c r="BOW202" s="229"/>
      <c r="BOX202" s="229"/>
      <c r="BOY202" s="229"/>
      <c r="BOZ202" s="229"/>
      <c r="BPA202" s="229"/>
      <c r="BPB202" s="229"/>
      <c r="BPC202" s="229"/>
      <c r="BPD202" s="229"/>
      <c r="BPE202" s="229"/>
      <c r="BPF202" s="229"/>
      <c r="BPG202" s="229"/>
      <c r="BPH202" s="229"/>
      <c r="BPI202" s="229"/>
      <c r="BPJ202" s="229"/>
      <c r="BPK202" s="229"/>
      <c r="BPL202" s="229"/>
      <c r="BPM202" s="229"/>
      <c r="BPN202" s="229"/>
      <c r="BPO202" s="229"/>
      <c r="BPP202" s="229"/>
      <c r="BPQ202" s="229"/>
      <c r="BPR202" s="229"/>
      <c r="BPS202" s="229"/>
      <c r="BPT202" s="229"/>
      <c r="BPU202" s="229"/>
      <c r="BPV202" s="229"/>
      <c r="BPW202" s="229"/>
      <c r="BPX202" s="229"/>
      <c r="BPY202" s="229"/>
      <c r="BPZ202" s="229"/>
      <c r="BQA202" s="229"/>
      <c r="BQB202" s="229"/>
      <c r="BQC202" s="229"/>
      <c r="BQD202" s="229"/>
      <c r="BQE202" s="229"/>
      <c r="BQF202" s="229"/>
      <c r="BQG202" s="229"/>
      <c r="BQH202" s="229"/>
      <c r="BQI202" s="229"/>
      <c r="BQJ202" s="229"/>
      <c r="BQK202" s="229"/>
      <c r="BQL202" s="229"/>
      <c r="BQM202" s="229"/>
      <c r="BQN202" s="229"/>
      <c r="BQO202" s="229"/>
      <c r="BQP202" s="229"/>
      <c r="BQQ202" s="229"/>
      <c r="BQR202" s="229"/>
      <c r="BQS202" s="229"/>
      <c r="BQT202" s="229"/>
      <c r="BQU202" s="229"/>
      <c r="BQV202" s="229"/>
      <c r="BQW202" s="229"/>
      <c r="BQX202" s="229"/>
      <c r="BQY202" s="229"/>
      <c r="BQZ202" s="229"/>
      <c r="BRA202" s="229"/>
      <c r="BRB202" s="229"/>
      <c r="BRC202" s="229"/>
      <c r="BRD202" s="229"/>
      <c r="BRE202" s="229"/>
      <c r="BRF202" s="229"/>
      <c r="BRG202" s="229"/>
      <c r="BRH202" s="229"/>
      <c r="BRI202" s="229"/>
      <c r="BRJ202" s="229"/>
      <c r="BRK202" s="229"/>
      <c r="BRL202" s="229"/>
      <c r="BRM202" s="229"/>
      <c r="BRN202" s="229"/>
      <c r="BRO202" s="229"/>
      <c r="BRP202" s="229"/>
      <c r="BRQ202" s="229"/>
      <c r="BRR202" s="229"/>
      <c r="BRS202" s="229"/>
      <c r="BRT202" s="229"/>
      <c r="BRU202" s="229"/>
      <c r="BRV202" s="229"/>
      <c r="BRW202" s="229"/>
      <c r="BRX202" s="229"/>
      <c r="BRY202" s="229"/>
      <c r="BRZ202" s="229"/>
      <c r="BSA202" s="229"/>
      <c r="BSB202" s="229"/>
      <c r="BSC202" s="229"/>
      <c r="BSD202" s="229"/>
      <c r="BSE202" s="229"/>
      <c r="BSF202" s="229"/>
      <c r="BSG202" s="229"/>
      <c r="BSH202" s="229"/>
      <c r="BSI202" s="229"/>
      <c r="BSJ202" s="229"/>
      <c r="BSK202" s="229"/>
      <c r="BSL202" s="229"/>
      <c r="BSM202" s="229"/>
      <c r="BSN202" s="229"/>
      <c r="BSO202" s="229"/>
      <c r="BSP202" s="229"/>
      <c r="BSQ202" s="229"/>
      <c r="BSR202" s="229"/>
      <c r="BSS202" s="229"/>
      <c r="BST202" s="229"/>
      <c r="BSU202" s="229"/>
      <c r="BSV202" s="229"/>
      <c r="BSW202" s="229"/>
      <c r="BSX202" s="229"/>
      <c r="BSY202" s="229"/>
      <c r="BSZ202" s="229"/>
      <c r="BTA202" s="229"/>
      <c r="BTB202" s="229"/>
      <c r="BTC202" s="229"/>
      <c r="BTD202" s="229"/>
      <c r="BTE202" s="229"/>
      <c r="BTF202" s="229"/>
      <c r="BTG202" s="229"/>
      <c r="BTH202" s="229"/>
      <c r="BTI202" s="229"/>
      <c r="BTJ202" s="229"/>
      <c r="BTK202" s="229"/>
      <c r="BTL202" s="229"/>
      <c r="BTM202" s="229"/>
      <c r="BTN202" s="229"/>
      <c r="BTO202" s="229"/>
      <c r="BTP202" s="229"/>
      <c r="BTQ202" s="229"/>
      <c r="BTR202" s="229"/>
      <c r="BTS202" s="229"/>
      <c r="BTT202" s="229"/>
      <c r="BTU202" s="229"/>
      <c r="BTV202" s="229"/>
      <c r="BTW202" s="229"/>
      <c r="BTX202" s="229"/>
      <c r="BTY202" s="229"/>
      <c r="BTZ202" s="229"/>
      <c r="BUA202" s="229"/>
      <c r="BUB202" s="229"/>
      <c r="BUC202" s="229"/>
      <c r="BUD202" s="229"/>
      <c r="BUE202" s="229"/>
      <c r="BUF202" s="229"/>
      <c r="BUG202" s="229"/>
      <c r="BUH202" s="229"/>
      <c r="BUI202" s="229"/>
      <c r="BUJ202" s="229"/>
      <c r="BUK202" s="229"/>
      <c r="BUL202" s="229"/>
      <c r="BUM202" s="229"/>
      <c r="BUN202" s="229"/>
      <c r="BUO202" s="229"/>
      <c r="BUP202" s="229"/>
      <c r="BUQ202" s="229"/>
      <c r="BUR202" s="229"/>
      <c r="BUS202" s="229"/>
      <c r="BUT202" s="229"/>
      <c r="BUU202" s="229"/>
      <c r="BUV202" s="229"/>
      <c r="BUW202" s="229"/>
      <c r="BUX202" s="229"/>
      <c r="BUY202" s="229"/>
      <c r="BUZ202" s="229"/>
      <c r="BVA202" s="229"/>
      <c r="BVB202" s="229"/>
      <c r="BVC202" s="229"/>
      <c r="BVD202" s="229"/>
      <c r="BVE202" s="229"/>
      <c r="BVF202" s="229"/>
      <c r="BVG202" s="229"/>
      <c r="BVH202" s="229"/>
      <c r="BVI202" s="229"/>
      <c r="BVJ202" s="229"/>
      <c r="BVK202" s="229"/>
      <c r="BVL202" s="229"/>
      <c r="BVM202" s="229"/>
      <c r="BVN202" s="229"/>
      <c r="BVO202" s="229"/>
      <c r="BVP202" s="229"/>
      <c r="BVQ202" s="229"/>
      <c r="BVR202" s="229"/>
      <c r="BVS202" s="229"/>
      <c r="BVT202" s="229"/>
      <c r="BVU202" s="229"/>
      <c r="BVV202" s="229"/>
      <c r="BVW202" s="229"/>
      <c r="BVX202" s="229"/>
      <c r="BVY202" s="229"/>
      <c r="BVZ202" s="229"/>
      <c r="BWA202" s="229"/>
      <c r="BWB202" s="229"/>
      <c r="BWC202" s="229"/>
      <c r="BWD202" s="229"/>
      <c r="BWE202" s="229"/>
      <c r="BWF202" s="229"/>
      <c r="BWG202" s="229"/>
      <c r="BWH202" s="229"/>
      <c r="BWI202" s="229"/>
      <c r="BWJ202" s="229"/>
      <c r="BWK202" s="229"/>
      <c r="BWL202" s="229"/>
      <c r="BWM202" s="229"/>
      <c r="BWN202" s="229"/>
      <c r="BWO202" s="229"/>
      <c r="BWP202" s="229"/>
      <c r="BWQ202" s="229"/>
      <c r="BWR202" s="229"/>
      <c r="BWS202" s="229"/>
      <c r="BWT202" s="229"/>
      <c r="BWU202" s="229"/>
      <c r="BWV202" s="229"/>
      <c r="BWW202" s="229"/>
      <c r="BWX202" s="229"/>
      <c r="BWY202" s="229"/>
      <c r="BWZ202" s="229"/>
      <c r="BXA202" s="229"/>
      <c r="BXB202" s="229"/>
      <c r="BXC202" s="229"/>
      <c r="BXD202" s="229"/>
      <c r="BXE202" s="229"/>
      <c r="BXF202" s="229"/>
      <c r="BXG202" s="229"/>
      <c r="BXH202" s="229"/>
      <c r="BXI202" s="229"/>
      <c r="BXJ202" s="229"/>
      <c r="BXK202" s="229"/>
      <c r="BXL202" s="229"/>
      <c r="BXM202" s="229"/>
      <c r="BXN202" s="229"/>
      <c r="BXO202" s="229"/>
      <c r="BXP202" s="229"/>
      <c r="BXQ202" s="229"/>
      <c r="BXR202" s="229"/>
      <c r="BXS202" s="229"/>
      <c r="BXT202" s="229"/>
      <c r="BXU202" s="229"/>
      <c r="BXV202" s="229"/>
      <c r="BXW202" s="229"/>
      <c r="BXX202" s="229"/>
      <c r="BXY202" s="229"/>
      <c r="BXZ202" s="229"/>
      <c r="BYA202" s="229"/>
      <c r="BYB202" s="229"/>
      <c r="BYC202" s="229"/>
      <c r="BYD202" s="229"/>
      <c r="BYE202" s="229"/>
      <c r="BYF202" s="229"/>
      <c r="BYG202" s="229"/>
      <c r="BYH202" s="229"/>
      <c r="BYI202" s="229"/>
      <c r="BYJ202" s="229"/>
      <c r="BYK202" s="229"/>
      <c r="BYL202" s="229"/>
      <c r="BYM202" s="229"/>
      <c r="BYN202" s="229"/>
      <c r="BYO202" s="229"/>
      <c r="BYP202" s="229"/>
      <c r="BYQ202" s="229"/>
      <c r="BYR202" s="229"/>
      <c r="BYS202" s="229"/>
      <c r="BYT202" s="229"/>
      <c r="BYU202" s="229"/>
      <c r="BYV202" s="229"/>
      <c r="BYW202" s="229"/>
      <c r="BYX202" s="229"/>
      <c r="BYY202" s="229"/>
      <c r="BYZ202" s="229"/>
      <c r="BZA202" s="229"/>
      <c r="BZB202" s="229"/>
      <c r="BZC202" s="229"/>
      <c r="BZD202" s="229"/>
      <c r="BZE202" s="229"/>
      <c r="BZF202" s="229"/>
      <c r="BZG202" s="229"/>
      <c r="BZH202" s="229"/>
      <c r="BZI202" s="229"/>
      <c r="BZJ202" s="229"/>
      <c r="BZK202" s="229"/>
      <c r="BZL202" s="229"/>
      <c r="BZM202" s="229"/>
      <c r="BZN202" s="229"/>
      <c r="BZO202" s="229"/>
      <c r="BZP202" s="229"/>
      <c r="BZQ202" s="229"/>
      <c r="BZR202" s="229"/>
      <c r="BZS202" s="229"/>
      <c r="BZT202" s="229"/>
      <c r="BZU202" s="229"/>
      <c r="BZV202" s="229"/>
      <c r="BZW202" s="229"/>
      <c r="BZX202" s="229"/>
      <c r="BZY202" s="229"/>
      <c r="BZZ202" s="229"/>
      <c r="CAA202" s="229"/>
      <c r="CAB202" s="229"/>
      <c r="CAC202" s="229"/>
      <c r="CAD202" s="229"/>
      <c r="CAE202" s="229"/>
      <c r="CAF202" s="229"/>
      <c r="CAG202" s="229"/>
      <c r="CAH202" s="229"/>
      <c r="CAI202" s="229"/>
      <c r="CAJ202" s="229"/>
      <c r="CAK202" s="229"/>
      <c r="CAL202" s="229"/>
      <c r="CAM202" s="229"/>
      <c r="CAN202" s="229"/>
      <c r="CAO202" s="229"/>
      <c r="CAP202" s="229"/>
      <c r="CAQ202" s="229"/>
      <c r="CAR202" s="229"/>
      <c r="CAS202" s="229"/>
      <c r="CAT202" s="229"/>
      <c r="CAU202" s="229"/>
      <c r="CAV202" s="229"/>
      <c r="CAW202" s="229"/>
      <c r="CAX202" s="229"/>
      <c r="CAY202" s="229"/>
      <c r="CAZ202" s="229"/>
      <c r="CBA202" s="229"/>
      <c r="CBB202" s="229"/>
      <c r="CBC202" s="229"/>
      <c r="CBD202" s="229"/>
      <c r="CBE202" s="229"/>
      <c r="CBF202" s="229"/>
      <c r="CBG202" s="229"/>
      <c r="CBH202" s="229"/>
      <c r="CBI202" s="229"/>
      <c r="CBJ202" s="229"/>
      <c r="CBK202" s="229"/>
      <c r="CBL202" s="229"/>
      <c r="CBM202" s="229"/>
      <c r="CBN202" s="229"/>
      <c r="CBO202" s="229"/>
      <c r="CBP202" s="229"/>
      <c r="CBQ202" s="229"/>
      <c r="CBR202" s="229"/>
      <c r="CBS202" s="229"/>
      <c r="CBT202" s="229"/>
      <c r="CBU202" s="229"/>
      <c r="CBV202" s="229"/>
      <c r="CBW202" s="229"/>
      <c r="CBX202" s="229"/>
      <c r="CBY202" s="229"/>
      <c r="CBZ202" s="229"/>
      <c r="CCA202" s="229"/>
      <c r="CCB202" s="229"/>
      <c r="CCC202" s="229"/>
      <c r="CCD202" s="229"/>
      <c r="CCE202" s="229"/>
      <c r="CCF202" s="229"/>
      <c r="CCG202" s="229"/>
      <c r="CCH202" s="229"/>
      <c r="CCI202" s="229"/>
      <c r="CCJ202" s="229"/>
      <c r="CCK202" s="229"/>
      <c r="CCL202" s="229"/>
      <c r="CCM202" s="229"/>
      <c r="CCN202" s="229"/>
      <c r="CCO202" s="229"/>
      <c r="CCP202" s="229"/>
      <c r="CCQ202" s="229"/>
      <c r="CCR202" s="229"/>
      <c r="CCS202" s="229"/>
      <c r="CCT202" s="229"/>
      <c r="CCU202" s="229"/>
      <c r="CCV202" s="229"/>
      <c r="CCW202" s="229"/>
      <c r="CCX202" s="229"/>
      <c r="CCY202" s="229"/>
      <c r="CCZ202" s="229"/>
      <c r="CDA202" s="229"/>
      <c r="CDB202" s="229"/>
      <c r="CDC202" s="229"/>
      <c r="CDD202" s="229"/>
      <c r="CDE202" s="229"/>
      <c r="CDF202" s="229"/>
      <c r="CDG202" s="229"/>
      <c r="CDH202" s="229"/>
      <c r="CDI202" s="229"/>
      <c r="CDJ202" s="229"/>
      <c r="CDK202" s="229"/>
      <c r="CDL202" s="229"/>
      <c r="CDM202" s="229"/>
      <c r="CDN202" s="229"/>
      <c r="CDO202" s="229"/>
      <c r="CDP202" s="229"/>
      <c r="CDQ202" s="229"/>
      <c r="CDR202" s="229"/>
      <c r="CDS202" s="229"/>
      <c r="CDT202" s="229"/>
      <c r="CDU202" s="229"/>
      <c r="CDV202" s="229"/>
      <c r="CDW202" s="229"/>
      <c r="CDX202" s="229"/>
      <c r="CDY202" s="229"/>
      <c r="CDZ202" s="229"/>
      <c r="CEA202" s="229"/>
      <c r="CEB202" s="229"/>
      <c r="CEC202" s="229"/>
      <c r="CED202" s="229"/>
      <c r="CEE202" s="229"/>
      <c r="CEF202" s="229"/>
      <c r="CEG202" s="229"/>
      <c r="CEH202" s="229"/>
      <c r="CEI202" s="229"/>
      <c r="CEJ202" s="229"/>
      <c r="CEK202" s="229"/>
      <c r="CEL202" s="229"/>
      <c r="CEM202" s="229"/>
      <c r="CEN202" s="229"/>
      <c r="CEO202" s="229"/>
      <c r="CEP202" s="229"/>
      <c r="CEQ202" s="229"/>
      <c r="CER202" s="229"/>
      <c r="CES202" s="229"/>
      <c r="CET202" s="229"/>
      <c r="CEU202" s="229"/>
      <c r="CEV202" s="229"/>
      <c r="CEW202" s="229"/>
      <c r="CEX202" s="229"/>
      <c r="CEY202" s="229"/>
      <c r="CEZ202" s="229"/>
      <c r="CFA202" s="229"/>
      <c r="CFB202" s="229"/>
      <c r="CFC202" s="229"/>
      <c r="CFD202" s="229"/>
      <c r="CFE202" s="229"/>
      <c r="CFF202" s="229"/>
      <c r="CFG202" s="229"/>
      <c r="CFH202" s="229"/>
      <c r="CFI202" s="229"/>
      <c r="CFJ202" s="229"/>
      <c r="CFK202" s="229"/>
      <c r="CFL202" s="229"/>
      <c r="CFM202" s="229"/>
      <c r="CFN202" s="229"/>
      <c r="CFO202" s="229"/>
      <c r="CFP202" s="229"/>
      <c r="CFQ202" s="229"/>
      <c r="CFR202" s="229"/>
      <c r="CFS202" s="229"/>
      <c r="CFT202" s="229"/>
      <c r="CFU202" s="229"/>
      <c r="CFV202" s="229"/>
      <c r="CFW202" s="229"/>
      <c r="CFX202" s="229"/>
      <c r="CFY202" s="229"/>
      <c r="CFZ202" s="229"/>
      <c r="CGA202" s="229"/>
      <c r="CGB202" s="229"/>
      <c r="CGC202" s="229"/>
      <c r="CGD202" s="229"/>
      <c r="CGE202" s="229"/>
      <c r="CGF202" s="229"/>
      <c r="CGG202" s="229"/>
      <c r="CGH202" s="229"/>
      <c r="CGI202" s="229"/>
      <c r="CGJ202" s="229"/>
      <c r="CGK202" s="229"/>
      <c r="CGL202" s="229"/>
      <c r="CGM202" s="229"/>
      <c r="CGN202" s="229"/>
      <c r="CGO202" s="229"/>
      <c r="CGP202" s="229"/>
      <c r="CGQ202" s="229"/>
      <c r="CGR202" s="229"/>
      <c r="CGS202" s="229"/>
      <c r="CGT202" s="229"/>
      <c r="CGU202" s="229"/>
      <c r="CGV202" s="229"/>
      <c r="CGW202" s="229"/>
      <c r="CGX202" s="229"/>
      <c r="CGY202" s="229"/>
      <c r="CGZ202" s="229"/>
      <c r="CHA202" s="229"/>
      <c r="CHB202" s="229"/>
      <c r="CHC202" s="229"/>
      <c r="CHD202" s="229"/>
      <c r="CHE202" s="229"/>
      <c r="CHF202" s="229"/>
      <c r="CHG202" s="229"/>
      <c r="CHH202" s="229"/>
      <c r="CHI202" s="229"/>
      <c r="CHJ202" s="229"/>
      <c r="CHK202" s="229"/>
      <c r="CHL202" s="229"/>
      <c r="CHM202" s="229"/>
      <c r="CHN202" s="229"/>
      <c r="CHO202" s="229"/>
      <c r="CHP202" s="229"/>
      <c r="CHQ202" s="229"/>
      <c r="CHR202" s="229"/>
      <c r="CHS202" s="229"/>
      <c r="CHT202" s="229"/>
      <c r="CHU202" s="229"/>
      <c r="CHV202" s="229"/>
      <c r="CHW202" s="229"/>
      <c r="CHX202" s="229"/>
      <c r="CHY202" s="229"/>
      <c r="CHZ202" s="229"/>
      <c r="CIA202" s="229"/>
      <c r="CIB202" s="229"/>
      <c r="CIC202" s="229"/>
      <c r="CID202" s="229"/>
      <c r="CIE202" s="229"/>
      <c r="CIF202" s="229"/>
      <c r="CIG202" s="229"/>
      <c r="CIH202" s="229"/>
      <c r="CII202" s="229"/>
      <c r="CIJ202" s="229"/>
      <c r="CIK202" s="229"/>
      <c r="CIL202" s="229"/>
      <c r="CIM202" s="229"/>
      <c r="CIN202" s="229"/>
      <c r="CIO202" s="229"/>
      <c r="CIP202" s="229"/>
      <c r="CIQ202" s="229"/>
      <c r="CIR202" s="229"/>
      <c r="CIS202" s="229"/>
      <c r="CIT202" s="229"/>
      <c r="CIU202" s="229"/>
      <c r="CIV202" s="229"/>
      <c r="CIW202" s="229"/>
      <c r="CIX202" s="229"/>
      <c r="CIY202" s="229"/>
      <c r="CIZ202" s="229"/>
      <c r="CJA202" s="229"/>
      <c r="CJB202" s="229"/>
      <c r="CJC202" s="229"/>
      <c r="CJD202" s="229"/>
      <c r="CJE202" s="229"/>
      <c r="CJF202" s="229"/>
      <c r="CJG202" s="229"/>
      <c r="CJH202" s="229"/>
      <c r="CJI202" s="229"/>
      <c r="CJJ202" s="229"/>
      <c r="CJK202" s="229"/>
      <c r="CJL202" s="229"/>
      <c r="CJM202" s="229"/>
      <c r="CJN202" s="229"/>
      <c r="CJO202" s="229"/>
      <c r="CJP202" s="229"/>
      <c r="CJQ202" s="229"/>
      <c r="CJR202" s="229"/>
      <c r="CJS202" s="229"/>
      <c r="CJT202" s="229"/>
      <c r="CJU202" s="229"/>
      <c r="CJV202" s="229"/>
      <c r="CJW202" s="229"/>
      <c r="CJX202" s="229"/>
      <c r="CJY202" s="229"/>
      <c r="CJZ202" s="229"/>
      <c r="CKA202" s="229"/>
      <c r="CKB202" s="229"/>
      <c r="CKC202" s="229"/>
      <c r="CKD202" s="229"/>
      <c r="CKE202" s="229"/>
      <c r="CKF202" s="229"/>
      <c r="CKG202" s="229"/>
      <c r="CKH202" s="229"/>
      <c r="CKI202" s="229"/>
      <c r="CKJ202" s="229"/>
      <c r="CKK202" s="229"/>
      <c r="CKL202" s="229"/>
      <c r="CKM202" s="229"/>
      <c r="CKN202" s="229"/>
      <c r="CKO202" s="229"/>
      <c r="CKP202" s="229"/>
      <c r="CKQ202" s="229"/>
      <c r="CKR202" s="229"/>
      <c r="CKS202" s="229"/>
      <c r="CKT202" s="229"/>
      <c r="CKU202" s="229"/>
      <c r="CKV202" s="229"/>
      <c r="CKW202" s="229"/>
      <c r="CKX202" s="229"/>
      <c r="CKY202" s="229"/>
      <c r="CKZ202" s="229"/>
      <c r="CLA202" s="229"/>
      <c r="CLB202" s="229"/>
      <c r="CLC202" s="229"/>
      <c r="CLD202" s="229"/>
      <c r="CLE202" s="229"/>
      <c r="CLF202" s="229"/>
      <c r="CLG202" s="229"/>
      <c r="CLH202" s="229"/>
      <c r="CLI202" s="229"/>
      <c r="CLJ202" s="229"/>
      <c r="CLK202" s="229"/>
      <c r="CLL202" s="229"/>
      <c r="CLM202" s="229"/>
      <c r="CLN202" s="229"/>
      <c r="CLO202" s="229"/>
      <c r="CLP202" s="229"/>
      <c r="CLQ202" s="229"/>
      <c r="CLR202" s="229"/>
      <c r="CLS202" s="229"/>
      <c r="CLT202" s="229"/>
      <c r="CLU202" s="229"/>
      <c r="CLV202" s="229"/>
      <c r="CLW202" s="229"/>
      <c r="CLX202" s="229"/>
      <c r="CLY202" s="229"/>
      <c r="CLZ202" s="229"/>
      <c r="CMA202" s="229"/>
      <c r="CMB202" s="229"/>
      <c r="CMC202" s="229"/>
      <c r="CMD202" s="229"/>
      <c r="CME202" s="229"/>
      <c r="CMF202" s="229"/>
      <c r="CMG202" s="229"/>
      <c r="CMH202" s="229"/>
      <c r="CMI202" s="229"/>
      <c r="CMJ202" s="229"/>
      <c r="CMK202" s="229"/>
      <c r="CML202" s="229"/>
      <c r="CMM202" s="229"/>
      <c r="CMN202" s="229"/>
      <c r="CMO202" s="229"/>
      <c r="CMP202" s="229"/>
      <c r="CMQ202" s="229"/>
      <c r="CMR202" s="229"/>
      <c r="CMS202" s="229"/>
      <c r="CMT202" s="229"/>
      <c r="CMU202" s="229"/>
      <c r="CMV202" s="229"/>
      <c r="CMW202" s="229"/>
      <c r="CMX202" s="229"/>
      <c r="CMY202" s="229"/>
      <c r="CMZ202" s="229"/>
      <c r="CNA202" s="229"/>
      <c r="CNB202" s="229"/>
      <c r="CNC202" s="229"/>
      <c r="CND202" s="229"/>
      <c r="CNE202" s="229"/>
      <c r="CNF202" s="229"/>
      <c r="CNG202" s="229"/>
      <c r="CNH202" s="229"/>
      <c r="CNI202" s="229"/>
      <c r="CNJ202" s="229"/>
      <c r="CNK202" s="229"/>
      <c r="CNL202" s="229"/>
      <c r="CNM202" s="229"/>
      <c r="CNN202" s="229"/>
      <c r="CNO202" s="229"/>
      <c r="CNP202" s="229"/>
      <c r="CNQ202" s="229"/>
      <c r="CNR202" s="229"/>
      <c r="CNS202" s="229"/>
      <c r="CNT202" s="229"/>
      <c r="CNU202" s="229"/>
      <c r="CNV202" s="229"/>
      <c r="CNW202" s="229"/>
      <c r="CNX202" s="229"/>
      <c r="CNY202" s="229"/>
      <c r="CNZ202" s="229"/>
      <c r="COA202" s="229"/>
      <c r="COB202" s="229"/>
      <c r="COC202" s="229"/>
      <c r="COD202" s="229"/>
      <c r="COE202" s="229"/>
      <c r="COF202" s="229"/>
      <c r="COG202" s="229"/>
      <c r="COH202" s="229"/>
      <c r="COI202" s="229"/>
      <c r="COJ202" s="229"/>
      <c r="COK202" s="229"/>
      <c r="COL202" s="229"/>
      <c r="COM202" s="229"/>
      <c r="CON202" s="229"/>
      <c r="COO202" s="229"/>
      <c r="COP202" s="229"/>
      <c r="COQ202" s="229"/>
      <c r="COR202" s="229"/>
      <c r="COS202" s="229"/>
      <c r="COT202" s="229"/>
      <c r="COU202" s="229"/>
      <c r="COV202" s="229"/>
      <c r="COW202" s="229"/>
      <c r="COX202" s="229"/>
      <c r="COY202" s="229"/>
      <c r="COZ202" s="229"/>
      <c r="CPA202" s="229"/>
      <c r="CPB202" s="229"/>
      <c r="CPC202" s="229"/>
      <c r="CPD202" s="229"/>
      <c r="CPE202" s="229"/>
      <c r="CPF202" s="229"/>
      <c r="CPG202" s="229"/>
      <c r="CPH202" s="229"/>
      <c r="CPI202" s="229"/>
      <c r="CPJ202" s="229"/>
      <c r="CPK202" s="229"/>
      <c r="CPL202" s="229"/>
      <c r="CPM202" s="229"/>
      <c r="CPN202" s="229"/>
      <c r="CPO202" s="229"/>
      <c r="CPP202" s="229"/>
      <c r="CPQ202" s="229"/>
      <c r="CPR202" s="229"/>
      <c r="CPS202" s="229"/>
      <c r="CPT202" s="229"/>
      <c r="CPU202" s="229"/>
      <c r="CPV202" s="229"/>
      <c r="CPW202" s="229"/>
      <c r="CPX202" s="229"/>
      <c r="CPY202" s="229"/>
      <c r="CPZ202" s="229"/>
      <c r="CQA202" s="229"/>
      <c r="CQB202" s="229"/>
      <c r="CQC202" s="229"/>
      <c r="CQD202" s="229"/>
      <c r="CQE202" s="229"/>
      <c r="CQF202" s="229"/>
      <c r="CQG202" s="229"/>
      <c r="CQH202" s="229"/>
      <c r="CQI202" s="229"/>
      <c r="CQJ202" s="229"/>
      <c r="CQK202" s="229"/>
      <c r="CQL202" s="229"/>
      <c r="CQM202" s="229"/>
      <c r="CQN202" s="229"/>
      <c r="CQO202" s="229"/>
      <c r="CQP202" s="229"/>
      <c r="CQQ202" s="229"/>
      <c r="CQR202" s="229"/>
      <c r="CQS202" s="229"/>
      <c r="CQT202" s="229"/>
      <c r="CQU202" s="229"/>
      <c r="CQV202" s="229"/>
      <c r="CQW202" s="229"/>
      <c r="CQX202" s="229"/>
      <c r="CQY202" s="229"/>
      <c r="CQZ202" s="229"/>
      <c r="CRA202" s="229"/>
      <c r="CRB202" s="229"/>
      <c r="CRC202" s="229"/>
      <c r="CRD202" s="229"/>
      <c r="CRE202" s="229"/>
      <c r="CRF202" s="229"/>
      <c r="CRG202" s="229"/>
      <c r="CRH202" s="229"/>
      <c r="CRI202" s="229"/>
      <c r="CRJ202" s="229"/>
      <c r="CRK202" s="229"/>
      <c r="CRL202" s="229"/>
      <c r="CRM202" s="229"/>
      <c r="CRN202" s="229"/>
      <c r="CRO202" s="229"/>
      <c r="CRP202" s="229"/>
      <c r="CRQ202" s="229"/>
      <c r="CRR202" s="229"/>
      <c r="CRS202" s="229"/>
      <c r="CRT202" s="229"/>
      <c r="CRU202" s="229"/>
      <c r="CRV202" s="229"/>
      <c r="CRW202" s="229"/>
      <c r="CRX202" s="229"/>
      <c r="CRY202" s="229"/>
      <c r="CRZ202" s="229"/>
      <c r="CSA202" s="229"/>
      <c r="CSB202" s="229"/>
      <c r="CSC202" s="229"/>
      <c r="CSD202" s="229"/>
      <c r="CSE202" s="229"/>
      <c r="CSF202" s="229"/>
      <c r="CSG202" s="229"/>
      <c r="CSH202" s="229"/>
      <c r="CSI202" s="229"/>
      <c r="CSJ202" s="229"/>
      <c r="CSK202" s="229"/>
      <c r="CSL202" s="229"/>
      <c r="CSM202" s="229"/>
      <c r="CSN202" s="229"/>
      <c r="CSO202" s="229"/>
      <c r="CSP202" s="229"/>
      <c r="CSQ202" s="229"/>
      <c r="CSR202" s="229"/>
      <c r="CSS202" s="229"/>
      <c r="CST202" s="229"/>
      <c r="CSU202" s="229"/>
      <c r="CSV202" s="229"/>
      <c r="CSW202" s="229"/>
      <c r="CSX202" s="229"/>
      <c r="CSY202" s="229"/>
      <c r="CSZ202" s="229"/>
      <c r="CTA202" s="229"/>
      <c r="CTB202" s="229"/>
      <c r="CTC202" s="229"/>
      <c r="CTD202" s="229"/>
      <c r="CTE202" s="229"/>
      <c r="CTF202" s="229"/>
      <c r="CTG202" s="229"/>
      <c r="CTH202" s="229"/>
      <c r="CTI202" s="229"/>
      <c r="CTJ202" s="229"/>
      <c r="CTK202" s="229"/>
      <c r="CTL202" s="229"/>
      <c r="CTM202" s="229"/>
      <c r="CTN202" s="229"/>
      <c r="CTO202" s="229"/>
      <c r="CTP202" s="229"/>
      <c r="CTQ202" s="229"/>
      <c r="CTR202" s="229"/>
      <c r="CTS202" s="229"/>
      <c r="CTT202" s="229"/>
      <c r="CTU202" s="229"/>
      <c r="CTV202" s="229"/>
      <c r="CTW202" s="229"/>
      <c r="CTX202" s="229"/>
      <c r="CTY202" s="229"/>
      <c r="CTZ202" s="229"/>
      <c r="CUA202" s="229"/>
      <c r="CUB202" s="229"/>
      <c r="CUC202" s="229"/>
      <c r="CUD202" s="229"/>
      <c r="CUE202" s="229"/>
      <c r="CUF202" s="229"/>
      <c r="CUG202" s="229"/>
      <c r="CUH202" s="229"/>
      <c r="CUI202" s="229"/>
      <c r="CUJ202" s="229"/>
      <c r="CUK202" s="229"/>
      <c r="CUL202" s="229"/>
      <c r="CUM202" s="229"/>
      <c r="CUN202" s="229"/>
      <c r="CUO202" s="229"/>
      <c r="CUP202" s="229"/>
      <c r="CUQ202" s="229"/>
      <c r="CUR202" s="229"/>
      <c r="CUS202" s="229"/>
      <c r="CUT202" s="229"/>
      <c r="CUU202" s="229"/>
      <c r="CUV202" s="229"/>
      <c r="CUW202" s="229"/>
      <c r="CUX202" s="229"/>
      <c r="CUY202" s="229"/>
      <c r="CUZ202" s="229"/>
      <c r="CVA202" s="229"/>
      <c r="CVB202" s="229"/>
      <c r="CVC202" s="229"/>
      <c r="CVD202" s="229"/>
      <c r="CVE202" s="229"/>
      <c r="CVF202" s="229"/>
      <c r="CVG202" s="229"/>
      <c r="CVH202" s="229"/>
      <c r="CVI202" s="229"/>
      <c r="CVJ202" s="229"/>
      <c r="CVK202" s="229"/>
      <c r="CVL202" s="229"/>
      <c r="CVM202" s="229"/>
      <c r="CVN202" s="229"/>
      <c r="CVO202" s="229"/>
      <c r="CVP202" s="229"/>
      <c r="CVQ202" s="229"/>
      <c r="CVR202" s="229"/>
      <c r="CVS202" s="229"/>
      <c r="CVT202" s="229"/>
      <c r="CVU202" s="229"/>
      <c r="CVV202" s="229"/>
      <c r="CVW202" s="229"/>
      <c r="CVX202" s="229"/>
      <c r="CVY202" s="229"/>
      <c r="CVZ202" s="229"/>
      <c r="CWA202" s="229"/>
      <c r="CWB202" s="229"/>
      <c r="CWC202" s="229"/>
      <c r="CWD202" s="229"/>
      <c r="CWE202" s="229"/>
      <c r="CWF202" s="229"/>
      <c r="CWG202" s="229"/>
      <c r="CWH202" s="229"/>
      <c r="CWI202" s="229"/>
      <c r="CWJ202" s="229"/>
      <c r="CWK202" s="229"/>
      <c r="CWL202" s="229"/>
      <c r="CWM202" s="229"/>
      <c r="CWN202" s="229"/>
      <c r="CWO202" s="229"/>
      <c r="CWP202" s="229"/>
      <c r="CWQ202" s="229"/>
      <c r="CWR202" s="229"/>
      <c r="CWS202" s="229"/>
      <c r="CWT202" s="229"/>
      <c r="CWU202" s="229"/>
      <c r="CWV202" s="229"/>
      <c r="CWW202" s="229"/>
      <c r="CWX202" s="229"/>
      <c r="CWY202" s="229"/>
      <c r="CWZ202" s="229"/>
      <c r="CXA202" s="229"/>
      <c r="CXB202" s="229"/>
      <c r="CXC202" s="229"/>
      <c r="CXD202" s="229"/>
      <c r="CXE202" s="229"/>
      <c r="CXF202" s="229"/>
      <c r="CXG202" s="229"/>
      <c r="CXH202" s="229"/>
      <c r="CXI202" s="229"/>
      <c r="CXJ202" s="229"/>
      <c r="CXK202" s="229"/>
      <c r="CXL202" s="229"/>
      <c r="CXM202" s="229"/>
      <c r="CXN202" s="229"/>
      <c r="CXO202" s="229"/>
      <c r="CXP202" s="229"/>
      <c r="CXQ202" s="229"/>
      <c r="CXR202" s="229"/>
      <c r="CXS202" s="229"/>
      <c r="CXT202" s="229"/>
      <c r="CXU202" s="229"/>
      <c r="CXV202" s="229"/>
      <c r="CXW202" s="229"/>
      <c r="CXX202" s="229"/>
      <c r="CXY202" s="229"/>
      <c r="CXZ202" s="229"/>
      <c r="CYA202" s="229"/>
      <c r="CYB202" s="229"/>
      <c r="CYC202" s="229"/>
      <c r="CYD202" s="229"/>
      <c r="CYE202" s="229"/>
      <c r="CYF202" s="229"/>
      <c r="CYG202" s="229"/>
      <c r="CYH202" s="229"/>
      <c r="CYI202" s="229"/>
      <c r="CYJ202" s="229"/>
      <c r="CYK202" s="229"/>
      <c r="CYL202" s="229"/>
      <c r="CYM202" s="229"/>
      <c r="CYN202" s="229"/>
      <c r="CYO202" s="229"/>
      <c r="CYP202" s="229"/>
      <c r="CYQ202" s="229"/>
      <c r="CYR202" s="229"/>
      <c r="CYS202" s="229"/>
      <c r="CYT202" s="229"/>
      <c r="CYU202" s="229"/>
      <c r="CYV202" s="229"/>
      <c r="CYW202" s="229"/>
      <c r="CYX202" s="229"/>
      <c r="CYY202" s="229"/>
      <c r="CYZ202" s="229"/>
      <c r="CZA202" s="229"/>
      <c r="CZB202" s="229"/>
      <c r="CZC202" s="229"/>
      <c r="CZD202" s="229"/>
      <c r="CZE202" s="229"/>
      <c r="CZF202" s="229"/>
      <c r="CZG202" s="229"/>
      <c r="CZH202" s="229"/>
      <c r="CZI202" s="229"/>
      <c r="CZJ202" s="229"/>
      <c r="CZK202" s="229"/>
      <c r="CZL202" s="229"/>
      <c r="CZM202" s="229"/>
      <c r="CZN202" s="229"/>
      <c r="CZO202" s="229"/>
      <c r="CZP202" s="229"/>
      <c r="CZQ202" s="229"/>
      <c r="CZR202" s="229"/>
      <c r="CZS202" s="229"/>
      <c r="CZT202" s="229"/>
      <c r="CZU202" s="229"/>
      <c r="CZV202" s="229"/>
      <c r="CZW202" s="229"/>
      <c r="CZX202" s="229"/>
      <c r="CZY202" s="229"/>
      <c r="CZZ202" s="229"/>
      <c r="DAA202" s="229"/>
      <c r="DAB202" s="229"/>
      <c r="DAC202" s="229"/>
      <c r="DAD202" s="229"/>
      <c r="DAE202" s="229"/>
      <c r="DAF202" s="229"/>
      <c r="DAG202" s="229"/>
      <c r="DAH202" s="229"/>
      <c r="DAI202" s="229"/>
      <c r="DAJ202" s="229"/>
      <c r="DAK202" s="229"/>
      <c r="DAL202" s="229"/>
      <c r="DAM202" s="229"/>
      <c r="DAN202" s="229"/>
      <c r="DAO202" s="229"/>
      <c r="DAP202" s="229"/>
      <c r="DAQ202" s="229"/>
      <c r="DAR202" s="229"/>
      <c r="DAS202" s="229"/>
      <c r="DAT202" s="229"/>
      <c r="DAU202" s="229"/>
      <c r="DAV202" s="229"/>
      <c r="DAW202" s="229"/>
      <c r="DAX202" s="229"/>
      <c r="DAY202" s="229"/>
      <c r="DAZ202" s="229"/>
      <c r="DBA202" s="229"/>
      <c r="DBB202" s="229"/>
      <c r="DBC202" s="229"/>
      <c r="DBD202" s="229"/>
      <c r="DBE202" s="229"/>
      <c r="DBF202" s="229"/>
      <c r="DBG202" s="229"/>
      <c r="DBH202" s="229"/>
      <c r="DBI202" s="229"/>
      <c r="DBJ202" s="229"/>
      <c r="DBK202" s="229"/>
      <c r="DBL202" s="229"/>
      <c r="DBM202" s="229"/>
      <c r="DBN202" s="229"/>
      <c r="DBO202" s="229"/>
      <c r="DBP202" s="229"/>
      <c r="DBQ202" s="229"/>
      <c r="DBR202" s="229"/>
      <c r="DBS202" s="229"/>
      <c r="DBT202" s="229"/>
      <c r="DBU202" s="229"/>
      <c r="DBV202" s="229"/>
      <c r="DBW202" s="229"/>
      <c r="DBX202" s="229"/>
      <c r="DBY202" s="229"/>
      <c r="DBZ202" s="229"/>
      <c r="DCA202" s="229"/>
      <c r="DCB202" s="229"/>
      <c r="DCC202" s="229"/>
      <c r="DCD202" s="229"/>
      <c r="DCE202" s="229"/>
      <c r="DCF202" s="229"/>
      <c r="DCG202" s="229"/>
      <c r="DCH202" s="229"/>
      <c r="DCI202" s="229"/>
      <c r="DCJ202" s="229"/>
      <c r="DCK202" s="229"/>
      <c r="DCL202" s="229"/>
      <c r="DCM202" s="229"/>
      <c r="DCN202" s="229"/>
      <c r="DCO202" s="229"/>
      <c r="DCP202" s="229"/>
      <c r="DCQ202" s="229"/>
      <c r="DCR202" s="229"/>
      <c r="DCS202" s="229"/>
      <c r="DCT202" s="229"/>
      <c r="DCU202" s="229"/>
      <c r="DCV202" s="229"/>
      <c r="DCW202" s="229"/>
      <c r="DCX202" s="229"/>
      <c r="DCY202" s="229"/>
      <c r="DCZ202" s="229"/>
      <c r="DDA202" s="229"/>
      <c r="DDB202" s="229"/>
      <c r="DDC202" s="229"/>
      <c r="DDD202" s="229"/>
      <c r="DDE202" s="229"/>
      <c r="DDF202" s="229"/>
      <c r="DDG202" s="229"/>
      <c r="DDH202" s="229"/>
      <c r="DDI202" s="229"/>
      <c r="DDJ202" s="229"/>
      <c r="DDK202" s="229"/>
      <c r="DDL202" s="229"/>
      <c r="DDM202" s="229"/>
      <c r="DDN202" s="229"/>
      <c r="DDO202" s="229"/>
      <c r="DDP202" s="229"/>
      <c r="DDQ202" s="229"/>
      <c r="DDR202" s="229"/>
      <c r="DDS202" s="229"/>
      <c r="DDT202" s="229"/>
      <c r="DDU202" s="229"/>
      <c r="DDV202" s="229"/>
      <c r="DDW202" s="229"/>
      <c r="DDX202" s="229"/>
      <c r="DDY202" s="229"/>
      <c r="DDZ202" s="229"/>
      <c r="DEA202" s="229"/>
      <c r="DEB202" s="229"/>
      <c r="DEC202" s="229"/>
      <c r="DED202" s="229"/>
      <c r="DEE202" s="229"/>
      <c r="DEF202" s="229"/>
      <c r="DEG202" s="229"/>
      <c r="DEH202" s="229"/>
      <c r="DEI202" s="229"/>
      <c r="DEJ202" s="229"/>
      <c r="DEK202" s="229"/>
      <c r="DEL202" s="229"/>
      <c r="DEM202" s="229"/>
      <c r="DEN202" s="229"/>
      <c r="DEO202" s="229"/>
      <c r="DEP202" s="229"/>
      <c r="DEQ202" s="229"/>
      <c r="DER202" s="229"/>
      <c r="DES202" s="229"/>
      <c r="DET202" s="229"/>
      <c r="DEU202" s="229"/>
      <c r="DEV202" s="229"/>
      <c r="DEW202" s="229"/>
      <c r="DEX202" s="229"/>
      <c r="DEY202" s="229"/>
      <c r="DEZ202" s="229"/>
      <c r="DFA202" s="229"/>
      <c r="DFB202" s="229"/>
      <c r="DFC202" s="229"/>
      <c r="DFD202" s="229"/>
      <c r="DFE202" s="229"/>
      <c r="DFF202" s="229"/>
      <c r="DFG202" s="229"/>
      <c r="DFH202" s="229"/>
      <c r="DFI202" s="229"/>
      <c r="DFJ202" s="229"/>
      <c r="DFK202" s="229"/>
      <c r="DFL202" s="229"/>
      <c r="DFM202" s="229"/>
      <c r="DFN202" s="229"/>
      <c r="DFO202" s="229"/>
      <c r="DFP202" s="229"/>
      <c r="DFQ202" s="229"/>
      <c r="DFR202" s="229"/>
      <c r="DFS202" s="229"/>
      <c r="DFT202" s="229"/>
      <c r="DFU202" s="229"/>
      <c r="DFV202" s="229"/>
      <c r="DFW202" s="229"/>
      <c r="DFX202" s="229"/>
      <c r="DFY202" s="229"/>
      <c r="DFZ202" s="229"/>
      <c r="DGA202" s="229"/>
      <c r="DGB202" s="229"/>
      <c r="DGC202" s="229"/>
      <c r="DGD202" s="229"/>
      <c r="DGE202" s="229"/>
      <c r="DGF202" s="229"/>
      <c r="DGG202" s="229"/>
      <c r="DGH202" s="229"/>
      <c r="DGI202" s="229"/>
      <c r="DGJ202" s="229"/>
      <c r="DGK202" s="229"/>
      <c r="DGL202" s="229"/>
      <c r="DGM202" s="229"/>
      <c r="DGN202" s="229"/>
      <c r="DGO202" s="229"/>
      <c r="DGP202" s="229"/>
      <c r="DGQ202" s="229"/>
      <c r="DGR202" s="229"/>
      <c r="DGS202" s="229"/>
      <c r="DGT202" s="229"/>
      <c r="DGU202" s="229"/>
      <c r="DGV202" s="229"/>
      <c r="DGW202" s="229"/>
      <c r="DGX202" s="229"/>
      <c r="DGY202" s="229"/>
      <c r="DGZ202" s="229"/>
      <c r="DHA202" s="229"/>
      <c r="DHB202" s="229"/>
      <c r="DHC202" s="229"/>
      <c r="DHD202" s="229"/>
      <c r="DHE202" s="229"/>
      <c r="DHF202" s="229"/>
      <c r="DHG202" s="229"/>
      <c r="DHH202" s="229"/>
      <c r="DHI202" s="229"/>
      <c r="DHJ202" s="229"/>
      <c r="DHK202" s="229"/>
      <c r="DHL202" s="229"/>
      <c r="DHM202" s="229"/>
      <c r="DHN202" s="229"/>
      <c r="DHO202" s="229"/>
      <c r="DHP202" s="229"/>
      <c r="DHQ202" s="229"/>
      <c r="DHR202" s="229"/>
      <c r="DHS202" s="229"/>
      <c r="DHT202" s="229"/>
      <c r="DHU202" s="229"/>
      <c r="DHV202" s="229"/>
      <c r="DHW202" s="229"/>
      <c r="DHX202" s="229"/>
      <c r="DHY202" s="229"/>
      <c r="DHZ202" s="229"/>
      <c r="DIA202" s="229"/>
      <c r="DIB202" s="229"/>
      <c r="DIC202" s="229"/>
      <c r="DID202" s="229"/>
      <c r="DIE202" s="229"/>
      <c r="DIF202" s="229"/>
      <c r="DIG202" s="229"/>
      <c r="DIH202" s="229"/>
      <c r="DII202" s="229"/>
      <c r="DIJ202" s="229"/>
      <c r="DIK202" s="229"/>
      <c r="DIL202" s="229"/>
      <c r="DIM202" s="229"/>
      <c r="DIN202" s="229"/>
      <c r="DIO202" s="229"/>
      <c r="DIP202" s="229"/>
      <c r="DIQ202" s="229"/>
      <c r="DIR202" s="229"/>
      <c r="DIS202" s="229"/>
      <c r="DIT202" s="229"/>
      <c r="DIU202" s="229"/>
      <c r="DIV202" s="229"/>
      <c r="DIW202" s="229"/>
      <c r="DIX202" s="229"/>
      <c r="DIY202" s="229"/>
      <c r="DIZ202" s="229"/>
      <c r="DJA202" s="229"/>
      <c r="DJB202" s="229"/>
      <c r="DJC202" s="229"/>
      <c r="DJD202" s="229"/>
      <c r="DJE202" s="229"/>
      <c r="DJF202" s="229"/>
      <c r="DJG202" s="229"/>
      <c r="DJH202" s="229"/>
      <c r="DJI202" s="229"/>
      <c r="DJJ202" s="229"/>
      <c r="DJK202" s="229"/>
      <c r="DJL202" s="229"/>
      <c r="DJM202" s="229"/>
      <c r="DJN202" s="229"/>
      <c r="DJO202" s="229"/>
      <c r="DJP202" s="229"/>
      <c r="DJQ202" s="229"/>
      <c r="DJR202" s="229"/>
      <c r="DJS202" s="229"/>
      <c r="DJT202" s="229"/>
      <c r="DJU202" s="229"/>
      <c r="DJV202" s="229"/>
      <c r="DJW202" s="229"/>
      <c r="DJX202" s="229"/>
      <c r="DJY202" s="229"/>
      <c r="DJZ202" s="229"/>
      <c r="DKA202" s="229"/>
      <c r="DKB202" s="229"/>
      <c r="DKC202" s="229"/>
      <c r="DKD202" s="229"/>
      <c r="DKE202" s="229"/>
      <c r="DKF202" s="229"/>
      <c r="DKG202" s="229"/>
      <c r="DKH202" s="229"/>
      <c r="DKI202" s="229"/>
      <c r="DKJ202" s="229"/>
      <c r="DKK202" s="229"/>
      <c r="DKL202" s="229"/>
      <c r="DKM202" s="229"/>
      <c r="DKN202" s="229"/>
      <c r="DKO202" s="229"/>
      <c r="DKP202" s="229"/>
      <c r="DKQ202" s="229"/>
      <c r="DKR202" s="229"/>
      <c r="DKS202" s="229"/>
      <c r="DKT202" s="229"/>
      <c r="DKU202" s="229"/>
      <c r="DKV202" s="229"/>
      <c r="DKW202" s="229"/>
      <c r="DKX202" s="229"/>
      <c r="DKY202" s="229"/>
      <c r="DKZ202" s="229"/>
      <c r="DLA202" s="229"/>
      <c r="DLB202" s="229"/>
      <c r="DLC202" s="229"/>
      <c r="DLD202" s="229"/>
      <c r="DLE202" s="229"/>
      <c r="DLF202" s="229"/>
      <c r="DLG202" s="229"/>
      <c r="DLH202" s="229"/>
      <c r="DLI202" s="229"/>
      <c r="DLJ202" s="229"/>
      <c r="DLK202" s="229"/>
      <c r="DLL202" s="229"/>
      <c r="DLM202" s="229"/>
      <c r="DLN202" s="229"/>
      <c r="DLO202" s="229"/>
      <c r="DLP202" s="229"/>
      <c r="DLQ202" s="229"/>
      <c r="DLR202" s="229"/>
      <c r="DLS202" s="229"/>
      <c r="DLT202" s="229"/>
      <c r="DLU202" s="229"/>
      <c r="DLV202" s="229"/>
      <c r="DLW202" s="229"/>
      <c r="DLX202" s="229"/>
      <c r="DLY202" s="229"/>
      <c r="DLZ202" s="229"/>
      <c r="DMA202" s="229"/>
      <c r="DMB202" s="229"/>
      <c r="DMC202" s="229"/>
      <c r="DMD202" s="229"/>
      <c r="DME202" s="229"/>
      <c r="DMF202" s="229"/>
      <c r="DMG202" s="229"/>
      <c r="DMH202" s="229"/>
      <c r="DMI202" s="229"/>
      <c r="DMJ202" s="229"/>
      <c r="DMK202" s="229"/>
      <c r="DML202" s="229"/>
      <c r="DMM202" s="229"/>
      <c r="DMN202" s="229"/>
      <c r="DMO202" s="229"/>
      <c r="DMP202" s="229"/>
      <c r="DMQ202" s="229"/>
      <c r="DMR202" s="229"/>
      <c r="DMS202" s="229"/>
      <c r="DMT202" s="229"/>
      <c r="DMU202" s="229"/>
      <c r="DMV202" s="229"/>
      <c r="DMW202" s="229"/>
      <c r="DMX202" s="229"/>
      <c r="DMY202" s="229"/>
      <c r="DMZ202" s="229"/>
      <c r="DNA202" s="229"/>
      <c r="DNB202" s="229"/>
      <c r="DNC202" s="229"/>
      <c r="DND202" s="229"/>
      <c r="DNE202" s="229"/>
      <c r="DNF202" s="229"/>
      <c r="DNG202" s="229"/>
      <c r="DNH202" s="229"/>
      <c r="DNI202" s="229"/>
      <c r="DNJ202" s="229"/>
      <c r="DNK202" s="229"/>
      <c r="DNL202" s="229"/>
      <c r="DNM202" s="229"/>
      <c r="DNN202" s="229"/>
      <c r="DNO202" s="229"/>
      <c r="DNP202" s="229"/>
      <c r="DNQ202" s="229"/>
      <c r="DNR202" s="229"/>
      <c r="DNS202" s="229"/>
      <c r="DNT202" s="229"/>
      <c r="DNU202" s="229"/>
      <c r="DNV202" s="229"/>
      <c r="DNW202" s="229"/>
      <c r="DNX202" s="229"/>
      <c r="DNY202" s="229"/>
      <c r="DNZ202" s="229"/>
      <c r="DOA202" s="229"/>
      <c r="DOB202" s="229"/>
      <c r="DOC202" s="229"/>
      <c r="DOD202" s="229"/>
      <c r="DOE202" s="229"/>
      <c r="DOF202" s="229"/>
      <c r="DOG202" s="229"/>
      <c r="DOH202" s="229"/>
      <c r="DOI202" s="229"/>
      <c r="DOJ202" s="229"/>
      <c r="DOK202" s="229"/>
      <c r="DOL202" s="229"/>
      <c r="DOM202" s="229"/>
      <c r="DON202" s="229"/>
      <c r="DOO202" s="229"/>
      <c r="DOP202" s="229"/>
      <c r="DOQ202" s="229"/>
      <c r="DOR202" s="229"/>
      <c r="DOS202" s="229"/>
      <c r="DOT202" s="229"/>
      <c r="DOU202" s="229"/>
      <c r="DOV202" s="229"/>
      <c r="DOW202" s="229"/>
      <c r="DOX202" s="229"/>
      <c r="DOY202" s="229"/>
      <c r="DOZ202" s="229"/>
      <c r="DPA202" s="229"/>
      <c r="DPB202" s="229"/>
      <c r="DPC202" s="229"/>
      <c r="DPD202" s="229"/>
      <c r="DPE202" s="229"/>
      <c r="DPF202" s="229"/>
      <c r="DPG202" s="229"/>
      <c r="DPH202" s="229"/>
      <c r="DPI202" s="229"/>
      <c r="DPJ202" s="229"/>
      <c r="DPK202" s="229"/>
      <c r="DPL202" s="229"/>
      <c r="DPM202" s="229"/>
      <c r="DPN202" s="229"/>
      <c r="DPO202" s="229"/>
      <c r="DPP202" s="229"/>
      <c r="DPQ202" s="229"/>
      <c r="DPR202" s="229"/>
      <c r="DPS202" s="229"/>
      <c r="DPT202" s="229"/>
      <c r="DPU202" s="229"/>
      <c r="DPV202" s="229"/>
      <c r="DPW202" s="229"/>
      <c r="DPX202" s="229"/>
      <c r="DPY202" s="229"/>
      <c r="DPZ202" s="229"/>
      <c r="DQA202" s="229"/>
      <c r="DQB202" s="229"/>
      <c r="DQC202" s="229"/>
      <c r="DQD202" s="229"/>
      <c r="DQE202" s="229"/>
      <c r="DQF202" s="229"/>
      <c r="DQG202" s="229"/>
      <c r="DQH202" s="229"/>
      <c r="DQI202" s="229"/>
      <c r="DQJ202" s="229"/>
      <c r="DQK202" s="229"/>
      <c r="DQL202" s="229"/>
      <c r="DQM202" s="229"/>
      <c r="DQN202" s="229"/>
      <c r="DQO202" s="229"/>
      <c r="DQP202" s="229"/>
      <c r="DQQ202" s="229"/>
      <c r="DQR202" s="229"/>
      <c r="DQS202" s="229"/>
      <c r="DQT202" s="229"/>
      <c r="DQU202" s="229"/>
      <c r="DQV202" s="229"/>
      <c r="DQW202" s="229"/>
      <c r="DQX202" s="229"/>
      <c r="DQY202" s="229"/>
      <c r="DQZ202" s="229"/>
      <c r="DRA202" s="229"/>
      <c r="DRB202" s="229"/>
      <c r="DRC202" s="229"/>
      <c r="DRD202" s="229"/>
      <c r="DRE202" s="229"/>
      <c r="DRF202" s="229"/>
      <c r="DRG202" s="229"/>
      <c r="DRH202" s="229"/>
      <c r="DRI202" s="229"/>
      <c r="DRJ202" s="229"/>
      <c r="DRK202" s="229"/>
      <c r="DRL202" s="229"/>
      <c r="DRM202" s="229"/>
      <c r="DRN202" s="229"/>
      <c r="DRO202" s="229"/>
      <c r="DRP202" s="229"/>
      <c r="DRQ202" s="229"/>
      <c r="DRR202" s="229"/>
      <c r="DRS202" s="229"/>
      <c r="DRT202" s="229"/>
      <c r="DRU202" s="229"/>
      <c r="DRV202" s="229"/>
      <c r="DRW202" s="229"/>
      <c r="DRX202" s="229"/>
      <c r="DRY202" s="229"/>
      <c r="DRZ202" s="229"/>
      <c r="DSA202" s="229"/>
      <c r="DSB202" s="229"/>
      <c r="DSC202" s="229"/>
      <c r="DSD202" s="229"/>
      <c r="DSE202" s="229"/>
      <c r="DSF202" s="229"/>
      <c r="DSG202" s="229"/>
      <c r="DSH202" s="229"/>
      <c r="DSI202" s="229"/>
      <c r="DSJ202" s="229"/>
      <c r="DSK202" s="229"/>
      <c r="DSL202" s="229"/>
      <c r="DSM202" s="229"/>
      <c r="DSN202" s="229"/>
      <c r="DSO202" s="229"/>
      <c r="DSP202" s="229"/>
      <c r="DSQ202" s="229"/>
      <c r="DSR202" s="229"/>
      <c r="DSS202" s="229"/>
      <c r="DST202" s="229"/>
      <c r="DSU202" s="229"/>
      <c r="DSV202" s="229"/>
      <c r="DSW202" s="229"/>
      <c r="DSX202" s="229"/>
      <c r="DSY202" s="229"/>
      <c r="DSZ202" s="229"/>
      <c r="DTA202" s="229"/>
      <c r="DTB202" s="229"/>
      <c r="DTC202" s="229"/>
      <c r="DTD202" s="229"/>
      <c r="DTE202" s="229"/>
      <c r="DTF202" s="229"/>
      <c r="DTG202" s="229"/>
      <c r="DTH202" s="229"/>
      <c r="DTI202" s="229"/>
      <c r="DTJ202" s="229"/>
      <c r="DTK202" s="229"/>
      <c r="DTL202" s="229"/>
      <c r="DTM202" s="229"/>
      <c r="DTN202" s="229"/>
      <c r="DTO202" s="229"/>
      <c r="DTP202" s="229"/>
      <c r="DTQ202" s="229"/>
      <c r="DTR202" s="229"/>
      <c r="DTS202" s="229"/>
      <c r="DTT202" s="229"/>
      <c r="DTU202" s="229"/>
      <c r="DTV202" s="229"/>
      <c r="DTW202" s="229"/>
      <c r="DTX202" s="229"/>
      <c r="DTY202" s="229"/>
      <c r="DTZ202" s="229"/>
      <c r="DUA202" s="229"/>
      <c r="DUB202" s="229"/>
      <c r="DUC202" s="229"/>
      <c r="DUD202" s="229"/>
      <c r="DUE202" s="229"/>
      <c r="DUF202" s="229"/>
      <c r="DUG202" s="229"/>
      <c r="DUH202" s="229"/>
      <c r="DUI202" s="229"/>
      <c r="DUJ202" s="229"/>
      <c r="DUK202" s="229"/>
      <c r="DUL202" s="229"/>
      <c r="DUM202" s="229"/>
      <c r="DUN202" s="229"/>
      <c r="DUO202" s="229"/>
      <c r="DUP202" s="229"/>
      <c r="DUQ202" s="229"/>
      <c r="DUR202" s="229"/>
      <c r="DUS202" s="229"/>
      <c r="DUT202" s="229"/>
      <c r="DUU202" s="229"/>
      <c r="DUV202" s="229"/>
      <c r="DUW202" s="229"/>
      <c r="DUX202" s="229"/>
      <c r="DUY202" s="229"/>
      <c r="DUZ202" s="229"/>
      <c r="DVA202" s="229"/>
      <c r="DVB202" s="229"/>
      <c r="DVC202" s="229"/>
      <c r="DVD202" s="229"/>
      <c r="DVE202" s="229"/>
      <c r="DVF202" s="229"/>
      <c r="DVG202" s="229"/>
      <c r="DVH202" s="229"/>
      <c r="DVI202" s="229"/>
      <c r="DVJ202" s="229"/>
      <c r="DVK202" s="229"/>
      <c r="DVL202" s="229"/>
      <c r="DVM202" s="229"/>
      <c r="DVN202" s="229"/>
      <c r="DVO202" s="229"/>
      <c r="DVP202" s="229"/>
      <c r="DVQ202" s="229"/>
      <c r="DVR202" s="229"/>
      <c r="DVS202" s="229"/>
      <c r="DVT202" s="229"/>
      <c r="DVU202" s="229"/>
      <c r="DVV202" s="229"/>
      <c r="DVW202" s="229"/>
      <c r="DVX202" s="229"/>
      <c r="DVY202" s="229"/>
      <c r="DVZ202" s="229"/>
      <c r="DWA202" s="229"/>
      <c r="DWB202" s="229"/>
      <c r="DWC202" s="229"/>
      <c r="DWD202" s="229"/>
      <c r="DWE202" s="229"/>
      <c r="DWF202" s="229"/>
      <c r="DWG202" s="229"/>
      <c r="DWH202" s="229"/>
      <c r="DWI202" s="229"/>
      <c r="DWJ202" s="229"/>
      <c r="DWK202" s="229"/>
      <c r="DWL202" s="229"/>
      <c r="DWM202" s="229"/>
      <c r="DWN202" s="229"/>
      <c r="DWO202" s="229"/>
      <c r="DWP202" s="229"/>
      <c r="DWQ202" s="229"/>
      <c r="DWR202" s="229"/>
      <c r="DWS202" s="229"/>
      <c r="DWT202" s="229"/>
      <c r="DWU202" s="229"/>
      <c r="DWV202" s="229"/>
      <c r="DWW202" s="229"/>
      <c r="DWX202" s="229"/>
      <c r="DWY202" s="229"/>
      <c r="DWZ202" s="229"/>
      <c r="DXA202" s="229"/>
      <c r="DXB202" s="229"/>
      <c r="DXC202" s="229"/>
      <c r="DXD202" s="229"/>
      <c r="DXE202" s="229"/>
      <c r="DXF202" s="229"/>
      <c r="DXG202" s="229"/>
      <c r="DXH202" s="229"/>
      <c r="DXI202" s="229"/>
      <c r="DXJ202" s="229"/>
      <c r="DXK202" s="229"/>
      <c r="DXL202" s="229"/>
      <c r="DXM202" s="229"/>
      <c r="DXN202" s="229"/>
      <c r="DXO202" s="229"/>
      <c r="DXP202" s="229"/>
      <c r="DXQ202" s="229"/>
      <c r="DXR202" s="229"/>
      <c r="DXS202" s="229"/>
      <c r="DXT202" s="229"/>
      <c r="DXU202" s="229"/>
      <c r="DXV202" s="229"/>
      <c r="DXW202" s="229"/>
      <c r="DXX202" s="229"/>
      <c r="DXY202" s="229"/>
      <c r="DXZ202" s="229"/>
      <c r="DYA202" s="229"/>
      <c r="DYB202" s="229"/>
      <c r="DYC202" s="229"/>
      <c r="DYD202" s="229"/>
      <c r="DYE202" s="229"/>
      <c r="DYF202" s="229"/>
      <c r="DYG202" s="229"/>
      <c r="DYH202" s="229"/>
      <c r="DYI202" s="229"/>
      <c r="DYJ202" s="229"/>
      <c r="DYK202" s="229"/>
      <c r="DYL202" s="229"/>
      <c r="DYM202" s="229"/>
      <c r="DYN202" s="229"/>
      <c r="DYO202" s="229"/>
      <c r="DYP202" s="229"/>
      <c r="DYQ202" s="229"/>
      <c r="DYR202" s="229"/>
      <c r="DYS202" s="229"/>
      <c r="DYT202" s="229"/>
      <c r="DYU202" s="229"/>
      <c r="DYV202" s="229"/>
      <c r="DYW202" s="229"/>
      <c r="DYX202" s="229"/>
      <c r="DYY202" s="229"/>
      <c r="DYZ202" s="229"/>
      <c r="DZA202" s="229"/>
      <c r="DZB202" s="229"/>
      <c r="DZC202" s="229"/>
      <c r="DZD202" s="229"/>
      <c r="DZE202" s="229"/>
      <c r="DZF202" s="229"/>
      <c r="DZG202" s="229"/>
      <c r="DZH202" s="229"/>
      <c r="DZI202" s="229"/>
      <c r="DZJ202" s="229"/>
      <c r="DZK202" s="229"/>
      <c r="DZL202" s="229"/>
      <c r="DZM202" s="229"/>
      <c r="DZN202" s="229"/>
      <c r="DZO202" s="229"/>
      <c r="DZP202" s="229"/>
      <c r="DZQ202" s="229"/>
      <c r="DZR202" s="229"/>
      <c r="DZS202" s="229"/>
      <c r="DZT202" s="229"/>
      <c r="DZU202" s="229"/>
      <c r="DZV202" s="229"/>
      <c r="DZW202" s="229"/>
      <c r="DZX202" s="229"/>
      <c r="DZY202" s="229"/>
      <c r="DZZ202" s="229"/>
      <c r="EAA202" s="229"/>
      <c r="EAB202" s="229"/>
      <c r="EAC202" s="229"/>
      <c r="EAD202" s="229"/>
      <c r="EAE202" s="229"/>
      <c r="EAF202" s="229"/>
      <c r="EAG202" s="229"/>
      <c r="EAH202" s="229"/>
      <c r="EAI202" s="229"/>
      <c r="EAJ202" s="229"/>
      <c r="EAK202" s="229"/>
      <c r="EAL202" s="229"/>
      <c r="EAM202" s="229"/>
      <c r="EAN202" s="229"/>
      <c r="EAO202" s="229"/>
      <c r="EAP202" s="229"/>
      <c r="EAQ202" s="229"/>
      <c r="EAR202" s="229"/>
      <c r="EAS202" s="229"/>
      <c r="EAT202" s="229"/>
      <c r="EAU202" s="229"/>
      <c r="EAV202" s="229"/>
      <c r="EAW202" s="229"/>
      <c r="EAX202" s="229"/>
      <c r="EAY202" s="229"/>
      <c r="EAZ202" s="229"/>
      <c r="EBA202" s="229"/>
      <c r="EBB202" s="229"/>
      <c r="EBC202" s="229"/>
      <c r="EBD202" s="229"/>
      <c r="EBE202" s="229"/>
      <c r="EBF202" s="229"/>
      <c r="EBG202" s="229"/>
      <c r="EBH202" s="229"/>
      <c r="EBI202" s="229"/>
      <c r="EBJ202" s="229"/>
      <c r="EBK202" s="229"/>
      <c r="EBL202" s="229"/>
      <c r="EBM202" s="229"/>
      <c r="EBN202" s="229"/>
      <c r="EBO202" s="229"/>
      <c r="EBP202" s="229"/>
      <c r="EBQ202" s="229"/>
      <c r="EBR202" s="229"/>
      <c r="EBS202" s="229"/>
      <c r="EBT202" s="229"/>
      <c r="EBU202" s="229"/>
      <c r="EBV202" s="229"/>
      <c r="EBW202" s="229"/>
      <c r="EBX202" s="229"/>
      <c r="EBY202" s="229"/>
      <c r="EBZ202" s="229"/>
      <c r="ECA202" s="229"/>
      <c r="ECB202" s="229"/>
      <c r="ECC202" s="229"/>
      <c r="ECD202" s="229"/>
      <c r="ECE202" s="229"/>
      <c r="ECF202" s="229"/>
      <c r="ECG202" s="229"/>
      <c r="ECH202" s="229"/>
      <c r="ECI202" s="229"/>
      <c r="ECJ202" s="229"/>
      <c r="ECK202" s="229"/>
      <c r="ECL202" s="229"/>
      <c r="ECM202" s="229"/>
      <c r="ECN202" s="229"/>
      <c r="ECO202" s="229"/>
      <c r="ECP202" s="229"/>
      <c r="ECQ202" s="229"/>
      <c r="ECR202" s="229"/>
      <c r="ECS202" s="229"/>
      <c r="ECT202" s="229"/>
      <c r="ECU202" s="229"/>
      <c r="ECV202" s="229"/>
      <c r="ECW202" s="229"/>
      <c r="ECX202" s="229"/>
      <c r="ECY202" s="229"/>
      <c r="ECZ202" s="229"/>
      <c r="EDA202" s="229"/>
      <c r="EDB202" s="229"/>
      <c r="EDC202" s="229"/>
      <c r="EDD202" s="229"/>
      <c r="EDE202" s="229"/>
      <c r="EDF202" s="229"/>
      <c r="EDG202" s="229"/>
      <c r="EDH202" s="229"/>
      <c r="EDI202" s="229"/>
      <c r="EDJ202" s="229"/>
      <c r="EDK202" s="229"/>
      <c r="EDL202" s="229"/>
      <c r="EDM202" s="229"/>
      <c r="EDN202" s="229"/>
      <c r="EDO202" s="229"/>
      <c r="EDP202" s="229"/>
      <c r="EDQ202" s="229"/>
      <c r="EDR202" s="229"/>
      <c r="EDS202" s="229"/>
      <c r="EDT202" s="229"/>
      <c r="EDU202" s="229"/>
      <c r="EDV202" s="229"/>
      <c r="EDW202" s="229"/>
      <c r="EDX202" s="229"/>
      <c r="EDY202" s="229"/>
      <c r="EDZ202" s="229"/>
      <c r="EEA202" s="229"/>
      <c r="EEB202" s="229"/>
      <c r="EEC202" s="229"/>
      <c r="EED202" s="229"/>
      <c r="EEE202" s="229"/>
      <c r="EEF202" s="229"/>
      <c r="EEG202" s="229"/>
      <c r="EEH202" s="229"/>
      <c r="EEI202" s="229"/>
      <c r="EEJ202" s="229"/>
      <c r="EEK202" s="229"/>
      <c r="EEL202" s="229"/>
      <c r="EEM202" s="229"/>
      <c r="EEN202" s="229"/>
      <c r="EEO202" s="229"/>
      <c r="EEP202" s="229"/>
      <c r="EEQ202" s="229"/>
      <c r="EER202" s="229"/>
      <c r="EES202" s="229"/>
      <c r="EET202" s="229"/>
      <c r="EEU202" s="229"/>
      <c r="EEV202" s="229"/>
      <c r="EEW202" s="229"/>
      <c r="EEX202" s="229"/>
      <c r="EEY202" s="229"/>
      <c r="EEZ202" s="229"/>
      <c r="EFA202" s="229"/>
      <c r="EFB202" s="229"/>
      <c r="EFC202" s="229"/>
      <c r="EFD202" s="229"/>
      <c r="EFE202" s="229"/>
      <c r="EFF202" s="229"/>
      <c r="EFG202" s="229"/>
      <c r="EFH202" s="229"/>
      <c r="EFI202" s="229"/>
      <c r="EFJ202" s="229"/>
      <c r="EFK202" s="229"/>
      <c r="EFL202" s="229"/>
      <c r="EFM202" s="229"/>
      <c r="EFN202" s="229"/>
      <c r="EFO202" s="229"/>
      <c r="EFP202" s="229"/>
      <c r="EFQ202" s="229"/>
      <c r="EFR202" s="229"/>
      <c r="EFS202" s="229"/>
      <c r="EFT202" s="229"/>
      <c r="EFU202" s="229"/>
      <c r="EFV202" s="229"/>
      <c r="EFW202" s="229"/>
      <c r="EFX202" s="229"/>
      <c r="EFY202" s="229"/>
      <c r="EFZ202" s="229"/>
      <c r="EGA202" s="229"/>
      <c r="EGB202" s="229"/>
      <c r="EGC202" s="229"/>
      <c r="EGD202" s="229"/>
      <c r="EGE202" s="229"/>
      <c r="EGF202" s="229"/>
      <c r="EGG202" s="229"/>
      <c r="EGH202" s="229"/>
      <c r="EGI202" s="229"/>
      <c r="EGJ202" s="229"/>
      <c r="EGK202" s="229"/>
      <c r="EGL202" s="229"/>
      <c r="EGM202" s="229"/>
      <c r="EGN202" s="229"/>
      <c r="EGO202" s="229"/>
      <c r="EGP202" s="229"/>
      <c r="EGQ202" s="229"/>
      <c r="EGR202" s="229"/>
      <c r="EGS202" s="229"/>
      <c r="EGT202" s="229"/>
      <c r="EGU202" s="229"/>
      <c r="EGV202" s="229"/>
      <c r="EGW202" s="229"/>
      <c r="EGX202" s="229"/>
      <c r="EGY202" s="229"/>
      <c r="EGZ202" s="229"/>
      <c r="EHA202" s="229"/>
      <c r="EHB202" s="229"/>
      <c r="EHC202" s="229"/>
      <c r="EHD202" s="229"/>
      <c r="EHE202" s="229"/>
      <c r="EHF202" s="229"/>
      <c r="EHG202" s="229"/>
      <c r="EHH202" s="229"/>
      <c r="EHI202" s="229"/>
      <c r="EHJ202" s="229"/>
      <c r="EHK202" s="229"/>
      <c r="EHL202" s="229"/>
      <c r="EHM202" s="229"/>
      <c r="EHN202" s="229"/>
      <c r="EHO202" s="229"/>
      <c r="EHP202" s="229"/>
      <c r="EHQ202" s="229"/>
      <c r="EHR202" s="229"/>
      <c r="EHS202" s="229"/>
      <c r="EHT202" s="229"/>
      <c r="EHU202" s="229"/>
      <c r="EHV202" s="229"/>
      <c r="EHW202" s="229"/>
      <c r="EHX202" s="229"/>
      <c r="EHY202" s="229"/>
      <c r="EHZ202" s="229"/>
      <c r="EIA202" s="229"/>
      <c r="EIB202" s="229"/>
      <c r="EIC202" s="229"/>
      <c r="EID202" s="229"/>
      <c r="EIE202" s="229"/>
      <c r="EIF202" s="229"/>
      <c r="EIG202" s="229"/>
      <c r="EIH202" s="229"/>
      <c r="EII202" s="229"/>
      <c r="EIJ202" s="229"/>
      <c r="EIK202" s="229"/>
      <c r="EIL202" s="229"/>
      <c r="EIM202" s="229"/>
      <c r="EIN202" s="229"/>
      <c r="EIO202" s="229"/>
      <c r="EIP202" s="229"/>
      <c r="EIQ202" s="229"/>
      <c r="EIR202" s="229"/>
      <c r="EIS202" s="229"/>
      <c r="EIT202" s="229"/>
      <c r="EIU202" s="229"/>
      <c r="EIV202" s="229"/>
      <c r="EIW202" s="229"/>
      <c r="EIX202" s="229"/>
      <c r="EIY202" s="229"/>
      <c r="EIZ202" s="229"/>
      <c r="EJA202" s="229"/>
      <c r="EJB202" s="229"/>
      <c r="EJC202" s="229"/>
      <c r="EJD202" s="229"/>
      <c r="EJE202" s="229"/>
      <c r="EJF202" s="229"/>
      <c r="EJG202" s="229"/>
      <c r="EJH202" s="229"/>
      <c r="EJI202" s="229"/>
      <c r="EJJ202" s="229"/>
      <c r="EJK202" s="229"/>
      <c r="EJL202" s="229"/>
      <c r="EJM202" s="229"/>
      <c r="EJN202" s="229"/>
      <c r="EJO202" s="229"/>
      <c r="EJP202" s="229"/>
      <c r="EJQ202" s="229"/>
      <c r="EJR202" s="229"/>
      <c r="EJS202" s="229"/>
      <c r="EJT202" s="229"/>
      <c r="EJU202" s="229"/>
      <c r="EJV202" s="229"/>
      <c r="EJW202" s="229"/>
      <c r="EJX202" s="229"/>
      <c r="EJY202" s="229"/>
      <c r="EJZ202" s="229"/>
      <c r="EKA202" s="229"/>
      <c r="EKB202" s="229"/>
      <c r="EKC202" s="229"/>
      <c r="EKD202" s="229"/>
      <c r="EKE202" s="229"/>
      <c r="EKF202" s="229"/>
      <c r="EKG202" s="229"/>
      <c r="EKH202" s="229"/>
      <c r="EKI202" s="229"/>
      <c r="EKJ202" s="229"/>
      <c r="EKK202" s="229"/>
      <c r="EKL202" s="229"/>
      <c r="EKM202" s="229"/>
      <c r="EKN202" s="229"/>
      <c r="EKO202" s="229"/>
      <c r="EKP202" s="229"/>
      <c r="EKQ202" s="229"/>
      <c r="EKR202" s="229"/>
      <c r="EKS202" s="229"/>
      <c r="EKT202" s="229"/>
      <c r="EKU202" s="229"/>
      <c r="EKV202" s="229"/>
      <c r="EKW202" s="229"/>
      <c r="EKX202" s="229"/>
      <c r="EKY202" s="229"/>
      <c r="EKZ202" s="229"/>
      <c r="ELA202" s="229"/>
      <c r="ELB202" s="229"/>
      <c r="ELC202" s="229"/>
      <c r="ELD202" s="229"/>
      <c r="ELE202" s="229"/>
      <c r="ELF202" s="229"/>
      <c r="ELG202" s="229"/>
      <c r="ELH202" s="229"/>
      <c r="ELI202" s="229"/>
      <c r="ELJ202" s="229"/>
      <c r="ELK202" s="229"/>
      <c r="ELL202" s="229"/>
      <c r="ELM202" s="229"/>
      <c r="ELN202" s="229"/>
      <c r="ELO202" s="229"/>
      <c r="ELP202" s="229"/>
      <c r="ELQ202" s="229"/>
      <c r="ELR202" s="229"/>
      <c r="ELS202" s="229"/>
      <c r="ELT202" s="229"/>
      <c r="ELU202" s="229"/>
      <c r="ELV202" s="229"/>
      <c r="ELW202" s="229"/>
      <c r="ELX202" s="229"/>
      <c r="ELY202" s="229"/>
      <c r="ELZ202" s="229"/>
      <c r="EMA202" s="229"/>
      <c r="EMB202" s="229"/>
      <c r="EMC202" s="229"/>
      <c r="EMD202" s="229"/>
      <c r="EME202" s="229"/>
      <c r="EMF202" s="229"/>
      <c r="EMG202" s="229"/>
      <c r="EMH202" s="229"/>
      <c r="EMI202" s="229"/>
      <c r="EMJ202" s="229"/>
      <c r="EMK202" s="229"/>
      <c r="EML202" s="229"/>
      <c r="EMM202" s="229"/>
      <c r="EMN202" s="229"/>
      <c r="EMO202" s="229"/>
      <c r="EMP202" s="229"/>
      <c r="EMQ202" s="229"/>
      <c r="EMR202" s="229"/>
      <c r="EMS202" s="229"/>
      <c r="EMT202" s="229"/>
      <c r="EMU202" s="229"/>
      <c r="EMV202" s="229"/>
      <c r="EMW202" s="229"/>
      <c r="EMX202" s="229"/>
      <c r="EMY202" s="229"/>
      <c r="EMZ202" s="229"/>
      <c r="ENA202" s="229"/>
      <c r="ENB202" s="229"/>
      <c r="ENC202" s="229"/>
      <c r="END202" s="229"/>
      <c r="ENE202" s="229"/>
      <c r="ENF202" s="229"/>
      <c r="ENG202" s="229"/>
      <c r="ENH202" s="229"/>
      <c r="ENI202" s="229"/>
      <c r="ENJ202" s="229"/>
      <c r="ENK202" s="229"/>
      <c r="ENL202" s="229"/>
      <c r="ENM202" s="229"/>
      <c r="ENN202" s="229"/>
      <c r="ENO202" s="229"/>
      <c r="ENP202" s="229"/>
      <c r="ENQ202" s="229"/>
      <c r="ENR202" s="229"/>
      <c r="ENS202" s="229"/>
      <c r="ENT202" s="229"/>
      <c r="ENU202" s="229"/>
      <c r="ENV202" s="229"/>
      <c r="ENW202" s="229"/>
      <c r="ENX202" s="229"/>
      <c r="ENY202" s="229"/>
      <c r="ENZ202" s="229"/>
      <c r="EOA202" s="229"/>
      <c r="EOB202" s="229"/>
      <c r="EOC202" s="229"/>
      <c r="EOD202" s="229"/>
      <c r="EOE202" s="229"/>
      <c r="EOF202" s="229"/>
      <c r="EOG202" s="229"/>
      <c r="EOH202" s="229"/>
      <c r="EOI202" s="229"/>
      <c r="EOJ202" s="229"/>
      <c r="EOK202" s="229"/>
      <c r="EOL202" s="229"/>
      <c r="EOM202" s="229"/>
      <c r="EON202" s="229"/>
      <c r="EOO202" s="229"/>
      <c r="EOP202" s="229"/>
      <c r="EOQ202" s="229"/>
      <c r="EOR202" s="229"/>
      <c r="EOS202" s="229"/>
      <c r="EOT202" s="229"/>
      <c r="EOU202" s="229"/>
      <c r="EOV202" s="229"/>
      <c r="EOW202" s="229"/>
      <c r="EOX202" s="229"/>
      <c r="EOY202" s="229"/>
      <c r="EOZ202" s="229"/>
      <c r="EPA202" s="229"/>
      <c r="EPB202" s="229"/>
      <c r="EPC202" s="229"/>
      <c r="EPD202" s="229"/>
      <c r="EPE202" s="229"/>
      <c r="EPF202" s="229"/>
      <c r="EPG202" s="229"/>
      <c r="EPH202" s="229"/>
      <c r="EPI202" s="229"/>
      <c r="EPJ202" s="229"/>
      <c r="EPK202" s="229"/>
      <c r="EPL202" s="229"/>
      <c r="EPM202" s="229"/>
      <c r="EPN202" s="229"/>
      <c r="EPO202" s="229"/>
      <c r="EPP202" s="229"/>
      <c r="EPQ202" s="229"/>
      <c r="EPR202" s="229"/>
      <c r="EPS202" s="229"/>
      <c r="EPT202" s="229"/>
      <c r="EPU202" s="229"/>
      <c r="EPV202" s="229"/>
      <c r="EPW202" s="229"/>
      <c r="EPX202" s="229"/>
      <c r="EPY202" s="229"/>
      <c r="EPZ202" s="229"/>
      <c r="EQA202" s="229"/>
      <c r="EQB202" s="229"/>
      <c r="EQC202" s="229"/>
      <c r="EQD202" s="229"/>
      <c r="EQE202" s="229"/>
      <c r="EQF202" s="229"/>
      <c r="EQG202" s="229"/>
      <c r="EQH202" s="229"/>
      <c r="EQI202" s="229"/>
      <c r="EQJ202" s="229"/>
      <c r="EQK202" s="229"/>
      <c r="EQL202" s="229"/>
      <c r="EQM202" s="229"/>
      <c r="EQN202" s="229"/>
      <c r="EQO202" s="229"/>
      <c r="EQP202" s="229"/>
      <c r="EQQ202" s="229"/>
      <c r="EQR202" s="229"/>
      <c r="EQS202" s="229"/>
      <c r="EQT202" s="229"/>
      <c r="EQU202" s="229"/>
      <c r="EQV202" s="229"/>
      <c r="EQW202" s="229"/>
      <c r="EQX202" s="229"/>
      <c r="EQY202" s="229"/>
      <c r="EQZ202" s="229"/>
      <c r="ERA202" s="229"/>
      <c r="ERB202" s="229"/>
      <c r="ERC202" s="229"/>
      <c r="ERD202" s="229"/>
      <c r="ERE202" s="229"/>
      <c r="ERF202" s="229"/>
      <c r="ERG202" s="229"/>
      <c r="ERH202" s="229"/>
      <c r="ERI202" s="229"/>
      <c r="ERJ202" s="229"/>
      <c r="ERK202" s="229"/>
      <c r="ERL202" s="229"/>
      <c r="ERM202" s="229"/>
      <c r="ERN202" s="229"/>
      <c r="ERO202" s="229"/>
      <c r="ERP202" s="229"/>
      <c r="ERQ202" s="229"/>
      <c r="ERR202" s="229"/>
      <c r="ERS202" s="229"/>
      <c r="ERT202" s="229"/>
      <c r="ERU202" s="229"/>
      <c r="ERV202" s="229"/>
      <c r="ERW202" s="229"/>
      <c r="ERX202" s="229"/>
      <c r="ERY202" s="229"/>
      <c r="ERZ202" s="229"/>
      <c r="ESA202" s="229"/>
      <c r="ESB202" s="229"/>
      <c r="ESC202" s="229"/>
      <c r="ESD202" s="229"/>
      <c r="ESE202" s="229"/>
      <c r="ESF202" s="229"/>
      <c r="ESG202" s="229"/>
      <c r="ESH202" s="229"/>
      <c r="ESI202" s="229"/>
      <c r="ESJ202" s="229"/>
      <c r="ESK202" s="229"/>
      <c r="ESL202" s="229"/>
      <c r="ESM202" s="229"/>
      <c r="ESN202" s="229"/>
      <c r="ESO202" s="229"/>
      <c r="ESP202" s="229"/>
      <c r="ESQ202" s="229"/>
      <c r="ESR202" s="229"/>
      <c r="ESS202" s="229"/>
      <c r="EST202" s="229"/>
      <c r="ESU202" s="229"/>
      <c r="ESV202" s="229"/>
      <c r="ESW202" s="229"/>
      <c r="ESX202" s="229"/>
      <c r="ESY202" s="229"/>
      <c r="ESZ202" s="229"/>
      <c r="ETA202" s="229"/>
      <c r="ETB202" s="229"/>
      <c r="ETC202" s="229"/>
      <c r="ETD202" s="229"/>
      <c r="ETE202" s="229"/>
      <c r="ETF202" s="229"/>
      <c r="ETG202" s="229"/>
      <c r="ETH202" s="229"/>
      <c r="ETI202" s="229"/>
      <c r="ETJ202" s="229"/>
      <c r="ETK202" s="229"/>
      <c r="ETL202" s="229"/>
      <c r="ETM202" s="229"/>
      <c r="ETN202" s="229"/>
      <c r="ETO202" s="229"/>
      <c r="ETP202" s="229"/>
      <c r="ETQ202" s="229"/>
      <c r="ETR202" s="229"/>
      <c r="ETS202" s="229"/>
      <c r="ETT202" s="229"/>
      <c r="ETU202" s="229"/>
      <c r="ETV202" s="229"/>
      <c r="ETW202" s="229"/>
      <c r="ETX202" s="229"/>
      <c r="ETY202" s="229"/>
      <c r="ETZ202" s="229"/>
      <c r="EUA202" s="229"/>
      <c r="EUB202" s="229"/>
      <c r="EUC202" s="229"/>
      <c r="EUD202" s="229"/>
      <c r="EUE202" s="229"/>
      <c r="EUF202" s="229"/>
      <c r="EUG202" s="229"/>
      <c r="EUH202" s="229"/>
      <c r="EUI202" s="229"/>
      <c r="EUJ202" s="229"/>
      <c r="EUK202" s="229"/>
      <c r="EUL202" s="229"/>
      <c r="EUM202" s="229"/>
      <c r="EUN202" s="229"/>
      <c r="EUO202" s="229"/>
      <c r="EUP202" s="229"/>
      <c r="EUQ202" s="229"/>
      <c r="EUR202" s="229"/>
      <c r="EUS202" s="229"/>
      <c r="EUT202" s="229"/>
      <c r="EUU202" s="229"/>
      <c r="EUV202" s="229"/>
      <c r="EUW202" s="229"/>
      <c r="EUX202" s="229"/>
      <c r="EUY202" s="229"/>
      <c r="EUZ202" s="229"/>
      <c r="EVA202" s="229"/>
      <c r="EVB202" s="229"/>
      <c r="EVC202" s="229"/>
      <c r="EVD202" s="229"/>
      <c r="EVE202" s="229"/>
      <c r="EVF202" s="229"/>
      <c r="EVG202" s="229"/>
      <c r="EVH202" s="229"/>
      <c r="EVI202" s="229"/>
      <c r="EVJ202" s="229"/>
      <c r="EVK202" s="229"/>
      <c r="EVL202" s="229"/>
      <c r="EVM202" s="229"/>
      <c r="EVN202" s="229"/>
      <c r="EVO202" s="229"/>
      <c r="EVP202" s="229"/>
      <c r="EVQ202" s="229"/>
      <c r="EVR202" s="229"/>
      <c r="EVS202" s="229"/>
      <c r="EVT202" s="229"/>
      <c r="EVU202" s="229"/>
      <c r="EVV202" s="229"/>
      <c r="EVW202" s="229"/>
      <c r="EVX202" s="229"/>
      <c r="EVY202" s="229"/>
      <c r="EVZ202" s="229"/>
      <c r="EWA202" s="229"/>
      <c r="EWB202" s="229"/>
      <c r="EWC202" s="229"/>
      <c r="EWD202" s="229"/>
      <c r="EWE202" s="229"/>
      <c r="EWF202" s="229"/>
      <c r="EWG202" s="229"/>
      <c r="EWH202" s="229"/>
      <c r="EWI202" s="229"/>
      <c r="EWJ202" s="229"/>
      <c r="EWK202" s="229"/>
      <c r="EWL202" s="229"/>
      <c r="EWM202" s="229"/>
      <c r="EWN202" s="229"/>
      <c r="EWO202" s="229"/>
      <c r="EWP202" s="229"/>
      <c r="EWQ202" s="229"/>
      <c r="EWR202" s="229"/>
      <c r="EWS202" s="229"/>
      <c r="EWT202" s="229"/>
      <c r="EWU202" s="229"/>
      <c r="EWV202" s="229"/>
      <c r="EWW202" s="229"/>
      <c r="EWX202" s="229"/>
      <c r="EWY202" s="229"/>
      <c r="EWZ202" s="229"/>
      <c r="EXA202" s="229"/>
      <c r="EXB202" s="229"/>
      <c r="EXC202" s="229"/>
      <c r="EXD202" s="229"/>
      <c r="EXE202" s="229"/>
      <c r="EXF202" s="229"/>
      <c r="EXG202" s="229"/>
      <c r="EXH202" s="229"/>
      <c r="EXI202" s="229"/>
      <c r="EXJ202" s="229"/>
      <c r="EXK202" s="229"/>
      <c r="EXL202" s="229"/>
      <c r="EXM202" s="229"/>
      <c r="EXN202" s="229"/>
      <c r="EXO202" s="229"/>
      <c r="EXP202" s="229"/>
      <c r="EXQ202" s="229"/>
      <c r="EXR202" s="229"/>
      <c r="EXS202" s="229"/>
      <c r="EXT202" s="229"/>
      <c r="EXU202" s="229"/>
      <c r="EXV202" s="229"/>
      <c r="EXW202" s="229"/>
      <c r="EXX202" s="229"/>
      <c r="EXY202" s="229"/>
      <c r="EXZ202" s="229"/>
      <c r="EYA202" s="229"/>
      <c r="EYB202" s="229"/>
      <c r="EYC202" s="229"/>
      <c r="EYD202" s="229"/>
      <c r="EYE202" s="229"/>
      <c r="EYF202" s="229"/>
      <c r="EYG202" s="229"/>
      <c r="EYH202" s="229"/>
      <c r="EYI202" s="229"/>
      <c r="EYJ202" s="229"/>
      <c r="EYK202" s="229"/>
      <c r="EYL202" s="229"/>
      <c r="EYM202" s="229"/>
      <c r="EYN202" s="229"/>
      <c r="EYO202" s="229"/>
      <c r="EYP202" s="229"/>
      <c r="EYQ202" s="229"/>
      <c r="EYR202" s="229"/>
      <c r="EYS202" s="229"/>
      <c r="EYT202" s="229"/>
      <c r="EYU202" s="229"/>
      <c r="EYV202" s="229"/>
      <c r="EYW202" s="229"/>
      <c r="EYX202" s="229"/>
      <c r="EYY202" s="229"/>
      <c r="EYZ202" s="229"/>
      <c r="EZA202" s="229"/>
      <c r="EZB202" s="229"/>
      <c r="EZC202" s="229"/>
      <c r="EZD202" s="229"/>
      <c r="EZE202" s="229"/>
      <c r="EZF202" s="229"/>
      <c r="EZG202" s="229"/>
      <c r="EZH202" s="229"/>
      <c r="EZI202" s="229"/>
      <c r="EZJ202" s="229"/>
      <c r="EZK202" s="229"/>
      <c r="EZL202" s="229"/>
      <c r="EZM202" s="229"/>
      <c r="EZN202" s="229"/>
      <c r="EZO202" s="229"/>
      <c r="EZP202" s="229"/>
      <c r="EZQ202" s="229"/>
      <c r="EZR202" s="229"/>
      <c r="EZS202" s="229"/>
      <c r="EZT202" s="229"/>
      <c r="EZU202" s="229"/>
      <c r="EZV202" s="229"/>
      <c r="EZW202" s="229"/>
      <c r="EZX202" s="229"/>
      <c r="EZY202" s="229"/>
      <c r="EZZ202" s="229"/>
      <c r="FAA202" s="229"/>
      <c r="FAB202" s="229"/>
      <c r="FAC202" s="229"/>
      <c r="FAD202" s="229"/>
      <c r="FAE202" s="229"/>
      <c r="FAF202" s="229"/>
      <c r="FAG202" s="229"/>
      <c r="FAH202" s="229"/>
      <c r="FAI202" s="229"/>
      <c r="FAJ202" s="229"/>
      <c r="FAK202" s="229"/>
      <c r="FAL202" s="229"/>
      <c r="FAM202" s="229"/>
      <c r="FAN202" s="229"/>
      <c r="FAO202" s="229"/>
      <c r="FAP202" s="229"/>
      <c r="FAQ202" s="229"/>
      <c r="FAR202" s="229"/>
      <c r="FAS202" s="229"/>
      <c r="FAT202" s="229"/>
      <c r="FAU202" s="229"/>
      <c r="FAV202" s="229"/>
      <c r="FAW202" s="229"/>
      <c r="FAX202" s="229"/>
      <c r="FAY202" s="229"/>
      <c r="FAZ202" s="229"/>
      <c r="FBA202" s="229"/>
      <c r="FBB202" s="229"/>
      <c r="FBC202" s="229"/>
      <c r="FBD202" s="229"/>
      <c r="FBE202" s="229"/>
      <c r="FBF202" s="229"/>
      <c r="FBG202" s="229"/>
      <c r="FBH202" s="229"/>
      <c r="FBI202" s="229"/>
      <c r="FBJ202" s="229"/>
      <c r="FBK202" s="229"/>
      <c r="FBL202" s="229"/>
      <c r="FBM202" s="229"/>
      <c r="FBN202" s="229"/>
      <c r="FBO202" s="229"/>
      <c r="FBP202" s="229"/>
      <c r="FBQ202" s="229"/>
      <c r="FBR202" s="229"/>
      <c r="FBS202" s="229"/>
      <c r="FBT202" s="229"/>
      <c r="FBU202" s="229"/>
      <c r="FBV202" s="229"/>
      <c r="FBW202" s="229"/>
      <c r="FBX202" s="229"/>
      <c r="FBY202" s="229"/>
      <c r="FBZ202" s="229"/>
      <c r="FCA202" s="229"/>
      <c r="FCB202" s="229"/>
      <c r="FCC202" s="229"/>
      <c r="FCD202" s="229"/>
      <c r="FCE202" s="229"/>
      <c r="FCF202" s="229"/>
      <c r="FCG202" s="229"/>
      <c r="FCH202" s="229"/>
      <c r="FCI202" s="229"/>
      <c r="FCJ202" s="229"/>
      <c r="FCK202" s="229"/>
      <c r="FCL202" s="229"/>
      <c r="FCM202" s="229"/>
      <c r="FCN202" s="229"/>
      <c r="FCO202" s="229"/>
      <c r="FCP202" s="229"/>
      <c r="FCQ202" s="229"/>
      <c r="FCR202" s="229"/>
      <c r="FCS202" s="229"/>
      <c r="FCT202" s="229"/>
      <c r="FCU202" s="229"/>
      <c r="FCV202" s="229"/>
      <c r="FCW202" s="229"/>
      <c r="FCX202" s="229"/>
      <c r="FCY202" s="229"/>
      <c r="FCZ202" s="229"/>
      <c r="FDA202" s="229"/>
      <c r="FDB202" s="229"/>
      <c r="FDC202" s="229"/>
      <c r="FDD202" s="229"/>
      <c r="FDE202" s="229"/>
      <c r="FDF202" s="229"/>
      <c r="FDG202" s="229"/>
      <c r="FDH202" s="229"/>
      <c r="FDI202" s="229"/>
      <c r="FDJ202" s="229"/>
      <c r="FDK202" s="229"/>
      <c r="FDL202" s="229"/>
      <c r="FDM202" s="229"/>
      <c r="FDN202" s="229"/>
      <c r="FDO202" s="229"/>
      <c r="FDP202" s="229"/>
      <c r="FDQ202" s="229"/>
      <c r="FDR202" s="229"/>
      <c r="FDS202" s="229"/>
      <c r="FDT202" s="229"/>
      <c r="FDU202" s="229"/>
      <c r="FDV202" s="229"/>
      <c r="FDW202" s="229"/>
      <c r="FDX202" s="229"/>
      <c r="FDY202" s="229"/>
      <c r="FDZ202" s="229"/>
      <c r="FEA202" s="229"/>
      <c r="FEB202" s="229"/>
      <c r="FEC202" s="229"/>
      <c r="FED202" s="229"/>
      <c r="FEE202" s="229"/>
      <c r="FEF202" s="229"/>
      <c r="FEG202" s="229"/>
      <c r="FEH202" s="229"/>
      <c r="FEI202" s="229"/>
      <c r="FEJ202" s="229"/>
      <c r="FEK202" s="229"/>
      <c r="FEL202" s="229"/>
      <c r="FEM202" s="229"/>
      <c r="FEN202" s="229"/>
      <c r="FEO202" s="229"/>
      <c r="FEP202" s="229"/>
      <c r="FEQ202" s="229"/>
      <c r="FER202" s="229"/>
      <c r="FES202" s="229"/>
      <c r="FET202" s="229"/>
      <c r="FEU202" s="229"/>
      <c r="FEV202" s="229"/>
      <c r="FEW202" s="229"/>
      <c r="FEX202" s="229"/>
      <c r="FEY202" s="229"/>
      <c r="FEZ202" s="229"/>
      <c r="FFA202" s="229"/>
      <c r="FFB202" s="229"/>
      <c r="FFC202" s="229"/>
      <c r="FFD202" s="229"/>
      <c r="FFE202" s="229"/>
      <c r="FFF202" s="229"/>
      <c r="FFG202" s="229"/>
      <c r="FFH202" s="229"/>
      <c r="FFI202" s="229"/>
      <c r="FFJ202" s="229"/>
      <c r="FFK202" s="229"/>
      <c r="FFL202" s="229"/>
      <c r="FFM202" s="229"/>
      <c r="FFN202" s="229"/>
      <c r="FFO202" s="229"/>
      <c r="FFP202" s="229"/>
      <c r="FFQ202" s="229"/>
      <c r="FFR202" s="229"/>
      <c r="FFS202" s="229"/>
      <c r="FFT202" s="229"/>
      <c r="FFU202" s="229"/>
      <c r="FFV202" s="229"/>
      <c r="FFW202" s="229"/>
      <c r="FFX202" s="229"/>
      <c r="FFY202" s="229"/>
      <c r="FFZ202" s="229"/>
      <c r="FGA202" s="229"/>
      <c r="FGB202" s="229"/>
      <c r="FGC202" s="229"/>
      <c r="FGD202" s="229"/>
      <c r="FGE202" s="229"/>
      <c r="FGF202" s="229"/>
      <c r="FGG202" s="229"/>
      <c r="FGH202" s="229"/>
      <c r="FGI202" s="229"/>
      <c r="FGJ202" s="229"/>
      <c r="FGK202" s="229"/>
      <c r="FGL202" s="229"/>
      <c r="FGM202" s="229"/>
      <c r="FGN202" s="229"/>
      <c r="FGO202" s="229"/>
      <c r="FGP202" s="229"/>
      <c r="FGQ202" s="229"/>
      <c r="FGR202" s="229"/>
      <c r="FGS202" s="229"/>
      <c r="FGT202" s="229"/>
      <c r="FGU202" s="229"/>
      <c r="FGV202" s="229"/>
      <c r="FGW202" s="229"/>
      <c r="FGX202" s="229"/>
      <c r="FGY202" s="229"/>
      <c r="FGZ202" s="229"/>
      <c r="FHA202" s="229"/>
      <c r="FHB202" s="229"/>
      <c r="FHC202" s="229"/>
      <c r="FHD202" s="229"/>
      <c r="FHE202" s="229"/>
      <c r="FHF202" s="229"/>
      <c r="FHG202" s="229"/>
      <c r="FHH202" s="229"/>
      <c r="FHI202" s="229"/>
      <c r="FHJ202" s="229"/>
      <c r="FHK202" s="229"/>
      <c r="FHL202" s="229"/>
      <c r="FHM202" s="229"/>
      <c r="FHN202" s="229"/>
      <c r="FHO202" s="229"/>
      <c r="FHP202" s="229"/>
      <c r="FHQ202" s="229"/>
      <c r="FHR202" s="229"/>
      <c r="FHS202" s="229"/>
      <c r="FHT202" s="229"/>
      <c r="FHU202" s="229"/>
      <c r="FHV202" s="229"/>
      <c r="FHW202" s="229"/>
      <c r="FHX202" s="229"/>
      <c r="FHY202" s="229"/>
      <c r="FHZ202" s="229"/>
      <c r="FIA202" s="229"/>
      <c r="FIB202" s="229"/>
      <c r="FIC202" s="229"/>
      <c r="FID202" s="229"/>
      <c r="FIE202" s="229"/>
      <c r="FIF202" s="229"/>
      <c r="FIG202" s="229"/>
      <c r="FIH202" s="229"/>
      <c r="FII202" s="229"/>
      <c r="FIJ202" s="229"/>
      <c r="FIK202" s="229"/>
      <c r="FIL202" s="229"/>
      <c r="FIM202" s="229"/>
      <c r="FIN202" s="229"/>
      <c r="FIO202" s="229"/>
      <c r="FIP202" s="229"/>
      <c r="FIQ202" s="229"/>
      <c r="FIR202" s="229"/>
      <c r="FIS202" s="229"/>
      <c r="FIT202" s="229"/>
      <c r="FIU202" s="229"/>
      <c r="FIV202" s="229"/>
      <c r="FIW202" s="229"/>
      <c r="FIX202" s="229"/>
      <c r="FIY202" s="229"/>
      <c r="FIZ202" s="229"/>
      <c r="FJA202" s="229"/>
      <c r="FJB202" s="229"/>
      <c r="FJC202" s="229"/>
      <c r="FJD202" s="229"/>
      <c r="FJE202" s="229"/>
      <c r="FJF202" s="229"/>
      <c r="FJG202" s="229"/>
      <c r="FJH202" s="229"/>
      <c r="FJI202" s="229"/>
      <c r="FJJ202" s="229"/>
      <c r="FJK202" s="229"/>
      <c r="FJL202" s="229"/>
      <c r="FJM202" s="229"/>
      <c r="FJN202" s="229"/>
      <c r="FJO202" s="229"/>
      <c r="FJP202" s="229"/>
      <c r="FJQ202" s="229"/>
      <c r="FJR202" s="229"/>
      <c r="FJS202" s="229"/>
      <c r="FJT202" s="229"/>
      <c r="FJU202" s="229"/>
      <c r="FJV202" s="229"/>
      <c r="FJW202" s="229"/>
      <c r="FJX202" s="229"/>
      <c r="FJY202" s="229"/>
      <c r="FJZ202" s="229"/>
      <c r="FKA202" s="229"/>
      <c r="FKB202" s="229"/>
      <c r="FKC202" s="229"/>
      <c r="FKD202" s="229"/>
      <c r="FKE202" s="229"/>
      <c r="FKF202" s="229"/>
      <c r="FKG202" s="229"/>
      <c r="FKH202" s="229"/>
      <c r="FKI202" s="229"/>
      <c r="FKJ202" s="229"/>
      <c r="FKK202" s="229"/>
      <c r="FKL202" s="229"/>
      <c r="FKM202" s="229"/>
      <c r="FKN202" s="229"/>
      <c r="FKO202" s="229"/>
      <c r="FKP202" s="229"/>
      <c r="FKQ202" s="229"/>
      <c r="FKR202" s="229"/>
      <c r="FKS202" s="229"/>
      <c r="FKT202" s="229"/>
      <c r="FKU202" s="229"/>
      <c r="FKV202" s="229"/>
      <c r="FKW202" s="229"/>
      <c r="FKX202" s="229"/>
      <c r="FKY202" s="229"/>
      <c r="FKZ202" s="229"/>
      <c r="FLA202" s="229"/>
      <c r="FLB202" s="229"/>
      <c r="FLC202" s="229"/>
      <c r="FLD202" s="229"/>
      <c r="FLE202" s="229"/>
      <c r="FLF202" s="229"/>
      <c r="FLG202" s="229"/>
      <c r="FLH202" s="229"/>
      <c r="FLI202" s="229"/>
      <c r="FLJ202" s="229"/>
      <c r="FLK202" s="229"/>
      <c r="FLL202" s="229"/>
      <c r="FLM202" s="229"/>
      <c r="FLN202" s="229"/>
      <c r="FLO202" s="229"/>
      <c r="FLP202" s="229"/>
      <c r="FLQ202" s="229"/>
      <c r="FLR202" s="229"/>
      <c r="FLS202" s="229"/>
      <c r="FLT202" s="229"/>
      <c r="FLU202" s="229"/>
      <c r="FLV202" s="229"/>
      <c r="FLW202" s="229"/>
      <c r="FLX202" s="229"/>
      <c r="FLY202" s="229"/>
      <c r="FLZ202" s="229"/>
      <c r="FMA202" s="229"/>
      <c r="FMB202" s="229"/>
      <c r="FMC202" s="229"/>
      <c r="FMD202" s="229"/>
      <c r="FME202" s="229"/>
      <c r="FMF202" s="229"/>
      <c r="FMG202" s="229"/>
      <c r="FMH202" s="229"/>
      <c r="FMI202" s="229"/>
      <c r="FMJ202" s="229"/>
      <c r="FMK202" s="229"/>
      <c r="FML202" s="229"/>
      <c r="FMM202" s="229"/>
      <c r="FMN202" s="229"/>
      <c r="FMO202" s="229"/>
      <c r="FMP202" s="229"/>
      <c r="FMQ202" s="229"/>
      <c r="FMR202" s="229"/>
      <c r="FMS202" s="229"/>
      <c r="FMT202" s="229"/>
      <c r="FMU202" s="229"/>
      <c r="FMV202" s="229"/>
      <c r="FMW202" s="229"/>
      <c r="FMX202" s="229"/>
      <c r="FMY202" s="229"/>
      <c r="FMZ202" s="229"/>
      <c r="FNA202" s="229"/>
      <c r="FNB202" s="229"/>
      <c r="FNC202" s="229"/>
      <c r="FND202" s="229"/>
      <c r="FNE202" s="229"/>
      <c r="FNF202" s="229"/>
      <c r="FNG202" s="229"/>
      <c r="FNH202" s="229"/>
      <c r="FNI202" s="229"/>
      <c r="FNJ202" s="229"/>
      <c r="FNK202" s="229"/>
      <c r="FNL202" s="229"/>
      <c r="FNM202" s="229"/>
      <c r="FNN202" s="229"/>
      <c r="FNO202" s="229"/>
      <c r="FNP202" s="229"/>
      <c r="FNQ202" s="229"/>
      <c r="FNR202" s="229"/>
      <c r="FNS202" s="229"/>
      <c r="FNT202" s="229"/>
      <c r="FNU202" s="229"/>
      <c r="FNV202" s="229"/>
      <c r="FNW202" s="229"/>
      <c r="FNX202" s="229"/>
      <c r="FNY202" s="229"/>
      <c r="FNZ202" s="229"/>
      <c r="FOA202" s="229"/>
      <c r="FOB202" s="229"/>
      <c r="FOC202" s="229"/>
      <c r="FOD202" s="229"/>
      <c r="FOE202" s="229"/>
      <c r="FOF202" s="229"/>
      <c r="FOG202" s="229"/>
      <c r="FOH202" s="229"/>
      <c r="FOI202" s="229"/>
      <c r="FOJ202" s="229"/>
      <c r="FOK202" s="229"/>
      <c r="FOL202" s="229"/>
      <c r="FOM202" s="229"/>
      <c r="FON202" s="229"/>
      <c r="FOO202" s="229"/>
      <c r="FOP202" s="229"/>
      <c r="FOQ202" s="229"/>
      <c r="FOR202" s="229"/>
      <c r="FOS202" s="229"/>
      <c r="FOT202" s="229"/>
      <c r="FOU202" s="229"/>
      <c r="FOV202" s="229"/>
      <c r="FOW202" s="229"/>
      <c r="FOX202" s="229"/>
      <c r="FOY202" s="229"/>
      <c r="FOZ202" s="229"/>
      <c r="FPA202" s="229"/>
      <c r="FPB202" s="229"/>
      <c r="FPC202" s="229"/>
      <c r="FPD202" s="229"/>
      <c r="FPE202" s="229"/>
      <c r="FPF202" s="229"/>
      <c r="FPG202" s="229"/>
      <c r="FPH202" s="229"/>
      <c r="FPI202" s="229"/>
      <c r="FPJ202" s="229"/>
      <c r="FPK202" s="229"/>
      <c r="FPL202" s="229"/>
      <c r="FPM202" s="229"/>
      <c r="FPN202" s="229"/>
      <c r="FPO202" s="229"/>
      <c r="FPP202" s="229"/>
      <c r="FPQ202" s="229"/>
      <c r="FPR202" s="229"/>
      <c r="FPS202" s="229"/>
      <c r="FPT202" s="229"/>
      <c r="FPU202" s="229"/>
      <c r="FPV202" s="229"/>
      <c r="FPW202" s="229"/>
      <c r="FPX202" s="229"/>
      <c r="FPY202" s="229"/>
      <c r="FPZ202" s="229"/>
      <c r="FQA202" s="229"/>
      <c r="FQB202" s="229"/>
      <c r="FQC202" s="229"/>
      <c r="FQD202" s="229"/>
      <c r="FQE202" s="229"/>
      <c r="FQF202" s="229"/>
      <c r="FQG202" s="229"/>
      <c r="FQH202" s="229"/>
      <c r="FQI202" s="229"/>
      <c r="FQJ202" s="229"/>
      <c r="FQK202" s="229"/>
      <c r="FQL202" s="229"/>
      <c r="FQM202" s="229"/>
      <c r="FQN202" s="229"/>
      <c r="FQO202" s="229"/>
      <c r="FQP202" s="229"/>
      <c r="FQQ202" s="229"/>
      <c r="FQR202" s="229"/>
      <c r="FQS202" s="229"/>
      <c r="FQT202" s="229"/>
      <c r="FQU202" s="229"/>
      <c r="FQV202" s="229"/>
      <c r="FQW202" s="229"/>
      <c r="FQX202" s="229"/>
      <c r="FQY202" s="229"/>
      <c r="FQZ202" s="229"/>
      <c r="FRA202" s="229"/>
      <c r="FRB202" s="229"/>
      <c r="FRC202" s="229"/>
      <c r="FRD202" s="229"/>
      <c r="FRE202" s="229"/>
      <c r="FRF202" s="229"/>
      <c r="FRG202" s="229"/>
      <c r="FRH202" s="229"/>
      <c r="FRI202" s="229"/>
      <c r="FRJ202" s="229"/>
      <c r="FRK202" s="229"/>
      <c r="FRL202" s="229"/>
      <c r="FRM202" s="229"/>
      <c r="FRN202" s="229"/>
      <c r="FRO202" s="229"/>
      <c r="FRP202" s="229"/>
      <c r="FRQ202" s="229"/>
      <c r="FRR202" s="229"/>
      <c r="FRS202" s="229"/>
      <c r="FRT202" s="229"/>
      <c r="FRU202" s="229"/>
      <c r="FRV202" s="229"/>
      <c r="FRW202" s="229"/>
      <c r="FRX202" s="229"/>
      <c r="FRY202" s="229"/>
      <c r="FRZ202" s="229"/>
      <c r="FSA202" s="229"/>
      <c r="FSB202" s="229"/>
      <c r="FSC202" s="229"/>
      <c r="FSD202" s="229"/>
      <c r="FSE202" s="229"/>
      <c r="FSF202" s="229"/>
      <c r="FSG202" s="229"/>
      <c r="FSH202" s="229"/>
      <c r="FSI202" s="229"/>
      <c r="FSJ202" s="229"/>
      <c r="FSK202" s="229"/>
      <c r="FSL202" s="229"/>
      <c r="FSM202" s="229"/>
      <c r="FSN202" s="229"/>
      <c r="FSO202" s="229"/>
      <c r="FSP202" s="229"/>
      <c r="FSQ202" s="229"/>
      <c r="FSR202" s="229"/>
      <c r="FSS202" s="229"/>
      <c r="FST202" s="229"/>
      <c r="FSU202" s="229"/>
      <c r="FSV202" s="229"/>
      <c r="FSW202" s="229"/>
      <c r="FSX202" s="229"/>
      <c r="FSY202" s="229"/>
      <c r="FSZ202" s="229"/>
      <c r="FTA202" s="229"/>
      <c r="FTB202" s="229"/>
      <c r="FTC202" s="229"/>
      <c r="FTD202" s="229"/>
      <c r="FTE202" s="229"/>
      <c r="FTF202" s="229"/>
      <c r="FTG202" s="229"/>
      <c r="FTH202" s="229"/>
      <c r="FTI202" s="229"/>
      <c r="FTJ202" s="229"/>
      <c r="FTK202" s="229"/>
      <c r="FTL202" s="229"/>
      <c r="FTM202" s="229"/>
      <c r="FTN202" s="229"/>
      <c r="FTO202" s="229"/>
      <c r="FTP202" s="229"/>
      <c r="FTQ202" s="229"/>
      <c r="FTR202" s="229"/>
      <c r="FTS202" s="229"/>
      <c r="FTT202" s="229"/>
      <c r="FTU202" s="229"/>
      <c r="FTV202" s="229"/>
      <c r="FTW202" s="229"/>
      <c r="FTX202" s="229"/>
      <c r="FTY202" s="229"/>
      <c r="FTZ202" s="229"/>
      <c r="FUA202" s="229"/>
      <c r="FUB202" s="229"/>
      <c r="FUC202" s="229"/>
      <c r="FUD202" s="229"/>
      <c r="FUE202" s="229"/>
      <c r="FUF202" s="229"/>
      <c r="FUG202" s="229"/>
      <c r="FUH202" s="229"/>
      <c r="FUI202" s="229"/>
      <c r="FUJ202" s="229"/>
      <c r="FUK202" s="229"/>
      <c r="FUL202" s="229"/>
      <c r="FUM202" s="229"/>
      <c r="FUN202" s="229"/>
      <c r="FUO202" s="229"/>
      <c r="FUP202" s="229"/>
      <c r="FUQ202" s="229"/>
      <c r="FUR202" s="229"/>
      <c r="FUS202" s="229"/>
      <c r="FUT202" s="229"/>
      <c r="FUU202" s="229"/>
      <c r="FUV202" s="229"/>
      <c r="FUW202" s="229"/>
      <c r="FUX202" s="229"/>
      <c r="FUY202" s="229"/>
      <c r="FUZ202" s="229"/>
      <c r="FVA202" s="229"/>
      <c r="FVB202" s="229"/>
      <c r="FVC202" s="229"/>
      <c r="FVD202" s="229"/>
      <c r="FVE202" s="229"/>
      <c r="FVF202" s="229"/>
      <c r="FVG202" s="229"/>
      <c r="FVH202" s="229"/>
      <c r="FVI202" s="229"/>
      <c r="FVJ202" s="229"/>
      <c r="FVK202" s="229"/>
      <c r="FVL202" s="229"/>
      <c r="FVM202" s="229"/>
      <c r="FVN202" s="229"/>
      <c r="FVO202" s="229"/>
      <c r="FVP202" s="229"/>
      <c r="FVQ202" s="229"/>
      <c r="FVR202" s="229"/>
      <c r="FVS202" s="229"/>
      <c r="FVT202" s="229"/>
      <c r="FVU202" s="229"/>
      <c r="FVV202" s="229"/>
      <c r="FVW202" s="229"/>
      <c r="FVX202" s="229"/>
      <c r="FVY202" s="229"/>
      <c r="FVZ202" s="229"/>
      <c r="FWA202" s="229"/>
      <c r="FWB202" s="229"/>
      <c r="FWC202" s="229"/>
      <c r="FWD202" s="229"/>
      <c r="FWE202" s="229"/>
      <c r="FWF202" s="229"/>
      <c r="FWG202" s="229"/>
      <c r="FWH202" s="229"/>
      <c r="FWI202" s="229"/>
      <c r="FWJ202" s="229"/>
      <c r="FWK202" s="229"/>
      <c r="FWL202" s="229"/>
      <c r="FWM202" s="229"/>
      <c r="FWN202" s="229"/>
      <c r="FWO202" s="229"/>
      <c r="FWP202" s="229"/>
      <c r="FWQ202" s="229"/>
      <c r="FWR202" s="229"/>
      <c r="FWS202" s="229"/>
      <c r="FWT202" s="229"/>
      <c r="FWU202" s="229"/>
      <c r="FWV202" s="229"/>
      <c r="FWW202" s="229"/>
      <c r="FWX202" s="229"/>
      <c r="FWY202" s="229"/>
      <c r="FWZ202" s="229"/>
      <c r="FXA202" s="229"/>
      <c r="FXB202" s="229"/>
      <c r="FXC202" s="229"/>
      <c r="FXD202" s="229"/>
      <c r="FXE202" s="229"/>
      <c r="FXF202" s="229"/>
      <c r="FXG202" s="229"/>
      <c r="FXH202" s="229"/>
      <c r="FXI202" s="229"/>
      <c r="FXJ202" s="229"/>
      <c r="FXK202" s="229"/>
      <c r="FXL202" s="229"/>
      <c r="FXM202" s="229"/>
      <c r="FXN202" s="229"/>
      <c r="FXO202" s="229"/>
      <c r="FXP202" s="229"/>
      <c r="FXQ202" s="229"/>
      <c r="FXR202" s="229"/>
      <c r="FXS202" s="229"/>
      <c r="FXT202" s="229"/>
      <c r="FXU202" s="229"/>
      <c r="FXV202" s="229"/>
      <c r="FXW202" s="229"/>
      <c r="FXX202" s="229"/>
      <c r="FXY202" s="229"/>
      <c r="FXZ202" s="229"/>
      <c r="FYA202" s="229"/>
      <c r="FYB202" s="229"/>
      <c r="FYC202" s="229"/>
      <c r="FYD202" s="229"/>
      <c r="FYE202" s="229"/>
      <c r="FYF202" s="229"/>
      <c r="FYG202" s="229"/>
      <c r="FYH202" s="229"/>
      <c r="FYI202" s="229"/>
      <c r="FYJ202" s="229"/>
      <c r="FYK202" s="229"/>
      <c r="FYL202" s="229"/>
      <c r="FYM202" s="229"/>
      <c r="FYN202" s="229"/>
      <c r="FYO202" s="229"/>
      <c r="FYP202" s="229"/>
      <c r="FYQ202" s="229"/>
      <c r="FYR202" s="229"/>
      <c r="FYS202" s="229"/>
      <c r="FYT202" s="229"/>
      <c r="FYU202" s="229"/>
      <c r="FYV202" s="229"/>
      <c r="FYW202" s="229"/>
      <c r="FYX202" s="229"/>
      <c r="FYY202" s="229"/>
      <c r="FYZ202" s="229"/>
      <c r="FZA202" s="229"/>
      <c r="FZB202" s="229"/>
      <c r="FZC202" s="229"/>
      <c r="FZD202" s="229"/>
      <c r="FZE202" s="229"/>
      <c r="FZF202" s="229"/>
      <c r="FZG202" s="229"/>
      <c r="FZH202" s="229"/>
      <c r="FZI202" s="229"/>
      <c r="FZJ202" s="229"/>
      <c r="FZK202" s="229"/>
      <c r="FZL202" s="229"/>
      <c r="FZM202" s="229"/>
      <c r="FZN202" s="229"/>
      <c r="FZO202" s="229"/>
      <c r="FZP202" s="229"/>
      <c r="FZQ202" s="229"/>
      <c r="FZR202" s="229"/>
      <c r="FZS202" s="229"/>
      <c r="FZT202" s="229"/>
      <c r="FZU202" s="229"/>
      <c r="FZV202" s="229"/>
      <c r="FZW202" s="229"/>
      <c r="FZX202" s="229"/>
      <c r="FZY202" s="229"/>
      <c r="FZZ202" s="229"/>
      <c r="GAA202" s="229"/>
      <c r="GAB202" s="229"/>
      <c r="GAC202" s="229"/>
      <c r="GAD202" s="229"/>
      <c r="GAE202" s="229"/>
      <c r="GAF202" s="229"/>
      <c r="GAG202" s="229"/>
      <c r="GAH202" s="229"/>
      <c r="GAI202" s="229"/>
      <c r="GAJ202" s="229"/>
      <c r="GAK202" s="229"/>
      <c r="GAL202" s="229"/>
      <c r="GAM202" s="229"/>
      <c r="GAN202" s="229"/>
      <c r="GAO202" s="229"/>
      <c r="GAP202" s="229"/>
      <c r="GAQ202" s="229"/>
      <c r="GAR202" s="229"/>
      <c r="GAS202" s="229"/>
      <c r="GAT202" s="229"/>
      <c r="GAU202" s="229"/>
      <c r="GAV202" s="229"/>
      <c r="GAW202" s="229"/>
      <c r="GAX202" s="229"/>
      <c r="GAY202" s="229"/>
      <c r="GAZ202" s="229"/>
      <c r="GBA202" s="229"/>
      <c r="GBB202" s="229"/>
      <c r="GBC202" s="229"/>
      <c r="GBD202" s="229"/>
      <c r="GBE202" s="229"/>
      <c r="GBF202" s="229"/>
      <c r="GBG202" s="229"/>
      <c r="GBH202" s="229"/>
      <c r="GBI202" s="229"/>
      <c r="GBJ202" s="229"/>
      <c r="GBK202" s="229"/>
      <c r="GBL202" s="229"/>
      <c r="GBM202" s="229"/>
      <c r="GBN202" s="229"/>
      <c r="GBO202" s="229"/>
      <c r="GBP202" s="229"/>
      <c r="GBQ202" s="229"/>
      <c r="GBR202" s="229"/>
      <c r="GBS202" s="229"/>
      <c r="GBT202" s="229"/>
      <c r="GBU202" s="229"/>
      <c r="GBV202" s="229"/>
      <c r="GBW202" s="229"/>
      <c r="GBX202" s="229"/>
      <c r="GBY202" s="229"/>
      <c r="GBZ202" s="229"/>
      <c r="GCA202" s="229"/>
      <c r="GCB202" s="229"/>
      <c r="GCC202" s="229"/>
      <c r="GCD202" s="229"/>
      <c r="GCE202" s="229"/>
      <c r="GCF202" s="229"/>
      <c r="GCG202" s="229"/>
      <c r="GCH202" s="229"/>
      <c r="GCI202" s="229"/>
      <c r="GCJ202" s="229"/>
      <c r="GCK202" s="229"/>
      <c r="GCL202" s="229"/>
      <c r="GCM202" s="229"/>
      <c r="GCN202" s="229"/>
      <c r="GCO202" s="229"/>
      <c r="GCP202" s="229"/>
      <c r="GCQ202" s="229"/>
      <c r="GCR202" s="229"/>
      <c r="GCS202" s="229"/>
      <c r="GCT202" s="229"/>
      <c r="GCU202" s="229"/>
      <c r="GCV202" s="229"/>
      <c r="GCW202" s="229"/>
      <c r="GCX202" s="229"/>
      <c r="GCY202" s="229"/>
      <c r="GCZ202" s="229"/>
      <c r="GDA202" s="229"/>
      <c r="GDB202" s="229"/>
      <c r="GDC202" s="229"/>
      <c r="GDD202" s="229"/>
      <c r="GDE202" s="229"/>
      <c r="GDF202" s="229"/>
      <c r="GDG202" s="229"/>
      <c r="GDH202" s="229"/>
      <c r="GDI202" s="229"/>
      <c r="GDJ202" s="229"/>
      <c r="GDK202" s="229"/>
      <c r="GDL202" s="229"/>
      <c r="GDM202" s="229"/>
      <c r="GDN202" s="229"/>
      <c r="GDO202" s="229"/>
      <c r="GDP202" s="229"/>
      <c r="GDQ202" s="229"/>
      <c r="GDR202" s="229"/>
      <c r="GDS202" s="229"/>
      <c r="GDT202" s="229"/>
      <c r="GDU202" s="229"/>
      <c r="GDV202" s="229"/>
      <c r="GDW202" s="229"/>
      <c r="GDX202" s="229"/>
      <c r="GDY202" s="229"/>
      <c r="GDZ202" s="229"/>
      <c r="GEA202" s="229"/>
      <c r="GEB202" s="229"/>
      <c r="GEC202" s="229"/>
      <c r="GED202" s="229"/>
      <c r="GEE202" s="229"/>
      <c r="GEF202" s="229"/>
      <c r="GEG202" s="229"/>
      <c r="GEH202" s="229"/>
      <c r="GEI202" s="229"/>
      <c r="GEJ202" s="229"/>
      <c r="GEK202" s="229"/>
      <c r="GEL202" s="229"/>
      <c r="GEM202" s="229"/>
      <c r="GEN202" s="229"/>
      <c r="GEO202" s="229"/>
      <c r="GEP202" s="229"/>
      <c r="GEQ202" s="229"/>
      <c r="GER202" s="229"/>
      <c r="GES202" s="229"/>
      <c r="GET202" s="229"/>
      <c r="GEU202" s="229"/>
      <c r="GEV202" s="229"/>
      <c r="GEW202" s="229"/>
      <c r="GEX202" s="229"/>
      <c r="GEY202" s="229"/>
      <c r="GEZ202" s="229"/>
      <c r="GFA202" s="229"/>
      <c r="GFB202" s="229"/>
      <c r="GFC202" s="229"/>
      <c r="GFD202" s="229"/>
      <c r="GFE202" s="229"/>
      <c r="GFF202" s="229"/>
      <c r="GFG202" s="229"/>
      <c r="GFH202" s="229"/>
      <c r="GFI202" s="229"/>
      <c r="GFJ202" s="229"/>
      <c r="GFK202" s="229"/>
      <c r="GFL202" s="229"/>
      <c r="GFM202" s="229"/>
      <c r="GFN202" s="229"/>
      <c r="GFO202" s="229"/>
      <c r="GFP202" s="229"/>
      <c r="GFQ202" s="229"/>
      <c r="GFR202" s="229"/>
      <c r="GFS202" s="229"/>
      <c r="GFT202" s="229"/>
      <c r="GFU202" s="229"/>
      <c r="GFV202" s="229"/>
      <c r="GFW202" s="229"/>
      <c r="GFX202" s="229"/>
      <c r="GFY202" s="229"/>
      <c r="GFZ202" s="229"/>
      <c r="GGA202" s="229"/>
      <c r="GGB202" s="229"/>
      <c r="GGC202" s="229"/>
      <c r="GGD202" s="229"/>
      <c r="GGE202" s="229"/>
      <c r="GGF202" s="229"/>
      <c r="GGG202" s="229"/>
      <c r="GGH202" s="229"/>
      <c r="GGI202" s="229"/>
      <c r="GGJ202" s="229"/>
      <c r="GGK202" s="229"/>
      <c r="GGL202" s="229"/>
      <c r="GGM202" s="229"/>
      <c r="GGN202" s="229"/>
      <c r="GGO202" s="229"/>
      <c r="GGP202" s="229"/>
      <c r="GGQ202" s="229"/>
      <c r="GGR202" s="229"/>
      <c r="GGS202" s="229"/>
      <c r="GGT202" s="229"/>
      <c r="GGU202" s="229"/>
      <c r="GGV202" s="229"/>
      <c r="GGW202" s="229"/>
      <c r="GGX202" s="229"/>
      <c r="GGY202" s="229"/>
      <c r="GGZ202" s="229"/>
      <c r="GHA202" s="229"/>
      <c r="GHB202" s="229"/>
      <c r="GHC202" s="229"/>
      <c r="GHD202" s="229"/>
      <c r="GHE202" s="229"/>
      <c r="GHF202" s="229"/>
      <c r="GHG202" s="229"/>
      <c r="GHH202" s="229"/>
      <c r="GHI202" s="229"/>
      <c r="GHJ202" s="229"/>
      <c r="GHK202" s="229"/>
      <c r="GHL202" s="229"/>
      <c r="GHM202" s="229"/>
      <c r="GHN202" s="229"/>
      <c r="GHO202" s="229"/>
      <c r="GHP202" s="229"/>
      <c r="GHQ202" s="229"/>
      <c r="GHR202" s="229"/>
      <c r="GHS202" s="229"/>
      <c r="GHT202" s="229"/>
      <c r="GHU202" s="229"/>
      <c r="GHV202" s="229"/>
      <c r="GHW202" s="229"/>
      <c r="GHX202" s="229"/>
      <c r="GHY202" s="229"/>
      <c r="GHZ202" s="229"/>
      <c r="GIA202" s="229"/>
      <c r="GIB202" s="229"/>
      <c r="GIC202" s="229"/>
      <c r="GID202" s="229"/>
      <c r="GIE202" s="229"/>
      <c r="GIF202" s="229"/>
      <c r="GIG202" s="229"/>
      <c r="GIH202" s="229"/>
      <c r="GII202" s="229"/>
      <c r="GIJ202" s="229"/>
      <c r="GIK202" s="229"/>
      <c r="GIL202" s="229"/>
      <c r="GIM202" s="229"/>
      <c r="GIN202" s="229"/>
      <c r="GIO202" s="229"/>
      <c r="GIP202" s="229"/>
      <c r="GIQ202" s="229"/>
      <c r="GIR202" s="229"/>
      <c r="GIS202" s="229"/>
      <c r="GIT202" s="229"/>
      <c r="GIU202" s="229"/>
      <c r="GIV202" s="229"/>
      <c r="GIW202" s="229"/>
      <c r="GIX202" s="229"/>
      <c r="GIY202" s="229"/>
      <c r="GIZ202" s="229"/>
      <c r="GJA202" s="229"/>
      <c r="GJB202" s="229"/>
      <c r="GJC202" s="229"/>
      <c r="GJD202" s="229"/>
      <c r="GJE202" s="229"/>
      <c r="GJF202" s="229"/>
      <c r="GJG202" s="229"/>
      <c r="GJH202" s="229"/>
      <c r="GJI202" s="229"/>
      <c r="GJJ202" s="229"/>
      <c r="GJK202" s="229"/>
      <c r="GJL202" s="229"/>
      <c r="GJM202" s="229"/>
      <c r="GJN202" s="229"/>
      <c r="GJO202" s="229"/>
      <c r="GJP202" s="229"/>
      <c r="GJQ202" s="229"/>
      <c r="GJR202" s="229"/>
      <c r="GJS202" s="229"/>
      <c r="GJT202" s="229"/>
      <c r="GJU202" s="229"/>
      <c r="GJV202" s="229"/>
      <c r="GJW202" s="229"/>
      <c r="GJX202" s="229"/>
      <c r="GJY202" s="229"/>
      <c r="GJZ202" s="229"/>
      <c r="GKA202" s="229"/>
      <c r="GKB202" s="229"/>
      <c r="GKC202" s="229"/>
      <c r="GKD202" s="229"/>
      <c r="GKE202" s="229"/>
      <c r="GKF202" s="229"/>
      <c r="GKG202" s="229"/>
      <c r="GKH202" s="229"/>
      <c r="GKI202" s="229"/>
      <c r="GKJ202" s="229"/>
      <c r="GKK202" s="229"/>
      <c r="GKL202" s="229"/>
      <c r="GKM202" s="229"/>
      <c r="GKN202" s="229"/>
      <c r="GKO202" s="229"/>
      <c r="GKP202" s="229"/>
      <c r="GKQ202" s="229"/>
      <c r="GKR202" s="229"/>
      <c r="GKS202" s="229"/>
      <c r="GKT202" s="229"/>
      <c r="GKU202" s="229"/>
      <c r="GKV202" s="229"/>
      <c r="GKW202" s="229"/>
      <c r="GKX202" s="229"/>
      <c r="GKY202" s="229"/>
      <c r="GKZ202" s="229"/>
      <c r="GLA202" s="229"/>
      <c r="GLB202" s="229"/>
      <c r="GLC202" s="229"/>
      <c r="GLD202" s="229"/>
      <c r="GLE202" s="229"/>
      <c r="GLF202" s="229"/>
      <c r="GLG202" s="229"/>
      <c r="GLH202" s="229"/>
      <c r="GLI202" s="229"/>
      <c r="GLJ202" s="229"/>
      <c r="GLK202" s="229"/>
      <c r="GLL202" s="229"/>
      <c r="GLM202" s="229"/>
      <c r="GLN202" s="229"/>
      <c r="GLO202" s="229"/>
      <c r="GLP202" s="229"/>
      <c r="GLQ202" s="229"/>
      <c r="GLR202" s="229"/>
      <c r="GLS202" s="229"/>
      <c r="GLT202" s="229"/>
      <c r="GLU202" s="229"/>
      <c r="GLV202" s="229"/>
      <c r="GLW202" s="229"/>
      <c r="GLX202" s="229"/>
      <c r="GLY202" s="229"/>
      <c r="GLZ202" s="229"/>
      <c r="GMA202" s="229"/>
      <c r="GMB202" s="229"/>
      <c r="GMC202" s="229"/>
      <c r="GMD202" s="229"/>
      <c r="GME202" s="229"/>
      <c r="GMF202" s="229"/>
      <c r="GMG202" s="229"/>
      <c r="GMH202" s="229"/>
      <c r="GMI202" s="229"/>
      <c r="GMJ202" s="229"/>
      <c r="GMK202" s="229"/>
      <c r="GML202" s="229"/>
      <c r="GMM202" s="229"/>
      <c r="GMN202" s="229"/>
      <c r="GMO202" s="229"/>
      <c r="GMP202" s="229"/>
      <c r="GMQ202" s="229"/>
      <c r="GMR202" s="229"/>
      <c r="GMS202" s="229"/>
      <c r="GMT202" s="229"/>
      <c r="GMU202" s="229"/>
      <c r="GMV202" s="229"/>
      <c r="GMW202" s="229"/>
      <c r="GMX202" s="229"/>
      <c r="GMY202" s="229"/>
      <c r="GMZ202" s="229"/>
      <c r="GNA202" s="229"/>
      <c r="GNB202" s="229"/>
      <c r="GNC202" s="229"/>
      <c r="GND202" s="229"/>
      <c r="GNE202" s="229"/>
      <c r="GNF202" s="229"/>
      <c r="GNG202" s="229"/>
      <c r="GNH202" s="229"/>
      <c r="GNI202" s="229"/>
      <c r="GNJ202" s="229"/>
      <c r="GNK202" s="229"/>
      <c r="GNL202" s="229"/>
      <c r="GNM202" s="229"/>
      <c r="GNN202" s="229"/>
      <c r="GNO202" s="229"/>
      <c r="GNP202" s="229"/>
      <c r="GNQ202" s="229"/>
      <c r="GNR202" s="229"/>
      <c r="GNS202" s="229"/>
      <c r="GNT202" s="229"/>
      <c r="GNU202" s="229"/>
      <c r="GNV202" s="229"/>
      <c r="GNW202" s="229"/>
      <c r="GNX202" s="229"/>
      <c r="GNY202" s="229"/>
      <c r="GNZ202" s="229"/>
      <c r="GOA202" s="229"/>
      <c r="GOB202" s="229"/>
      <c r="GOC202" s="229"/>
      <c r="GOD202" s="229"/>
      <c r="GOE202" s="229"/>
      <c r="GOF202" s="229"/>
      <c r="GOG202" s="229"/>
      <c r="GOH202" s="229"/>
      <c r="GOI202" s="229"/>
      <c r="GOJ202" s="229"/>
      <c r="GOK202" s="229"/>
      <c r="GOL202" s="229"/>
      <c r="GOM202" s="229"/>
      <c r="GON202" s="229"/>
      <c r="GOO202" s="229"/>
      <c r="GOP202" s="229"/>
      <c r="GOQ202" s="229"/>
      <c r="GOR202" s="229"/>
      <c r="GOS202" s="229"/>
      <c r="GOT202" s="229"/>
      <c r="GOU202" s="229"/>
      <c r="GOV202" s="229"/>
      <c r="GOW202" s="229"/>
      <c r="GOX202" s="229"/>
      <c r="GOY202" s="229"/>
      <c r="GOZ202" s="229"/>
      <c r="GPA202" s="229"/>
      <c r="GPB202" s="229"/>
      <c r="GPC202" s="229"/>
      <c r="GPD202" s="229"/>
      <c r="GPE202" s="229"/>
      <c r="GPF202" s="229"/>
      <c r="GPG202" s="229"/>
      <c r="GPH202" s="229"/>
      <c r="GPI202" s="229"/>
      <c r="GPJ202" s="229"/>
      <c r="GPK202" s="229"/>
      <c r="GPL202" s="229"/>
      <c r="GPM202" s="229"/>
      <c r="GPN202" s="229"/>
      <c r="GPO202" s="229"/>
      <c r="GPP202" s="229"/>
      <c r="GPQ202" s="229"/>
      <c r="GPR202" s="229"/>
      <c r="GPS202" s="229"/>
      <c r="GPT202" s="229"/>
      <c r="GPU202" s="229"/>
      <c r="GPV202" s="229"/>
      <c r="GPW202" s="229"/>
      <c r="GPX202" s="229"/>
      <c r="GPY202" s="229"/>
      <c r="GPZ202" s="229"/>
      <c r="GQA202" s="229"/>
      <c r="GQB202" s="229"/>
      <c r="GQC202" s="229"/>
      <c r="GQD202" s="229"/>
      <c r="GQE202" s="229"/>
      <c r="GQF202" s="229"/>
      <c r="GQG202" s="229"/>
      <c r="GQH202" s="229"/>
      <c r="GQI202" s="229"/>
      <c r="GQJ202" s="229"/>
      <c r="GQK202" s="229"/>
      <c r="GQL202" s="229"/>
      <c r="GQM202" s="229"/>
      <c r="GQN202" s="229"/>
      <c r="GQO202" s="229"/>
      <c r="GQP202" s="229"/>
      <c r="GQQ202" s="229"/>
      <c r="GQR202" s="229"/>
      <c r="GQS202" s="229"/>
      <c r="GQT202" s="229"/>
      <c r="GQU202" s="229"/>
      <c r="GQV202" s="229"/>
      <c r="GQW202" s="229"/>
      <c r="GQX202" s="229"/>
      <c r="GQY202" s="229"/>
      <c r="GQZ202" s="229"/>
      <c r="GRA202" s="229"/>
      <c r="GRB202" s="229"/>
      <c r="GRC202" s="229"/>
      <c r="GRD202" s="229"/>
      <c r="GRE202" s="229"/>
      <c r="GRF202" s="229"/>
      <c r="GRG202" s="229"/>
      <c r="GRH202" s="229"/>
      <c r="GRI202" s="229"/>
      <c r="GRJ202" s="229"/>
      <c r="GRK202" s="229"/>
      <c r="GRL202" s="229"/>
      <c r="GRM202" s="229"/>
      <c r="GRN202" s="229"/>
      <c r="GRO202" s="229"/>
      <c r="GRP202" s="229"/>
      <c r="GRQ202" s="229"/>
      <c r="GRR202" s="229"/>
      <c r="GRS202" s="229"/>
      <c r="GRT202" s="229"/>
      <c r="GRU202" s="229"/>
      <c r="GRV202" s="229"/>
      <c r="GRW202" s="229"/>
      <c r="GRX202" s="229"/>
      <c r="GRY202" s="229"/>
      <c r="GRZ202" s="229"/>
      <c r="GSA202" s="229"/>
      <c r="GSB202" s="229"/>
      <c r="GSC202" s="229"/>
      <c r="GSD202" s="229"/>
      <c r="GSE202" s="229"/>
      <c r="GSF202" s="229"/>
      <c r="GSG202" s="229"/>
      <c r="GSH202" s="229"/>
      <c r="GSI202" s="229"/>
      <c r="GSJ202" s="229"/>
      <c r="GSK202" s="229"/>
      <c r="GSL202" s="229"/>
      <c r="GSM202" s="229"/>
      <c r="GSN202" s="229"/>
      <c r="GSO202" s="229"/>
      <c r="GSP202" s="229"/>
      <c r="GSQ202" s="229"/>
      <c r="GSR202" s="229"/>
      <c r="GSS202" s="229"/>
      <c r="GST202" s="229"/>
      <c r="GSU202" s="229"/>
      <c r="GSV202" s="229"/>
      <c r="GSW202" s="229"/>
      <c r="GSX202" s="229"/>
      <c r="GSY202" s="229"/>
      <c r="GSZ202" s="229"/>
      <c r="GTA202" s="229"/>
      <c r="GTB202" s="229"/>
      <c r="GTC202" s="229"/>
      <c r="GTD202" s="229"/>
      <c r="GTE202" s="229"/>
      <c r="GTF202" s="229"/>
      <c r="GTG202" s="229"/>
      <c r="GTH202" s="229"/>
      <c r="GTI202" s="229"/>
      <c r="GTJ202" s="229"/>
      <c r="GTK202" s="229"/>
      <c r="GTL202" s="229"/>
      <c r="GTM202" s="229"/>
      <c r="GTN202" s="229"/>
      <c r="GTO202" s="229"/>
      <c r="GTP202" s="229"/>
      <c r="GTQ202" s="229"/>
      <c r="GTR202" s="229"/>
      <c r="GTS202" s="229"/>
      <c r="GTT202" s="229"/>
      <c r="GTU202" s="229"/>
      <c r="GTV202" s="229"/>
      <c r="GTW202" s="229"/>
      <c r="GTX202" s="229"/>
      <c r="GTY202" s="229"/>
      <c r="GTZ202" s="229"/>
      <c r="GUA202" s="229"/>
      <c r="GUB202" s="229"/>
      <c r="GUC202" s="229"/>
      <c r="GUD202" s="229"/>
      <c r="GUE202" s="229"/>
      <c r="GUF202" s="229"/>
      <c r="GUG202" s="229"/>
      <c r="GUH202" s="229"/>
      <c r="GUI202" s="229"/>
      <c r="GUJ202" s="229"/>
      <c r="GUK202" s="229"/>
      <c r="GUL202" s="229"/>
      <c r="GUM202" s="229"/>
      <c r="GUN202" s="229"/>
      <c r="GUO202" s="229"/>
      <c r="GUP202" s="229"/>
      <c r="GUQ202" s="229"/>
      <c r="GUR202" s="229"/>
      <c r="GUS202" s="229"/>
      <c r="GUT202" s="229"/>
      <c r="GUU202" s="229"/>
      <c r="GUV202" s="229"/>
      <c r="GUW202" s="229"/>
      <c r="GUX202" s="229"/>
      <c r="GUY202" s="229"/>
      <c r="GUZ202" s="229"/>
      <c r="GVA202" s="229"/>
      <c r="GVB202" s="229"/>
      <c r="GVC202" s="229"/>
      <c r="GVD202" s="229"/>
      <c r="GVE202" s="229"/>
      <c r="GVF202" s="229"/>
      <c r="GVG202" s="229"/>
      <c r="GVH202" s="229"/>
      <c r="GVI202" s="229"/>
      <c r="GVJ202" s="229"/>
      <c r="GVK202" s="229"/>
      <c r="GVL202" s="229"/>
      <c r="GVM202" s="229"/>
      <c r="GVN202" s="229"/>
      <c r="GVO202" s="229"/>
      <c r="GVP202" s="229"/>
      <c r="GVQ202" s="229"/>
      <c r="GVR202" s="229"/>
      <c r="GVS202" s="229"/>
      <c r="GVT202" s="229"/>
      <c r="GVU202" s="229"/>
      <c r="GVV202" s="229"/>
      <c r="GVW202" s="229"/>
      <c r="GVX202" s="229"/>
      <c r="GVY202" s="229"/>
      <c r="GVZ202" s="229"/>
      <c r="GWA202" s="229"/>
      <c r="GWB202" s="229"/>
      <c r="GWC202" s="229"/>
      <c r="GWD202" s="229"/>
      <c r="GWE202" s="229"/>
      <c r="GWF202" s="229"/>
      <c r="GWG202" s="229"/>
      <c r="GWH202" s="229"/>
      <c r="GWI202" s="229"/>
      <c r="GWJ202" s="229"/>
      <c r="GWK202" s="229"/>
      <c r="GWL202" s="229"/>
      <c r="GWM202" s="229"/>
      <c r="GWN202" s="229"/>
      <c r="GWO202" s="229"/>
      <c r="GWP202" s="229"/>
      <c r="GWQ202" s="229"/>
      <c r="GWR202" s="229"/>
      <c r="GWS202" s="229"/>
      <c r="GWT202" s="229"/>
      <c r="GWU202" s="229"/>
      <c r="GWV202" s="229"/>
      <c r="GWW202" s="229"/>
      <c r="GWX202" s="229"/>
      <c r="GWY202" s="229"/>
      <c r="GWZ202" s="229"/>
      <c r="GXA202" s="229"/>
      <c r="GXB202" s="229"/>
      <c r="GXC202" s="229"/>
      <c r="GXD202" s="229"/>
      <c r="GXE202" s="229"/>
      <c r="GXF202" s="229"/>
      <c r="GXG202" s="229"/>
      <c r="GXH202" s="229"/>
      <c r="GXI202" s="229"/>
      <c r="GXJ202" s="229"/>
      <c r="GXK202" s="229"/>
      <c r="GXL202" s="229"/>
      <c r="GXM202" s="229"/>
      <c r="GXN202" s="229"/>
      <c r="GXO202" s="229"/>
      <c r="GXP202" s="229"/>
      <c r="GXQ202" s="229"/>
      <c r="GXR202" s="229"/>
      <c r="GXS202" s="229"/>
      <c r="GXT202" s="229"/>
      <c r="GXU202" s="229"/>
      <c r="GXV202" s="229"/>
      <c r="GXW202" s="229"/>
      <c r="GXX202" s="229"/>
      <c r="GXY202" s="229"/>
      <c r="GXZ202" s="229"/>
      <c r="GYA202" s="229"/>
      <c r="GYB202" s="229"/>
      <c r="GYC202" s="229"/>
      <c r="GYD202" s="229"/>
      <c r="GYE202" s="229"/>
      <c r="GYF202" s="229"/>
      <c r="GYG202" s="229"/>
      <c r="GYH202" s="229"/>
      <c r="GYI202" s="229"/>
      <c r="GYJ202" s="229"/>
      <c r="GYK202" s="229"/>
      <c r="GYL202" s="229"/>
      <c r="GYM202" s="229"/>
      <c r="GYN202" s="229"/>
      <c r="GYO202" s="229"/>
      <c r="GYP202" s="229"/>
      <c r="GYQ202" s="229"/>
      <c r="GYR202" s="229"/>
      <c r="GYS202" s="229"/>
      <c r="GYT202" s="229"/>
      <c r="GYU202" s="229"/>
      <c r="GYV202" s="229"/>
      <c r="GYW202" s="229"/>
      <c r="GYX202" s="229"/>
      <c r="GYY202" s="229"/>
      <c r="GYZ202" s="229"/>
      <c r="GZA202" s="229"/>
      <c r="GZB202" s="229"/>
      <c r="GZC202" s="229"/>
      <c r="GZD202" s="229"/>
      <c r="GZE202" s="229"/>
      <c r="GZF202" s="229"/>
      <c r="GZG202" s="229"/>
      <c r="GZH202" s="229"/>
      <c r="GZI202" s="229"/>
      <c r="GZJ202" s="229"/>
      <c r="GZK202" s="229"/>
      <c r="GZL202" s="229"/>
      <c r="GZM202" s="229"/>
      <c r="GZN202" s="229"/>
      <c r="GZO202" s="229"/>
      <c r="GZP202" s="229"/>
      <c r="GZQ202" s="229"/>
      <c r="GZR202" s="229"/>
      <c r="GZS202" s="229"/>
      <c r="GZT202" s="229"/>
      <c r="GZU202" s="229"/>
      <c r="GZV202" s="229"/>
      <c r="GZW202" s="229"/>
      <c r="GZX202" s="229"/>
      <c r="GZY202" s="229"/>
      <c r="GZZ202" s="229"/>
      <c r="HAA202" s="229"/>
      <c r="HAB202" s="229"/>
      <c r="HAC202" s="229"/>
      <c r="HAD202" s="229"/>
      <c r="HAE202" s="229"/>
      <c r="HAF202" s="229"/>
      <c r="HAG202" s="229"/>
      <c r="HAH202" s="229"/>
      <c r="HAI202" s="229"/>
      <c r="HAJ202" s="229"/>
      <c r="HAK202" s="229"/>
      <c r="HAL202" s="229"/>
      <c r="HAM202" s="229"/>
      <c r="HAN202" s="229"/>
      <c r="HAO202" s="229"/>
      <c r="HAP202" s="229"/>
      <c r="HAQ202" s="229"/>
      <c r="HAR202" s="229"/>
      <c r="HAS202" s="229"/>
      <c r="HAT202" s="229"/>
      <c r="HAU202" s="229"/>
      <c r="HAV202" s="229"/>
      <c r="HAW202" s="229"/>
      <c r="HAX202" s="229"/>
      <c r="HAY202" s="229"/>
      <c r="HAZ202" s="229"/>
      <c r="HBA202" s="229"/>
      <c r="HBB202" s="229"/>
      <c r="HBC202" s="229"/>
      <c r="HBD202" s="229"/>
      <c r="HBE202" s="229"/>
      <c r="HBF202" s="229"/>
      <c r="HBG202" s="229"/>
      <c r="HBH202" s="229"/>
      <c r="HBI202" s="229"/>
      <c r="HBJ202" s="229"/>
      <c r="HBK202" s="229"/>
      <c r="HBL202" s="229"/>
      <c r="HBM202" s="229"/>
      <c r="HBN202" s="229"/>
      <c r="HBO202" s="229"/>
      <c r="HBP202" s="229"/>
      <c r="HBQ202" s="229"/>
      <c r="HBR202" s="229"/>
      <c r="HBS202" s="229"/>
      <c r="HBT202" s="229"/>
      <c r="HBU202" s="229"/>
      <c r="HBV202" s="229"/>
      <c r="HBW202" s="229"/>
      <c r="HBX202" s="229"/>
      <c r="HBY202" s="229"/>
      <c r="HBZ202" s="229"/>
      <c r="HCA202" s="229"/>
      <c r="HCB202" s="229"/>
      <c r="HCC202" s="229"/>
      <c r="HCD202" s="229"/>
      <c r="HCE202" s="229"/>
      <c r="HCF202" s="229"/>
      <c r="HCG202" s="229"/>
      <c r="HCH202" s="229"/>
      <c r="HCI202" s="229"/>
      <c r="HCJ202" s="229"/>
      <c r="HCK202" s="229"/>
      <c r="HCL202" s="229"/>
      <c r="HCM202" s="229"/>
      <c r="HCN202" s="229"/>
      <c r="HCO202" s="229"/>
      <c r="HCP202" s="229"/>
      <c r="HCQ202" s="229"/>
      <c r="HCR202" s="229"/>
      <c r="HCS202" s="229"/>
      <c r="HCT202" s="229"/>
      <c r="HCU202" s="229"/>
      <c r="HCV202" s="229"/>
      <c r="HCW202" s="229"/>
      <c r="HCX202" s="229"/>
      <c r="HCY202" s="229"/>
      <c r="HCZ202" s="229"/>
      <c r="HDA202" s="229"/>
      <c r="HDB202" s="229"/>
      <c r="HDC202" s="229"/>
      <c r="HDD202" s="229"/>
      <c r="HDE202" s="229"/>
      <c r="HDF202" s="229"/>
      <c r="HDG202" s="229"/>
      <c r="HDH202" s="229"/>
      <c r="HDI202" s="229"/>
      <c r="HDJ202" s="229"/>
      <c r="HDK202" s="229"/>
      <c r="HDL202" s="229"/>
      <c r="HDM202" s="229"/>
      <c r="HDN202" s="229"/>
      <c r="HDO202" s="229"/>
      <c r="HDP202" s="229"/>
      <c r="HDQ202" s="229"/>
      <c r="HDR202" s="229"/>
      <c r="HDS202" s="229"/>
      <c r="HDT202" s="229"/>
      <c r="HDU202" s="229"/>
      <c r="HDV202" s="229"/>
      <c r="HDW202" s="229"/>
      <c r="HDX202" s="229"/>
      <c r="HDY202" s="229"/>
      <c r="HDZ202" s="229"/>
      <c r="HEA202" s="229"/>
      <c r="HEB202" s="229"/>
      <c r="HEC202" s="229"/>
      <c r="HED202" s="229"/>
      <c r="HEE202" s="229"/>
      <c r="HEF202" s="229"/>
      <c r="HEG202" s="229"/>
      <c r="HEH202" s="229"/>
      <c r="HEI202" s="229"/>
      <c r="HEJ202" s="229"/>
      <c r="HEK202" s="229"/>
      <c r="HEL202" s="229"/>
      <c r="HEM202" s="229"/>
      <c r="HEN202" s="229"/>
      <c r="HEO202" s="229"/>
      <c r="HEP202" s="229"/>
      <c r="HEQ202" s="229"/>
      <c r="HER202" s="229"/>
      <c r="HES202" s="229"/>
      <c r="HET202" s="229"/>
      <c r="HEU202" s="229"/>
      <c r="HEV202" s="229"/>
      <c r="HEW202" s="229"/>
      <c r="HEX202" s="229"/>
      <c r="HEY202" s="229"/>
      <c r="HEZ202" s="229"/>
      <c r="HFA202" s="229"/>
      <c r="HFB202" s="229"/>
      <c r="HFC202" s="229"/>
      <c r="HFD202" s="229"/>
      <c r="HFE202" s="229"/>
      <c r="HFF202" s="229"/>
      <c r="HFG202" s="229"/>
      <c r="HFH202" s="229"/>
      <c r="HFI202" s="229"/>
      <c r="HFJ202" s="229"/>
      <c r="HFK202" s="229"/>
      <c r="HFL202" s="229"/>
      <c r="HFM202" s="229"/>
      <c r="HFN202" s="229"/>
      <c r="HFO202" s="229"/>
      <c r="HFP202" s="229"/>
      <c r="HFQ202" s="229"/>
      <c r="HFR202" s="229"/>
      <c r="HFS202" s="229"/>
      <c r="HFT202" s="229"/>
      <c r="HFU202" s="229"/>
      <c r="HFV202" s="229"/>
      <c r="HFW202" s="229"/>
      <c r="HFX202" s="229"/>
      <c r="HFY202" s="229"/>
      <c r="HFZ202" s="229"/>
      <c r="HGA202" s="229"/>
      <c r="HGB202" s="229"/>
      <c r="HGC202" s="229"/>
      <c r="HGD202" s="229"/>
      <c r="HGE202" s="229"/>
      <c r="HGF202" s="229"/>
      <c r="HGG202" s="229"/>
      <c r="HGH202" s="229"/>
      <c r="HGI202" s="229"/>
      <c r="HGJ202" s="229"/>
      <c r="HGK202" s="229"/>
      <c r="HGL202" s="229"/>
      <c r="HGM202" s="229"/>
      <c r="HGN202" s="229"/>
      <c r="HGO202" s="229"/>
      <c r="HGP202" s="229"/>
      <c r="HGQ202" s="229"/>
      <c r="HGR202" s="229"/>
      <c r="HGS202" s="229"/>
      <c r="HGT202" s="229"/>
      <c r="HGU202" s="229"/>
      <c r="HGV202" s="229"/>
      <c r="HGW202" s="229"/>
      <c r="HGX202" s="229"/>
      <c r="HGY202" s="229"/>
      <c r="HGZ202" s="229"/>
      <c r="HHA202" s="229"/>
      <c r="HHB202" s="229"/>
      <c r="HHC202" s="229"/>
      <c r="HHD202" s="229"/>
      <c r="HHE202" s="229"/>
      <c r="HHF202" s="229"/>
      <c r="HHG202" s="229"/>
      <c r="HHH202" s="229"/>
      <c r="HHI202" s="229"/>
      <c r="HHJ202" s="229"/>
      <c r="HHK202" s="229"/>
      <c r="HHL202" s="229"/>
      <c r="HHM202" s="229"/>
      <c r="HHN202" s="229"/>
      <c r="HHO202" s="229"/>
      <c r="HHP202" s="229"/>
      <c r="HHQ202" s="229"/>
      <c r="HHR202" s="229"/>
      <c r="HHS202" s="229"/>
      <c r="HHT202" s="229"/>
      <c r="HHU202" s="229"/>
      <c r="HHV202" s="229"/>
      <c r="HHW202" s="229"/>
      <c r="HHX202" s="229"/>
      <c r="HHY202" s="229"/>
      <c r="HHZ202" s="229"/>
      <c r="HIA202" s="229"/>
      <c r="HIB202" s="229"/>
      <c r="HIC202" s="229"/>
      <c r="HID202" s="229"/>
      <c r="HIE202" s="229"/>
      <c r="HIF202" s="229"/>
      <c r="HIG202" s="229"/>
      <c r="HIH202" s="229"/>
      <c r="HII202" s="229"/>
      <c r="HIJ202" s="229"/>
      <c r="HIK202" s="229"/>
      <c r="HIL202" s="229"/>
      <c r="HIM202" s="229"/>
      <c r="HIN202" s="229"/>
      <c r="HIO202" s="229"/>
      <c r="HIP202" s="229"/>
      <c r="HIQ202" s="229"/>
      <c r="HIR202" s="229"/>
      <c r="HIS202" s="229"/>
      <c r="HIT202" s="229"/>
      <c r="HIU202" s="229"/>
      <c r="HIV202" s="229"/>
      <c r="HIW202" s="229"/>
      <c r="HIX202" s="229"/>
      <c r="HIY202" s="229"/>
      <c r="HIZ202" s="229"/>
      <c r="HJA202" s="229"/>
      <c r="HJB202" s="229"/>
      <c r="HJC202" s="229"/>
      <c r="HJD202" s="229"/>
      <c r="HJE202" s="229"/>
      <c r="HJF202" s="229"/>
      <c r="HJG202" s="229"/>
      <c r="HJH202" s="229"/>
      <c r="HJI202" s="229"/>
      <c r="HJJ202" s="229"/>
      <c r="HJK202" s="229"/>
      <c r="HJL202" s="229"/>
      <c r="HJM202" s="229"/>
      <c r="HJN202" s="229"/>
      <c r="HJO202" s="229"/>
      <c r="HJP202" s="229"/>
      <c r="HJQ202" s="229"/>
      <c r="HJR202" s="229"/>
      <c r="HJS202" s="229"/>
      <c r="HJT202" s="229"/>
      <c r="HJU202" s="229"/>
      <c r="HJV202" s="229"/>
      <c r="HJW202" s="229"/>
      <c r="HJX202" s="229"/>
      <c r="HJY202" s="229"/>
      <c r="HJZ202" s="229"/>
      <c r="HKA202" s="229"/>
      <c r="HKB202" s="229"/>
      <c r="HKC202" s="229"/>
      <c r="HKD202" s="229"/>
      <c r="HKE202" s="229"/>
      <c r="HKF202" s="229"/>
      <c r="HKG202" s="229"/>
      <c r="HKH202" s="229"/>
      <c r="HKI202" s="229"/>
      <c r="HKJ202" s="229"/>
      <c r="HKK202" s="229"/>
      <c r="HKL202" s="229"/>
      <c r="HKM202" s="229"/>
      <c r="HKN202" s="229"/>
      <c r="HKO202" s="229"/>
      <c r="HKP202" s="229"/>
      <c r="HKQ202" s="229"/>
      <c r="HKR202" s="229"/>
      <c r="HKS202" s="229"/>
      <c r="HKT202" s="229"/>
      <c r="HKU202" s="229"/>
      <c r="HKV202" s="229"/>
      <c r="HKW202" s="229"/>
      <c r="HKX202" s="229"/>
      <c r="HKY202" s="229"/>
      <c r="HKZ202" s="229"/>
      <c r="HLA202" s="229"/>
      <c r="HLB202" s="229"/>
      <c r="HLC202" s="229"/>
      <c r="HLD202" s="229"/>
      <c r="HLE202" s="229"/>
      <c r="HLF202" s="229"/>
      <c r="HLG202" s="229"/>
      <c r="HLH202" s="229"/>
      <c r="HLI202" s="229"/>
      <c r="HLJ202" s="229"/>
      <c r="HLK202" s="229"/>
      <c r="HLL202" s="229"/>
      <c r="HLM202" s="229"/>
      <c r="HLN202" s="229"/>
      <c r="HLO202" s="229"/>
      <c r="HLP202" s="229"/>
      <c r="HLQ202" s="229"/>
      <c r="HLR202" s="229"/>
      <c r="HLS202" s="229"/>
      <c r="HLT202" s="229"/>
      <c r="HLU202" s="229"/>
      <c r="HLV202" s="229"/>
      <c r="HLW202" s="229"/>
      <c r="HLX202" s="229"/>
      <c r="HLY202" s="229"/>
      <c r="HLZ202" s="229"/>
      <c r="HMA202" s="229"/>
      <c r="HMB202" s="229"/>
      <c r="HMC202" s="229"/>
      <c r="HMD202" s="229"/>
      <c r="HME202" s="229"/>
      <c r="HMF202" s="229"/>
      <c r="HMG202" s="229"/>
      <c r="HMH202" s="229"/>
      <c r="HMI202" s="229"/>
      <c r="HMJ202" s="229"/>
      <c r="HMK202" s="229"/>
      <c r="HML202" s="229"/>
      <c r="HMM202" s="229"/>
      <c r="HMN202" s="229"/>
      <c r="HMO202" s="229"/>
      <c r="HMP202" s="229"/>
      <c r="HMQ202" s="229"/>
      <c r="HMR202" s="229"/>
      <c r="HMS202" s="229"/>
      <c r="HMT202" s="229"/>
      <c r="HMU202" s="229"/>
      <c r="HMV202" s="229"/>
      <c r="HMW202" s="229"/>
      <c r="HMX202" s="229"/>
      <c r="HMY202" s="229"/>
      <c r="HMZ202" s="229"/>
      <c r="HNA202" s="229"/>
      <c r="HNB202" s="229"/>
      <c r="HNC202" s="229"/>
      <c r="HND202" s="229"/>
      <c r="HNE202" s="229"/>
      <c r="HNF202" s="229"/>
      <c r="HNG202" s="229"/>
      <c r="HNH202" s="229"/>
      <c r="HNI202" s="229"/>
      <c r="HNJ202" s="229"/>
      <c r="HNK202" s="229"/>
      <c r="HNL202" s="229"/>
      <c r="HNM202" s="229"/>
      <c r="HNN202" s="229"/>
      <c r="HNO202" s="229"/>
      <c r="HNP202" s="229"/>
      <c r="HNQ202" s="229"/>
      <c r="HNR202" s="229"/>
      <c r="HNS202" s="229"/>
      <c r="HNT202" s="229"/>
      <c r="HNU202" s="229"/>
      <c r="HNV202" s="229"/>
      <c r="HNW202" s="229"/>
      <c r="HNX202" s="229"/>
      <c r="HNY202" s="229"/>
      <c r="HNZ202" s="229"/>
      <c r="HOA202" s="229"/>
      <c r="HOB202" s="229"/>
      <c r="HOC202" s="229"/>
      <c r="HOD202" s="229"/>
      <c r="HOE202" s="229"/>
      <c r="HOF202" s="229"/>
      <c r="HOG202" s="229"/>
      <c r="HOH202" s="229"/>
      <c r="HOI202" s="229"/>
      <c r="HOJ202" s="229"/>
      <c r="HOK202" s="229"/>
      <c r="HOL202" s="229"/>
      <c r="HOM202" s="229"/>
      <c r="HON202" s="229"/>
      <c r="HOO202" s="229"/>
      <c r="HOP202" s="229"/>
      <c r="HOQ202" s="229"/>
      <c r="HOR202" s="229"/>
      <c r="HOS202" s="229"/>
      <c r="HOT202" s="229"/>
      <c r="HOU202" s="229"/>
      <c r="HOV202" s="229"/>
      <c r="HOW202" s="229"/>
      <c r="HOX202" s="229"/>
      <c r="HOY202" s="229"/>
      <c r="HOZ202" s="229"/>
      <c r="HPA202" s="229"/>
      <c r="HPB202" s="229"/>
      <c r="HPC202" s="229"/>
      <c r="HPD202" s="229"/>
      <c r="HPE202" s="229"/>
      <c r="HPF202" s="229"/>
      <c r="HPG202" s="229"/>
      <c r="HPH202" s="229"/>
      <c r="HPI202" s="229"/>
      <c r="HPJ202" s="229"/>
      <c r="HPK202" s="229"/>
      <c r="HPL202" s="229"/>
      <c r="HPM202" s="229"/>
      <c r="HPN202" s="229"/>
      <c r="HPO202" s="229"/>
      <c r="HPP202" s="229"/>
      <c r="HPQ202" s="229"/>
      <c r="HPR202" s="229"/>
      <c r="HPS202" s="229"/>
      <c r="HPT202" s="229"/>
      <c r="HPU202" s="229"/>
      <c r="HPV202" s="229"/>
      <c r="HPW202" s="229"/>
      <c r="HPX202" s="229"/>
      <c r="HPY202" s="229"/>
      <c r="HPZ202" s="229"/>
      <c r="HQA202" s="229"/>
      <c r="HQB202" s="229"/>
      <c r="HQC202" s="229"/>
      <c r="HQD202" s="229"/>
      <c r="HQE202" s="229"/>
      <c r="HQF202" s="229"/>
      <c r="HQG202" s="229"/>
      <c r="HQH202" s="229"/>
      <c r="HQI202" s="229"/>
      <c r="HQJ202" s="229"/>
      <c r="HQK202" s="229"/>
      <c r="HQL202" s="229"/>
      <c r="HQM202" s="229"/>
      <c r="HQN202" s="229"/>
      <c r="HQO202" s="229"/>
      <c r="HQP202" s="229"/>
      <c r="HQQ202" s="229"/>
      <c r="HQR202" s="229"/>
      <c r="HQS202" s="229"/>
      <c r="HQT202" s="229"/>
      <c r="HQU202" s="229"/>
      <c r="HQV202" s="229"/>
      <c r="HQW202" s="229"/>
      <c r="HQX202" s="229"/>
      <c r="HQY202" s="229"/>
      <c r="HQZ202" s="229"/>
      <c r="HRA202" s="229"/>
      <c r="HRB202" s="229"/>
      <c r="HRC202" s="229"/>
      <c r="HRD202" s="229"/>
      <c r="HRE202" s="229"/>
      <c r="HRF202" s="229"/>
      <c r="HRG202" s="229"/>
      <c r="HRH202" s="229"/>
      <c r="HRI202" s="229"/>
      <c r="HRJ202" s="229"/>
      <c r="HRK202" s="229"/>
      <c r="HRL202" s="229"/>
      <c r="HRM202" s="229"/>
      <c r="HRN202" s="229"/>
      <c r="HRO202" s="229"/>
      <c r="HRP202" s="229"/>
      <c r="HRQ202" s="229"/>
      <c r="HRR202" s="229"/>
      <c r="HRS202" s="229"/>
      <c r="HRT202" s="229"/>
      <c r="HRU202" s="229"/>
      <c r="HRV202" s="229"/>
      <c r="HRW202" s="229"/>
      <c r="HRX202" s="229"/>
      <c r="HRY202" s="229"/>
      <c r="HRZ202" s="229"/>
      <c r="HSA202" s="229"/>
      <c r="HSB202" s="229"/>
      <c r="HSC202" s="229"/>
      <c r="HSD202" s="229"/>
      <c r="HSE202" s="229"/>
      <c r="HSF202" s="229"/>
      <c r="HSG202" s="229"/>
      <c r="HSH202" s="229"/>
      <c r="HSI202" s="229"/>
      <c r="HSJ202" s="229"/>
      <c r="HSK202" s="229"/>
      <c r="HSL202" s="229"/>
      <c r="HSM202" s="229"/>
      <c r="HSN202" s="229"/>
      <c r="HSO202" s="229"/>
      <c r="HSP202" s="229"/>
      <c r="HSQ202" s="229"/>
      <c r="HSR202" s="229"/>
      <c r="HSS202" s="229"/>
      <c r="HST202" s="229"/>
      <c r="HSU202" s="229"/>
      <c r="HSV202" s="229"/>
      <c r="HSW202" s="229"/>
      <c r="HSX202" s="229"/>
      <c r="HSY202" s="229"/>
      <c r="HSZ202" s="229"/>
      <c r="HTA202" s="229"/>
      <c r="HTB202" s="229"/>
      <c r="HTC202" s="229"/>
      <c r="HTD202" s="229"/>
      <c r="HTE202" s="229"/>
      <c r="HTF202" s="229"/>
      <c r="HTG202" s="229"/>
      <c r="HTH202" s="229"/>
      <c r="HTI202" s="229"/>
      <c r="HTJ202" s="229"/>
      <c r="HTK202" s="229"/>
      <c r="HTL202" s="229"/>
      <c r="HTM202" s="229"/>
      <c r="HTN202" s="229"/>
      <c r="HTO202" s="229"/>
      <c r="HTP202" s="229"/>
      <c r="HTQ202" s="229"/>
      <c r="HTR202" s="229"/>
      <c r="HTS202" s="229"/>
      <c r="HTT202" s="229"/>
      <c r="HTU202" s="229"/>
      <c r="HTV202" s="229"/>
      <c r="HTW202" s="229"/>
      <c r="HTX202" s="229"/>
      <c r="HTY202" s="229"/>
      <c r="HTZ202" s="229"/>
      <c r="HUA202" s="229"/>
      <c r="HUB202" s="229"/>
      <c r="HUC202" s="229"/>
      <c r="HUD202" s="229"/>
      <c r="HUE202" s="229"/>
      <c r="HUF202" s="229"/>
      <c r="HUG202" s="229"/>
      <c r="HUH202" s="229"/>
      <c r="HUI202" s="229"/>
      <c r="HUJ202" s="229"/>
      <c r="HUK202" s="229"/>
      <c r="HUL202" s="229"/>
      <c r="HUM202" s="229"/>
      <c r="HUN202" s="229"/>
      <c r="HUO202" s="229"/>
      <c r="HUP202" s="229"/>
      <c r="HUQ202" s="229"/>
      <c r="HUR202" s="229"/>
      <c r="HUS202" s="229"/>
      <c r="HUT202" s="229"/>
      <c r="HUU202" s="229"/>
      <c r="HUV202" s="229"/>
      <c r="HUW202" s="229"/>
      <c r="HUX202" s="229"/>
      <c r="HUY202" s="229"/>
      <c r="HUZ202" s="229"/>
      <c r="HVA202" s="229"/>
      <c r="HVB202" s="229"/>
      <c r="HVC202" s="229"/>
      <c r="HVD202" s="229"/>
      <c r="HVE202" s="229"/>
      <c r="HVF202" s="229"/>
      <c r="HVG202" s="229"/>
      <c r="HVH202" s="229"/>
      <c r="HVI202" s="229"/>
      <c r="HVJ202" s="229"/>
      <c r="HVK202" s="229"/>
      <c r="HVL202" s="229"/>
      <c r="HVM202" s="229"/>
      <c r="HVN202" s="229"/>
      <c r="HVO202" s="229"/>
      <c r="HVP202" s="229"/>
      <c r="HVQ202" s="229"/>
      <c r="HVR202" s="229"/>
      <c r="HVS202" s="229"/>
      <c r="HVT202" s="229"/>
      <c r="HVU202" s="229"/>
      <c r="HVV202" s="229"/>
      <c r="HVW202" s="229"/>
      <c r="HVX202" s="229"/>
      <c r="HVY202" s="229"/>
      <c r="HVZ202" s="229"/>
      <c r="HWA202" s="229"/>
      <c r="HWB202" s="229"/>
      <c r="HWC202" s="229"/>
      <c r="HWD202" s="229"/>
      <c r="HWE202" s="229"/>
      <c r="HWF202" s="229"/>
      <c r="HWG202" s="229"/>
      <c r="HWH202" s="229"/>
      <c r="HWI202" s="229"/>
      <c r="HWJ202" s="229"/>
      <c r="HWK202" s="229"/>
      <c r="HWL202" s="229"/>
      <c r="HWM202" s="229"/>
      <c r="HWN202" s="229"/>
      <c r="HWO202" s="229"/>
      <c r="HWP202" s="229"/>
      <c r="HWQ202" s="229"/>
      <c r="HWR202" s="229"/>
      <c r="HWS202" s="229"/>
      <c r="HWT202" s="229"/>
      <c r="HWU202" s="229"/>
      <c r="HWV202" s="229"/>
      <c r="HWW202" s="229"/>
      <c r="HWX202" s="229"/>
      <c r="HWY202" s="229"/>
      <c r="HWZ202" s="229"/>
      <c r="HXA202" s="229"/>
      <c r="HXB202" s="229"/>
      <c r="HXC202" s="229"/>
      <c r="HXD202" s="229"/>
      <c r="HXE202" s="229"/>
      <c r="HXF202" s="229"/>
      <c r="HXG202" s="229"/>
      <c r="HXH202" s="229"/>
      <c r="HXI202" s="229"/>
      <c r="HXJ202" s="229"/>
      <c r="HXK202" s="229"/>
      <c r="HXL202" s="229"/>
      <c r="HXM202" s="229"/>
      <c r="HXN202" s="229"/>
      <c r="HXO202" s="229"/>
      <c r="HXP202" s="229"/>
      <c r="HXQ202" s="229"/>
      <c r="HXR202" s="229"/>
      <c r="HXS202" s="229"/>
      <c r="HXT202" s="229"/>
      <c r="HXU202" s="229"/>
      <c r="HXV202" s="229"/>
      <c r="HXW202" s="229"/>
      <c r="HXX202" s="229"/>
      <c r="HXY202" s="229"/>
      <c r="HXZ202" s="229"/>
      <c r="HYA202" s="229"/>
      <c r="HYB202" s="229"/>
      <c r="HYC202" s="229"/>
      <c r="HYD202" s="229"/>
      <c r="HYE202" s="229"/>
      <c r="HYF202" s="229"/>
      <c r="HYG202" s="229"/>
      <c r="HYH202" s="229"/>
      <c r="HYI202" s="229"/>
      <c r="HYJ202" s="229"/>
      <c r="HYK202" s="229"/>
      <c r="HYL202" s="229"/>
      <c r="HYM202" s="229"/>
      <c r="HYN202" s="229"/>
      <c r="HYO202" s="229"/>
      <c r="HYP202" s="229"/>
      <c r="HYQ202" s="229"/>
      <c r="HYR202" s="229"/>
      <c r="HYS202" s="229"/>
      <c r="HYT202" s="229"/>
      <c r="HYU202" s="229"/>
      <c r="HYV202" s="229"/>
      <c r="HYW202" s="229"/>
      <c r="HYX202" s="229"/>
      <c r="HYY202" s="229"/>
      <c r="HYZ202" s="229"/>
      <c r="HZA202" s="229"/>
      <c r="HZB202" s="229"/>
      <c r="HZC202" s="229"/>
      <c r="HZD202" s="229"/>
      <c r="HZE202" s="229"/>
      <c r="HZF202" s="229"/>
      <c r="HZG202" s="229"/>
      <c r="HZH202" s="229"/>
      <c r="HZI202" s="229"/>
      <c r="HZJ202" s="229"/>
      <c r="HZK202" s="229"/>
      <c r="HZL202" s="229"/>
      <c r="HZM202" s="229"/>
      <c r="HZN202" s="229"/>
      <c r="HZO202" s="229"/>
      <c r="HZP202" s="229"/>
      <c r="HZQ202" s="229"/>
      <c r="HZR202" s="229"/>
      <c r="HZS202" s="229"/>
      <c r="HZT202" s="229"/>
      <c r="HZU202" s="229"/>
      <c r="HZV202" s="229"/>
      <c r="HZW202" s="229"/>
      <c r="HZX202" s="229"/>
      <c r="HZY202" s="229"/>
      <c r="HZZ202" s="229"/>
      <c r="IAA202" s="229"/>
      <c r="IAB202" s="229"/>
      <c r="IAC202" s="229"/>
      <c r="IAD202" s="229"/>
      <c r="IAE202" s="229"/>
      <c r="IAF202" s="229"/>
      <c r="IAG202" s="229"/>
      <c r="IAH202" s="229"/>
      <c r="IAI202" s="229"/>
      <c r="IAJ202" s="229"/>
      <c r="IAK202" s="229"/>
      <c r="IAL202" s="229"/>
      <c r="IAM202" s="229"/>
      <c r="IAN202" s="229"/>
      <c r="IAO202" s="229"/>
      <c r="IAP202" s="229"/>
      <c r="IAQ202" s="229"/>
      <c r="IAR202" s="229"/>
      <c r="IAS202" s="229"/>
      <c r="IAT202" s="229"/>
      <c r="IAU202" s="229"/>
      <c r="IAV202" s="229"/>
      <c r="IAW202" s="229"/>
      <c r="IAX202" s="229"/>
      <c r="IAY202" s="229"/>
      <c r="IAZ202" s="229"/>
      <c r="IBA202" s="229"/>
      <c r="IBB202" s="229"/>
      <c r="IBC202" s="229"/>
      <c r="IBD202" s="229"/>
      <c r="IBE202" s="229"/>
      <c r="IBF202" s="229"/>
      <c r="IBG202" s="229"/>
      <c r="IBH202" s="229"/>
      <c r="IBI202" s="229"/>
      <c r="IBJ202" s="229"/>
      <c r="IBK202" s="229"/>
      <c r="IBL202" s="229"/>
      <c r="IBM202" s="229"/>
      <c r="IBN202" s="229"/>
      <c r="IBO202" s="229"/>
      <c r="IBP202" s="229"/>
      <c r="IBQ202" s="229"/>
      <c r="IBR202" s="229"/>
      <c r="IBS202" s="229"/>
      <c r="IBT202" s="229"/>
      <c r="IBU202" s="229"/>
      <c r="IBV202" s="229"/>
      <c r="IBW202" s="229"/>
      <c r="IBX202" s="229"/>
      <c r="IBY202" s="229"/>
      <c r="IBZ202" s="229"/>
      <c r="ICA202" s="229"/>
      <c r="ICB202" s="229"/>
      <c r="ICC202" s="229"/>
      <c r="ICD202" s="229"/>
      <c r="ICE202" s="229"/>
      <c r="ICF202" s="229"/>
      <c r="ICG202" s="229"/>
      <c r="ICH202" s="229"/>
      <c r="ICI202" s="229"/>
      <c r="ICJ202" s="229"/>
      <c r="ICK202" s="229"/>
      <c r="ICL202" s="229"/>
      <c r="ICM202" s="229"/>
      <c r="ICN202" s="229"/>
      <c r="ICO202" s="229"/>
      <c r="ICP202" s="229"/>
      <c r="ICQ202" s="229"/>
      <c r="ICR202" s="229"/>
      <c r="ICS202" s="229"/>
      <c r="ICT202" s="229"/>
      <c r="ICU202" s="229"/>
      <c r="ICV202" s="229"/>
      <c r="ICW202" s="229"/>
      <c r="ICX202" s="229"/>
      <c r="ICY202" s="229"/>
      <c r="ICZ202" s="229"/>
      <c r="IDA202" s="229"/>
      <c r="IDB202" s="229"/>
      <c r="IDC202" s="229"/>
      <c r="IDD202" s="229"/>
      <c r="IDE202" s="229"/>
      <c r="IDF202" s="229"/>
      <c r="IDG202" s="229"/>
      <c r="IDH202" s="229"/>
      <c r="IDI202" s="229"/>
      <c r="IDJ202" s="229"/>
      <c r="IDK202" s="229"/>
      <c r="IDL202" s="229"/>
      <c r="IDM202" s="229"/>
      <c r="IDN202" s="229"/>
      <c r="IDO202" s="229"/>
      <c r="IDP202" s="229"/>
      <c r="IDQ202" s="229"/>
      <c r="IDR202" s="229"/>
      <c r="IDS202" s="229"/>
      <c r="IDT202" s="229"/>
      <c r="IDU202" s="229"/>
      <c r="IDV202" s="229"/>
      <c r="IDW202" s="229"/>
      <c r="IDX202" s="229"/>
      <c r="IDY202" s="229"/>
      <c r="IDZ202" s="229"/>
      <c r="IEA202" s="229"/>
      <c r="IEB202" s="229"/>
      <c r="IEC202" s="229"/>
      <c r="IED202" s="229"/>
      <c r="IEE202" s="229"/>
      <c r="IEF202" s="229"/>
      <c r="IEG202" s="229"/>
      <c r="IEH202" s="229"/>
      <c r="IEI202" s="229"/>
      <c r="IEJ202" s="229"/>
      <c r="IEK202" s="229"/>
      <c r="IEL202" s="229"/>
      <c r="IEM202" s="229"/>
      <c r="IEN202" s="229"/>
      <c r="IEO202" s="229"/>
      <c r="IEP202" s="229"/>
      <c r="IEQ202" s="229"/>
      <c r="IER202" s="229"/>
      <c r="IES202" s="229"/>
      <c r="IET202" s="229"/>
      <c r="IEU202" s="229"/>
      <c r="IEV202" s="229"/>
      <c r="IEW202" s="229"/>
      <c r="IEX202" s="229"/>
      <c r="IEY202" s="229"/>
      <c r="IEZ202" s="229"/>
      <c r="IFA202" s="229"/>
      <c r="IFB202" s="229"/>
      <c r="IFC202" s="229"/>
      <c r="IFD202" s="229"/>
      <c r="IFE202" s="229"/>
      <c r="IFF202" s="229"/>
      <c r="IFG202" s="229"/>
      <c r="IFH202" s="229"/>
      <c r="IFI202" s="229"/>
      <c r="IFJ202" s="229"/>
      <c r="IFK202" s="229"/>
      <c r="IFL202" s="229"/>
      <c r="IFM202" s="229"/>
      <c r="IFN202" s="229"/>
      <c r="IFO202" s="229"/>
      <c r="IFP202" s="229"/>
      <c r="IFQ202" s="229"/>
      <c r="IFR202" s="229"/>
      <c r="IFS202" s="229"/>
      <c r="IFT202" s="229"/>
      <c r="IFU202" s="229"/>
      <c r="IFV202" s="229"/>
      <c r="IFW202" s="229"/>
      <c r="IFX202" s="229"/>
      <c r="IFY202" s="229"/>
      <c r="IFZ202" s="229"/>
      <c r="IGA202" s="229"/>
      <c r="IGB202" s="229"/>
      <c r="IGC202" s="229"/>
      <c r="IGD202" s="229"/>
      <c r="IGE202" s="229"/>
      <c r="IGF202" s="229"/>
      <c r="IGG202" s="229"/>
      <c r="IGH202" s="229"/>
      <c r="IGI202" s="229"/>
      <c r="IGJ202" s="229"/>
      <c r="IGK202" s="229"/>
      <c r="IGL202" s="229"/>
      <c r="IGM202" s="229"/>
      <c r="IGN202" s="229"/>
      <c r="IGO202" s="229"/>
      <c r="IGP202" s="229"/>
      <c r="IGQ202" s="229"/>
      <c r="IGR202" s="229"/>
      <c r="IGS202" s="229"/>
      <c r="IGT202" s="229"/>
      <c r="IGU202" s="229"/>
      <c r="IGV202" s="229"/>
      <c r="IGW202" s="229"/>
      <c r="IGX202" s="229"/>
      <c r="IGY202" s="229"/>
      <c r="IGZ202" s="229"/>
      <c r="IHA202" s="229"/>
      <c r="IHB202" s="229"/>
      <c r="IHC202" s="229"/>
      <c r="IHD202" s="229"/>
      <c r="IHE202" s="229"/>
      <c r="IHF202" s="229"/>
      <c r="IHG202" s="229"/>
      <c r="IHH202" s="229"/>
      <c r="IHI202" s="229"/>
      <c r="IHJ202" s="229"/>
      <c r="IHK202" s="229"/>
      <c r="IHL202" s="229"/>
      <c r="IHM202" s="229"/>
      <c r="IHN202" s="229"/>
      <c r="IHO202" s="229"/>
      <c r="IHP202" s="229"/>
      <c r="IHQ202" s="229"/>
      <c r="IHR202" s="229"/>
      <c r="IHS202" s="229"/>
      <c r="IHT202" s="229"/>
      <c r="IHU202" s="229"/>
      <c r="IHV202" s="229"/>
      <c r="IHW202" s="229"/>
      <c r="IHX202" s="229"/>
      <c r="IHY202" s="229"/>
      <c r="IHZ202" s="229"/>
      <c r="IIA202" s="229"/>
      <c r="IIB202" s="229"/>
      <c r="IIC202" s="229"/>
      <c r="IID202" s="229"/>
      <c r="IIE202" s="229"/>
      <c r="IIF202" s="229"/>
      <c r="IIG202" s="229"/>
      <c r="IIH202" s="229"/>
      <c r="III202" s="229"/>
      <c r="IIJ202" s="229"/>
      <c r="IIK202" s="229"/>
      <c r="IIL202" s="229"/>
      <c r="IIM202" s="229"/>
      <c r="IIN202" s="229"/>
      <c r="IIO202" s="229"/>
      <c r="IIP202" s="229"/>
      <c r="IIQ202" s="229"/>
      <c r="IIR202" s="229"/>
      <c r="IIS202" s="229"/>
      <c r="IIT202" s="229"/>
      <c r="IIU202" s="229"/>
      <c r="IIV202" s="229"/>
      <c r="IIW202" s="229"/>
      <c r="IIX202" s="229"/>
      <c r="IIY202" s="229"/>
      <c r="IIZ202" s="229"/>
      <c r="IJA202" s="229"/>
      <c r="IJB202" s="229"/>
      <c r="IJC202" s="229"/>
      <c r="IJD202" s="229"/>
      <c r="IJE202" s="229"/>
      <c r="IJF202" s="229"/>
      <c r="IJG202" s="229"/>
      <c r="IJH202" s="229"/>
      <c r="IJI202" s="229"/>
      <c r="IJJ202" s="229"/>
      <c r="IJK202" s="229"/>
      <c r="IJL202" s="229"/>
      <c r="IJM202" s="229"/>
      <c r="IJN202" s="229"/>
      <c r="IJO202" s="229"/>
      <c r="IJP202" s="229"/>
      <c r="IJQ202" s="229"/>
      <c r="IJR202" s="229"/>
      <c r="IJS202" s="229"/>
      <c r="IJT202" s="229"/>
      <c r="IJU202" s="229"/>
      <c r="IJV202" s="229"/>
      <c r="IJW202" s="229"/>
      <c r="IJX202" s="229"/>
      <c r="IJY202" s="229"/>
      <c r="IJZ202" s="229"/>
      <c r="IKA202" s="229"/>
      <c r="IKB202" s="229"/>
      <c r="IKC202" s="229"/>
      <c r="IKD202" s="229"/>
      <c r="IKE202" s="229"/>
      <c r="IKF202" s="229"/>
      <c r="IKG202" s="229"/>
      <c r="IKH202" s="229"/>
      <c r="IKI202" s="229"/>
      <c r="IKJ202" s="229"/>
      <c r="IKK202" s="229"/>
      <c r="IKL202" s="229"/>
      <c r="IKM202" s="229"/>
      <c r="IKN202" s="229"/>
      <c r="IKO202" s="229"/>
      <c r="IKP202" s="229"/>
      <c r="IKQ202" s="229"/>
      <c r="IKR202" s="229"/>
      <c r="IKS202" s="229"/>
      <c r="IKT202" s="229"/>
      <c r="IKU202" s="229"/>
      <c r="IKV202" s="229"/>
      <c r="IKW202" s="229"/>
      <c r="IKX202" s="229"/>
      <c r="IKY202" s="229"/>
      <c r="IKZ202" s="229"/>
      <c r="ILA202" s="229"/>
      <c r="ILB202" s="229"/>
      <c r="ILC202" s="229"/>
      <c r="ILD202" s="229"/>
      <c r="ILE202" s="229"/>
      <c r="ILF202" s="229"/>
      <c r="ILG202" s="229"/>
      <c r="ILH202" s="229"/>
      <c r="ILI202" s="229"/>
      <c r="ILJ202" s="229"/>
      <c r="ILK202" s="229"/>
      <c r="ILL202" s="229"/>
      <c r="ILM202" s="229"/>
      <c r="ILN202" s="229"/>
      <c r="ILO202" s="229"/>
      <c r="ILP202" s="229"/>
      <c r="ILQ202" s="229"/>
      <c r="ILR202" s="229"/>
      <c r="ILS202" s="229"/>
      <c r="ILT202" s="229"/>
      <c r="ILU202" s="229"/>
      <c r="ILV202" s="229"/>
      <c r="ILW202" s="229"/>
      <c r="ILX202" s="229"/>
      <c r="ILY202" s="229"/>
      <c r="ILZ202" s="229"/>
      <c r="IMA202" s="229"/>
      <c r="IMB202" s="229"/>
      <c r="IMC202" s="229"/>
      <c r="IMD202" s="229"/>
      <c r="IME202" s="229"/>
      <c r="IMF202" s="229"/>
      <c r="IMG202" s="229"/>
      <c r="IMH202" s="229"/>
      <c r="IMI202" s="229"/>
      <c r="IMJ202" s="229"/>
      <c r="IMK202" s="229"/>
      <c r="IML202" s="229"/>
      <c r="IMM202" s="229"/>
      <c r="IMN202" s="229"/>
      <c r="IMO202" s="229"/>
      <c r="IMP202" s="229"/>
      <c r="IMQ202" s="229"/>
      <c r="IMR202" s="229"/>
      <c r="IMS202" s="229"/>
      <c r="IMT202" s="229"/>
      <c r="IMU202" s="229"/>
      <c r="IMV202" s="229"/>
      <c r="IMW202" s="229"/>
      <c r="IMX202" s="229"/>
      <c r="IMY202" s="229"/>
      <c r="IMZ202" s="229"/>
      <c r="INA202" s="229"/>
      <c r="INB202" s="229"/>
      <c r="INC202" s="229"/>
      <c r="IND202" s="229"/>
      <c r="INE202" s="229"/>
      <c r="INF202" s="229"/>
      <c r="ING202" s="229"/>
      <c r="INH202" s="229"/>
      <c r="INI202" s="229"/>
      <c r="INJ202" s="229"/>
      <c r="INK202" s="229"/>
      <c r="INL202" s="229"/>
      <c r="INM202" s="229"/>
      <c r="INN202" s="229"/>
      <c r="INO202" s="229"/>
      <c r="INP202" s="229"/>
      <c r="INQ202" s="229"/>
      <c r="INR202" s="229"/>
      <c r="INS202" s="229"/>
      <c r="INT202" s="229"/>
      <c r="INU202" s="229"/>
      <c r="INV202" s="229"/>
      <c r="INW202" s="229"/>
      <c r="INX202" s="229"/>
      <c r="INY202" s="229"/>
      <c r="INZ202" s="229"/>
      <c r="IOA202" s="229"/>
      <c r="IOB202" s="229"/>
      <c r="IOC202" s="229"/>
      <c r="IOD202" s="229"/>
      <c r="IOE202" s="229"/>
      <c r="IOF202" s="229"/>
      <c r="IOG202" s="229"/>
      <c r="IOH202" s="229"/>
      <c r="IOI202" s="229"/>
      <c r="IOJ202" s="229"/>
      <c r="IOK202" s="229"/>
      <c r="IOL202" s="229"/>
      <c r="IOM202" s="229"/>
      <c r="ION202" s="229"/>
      <c r="IOO202" s="229"/>
      <c r="IOP202" s="229"/>
      <c r="IOQ202" s="229"/>
      <c r="IOR202" s="229"/>
      <c r="IOS202" s="229"/>
      <c r="IOT202" s="229"/>
      <c r="IOU202" s="229"/>
      <c r="IOV202" s="229"/>
      <c r="IOW202" s="229"/>
      <c r="IOX202" s="229"/>
      <c r="IOY202" s="229"/>
      <c r="IOZ202" s="229"/>
      <c r="IPA202" s="229"/>
      <c r="IPB202" s="229"/>
      <c r="IPC202" s="229"/>
      <c r="IPD202" s="229"/>
      <c r="IPE202" s="229"/>
      <c r="IPF202" s="229"/>
      <c r="IPG202" s="229"/>
      <c r="IPH202" s="229"/>
      <c r="IPI202" s="229"/>
      <c r="IPJ202" s="229"/>
      <c r="IPK202" s="229"/>
      <c r="IPL202" s="229"/>
      <c r="IPM202" s="229"/>
      <c r="IPN202" s="229"/>
      <c r="IPO202" s="229"/>
      <c r="IPP202" s="229"/>
      <c r="IPQ202" s="229"/>
      <c r="IPR202" s="229"/>
      <c r="IPS202" s="229"/>
      <c r="IPT202" s="229"/>
      <c r="IPU202" s="229"/>
      <c r="IPV202" s="229"/>
      <c r="IPW202" s="229"/>
      <c r="IPX202" s="229"/>
      <c r="IPY202" s="229"/>
      <c r="IPZ202" s="229"/>
      <c r="IQA202" s="229"/>
      <c r="IQB202" s="229"/>
      <c r="IQC202" s="229"/>
      <c r="IQD202" s="229"/>
      <c r="IQE202" s="229"/>
      <c r="IQF202" s="229"/>
      <c r="IQG202" s="229"/>
      <c r="IQH202" s="229"/>
      <c r="IQI202" s="229"/>
      <c r="IQJ202" s="229"/>
      <c r="IQK202" s="229"/>
      <c r="IQL202" s="229"/>
      <c r="IQM202" s="229"/>
      <c r="IQN202" s="229"/>
      <c r="IQO202" s="229"/>
      <c r="IQP202" s="229"/>
      <c r="IQQ202" s="229"/>
      <c r="IQR202" s="229"/>
      <c r="IQS202" s="229"/>
      <c r="IQT202" s="229"/>
      <c r="IQU202" s="229"/>
      <c r="IQV202" s="229"/>
      <c r="IQW202" s="229"/>
      <c r="IQX202" s="229"/>
      <c r="IQY202" s="229"/>
      <c r="IQZ202" s="229"/>
      <c r="IRA202" s="229"/>
      <c r="IRB202" s="229"/>
      <c r="IRC202" s="229"/>
      <c r="IRD202" s="229"/>
      <c r="IRE202" s="229"/>
      <c r="IRF202" s="229"/>
      <c r="IRG202" s="229"/>
      <c r="IRH202" s="229"/>
      <c r="IRI202" s="229"/>
      <c r="IRJ202" s="229"/>
      <c r="IRK202" s="229"/>
      <c r="IRL202" s="229"/>
      <c r="IRM202" s="229"/>
      <c r="IRN202" s="229"/>
      <c r="IRO202" s="229"/>
      <c r="IRP202" s="229"/>
      <c r="IRQ202" s="229"/>
      <c r="IRR202" s="229"/>
      <c r="IRS202" s="229"/>
      <c r="IRT202" s="229"/>
      <c r="IRU202" s="229"/>
      <c r="IRV202" s="229"/>
      <c r="IRW202" s="229"/>
      <c r="IRX202" s="229"/>
      <c r="IRY202" s="229"/>
      <c r="IRZ202" s="229"/>
      <c r="ISA202" s="229"/>
      <c r="ISB202" s="229"/>
      <c r="ISC202" s="229"/>
      <c r="ISD202" s="229"/>
      <c r="ISE202" s="229"/>
      <c r="ISF202" s="229"/>
      <c r="ISG202" s="229"/>
      <c r="ISH202" s="229"/>
      <c r="ISI202" s="229"/>
      <c r="ISJ202" s="229"/>
      <c r="ISK202" s="229"/>
      <c r="ISL202" s="229"/>
      <c r="ISM202" s="229"/>
      <c r="ISN202" s="229"/>
      <c r="ISO202" s="229"/>
      <c r="ISP202" s="229"/>
      <c r="ISQ202" s="229"/>
      <c r="ISR202" s="229"/>
      <c r="ISS202" s="229"/>
      <c r="IST202" s="229"/>
      <c r="ISU202" s="229"/>
      <c r="ISV202" s="229"/>
      <c r="ISW202" s="229"/>
      <c r="ISX202" s="229"/>
      <c r="ISY202" s="229"/>
      <c r="ISZ202" s="229"/>
      <c r="ITA202" s="229"/>
      <c r="ITB202" s="229"/>
      <c r="ITC202" s="229"/>
      <c r="ITD202" s="229"/>
      <c r="ITE202" s="229"/>
      <c r="ITF202" s="229"/>
      <c r="ITG202" s="229"/>
      <c r="ITH202" s="229"/>
      <c r="ITI202" s="229"/>
      <c r="ITJ202" s="229"/>
      <c r="ITK202" s="229"/>
      <c r="ITL202" s="229"/>
      <c r="ITM202" s="229"/>
      <c r="ITN202" s="229"/>
      <c r="ITO202" s="229"/>
      <c r="ITP202" s="229"/>
      <c r="ITQ202" s="229"/>
      <c r="ITR202" s="229"/>
      <c r="ITS202" s="229"/>
      <c r="ITT202" s="229"/>
      <c r="ITU202" s="229"/>
      <c r="ITV202" s="229"/>
      <c r="ITW202" s="229"/>
      <c r="ITX202" s="229"/>
      <c r="ITY202" s="229"/>
      <c r="ITZ202" s="229"/>
      <c r="IUA202" s="229"/>
      <c r="IUB202" s="229"/>
      <c r="IUC202" s="229"/>
      <c r="IUD202" s="229"/>
      <c r="IUE202" s="229"/>
      <c r="IUF202" s="229"/>
      <c r="IUG202" s="229"/>
      <c r="IUH202" s="229"/>
      <c r="IUI202" s="229"/>
      <c r="IUJ202" s="229"/>
      <c r="IUK202" s="229"/>
      <c r="IUL202" s="229"/>
      <c r="IUM202" s="229"/>
      <c r="IUN202" s="229"/>
      <c r="IUO202" s="229"/>
      <c r="IUP202" s="229"/>
      <c r="IUQ202" s="229"/>
      <c r="IUR202" s="229"/>
      <c r="IUS202" s="229"/>
      <c r="IUT202" s="229"/>
      <c r="IUU202" s="229"/>
      <c r="IUV202" s="229"/>
      <c r="IUW202" s="229"/>
      <c r="IUX202" s="229"/>
      <c r="IUY202" s="229"/>
      <c r="IUZ202" s="229"/>
      <c r="IVA202" s="229"/>
      <c r="IVB202" s="229"/>
      <c r="IVC202" s="229"/>
      <c r="IVD202" s="229"/>
      <c r="IVE202" s="229"/>
      <c r="IVF202" s="229"/>
      <c r="IVG202" s="229"/>
      <c r="IVH202" s="229"/>
      <c r="IVI202" s="229"/>
      <c r="IVJ202" s="229"/>
      <c r="IVK202" s="229"/>
      <c r="IVL202" s="229"/>
      <c r="IVM202" s="229"/>
      <c r="IVN202" s="229"/>
      <c r="IVO202" s="229"/>
      <c r="IVP202" s="229"/>
      <c r="IVQ202" s="229"/>
      <c r="IVR202" s="229"/>
      <c r="IVS202" s="229"/>
      <c r="IVT202" s="229"/>
      <c r="IVU202" s="229"/>
      <c r="IVV202" s="229"/>
      <c r="IVW202" s="229"/>
      <c r="IVX202" s="229"/>
      <c r="IVY202" s="229"/>
      <c r="IVZ202" s="229"/>
      <c r="IWA202" s="229"/>
      <c r="IWB202" s="229"/>
      <c r="IWC202" s="229"/>
      <c r="IWD202" s="229"/>
      <c r="IWE202" s="229"/>
      <c r="IWF202" s="229"/>
      <c r="IWG202" s="229"/>
      <c r="IWH202" s="229"/>
      <c r="IWI202" s="229"/>
      <c r="IWJ202" s="229"/>
      <c r="IWK202" s="229"/>
      <c r="IWL202" s="229"/>
      <c r="IWM202" s="229"/>
      <c r="IWN202" s="229"/>
      <c r="IWO202" s="229"/>
      <c r="IWP202" s="229"/>
      <c r="IWQ202" s="229"/>
      <c r="IWR202" s="229"/>
      <c r="IWS202" s="229"/>
      <c r="IWT202" s="229"/>
      <c r="IWU202" s="229"/>
      <c r="IWV202" s="229"/>
      <c r="IWW202" s="229"/>
      <c r="IWX202" s="229"/>
      <c r="IWY202" s="229"/>
      <c r="IWZ202" s="229"/>
      <c r="IXA202" s="229"/>
      <c r="IXB202" s="229"/>
      <c r="IXC202" s="229"/>
      <c r="IXD202" s="229"/>
      <c r="IXE202" s="229"/>
      <c r="IXF202" s="229"/>
      <c r="IXG202" s="229"/>
      <c r="IXH202" s="229"/>
      <c r="IXI202" s="229"/>
      <c r="IXJ202" s="229"/>
      <c r="IXK202" s="229"/>
      <c r="IXL202" s="229"/>
      <c r="IXM202" s="229"/>
      <c r="IXN202" s="229"/>
      <c r="IXO202" s="229"/>
      <c r="IXP202" s="229"/>
      <c r="IXQ202" s="229"/>
      <c r="IXR202" s="229"/>
      <c r="IXS202" s="229"/>
      <c r="IXT202" s="229"/>
      <c r="IXU202" s="229"/>
      <c r="IXV202" s="229"/>
      <c r="IXW202" s="229"/>
      <c r="IXX202" s="229"/>
      <c r="IXY202" s="229"/>
      <c r="IXZ202" s="229"/>
      <c r="IYA202" s="229"/>
      <c r="IYB202" s="229"/>
      <c r="IYC202" s="229"/>
      <c r="IYD202" s="229"/>
      <c r="IYE202" s="229"/>
      <c r="IYF202" s="229"/>
      <c r="IYG202" s="229"/>
      <c r="IYH202" s="229"/>
      <c r="IYI202" s="229"/>
      <c r="IYJ202" s="229"/>
      <c r="IYK202" s="229"/>
      <c r="IYL202" s="229"/>
      <c r="IYM202" s="229"/>
      <c r="IYN202" s="229"/>
      <c r="IYO202" s="229"/>
      <c r="IYP202" s="229"/>
      <c r="IYQ202" s="229"/>
      <c r="IYR202" s="229"/>
      <c r="IYS202" s="229"/>
      <c r="IYT202" s="229"/>
      <c r="IYU202" s="229"/>
      <c r="IYV202" s="229"/>
      <c r="IYW202" s="229"/>
      <c r="IYX202" s="229"/>
      <c r="IYY202" s="229"/>
      <c r="IYZ202" s="229"/>
      <c r="IZA202" s="229"/>
      <c r="IZB202" s="229"/>
      <c r="IZC202" s="229"/>
      <c r="IZD202" s="229"/>
      <c r="IZE202" s="229"/>
      <c r="IZF202" s="229"/>
      <c r="IZG202" s="229"/>
      <c r="IZH202" s="229"/>
      <c r="IZI202" s="229"/>
      <c r="IZJ202" s="229"/>
      <c r="IZK202" s="229"/>
      <c r="IZL202" s="229"/>
      <c r="IZM202" s="229"/>
      <c r="IZN202" s="229"/>
      <c r="IZO202" s="229"/>
      <c r="IZP202" s="229"/>
      <c r="IZQ202" s="229"/>
      <c r="IZR202" s="229"/>
      <c r="IZS202" s="229"/>
      <c r="IZT202" s="229"/>
      <c r="IZU202" s="229"/>
      <c r="IZV202" s="229"/>
      <c r="IZW202" s="229"/>
      <c r="IZX202" s="229"/>
      <c r="IZY202" s="229"/>
      <c r="IZZ202" s="229"/>
      <c r="JAA202" s="229"/>
      <c r="JAB202" s="229"/>
      <c r="JAC202" s="229"/>
      <c r="JAD202" s="229"/>
      <c r="JAE202" s="229"/>
      <c r="JAF202" s="229"/>
      <c r="JAG202" s="229"/>
      <c r="JAH202" s="229"/>
      <c r="JAI202" s="229"/>
      <c r="JAJ202" s="229"/>
      <c r="JAK202" s="229"/>
      <c r="JAL202" s="229"/>
      <c r="JAM202" s="229"/>
      <c r="JAN202" s="229"/>
      <c r="JAO202" s="229"/>
      <c r="JAP202" s="229"/>
      <c r="JAQ202" s="229"/>
      <c r="JAR202" s="229"/>
      <c r="JAS202" s="229"/>
      <c r="JAT202" s="229"/>
      <c r="JAU202" s="229"/>
      <c r="JAV202" s="229"/>
      <c r="JAW202" s="229"/>
      <c r="JAX202" s="229"/>
      <c r="JAY202" s="229"/>
      <c r="JAZ202" s="229"/>
      <c r="JBA202" s="229"/>
      <c r="JBB202" s="229"/>
      <c r="JBC202" s="229"/>
      <c r="JBD202" s="229"/>
      <c r="JBE202" s="229"/>
      <c r="JBF202" s="229"/>
      <c r="JBG202" s="229"/>
      <c r="JBH202" s="229"/>
      <c r="JBI202" s="229"/>
      <c r="JBJ202" s="229"/>
      <c r="JBK202" s="229"/>
      <c r="JBL202" s="229"/>
      <c r="JBM202" s="229"/>
      <c r="JBN202" s="229"/>
      <c r="JBO202" s="229"/>
      <c r="JBP202" s="229"/>
      <c r="JBQ202" s="229"/>
      <c r="JBR202" s="229"/>
      <c r="JBS202" s="229"/>
      <c r="JBT202" s="229"/>
      <c r="JBU202" s="229"/>
      <c r="JBV202" s="229"/>
      <c r="JBW202" s="229"/>
      <c r="JBX202" s="229"/>
      <c r="JBY202" s="229"/>
      <c r="JBZ202" s="229"/>
      <c r="JCA202" s="229"/>
      <c r="JCB202" s="229"/>
      <c r="JCC202" s="229"/>
      <c r="JCD202" s="229"/>
      <c r="JCE202" s="229"/>
      <c r="JCF202" s="229"/>
      <c r="JCG202" s="229"/>
      <c r="JCH202" s="229"/>
      <c r="JCI202" s="229"/>
      <c r="JCJ202" s="229"/>
      <c r="JCK202" s="229"/>
      <c r="JCL202" s="229"/>
      <c r="JCM202" s="229"/>
      <c r="JCN202" s="229"/>
      <c r="JCO202" s="229"/>
      <c r="JCP202" s="229"/>
      <c r="JCQ202" s="229"/>
      <c r="JCR202" s="229"/>
      <c r="JCS202" s="229"/>
      <c r="JCT202" s="229"/>
      <c r="JCU202" s="229"/>
      <c r="JCV202" s="229"/>
      <c r="JCW202" s="229"/>
      <c r="JCX202" s="229"/>
      <c r="JCY202" s="229"/>
      <c r="JCZ202" s="229"/>
      <c r="JDA202" s="229"/>
      <c r="JDB202" s="229"/>
      <c r="JDC202" s="229"/>
      <c r="JDD202" s="229"/>
      <c r="JDE202" s="229"/>
      <c r="JDF202" s="229"/>
      <c r="JDG202" s="229"/>
      <c r="JDH202" s="229"/>
      <c r="JDI202" s="229"/>
      <c r="JDJ202" s="229"/>
      <c r="JDK202" s="229"/>
      <c r="JDL202" s="229"/>
      <c r="JDM202" s="229"/>
      <c r="JDN202" s="229"/>
      <c r="JDO202" s="229"/>
      <c r="JDP202" s="229"/>
      <c r="JDQ202" s="229"/>
      <c r="JDR202" s="229"/>
      <c r="JDS202" s="229"/>
      <c r="JDT202" s="229"/>
      <c r="JDU202" s="229"/>
      <c r="JDV202" s="229"/>
      <c r="JDW202" s="229"/>
      <c r="JDX202" s="229"/>
      <c r="JDY202" s="229"/>
      <c r="JDZ202" s="229"/>
      <c r="JEA202" s="229"/>
      <c r="JEB202" s="229"/>
      <c r="JEC202" s="229"/>
      <c r="JED202" s="229"/>
      <c r="JEE202" s="229"/>
      <c r="JEF202" s="229"/>
      <c r="JEG202" s="229"/>
      <c r="JEH202" s="229"/>
      <c r="JEI202" s="229"/>
      <c r="JEJ202" s="229"/>
      <c r="JEK202" s="229"/>
      <c r="JEL202" s="229"/>
      <c r="JEM202" s="229"/>
      <c r="JEN202" s="229"/>
      <c r="JEO202" s="229"/>
      <c r="JEP202" s="229"/>
      <c r="JEQ202" s="229"/>
      <c r="JER202" s="229"/>
      <c r="JES202" s="229"/>
      <c r="JET202" s="229"/>
      <c r="JEU202" s="229"/>
      <c r="JEV202" s="229"/>
      <c r="JEW202" s="229"/>
      <c r="JEX202" s="229"/>
      <c r="JEY202" s="229"/>
      <c r="JEZ202" s="229"/>
      <c r="JFA202" s="229"/>
      <c r="JFB202" s="229"/>
      <c r="JFC202" s="229"/>
      <c r="JFD202" s="229"/>
      <c r="JFE202" s="229"/>
      <c r="JFF202" s="229"/>
      <c r="JFG202" s="229"/>
      <c r="JFH202" s="229"/>
      <c r="JFI202" s="229"/>
      <c r="JFJ202" s="229"/>
      <c r="JFK202" s="229"/>
      <c r="JFL202" s="229"/>
      <c r="JFM202" s="229"/>
      <c r="JFN202" s="229"/>
      <c r="JFO202" s="229"/>
      <c r="JFP202" s="229"/>
      <c r="JFQ202" s="229"/>
      <c r="JFR202" s="229"/>
      <c r="JFS202" s="229"/>
      <c r="JFT202" s="229"/>
      <c r="JFU202" s="229"/>
      <c r="JFV202" s="229"/>
      <c r="JFW202" s="229"/>
      <c r="JFX202" s="229"/>
      <c r="JFY202" s="229"/>
      <c r="JFZ202" s="229"/>
      <c r="JGA202" s="229"/>
      <c r="JGB202" s="229"/>
      <c r="JGC202" s="229"/>
      <c r="JGD202" s="229"/>
      <c r="JGE202" s="229"/>
      <c r="JGF202" s="229"/>
      <c r="JGG202" s="229"/>
      <c r="JGH202" s="229"/>
      <c r="JGI202" s="229"/>
      <c r="JGJ202" s="229"/>
      <c r="JGK202" s="229"/>
      <c r="JGL202" s="229"/>
      <c r="JGM202" s="229"/>
      <c r="JGN202" s="229"/>
      <c r="JGO202" s="229"/>
      <c r="JGP202" s="229"/>
      <c r="JGQ202" s="229"/>
      <c r="JGR202" s="229"/>
      <c r="JGS202" s="229"/>
      <c r="JGT202" s="229"/>
      <c r="JGU202" s="229"/>
      <c r="JGV202" s="229"/>
      <c r="JGW202" s="229"/>
      <c r="JGX202" s="229"/>
      <c r="JGY202" s="229"/>
      <c r="JGZ202" s="229"/>
      <c r="JHA202" s="229"/>
      <c r="JHB202" s="229"/>
      <c r="JHC202" s="229"/>
      <c r="JHD202" s="229"/>
      <c r="JHE202" s="229"/>
      <c r="JHF202" s="229"/>
      <c r="JHG202" s="229"/>
      <c r="JHH202" s="229"/>
      <c r="JHI202" s="229"/>
      <c r="JHJ202" s="229"/>
      <c r="JHK202" s="229"/>
      <c r="JHL202" s="229"/>
      <c r="JHM202" s="229"/>
      <c r="JHN202" s="229"/>
      <c r="JHO202" s="229"/>
      <c r="JHP202" s="229"/>
      <c r="JHQ202" s="229"/>
      <c r="JHR202" s="229"/>
      <c r="JHS202" s="229"/>
      <c r="JHT202" s="229"/>
      <c r="JHU202" s="229"/>
      <c r="JHV202" s="229"/>
      <c r="JHW202" s="229"/>
      <c r="JHX202" s="229"/>
      <c r="JHY202" s="229"/>
      <c r="JHZ202" s="229"/>
      <c r="JIA202" s="229"/>
      <c r="JIB202" s="229"/>
      <c r="JIC202" s="229"/>
      <c r="JID202" s="229"/>
      <c r="JIE202" s="229"/>
      <c r="JIF202" s="229"/>
      <c r="JIG202" s="229"/>
      <c r="JIH202" s="229"/>
      <c r="JII202" s="229"/>
      <c r="JIJ202" s="229"/>
      <c r="JIK202" s="229"/>
      <c r="JIL202" s="229"/>
      <c r="JIM202" s="229"/>
      <c r="JIN202" s="229"/>
      <c r="JIO202" s="229"/>
      <c r="JIP202" s="229"/>
      <c r="JIQ202" s="229"/>
      <c r="JIR202" s="229"/>
      <c r="JIS202" s="229"/>
      <c r="JIT202" s="229"/>
      <c r="JIU202" s="229"/>
      <c r="JIV202" s="229"/>
      <c r="JIW202" s="229"/>
      <c r="JIX202" s="229"/>
      <c r="JIY202" s="229"/>
      <c r="JIZ202" s="229"/>
      <c r="JJA202" s="229"/>
      <c r="JJB202" s="229"/>
      <c r="JJC202" s="229"/>
      <c r="JJD202" s="229"/>
      <c r="JJE202" s="229"/>
      <c r="JJF202" s="229"/>
      <c r="JJG202" s="229"/>
      <c r="JJH202" s="229"/>
      <c r="JJI202" s="229"/>
      <c r="JJJ202" s="229"/>
      <c r="JJK202" s="229"/>
      <c r="JJL202" s="229"/>
      <c r="JJM202" s="229"/>
      <c r="JJN202" s="229"/>
      <c r="JJO202" s="229"/>
      <c r="JJP202" s="229"/>
      <c r="JJQ202" s="229"/>
      <c r="JJR202" s="229"/>
      <c r="JJS202" s="229"/>
      <c r="JJT202" s="229"/>
      <c r="JJU202" s="229"/>
      <c r="JJV202" s="229"/>
      <c r="JJW202" s="229"/>
      <c r="JJX202" s="229"/>
      <c r="JJY202" s="229"/>
      <c r="JJZ202" s="229"/>
      <c r="JKA202" s="229"/>
      <c r="JKB202" s="229"/>
      <c r="JKC202" s="229"/>
      <c r="JKD202" s="229"/>
      <c r="JKE202" s="229"/>
      <c r="JKF202" s="229"/>
      <c r="JKG202" s="229"/>
      <c r="JKH202" s="229"/>
      <c r="JKI202" s="229"/>
      <c r="JKJ202" s="229"/>
      <c r="JKK202" s="229"/>
      <c r="JKL202" s="229"/>
      <c r="JKM202" s="229"/>
      <c r="JKN202" s="229"/>
      <c r="JKO202" s="229"/>
      <c r="JKP202" s="229"/>
      <c r="JKQ202" s="229"/>
      <c r="JKR202" s="229"/>
      <c r="JKS202" s="229"/>
      <c r="JKT202" s="229"/>
      <c r="JKU202" s="229"/>
      <c r="JKV202" s="229"/>
      <c r="JKW202" s="229"/>
      <c r="JKX202" s="229"/>
      <c r="JKY202" s="229"/>
      <c r="JKZ202" s="229"/>
      <c r="JLA202" s="229"/>
      <c r="JLB202" s="229"/>
      <c r="JLC202" s="229"/>
      <c r="JLD202" s="229"/>
      <c r="JLE202" s="229"/>
      <c r="JLF202" s="229"/>
      <c r="JLG202" s="229"/>
      <c r="JLH202" s="229"/>
      <c r="JLI202" s="229"/>
      <c r="JLJ202" s="229"/>
      <c r="JLK202" s="229"/>
      <c r="JLL202" s="229"/>
      <c r="JLM202" s="229"/>
      <c r="JLN202" s="229"/>
      <c r="JLO202" s="229"/>
      <c r="JLP202" s="229"/>
      <c r="JLQ202" s="229"/>
      <c r="JLR202" s="229"/>
      <c r="JLS202" s="229"/>
      <c r="JLT202" s="229"/>
      <c r="JLU202" s="229"/>
      <c r="JLV202" s="229"/>
      <c r="JLW202" s="229"/>
      <c r="JLX202" s="229"/>
      <c r="JLY202" s="229"/>
      <c r="JLZ202" s="229"/>
      <c r="JMA202" s="229"/>
      <c r="JMB202" s="229"/>
      <c r="JMC202" s="229"/>
      <c r="JMD202" s="229"/>
      <c r="JME202" s="229"/>
      <c r="JMF202" s="229"/>
      <c r="JMG202" s="229"/>
      <c r="JMH202" s="229"/>
      <c r="JMI202" s="229"/>
      <c r="JMJ202" s="229"/>
      <c r="JMK202" s="229"/>
      <c r="JML202" s="229"/>
      <c r="JMM202" s="229"/>
      <c r="JMN202" s="229"/>
      <c r="JMO202" s="229"/>
      <c r="JMP202" s="229"/>
      <c r="JMQ202" s="229"/>
      <c r="JMR202" s="229"/>
      <c r="JMS202" s="229"/>
      <c r="JMT202" s="229"/>
      <c r="JMU202" s="229"/>
      <c r="JMV202" s="229"/>
      <c r="JMW202" s="229"/>
      <c r="JMX202" s="229"/>
      <c r="JMY202" s="229"/>
      <c r="JMZ202" s="229"/>
      <c r="JNA202" s="229"/>
      <c r="JNB202" s="229"/>
      <c r="JNC202" s="229"/>
      <c r="JND202" s="229"/>
      <c r="JNE202" s="229"/>
      <c r="JNF202" s="229"/>
      <c r="JNG202" s="229"/>
      <c r="JNH202" s="229"/>
      <c r="JNI202" s="229"/>
      <c r="JNJ202" s="229"/>
      <c r="JNK202" s="229"/>
      <c r="JNL202" s="229"/>
      <c r="JNM202" s="229"/>
      <c r="JNN202" s="229"/>
      <c r="JNO202" s="229"/>
      <c r="JNP202" s="229"/>
      <c r="JNQ202" s="229"/>
      <c r="JNR202" s="229"/>
      <c r="JNS202" s="229"/>
      <c r="JNT202" s="229"/>
      <c r="JNU202" s="229"/>
      <c r="JNV202" s="229"/>
      <c r="JNW202" s="229"/>
      <c r="JNX202" s="229"/>
      <c r="JNY202" s="229"/>
      <c r="JNZ202" s="229"/>
      <c r="JOA202" s="229"/>
      <c r="JOB202" s="229"/>
      <c r="JOC202" s="229"/>
      <c r="JOD202" s="229"/>
      <c r="JOE202" s="229"/>
      <c r="JOF202" s="229"/>
      <c r="JOG202" s="229"/>
      <c r="JOH202" s="229"/>
      <c r="JOI202" s="229"/>
      <c r="JOJ202" s="229"/>
      <c r="JOK202" s="229"/>
      <c r="JOL202" s="229"/>
      <c r="JOM202" s="229"/>
      <c r="JON202" s="229"/>
      <c r="JOO202" s="229"/>
      <c r="JOP202" s="229"/>
      <c r="JOQ202" s="229"/>
      <c r="JOR202" s="229"/>
      <c r="JOS202" s="229"/>
      <c r="JOT202" s="229"/>
      <c r="JOU202" s="229"/>
      <c r="JOV202" s="229"/>
      <c r="JOW202" s="229"/>
      <c r="JOX202" s="229"/>
      <c r="JOY202" s="229"/>
      <c r="JOZ202" s="229"/>
      <c r="JPA202" s="229"/>
      <c r="JPB202" s="229"/>
      <c r="JPC202" s="229"/>
      <c r="JPD202" s="229"/>
      <c r="JPE202" s="229"/>
      <c r="JPF202" s="229"/>
      <c r="JPG202" s="229"/>
      <c r="JPH202" s="229"/>
      <c r="JPI202" s="229"/>
      <c r="JPJ202" s="229"/>
      <c r="JPK202" s="229"/>
      <c r="JPL202" s="229"/>
      <c r="JPM202" s="229"/>
      <c r="JPN202" s="229"/>
      <c r="JPO202" s="229"/>
      <c r="JPP202" s="229"/>
      <c r="JPQ202" s="229"/>
      <c r="JPR202" s="229"/>
      <c r="JPS202" s="229"/>
      <c r="JPT202" s="229"/>
      <c r="JPU202" s="229"/>
      <c r="JPV202" s="229"/>
      <c r="JPW202" s="229"/>
      <c r="JPX202" s="229"/>
      <c r="JPY202" s="229"/>
      <c r="JPZ202" s="229"/>
      <c r="JQA202" s="229"/>
      <c r="JQB202" s="229"/>
      <c r="JQC202" s="229"/>
      <c r="JQD202" s="229"/>
      <c r="JQE202" s="229"/>
      <c r="JQF202" s="229"/>
      <c r="JQG202" s="229"/>
      <c r="JQH202" s="229"/>
      <c r="JQI202" s="229"/>
      <c r="JQJ202" s="229"/>
      <c r="JQK202" s="229"/>
      <c r="JQL202" s="229"/>
      <c r="JQM202" s="229"/>
      <c r="JQN202" s="229"/>
      <c r="JQO202" s="229"/>
      <c r="JQP202" s="229"/>
      <c r="JQQ202" s="229"/>
      <c r="JQR202" s="229"/>
      <c r="JQS202" s="229"/>
      <c r="JQT202" s="229"/>
      <c r="JQU202" s="229"/>
      <c r="JQV202" s="229"/>
      <c r="JQW202" s="229"/>
      <c r="JQX202" s="229"/>
      <c r="JQY202" s="229"/>
      <c r="JQZ202" s="229"/>
      <c r="JRA202" s="229"/>
      <c r="JRB202" s="229"/>
      <c r="JRC202" s="229"/>
      <c r="JRD202" s="229"/>
      <c r="JRE202" s="229"/>
      <c r="JRF202" s="229"/>
      <c r="JRG202" s="229"/>
      <c r="JRH202" s="229"/>
      <c r="JRI202" s="229"/>
      <c r="JRJ202" s="229"/>
      <c r="JRK202" s="229"/>
      <c r="JRL202" s="229"/>
      <c r="JRM202" s="229"/>
      <c r="JRN202" s="229"/>
      <c r="JRO202" s="229"/>
      <c r="JRP202" s="229"/>
      <c r="JRQ202" s="229"/>
      <c r="JRR202" s="229"/>
      <c r="JRS202" s="229"/>
      <c r="JRT202" s="229"/>
      <c r="JRU202" s="229"/>
      <c r="JRV202" s="229"/>
      <c r="JRW202" s="229"/>
      <c r="JRX202" s="229"/>
      <c r="JRY202" s="229"/>
      <c r="JRZ202" s="229"/>
      <c r="JSA202" s="229"/>
      <c r="JSB202" s="229"/>
      <c r="JSC202" s="229"/>
      <c r="JSD202" s="229"/>
      <c r="JSE202" s="229"/>
      <c r="JSF202" s="229"/>
      <c r="JSG202" s="229"/>
      <c r="JSH202" s="229"/>
      <c r="JSI202" s="229"/>
      <c r="JSJ202" s="229"/>
      <c r="JSK202" s="229"/>
      <c r="JSL202" s="229"/>
      <c r="JSM202" s="229"/>
      <c r="JSN202" s="229"/>
      <c r="JSO202" s="229"/>
      <c r="JSP202" s="229"/>
      <c r="JSQ202" s="229"/>
      <c r="JSR202" s="229"/>
      <c r="JSS202" s="229"/>
      <c r="JST202" s="229"/>
      <c r="JSU202" s="229"/>
      <c r="JSV202" s="229"/>
      <c r="JSW202" s="229"/>
      <c r="JSX202" s="229"/>
      <c r="JSY202" s="229"/>
      <c r="JSZ202" s="229"/>
      <c r="JTA202" s="229"/>
      <c r="JTB202" s="229"/>
      <c r="JTC202" s="229"/>
      <c r="JTD202" s="229"/>
      <c r="JTE202" s="229"/>
      <c r="JTF202" s="229"/>
      <c r="JTG202" s="229"/>
      <c r="JTH202" s="229"/>
      <c r="JTI202" s="229"/>
      <c r="JTJ202" s="229"/>
      <c r="JTK202" s="229"/>
      <c r="JTL202" s="229"/>
      <c r="JTM202" s="229"/>
      <c r="JTN202" s="229"/>
      <c r="JTO202" s="229"/>
      <c r="JTP202" s="229"/>
      <c r="JTQ202" s="229"/>
      <c r="JTR202" s="229"/>
      <c r="JTS202" s="229"/>
      <c r="JTT202" s="229"/>
      <c r="JTU202" s="229"/>
      <c r="JTV202" s="229"/>
      <c r="JTW202" s="229"/>
      <c r="JTX202" s="229"/>
      <c r="JTY202" s="229"/>
      <c r="JTZ202" s="229"/>
      <c r="JUA202" s="229"/>
      <c r="JUB202" s="229"/>
      <c r="JUC202" s="229"/>
      <c r="JUD202" s="229"/>
      <c r="JUE202" s="229"/>
      <c r="JUF202" s="229"/>
      <c r="JUG202" s="229"/>
      <c r="JUH202" s="229"/>
      <c r="JUI202" s="229"/>
      <c r="JUJ202" s="229"/>
      <c r="JUK202" s="229"/>
      <c r="JUL202" s="229"/>
      <c r="JUM202" s="229"/>
      <c r="JUN202" s="229"/>
      <c r="JUO202" s="229"/>
      <c r="JUP202" s="229"/>
      <c r="JUQ202" s="229"/>
      <c r="JUR202" s="229"/>
      <c r="JUS202" s="229"/>
      <c r="JUT202" s="229"/>
      <c r="JUU202" s="229"/>
      <c r="JUV202" s="229"/>
      <c r="JUW202" s="229"/>
      <c r="JUX202" s="229"/>
      <c r="JUY202" s="229"/>
      <c r="JUZ202" s="229"/>
      <c r="JVA202" s="229"/>
      <c r="JVB202" s="229"/>
      <c r="JVC202" s="229"/>
      <c r="JVD202" s="229"/>
      <c r="JVE202" s="229"/>
      <c r="JVF202" s="229"/>
      <c r="JVG202" s="229"/>
      <c r="JVH202" s="229"/>
      <c r="JVI202" s="229"/>
      <c r="JVJ202" s="229"/>
      <c r="JVK202" s="229"/>
      <c r="JVL202" s="229"/>
      <c r="JVM202" s="229"/>
      <c r="JVN202" s="229"/>
      <c r="JVO202" s="229"/>
      <c r="JVP202" s="229"/>
      <c r="JVQ202" s="229"/>
      <c r="JVR202" s="229"/>
      <c r="JVS202" s="229"/>
      <c r="JVT202" s="229"/>
      <c r="JVU202" s="229"/>
      <c r="JVV202" s="229"/>
      <c r="JVW202" s="229"/>
      <c r="JVX202" s="229"/>
      <c r="JVY202" s="229"/>
      <c r="JVZ202" s="229"/>
      <c r="JWA202" s="229"/>
      <c r="JWB202" s="229"/>
      <c r="JWC202" s="229"/>
      <c r="JWD202" s="229"/>
      <c r="JWE202" s="229"/>
      <c r="JWF202" s="229"/>
      <c r="JWG202" s="229"/>
      <c r="JWH202" s="229"/>
      <c r="JWI202" s="229"/>
      <c r="JWJ202" s="229"/>
      <c r="JWK202" s="229"/>
      <c r="JWL202" s="229"/>
      <c r="JWM202" s="229"/>
      <c r="JWN202" s="229"/>
      <c r="JWO202" s="229"/>
      <c r="JWP202" s="229"/>
      <c r="JWQ202" s="229"/>
      <c r="JWR202" s="229"/>
      <c r="JWS202" s="229"/>
      <c r="JWT202" s="229"/>
      <c r="JWU202" s="229"/>
      <c r="JWV202" s="229"/>
      <c r="JWW202" s="229"/>
      <c r="JWX202" s="229"/>
      <c r="JWY202" s="229"/>
      <c r="JWZ202" s="229"/>
      <c r="JXA202" s="229"/>
      <c r="JXB202" s="229"/>
      <c r="JXC202" s="229"/>
      <c r="JXD202" s="229"/>
      <c r="JXE202" s="229"/>
      <c r="JXF202" s="229"/>
      <c r="JXG202" s="229"/>
      <c r="JXH202" s="229"/>
      <c r="JXI202" s="229"/>
      <c r="JXJ202" s="229"/>
      <c r="JXK202" s="229"/>
      <c r="JXL202" s="229"/>
      <c r="JXM202" s="229"/>
      <c r="JXN202" s="229"/>
      <c r="JXO202" s="229"/>
      <c r="JXP202" s="229"/>
      <c r="JXQ202" s="229"/>
      <c r="JXR202" s="229"/>
      <c r="JXS202" s="229"/>
      <c r="JXT202" s="229"/>
      <c r="JXU202" s="229"/>
      <c r="JXV202" s="229"/>
      <c r="JXW202" s="229"/>
      <c r="JXX202" s="229"/>
      <c r="JXY202" s="229"/>
      <c r="JXZ202" s="229"/>
      <c r="JYA202" s="229"/>
      <c r="JYB202" s="229"/>
      <c r="JYC202" s="229"/>
      <c r="JYD202" s="229"/>
      <c r="JYE202" s="229"/>
      <c r="JYF202" s="229"/>
      <c r="JYG202" s="229"/>
      <c r="JYH202" s="229"/>
      <c r="JYI202" s="229"/>
      <c r="JYJ202" s="229"/>
      <c r="JYK202" s="229"/>
      <c r="JYL202" s="229"/>
      <c r="JYM202" s="229"/>
      <c r="JYN202" s="229"/>
      <c r="JYO202" s="229"/>
      <c r="JYP202" s="229"/>
      <c r="JYQ202" s="229"/>
      <c r="JYR202" s="229"/>
      <c r="JYS202" s="229"/>
      <c r="JYT202" s="229"/>
      <c r="JYU202" s="229"/>
      <c r="JYV202" s="229"/>
      <c r="JYW202" s="229"/>
      <c r="JYX202" s="229"/>
      <c r="JYY202" s="229"/>
      <c r="JYZ202" s="229"/>
      <c r="JZA202" s="229"/>
      <c r="JZB202" s="229"/>
      <c r="JZC202" s="229"/>
      <c r="JZD202" s="229"/>
      <c r="JZE202" s="229"/>
      <c r="JZF202" s="229"/>
      <c r="JZG202" s="229"/>
      <c r="JZH202" s="229"/>
      <c r="JZI202" s="229"/>
      <c r="JZJ202" s="229"/>
      <c r="JZK202" s="229"/>
      <c r="JZL202" s="229"/>
      <c r="JZM202" s="229"/>
      <c r="JZN202" s="229"/>
      <c r="JZO202" s="229"/>
      <c r="JZP202" s="229"/>
      <c r="JZQ202" s="229"/>
      <c r="JZR202" s="229"/>
      <c r="JZS202" s="229"/>
      <c r="JZT202" s="229"/>
      <c r="JZU202" s="229"/>
      <c r="JZV202" s="229"/>
      <c r="JZW202" s="229"/>
      <c r="JZX202" s="229"/>
      <c r="JZY202" s="229"/>
      <c r="JZZ202" s="229"/>
      <c r="KAA202" s="229"/>
      <c r="KAB202" s="229"/>
      <c r="KAC202" s="229"/>
      <c r="KAD202" s="229"/>
      <c r="KAE202" s="229"/>
      <c r="KAF202" s="229"/>
      <c r="KAG202" s="229"/>
      <c r="KAH202" s="229"/>
      <c r="KAI202" s="229"/>
      <c r="KAJ202" s="229"/>
      <c r="KAK202" s="229"/>
      <c r="KAL202" s="229"/>
      <c r="KAM202" s="229"/>
      <c r="KAN202" s="229"/>
      <c r="KAO202" s="229"/>
      <c r="KAP202" s="229"/>
      <c r="KAQ202" s="229"/>
      <c r="KAR202" s="229"/>
      <c r="KAS202" s="229"/>
      <c r="KAT202" s="229"/>
      <c r="KAU202" s="229"/>
      <c r="KAV202" s="229"/>
      <c r="KAW202" s="229"/>
      <c r="KAX202" s="229"/>
      <c r="KAY202" s="229"/>
      <c r="KAZ202" s="229"/>
      <c r="KBA202" s="229"/>
      <c r="KBB202" s="229"/>
      <c r="KBC202" s="229"/>
      <c r="KBD202" s="229"/>
      <c r="KBE202" s="229"/>
      <c r="KBF202" s="229"/>
      <c r="KBG202" s="229"/>
      <c r="KBH202" s="229"/>
      <c r="KBI202" s="229"/>
      <c r="KBJ202" s="229"/>
      <c r="KBK202" s="229"/>
      <c r="KBL202" s="229"/>
      <c r="KBM202" s="229"/>
      <c r="KBN202" s="229"/>
      <c r="KBO202" s="229"/>
      <c r="KBP202" s="229"/>
      <c r="KBQ202" s="229"/>
      <c r="KBR202" s="229"/>
      <c r="KBS202" s="229"/>
      <c r="KBT202" s="229"/>
      <c r="KBU202" s="229"/>
      <c r="KBV202" s="229"/>
      <c r="KBW202" s="229"/>
      <c r="KBX202" s="229"/>
      <c r="KBY202" s="229"/>
      <c r="KBZ202" s="229"/>
      <c r="KCA202" s="229"/>
      <c r="KCB202" s="229"/>
      <c r="KCC202" s="229"/>
      <c r="KCD202" s="229"/>
      <c r="KCE202" s="229"/>
      <c r="KCF202" s="229"/>
      <c r="KCG202" s="229"/>
      <c r="KCH202" s="229"/>
      <c r="KCI202" s="229"/>
      <c r="KCJ202" s="229"/>
      <c r="KCK202" s="229"/>
      <c r="KCL202" s="229"/>
      <c r="KCM202" s="229"/>
      <c r="KCN202" s="229"/>
      <c r="KCO202" s="229"/>
      <c r="KCP202" s="229"/>
      <c r="KCQ202" s="229"/>
      <c r="KCR202" s="229"/>
      <c r="KCS202" s="229"/>
      <c r="KCT202" s="229"/>
      <c r="KCU202" s="229"/>
      <c r="KCV202" s="229"/>
      <c r="KCW202" s="229"/>
      <c r="KCX202" s="229"/>
      <c r="KCY202" s="229"/>
      <c r="KCZ202" s="229"/>
      <c r="KDA202" s="229"/>
      <c r="KDB202" s="229"/>
      <c r="KDC202" s="229"/>
      <c r="KDD202" s="229"/>
      <c r="KDE202" s="229"/>
      <c r="KDF202" s="229"/>
      <c r="KDG202" s="229"/>
      <c r="KDH202" s="229"/>
      <c r="KDI202" s="229"/>
      <c r="KDJ202" s="229"/>
      <c r="KDK202" s="229"/>
      <c r="KDL202" s="229"/>
      <c r="KDM202" s="229"/>
      <c r="KDN202" s="229"/>
      <c r="KDO202" s="229"/>
      <c r="KDP202" s="229"/>
      <c r="KDQ202" s="229"/>
      <c r="KDR202" s="229"/>
      <c r="KDS202" s="229"/>
      <c r="KDT202" s="229"/>
      <c r="KDU202" s="229"/>
      <c r="KDV202" s="229"/>
      <c r="KDW202" s="229"/>
      <c r="KDX202" s="229"/>
      <c r="KDY202" s="229"/>
      <c r="KDZ202" s="229"/>
      <c r="KEA202" s="229"/>
      <c r="KEB202" s="229"/>
      <c r="KEC202" s="229"/>
      <c r="KED202" s="229"/>
      <c r="KEE202" s="229"/>
      <c r="KEF202" s="229"/>
      <c r="KEG202" s="229"/>
      <c r="KEH202" s="229"/>
      <c r="KEI202" s="229"/>
      <c r="KEJ202" s="229"/>
      <c r="KEK202" s="229"/>
      <c r="KEL202" s="229"/>
      <c r="KEM202" s="229"/>
      <c r="KEN202" s="229"/>
      <c r="KEO202" s="229"/>
      <c r="KEP202" s="229"/>
      <c r="KEQ202" s="229"/>
      <c r="KER202" s="229"/>
      <c r="KES202" s="229"/>
      <c r="KET202" s="229"/>
      <c r="KEU202" s="229"/>
      <c r="KEV202" s="229"/>
      <c r="KEW202" s="229"/>
      <c r="KEX202" s="229"/>
      <c r="KEY202" s="229"/>
      <c r="KEZ202" s="229"/>
      <c r="KFA202" s="229"/>
      <c r="KFB202" s="229"/>
      <c r="KFC202" s="229"/>
      <c r="KFD202" s="229"/>
      <c r="KFE202" s="229"/>
      <c r="KFF202" s="229"/>
      <c r="KFG202" s="229"/>
      <c r="KFH202" s="229"/>
      <c r="KFI202" s="229"/>
      <c r="KFJ202" s="229"/>
      <c r="KFK202" s="229"/>
      <c r="KFL202" s="229"/>
      <c r="KFM202" s="229"/>
      <c r="KFN202" s="229"/>
      <c r="KFO202" s="229"/>
      <c r="KFP202" s="229"/>
      <c r="KFQ202" s="229"/>
      <c r="KFR202" s="229"/>
      <c r="KFS202" s="229"/>
      <c r="KFT202" s="229"/>
      <c r="KFU202" s="229"/>
      <c r="KFV202" s="229"/>
      <c r="KFW202" s="229"/>
      <c r="KFX202" s="229"/>
      <c r="KFY202" s="229"/>
      <c r="KFZ202" s="229"/>
      <c r="KGA202" s="229"/>
      <c r="KGB202" s="229"/>
      <c r="KGC202" s="229"/>
      <c r="KGD202" s="229"/>
      <c r="KGE202" s="229"/>
      <c r="KGF202" s="229"/>
      <c r="KGG202" s="229"/>
      <c r="KGH202" s="229"/>
      <c r="KGI202" s="229"/>
      <c r="KGJ202" s="229"/>
      <c r="KGK202" s="229"/>
      <c r="KGL202" s="229"/>
      <c r="KGM202" s="229"/>
      <c r="KGN202" s="229"/>
      <c r="KGO202" s="229"/>
      <c r="KGP202" s="229"/>
      <c r="KGQ202" s="229"/>
      <c r="KGR202" s="229"/>
      <c r="KGS202" s="229"/>
      <c r="KGT202" s="229"/>
      <c r="KGU202" s="229"/>
      <c r="KGV202" s="229"/>
      <c r="KGW202" s="229"/>
      <c r="KGX202" s="229"/>
      <c r="KGY202" s="229"/>
      <c r="KGZ202" s="229"/>
      <c r="KHA202" s="229"/>
      <c r="KHB202" s="229"/>
      <c r="KHC202" s="229"/>
      <c r="KHD202" s="229"/>
      <c r="KHE202" s="229"/>
      <c r="KHF202" s="229"/>
      <c r="KHG202" s="229"/>
      <c r="KHH202" s="229"/>
      <c r="KHI202" s="229"/>
      <c r="KHJ202" s="229"/>
      <c r="KHK202" s="229"/>
      <c r="KHL202" s="229"/>
      <c r="KHM202" s="229"/>
      <c r="KHN202" s="229"/>
      <c r="KHO202" s="229"/>
      <c r="KHP202" s="229"/>
      <c r="KHQ202" s="229"/>
      <c r="KHR202" s="229"/>
      <c r="KHS202" s="229"/>
      <c r="KHT202" s="229"/>
      <c r="KHU202" s="229"/>
      <c r="KHV202" s="229"/>
      <c r="KHW202" s="229"/>
      <c r="KHX202" s="229"/>
      <c r="KHY202" s="229"/>
      <c r="KHZ202" s="229"/>
      <c r="KIA202" s="229"/>
      <c r="KIB202" s="229"/>
      <c r="KIC202" s="229"/>
      <c r="KID202" s="229"/>
      <c r="KIE202" s="229"/>
      <c r="KIF202" s="229"/>
      <c r="KIG202" s="229"/>
      <c r="KIH202" s="229"/>
      <c r="KII202" s="229"/>
      <c r="KIJ202" s="229"/>
      <c r="KIK202" s="229"/>
      <c r="KIL202" s="229"/>
      <c r="KIM202" s="229"/>
      <c r="KIN202" s="229"/>
      <c r="KIO202" s="229"/>
      <c r="KIP202" s="229"/>
      <c r="KIQ202" s="229"/>
      <c r="KIR202" s="229"/>
      <c r="KIS202" s="229"/>
      <c r="KIT202" s="229"/>
      <c r="KIU202" s="229"/>
      <c r="KIV202" s="229"/>
      <c r="KIW202" s="229"/>
      <c r="KIX202" s="229"/>
      <c r="KIY202" s="229"/>
      <c r="KIZ202" s="229"/>
      <c r="KJA202" s="229"/>
      <c r="KJB202" s="229"/>
      <c r="KJC202" s="229"/>
      <c r="KJD202" s="229"/>
      <c r="KJE202" s="229"/>
      <c r="KJF202" s="229"/>
      <c r="KJG202" s="229"/>
      <c r="KJH202" s="229"/>
      <c r="KJI202" s="229"/>
      <c r="KJJ202" s="229"/>
      <c r="KJK202" s="229"/>
      <c r="KJL202" s="229"/>
      <c r="KJM202" s="229"/>
      <c r="KJN202" s="229"/>
      <c r="KJO202" s="229"/>
      <c r="KJP202" s="229"/>
      <c r="KJQ202" s="229"/>
      <c r="KJR202" s="229"/>
      <c r="KJS202" s="229"/>
      <c r="KJT202" s="229"/>
      <c r="KJU202" s="229"/>
      <c r="KJV202" s="229"/>
      <c r="KJW202" s="229"/>
      <c r="KJX202" s="229"/>
      <c r="KJY202" s="229"/>
      <c r="KJZ202" s="229"/>
      <c r="KKA202" s="229"/>
      <c r="KKB202" s="229"/>
      <c r="KKC202" s="229"/>
      <c r="KKD202" s="229"/>
      <c r="KKE202" s="229"/>
      <c r="KKF202" s="229"/>
      <c r="KKG202" s="229"/>
      <c r="KKH202" s="229"/>
      <c r="KKI202" s="229"/>
      <c r="KKJ202" s="229"/>
      <c r="KKK202" s="229"/>
      <c r="KKL202" s="229"/>
      <c r="KKM202" s="229"/>
      <c r="KKN202" s="229"/>
      <c r="KKO202" s="229"/>
      <c r="KKP202" s="229"/>
      <c r="KKQ202" s="229"/>
      <c r="KKR202" s="229"/>
      <c r="KKS202" s="229"/>
      <c r="KKT202" s="229"/>
      <c r="KKU202" s="229"/>
      <c r="KKV202" s="229"/>
      <c r="KKW202" s="229"/>
      <c r="KKX202" s="229"/>
      <c r="KKY202" s="229"/>
      <c r="KKZ202" s="229"/>
      <c r="KLA202" s="229"/>
      <c r="KLB202" s="229"/>
      <c r="KLC202" s="229"/>
      <c r="KLD202" s="229"/>
      <c r="KLE202" s="229"/>
      <c r="KLF202" s="229"/>
      <c r="KLG202" s="229"/>
      <c r="KLH202" s="229"/>
      <c r="KLI202" s="229"/>
      <c r="KLJ202" s="229"/>
      <c r="KLK202" s="229"/>
      <c r="KLL202" s="229"/>
      <c r="KLM202" s="229"/>
      <c r="KLN202" s="229"/>
      <c r="KLO202" s="229"/>
      <c r="KLP202" s="229"/>
      <c r="KLQ202" s="229"/>
      <c r="KLR202" s="229"/>
      <c r="KLS202" s="229"/>
      <c r="KLT202" s="229"/>
      <c r="KLU202" s="229"/>
      <c r="KLV202" s="229"/>
      <c r="KLW202" s="229"/>
      <c r="KLX202" s="229"/>
      <c r="KLY202" s="229"/>
      <c r="KLZ202" s="229"/>
      <c r="KMA202" s="229"/>
      <c r="KMB202" s="229"/>
      <c r="KMC202" s="229"/>
      <c r="KMD202" s="229"/>
      <c r="KME202" s="229"/>
      <c r="KMF202" s="229"/>
      <c r="KMG202" s="229"/>
      <c r="KMH202" s="229"/>
      <c r="KMI202" s="229"/>
      <c r="KMJ202" s="229"/>
      <c r="KMK202" s="229"/>
      <c r="KML202" s="229"/>
      <c r="KMM202" s="229"/>
      <c r="KMN202" s="229"/>
      <c r="KMO202" s="229"/>
      <c r="KMP202" s="229"/>
      <c r="KMQ202" s="229"/>
      <c r="KMR202" s="229"/>
      <c r="KMS202" s="229"/>
      <c r="KMT202" s="229"/>
      <c r="KMU202" s="229"/>
      <c r="KMV202" s="229"/>
      <c r="KMW202" s="229"/>
      <c r="KMX202" s="229"/>
      <c r="KMY202" s="229"/>
      <c r="KMZ202" s="229"/>
      <c r="KNA202" s="229"/>
      <c r="KNB202" s="229"/>
      <c r="KNC202" s="229"/>
      <c r="KND202" s="229"/>
      <c r="KNE202" s="229"/>
      <c r="KNF202" s="229"/>
      <c r="KNG202" s="229"/>
      <c r="KNH202" s="229"/>
      <c r="KNI202" s="229"/>
      <c r="KNJ202" s="229"/>
      <c r="KNK202" s="229"/>
      <c r="KNL202" s="229"/>
      <c r="KNM202" s="229"/>
      <c r="KNN202" s="229"/>
      <c r="KNO202" s="229"/>
      <c r="KNP202" s="229"/>
      <c r="KNQ202" s="229"/>
      <c r="KNR202" s="229"/>
      <c r="KNS202" s="229"/>
      <c r="KNT202" s="229"/>
      <c r="KNU202" s="229"/>
      <c r="KNV202" s="229"/>
      <c r="KNW202" s="229"/>
      <c r="KNX202" s="229"/>
      <c r="KNY202" s="229"/>
      <c r="KNZ202" s="229"/>
      <c r="KOA202" s="229"/>
      <c r="KOB202" s="229"/>
      <c r="KOC202" s="229"/>
      <c r="KOD202" s="229"/>
      <c r="KOE202" s="229"/>
      <c r="KOF202" s="229"/>
      <c r="KOG202" s="229"/>
      <c r="KOH202" s="229"/>
      <c r="KOI202" s="229"/>
      <c r="KOJ202" s="229"/>
      <c r="KOK202" s="229"/>
      <c r="KOL202" s="229"/>
      <c r="KOM202" s="229"/>
      <c r="KON202" s="229"/>
      <c r="KOO202" s="229"/>
      <c r="KOP202" s="229"/>
      <c r="KOQ202" s="229"/>
      <c r="KOR202" s="229"/>
      <c r="KOS202" s="229"/>
      <c r="KOT202" s="229"/>
      <c r="KOU202" s="229"/>
      <c r="KOV202" s="229"/>
      <c r="KOW202" s="229"/>
      <c r="KOX202" s="229"/>
      <c r="KOY202" s="229"/>
      <c r="KOZ202" s="229"/>
      <c r="KPA202" s="229"/>
      <c r="KPB202" s="229"/>
      <c r="KPC202" s="229"/>
      <c r="KPD202" s="229"/>
      <c r="KPE202" s="229"/>
      <c r="KPF202" s="229"/>
      <c r="KPG202" s="229"/>
      <c r="KPH202" s="229"/>
      <c r="KPI202" s="229"/>
      <c r="KPJ202" s="229"/>
      <c r="KPK202" s="229"/>
      <c r="KPL202" s="229"/>
      <c r="KPM202" s="229"/>
      <c r="KPN202" s="229"/>
      <c r="KPO202" s="229"/>
      <c r="KPP202" s="229"/>
      <c r="KPQ202" s="229"/>
      <c r="KPR202" s="229"/>
      <c r="KPS202" s="229"/>
      <c r="KPT202" s="229"/>
      <c r="KPU202" s="229"/>
      <c r="KPV202" s="229"/>
      <c r="KPW202" s="229"/>
      <c r="KPX202" s="229"/>
      <c r="KPY202" s="229"/>
      <c r="KPZ202" s="229"/>
      <c r="KQA202" s="229"/>
      <c r="KQB202" s="229"/>
      <c r="KQC202" s="229"/>
      <c r="KQD202" s="229"/>
      <c r="KQE202" s="229"/>
      <c r="KQF202" s="229"/>
      <c r="KQG202" s="229"/>
      <c r="KQH202" s="229"/>
      <c r="KQI202" s="229"/>
      <c r="KQJ202" s="229"/>
      <c r="KQK202" s="229"/>
      <c r="KQL202" s="229"/>
      <c r="KQM202" s="229"/>
      <c r="KQN202" s="229"/>
      <c r="KQO202" s="229"/>
      <c r="KQP202" s="229"/>
      <c r="KQQ202" s="229"/>
      <c r="KQR202" s="229"/>
      <c r="KQS202" s="229"/>
      <c r="KQT202" s="229"/>
      <c r="KQU202" s="229"/>
      <c r="KQV202" s="229"/>
      <c r="KQW202" s="229"/>
      <c r="KQX202" s="229"/>
      <c r="KQY202" s="229"/>
      <c r="KQZ202" s="229"/>
      <c r="KRA202" s="229"/>
      <c r="KRB202" s="229"/>
      <c r="KRC202" s="229"/>
      <c r="KRD202" s="229"/>
      <c r="KRE202" s="229"/>
      <c r="KRF202" s="229"/>
      <c r="KRG202" s="229"/>
      <c r="KRH202" s="229"/>
      <c r="KRI202" s="229"/>
      <c r="KRJ202" s="229"/>
      <c r="KRK202" s="229"/>
      <c r="KRL202" s="229"/>
      <c r="KRM202" s="229"/>
      <c r="KRN202" s="229"/>
      <c r="KRO202" s="229"/>
      <c r="KRP202" s="229"/>
      <c r="KRQ202" s="229"/>
      <c r="KRR202" s="229"/>
      <c r="KRS202" s="229"/>
      <c r="KRT202" s="229"/>
      <c r="KRU202" s="229"/>
      <c r="KRV202" s="229"/>
      <c r="KRW202" s="229"/>
      <c r="KRX202" s="229"/>
      <c r="KRY202" s="229"/>
      <c r="KRZ202" s="229"/>
      <c r="KSA202" s="229"/>
      <c r="KSB202" s="229"/>
      <c r="KSC202" s="229"/>
      <c r="KSD202" s="229"/>
      <c r="KSE202" s="229"/>
      <c r="KSF202" s="229"/>
      <c r="KSG202" s="229"/>
      <c r="KSH202" s="229"/>
      <c r="KSI202" s="229"/>
      <c r="KSJ202" s="229"/>
      <c r="KSK202" s="229"/>
      <c r="KSL202" s="229"/>
      <c r="KSM202" s="229"/>
      <c r="KSN202" s="229"/>
      <c r="KSO202" s="229"/>
      <c r="KSP202" s="229"/>
      <c r="KSQ202" s="229"/>
      <c r="KSR202" s="229"/>
      <c r="KSS202" s="229"/>
      <c r="KST202" s="229"/>
      <c r="KSU202" s="229"/>
      <c r="KSV202" s="229"/>
      <c r="KSW202" s="229"/>
      <c r="KSX202" s="229"/>
      <c r="KSY202" s="229"/>
      <c r="KSZ202" s="229"/>
      <c r="KTA202" s="229"/>
      <c r="KTB202" s="229"/>
      <c r="KTC202" s="229"/>
      <c r="KTD202" s="229"/>
      <c r="KTE202" s="229"/>
      <c r="KTF202" s="229"/>
      <c r="KTG202" s="229"/>
      <c r="KTH202" s="229"/>
      <c r="KTI202" s="229"/>
      <c r="KTJ202" s="229"/>
      <c r="KTK202" s="229"/>
      <c r="KTL202" s="229"/>
      <c r="KTM202" s="229"/>
      <c r="KTN202" s="229"/>
      <c r="KTO202" s="229"/>
      <c r="KTP202" s="229"/>
      <c r="KTQ202" s="229"/>
      <c r="KTR202" s="229"/>
      <c r="KTS202" s="229"/>
      <c r="KTT202" s="229"/>
      <c r="KTU202" s="229"/>
      <c r="KTV202" s="229"/>
      <c r="KTW202" s="229"/>
      <c r="KTX202" s="229"/>
      <c r="KTY202" s="229"/>
      <c r="KTZ202" s="229"/>
      <c r="KUA202" s="229"/>
      <c r="KUB202" s="229"/>
      <c r="KUC202" s="229"/>
      <c r="KUD202" s="229"/>
      <c r="KUE202" s="229"/>
      <c r="KUF202" s="229"/>
      <c r="KUG202" s="229"/>
      <c r="KUH202" s="229"/>
      <c r="KUI202" s="229"/>
      <c r="KUJ202" s="229"/>
      <c r="KUK202" s="229"/>
      <c r="KUL202" s="229"/>
      <c r="KUM202" s="229"/>
      <c r="KUN202" s="229"/>
      <c r="KUO202" s="229"/>
      <c r="KUP202" s="229"/>
      <c r="KUQ202" s="229"/>
      <c r="KUR202" s="229"/>
      <c r="KUS202" s="229"/>
      <c r="KUT202" s="229"/>
      <c r="KUU202" s="229"/>
      <c r="KUV202" s="229"/>
      <c r="KUW202" s="229"/>
      <c r="KUX202" s="229"/>
      <c r="KUY202" s="229"/>
      <c r="KUZ202" s="229"/>
      <c r="KVA202" s="229"/>
      <c r="KVB202" s="229"/>
      <c r="KVC202" s="229"/>
      <c r="KVD202" s="229"/>
      <c r="KVE202" s="229"/>
      <c r="KVF202" s="229"/>
      <c r="KVG202" s="229"/>
      <c r="KVH202" s="229"/>
      <c r="KVI202" s="229"/>
      <c r="KVJ202" s="229"/>
      <c r="KVK202" s="229"/>
      <c r="KVL202" s="229"/>
      <c r="KVM202" s="229"/>
      <c r="KVN202" s="229"/>
      <c r="KVO202" s="229"/>
      <c r="KVP202" s="229"/>
      <c r="KVQ202" s="229"/>
      <c r="KVR202" s="229"/>
      <c r="KVS202" s="229"/>
      <c r="KVT202" s="229"/>
      <c r="KVU202" s="229"/>
      <c r="KVV202" s="229"/>
      <c r="KVW202" s="229"/>
      <c r="KVX202" s="229"/>
      <c r="KVY202" s="229"/>
      <c r="KVZ202" s="229"/>
      <c r="KWA202" s="229"/>
      <c r="KWB202" s="229"/>
      <c r="KWC202" s="229"/>
      <c r="KWD202" s="229"/>
      <c r="KWE202" s="229"/>
      <c r="KWF202" s="229"/>
      <c r="KWG202" s="229"/>
      <c r="KWH202" s="229"/>
      <c r="KWI202" s="229"/>
      <c r="KWJ202" s="229"/>
      <c r="KWK202" s="229"/>
      <c r="KWL202" s="229"/>
      <c r="KWM202" s="229"/>
      <c r="KWN202" s="229"/>
      <c r="KWO202" s="229"/>
      <c r="KWP202" s="229"/>
      <c r="KWQ202" s="229"/>
      <c r="KWR202" s="229"/>
      <c r="KWS202" s="229"/>
      <c r="KWT202" s="229"/>
      <c r="KWU202" s="229"/>
      <c r="KWV202" s="229"/>
      <c r="KWW202" s="229"/>
      <c r="KWX202" s="229"/>
      <c r="KWY202" s="229"/>
      <c r="KWZ202" s="229"/>
      <c r="KXA202" s="229"/>
      <c r="KXB202" s="229"/>
      <c r="KXC202" s="229"/>
      <c r="KXD202" s="229"/>
      <c r="KXE202" s="229"/>
      <c r="KXF202" s="229"/>
      <c r="KXG202" s="229"/>
      <c r="KXH202" s="229"/>
      <c r="KXI202" s="229"/>
      <c r="KXJ202" s="229"/>
      <c r="KXK202" s="229"/>
      <c r="KXL202" s="229"/>
      <c r="KXM202" s="229"/>
      <c r="KXN202" s="229"/>
      <c r="KXO202" s="229"/>
      <c r="KXP202" s="229"/>
      <c r="KXQ202" s="229"/>
      <c r="KXR202" s="229"/>
      <c r="KXS202" s="229"/>
      <c r="KXT202" s="229"/>
      <c r="KXU202" s="229"/>
      <c r="KXV202" s="229"/>
      <c r="KXW202" s="229"/>
      <c r="KXX202" s="229"/>
      <c r="KXY202" s="229"/>
      <c r="KXZ202" s="229"/>
      <c r="KYA202" s="229"/>
      <c r="KYB202" s="229"/>
      <c r="KYC202" s="229"/>
      <c r="KYD202" s="229"/>
      <c r="KYE202" s="229"/>
      <c r="KYF202" s="229"/>
      <c r="KYG202" s="229"/>
      <c r="KYH202" s="229"/>
      <c r="KYI202" s="229"/>
      <c r="KYJ202" s="229"/>
      <c r="KYK202" s="229"/>
      <c r="KYL202" s="229"/>
      <c r="KYM202" s="229"/>
      <c r="KYN202" s="229"/>
      <c r="KYO202" s="229"/>
      <c r="KYP202" s="229"/>
      <c r="KYQ202" s="229"/>
      <c r="KYR202" s="229"/>
      <c r="KYS202" s="229"/>
      <c r="KYT202" s="229"/>
      <c r="KYU202" s="229"/>
      <c r="KYV202" s="229"/>
      <c r="KYW202" s="229"/>
      <c r="KYX202" s="229"/>
      <c r="KYY202" s="229"/>
      <c r="KYZ202" s="229"/>
      <c r="KZA202" s="229"/>
      <c r="KZB202" s="229"/>
      <c r="KZC202" s="229"/>
      <c r="KZD202" s="229"/>
      <c r="KZE202" s="229"/>
      <c r="KZF202" s="229"/>
      <c r="KZG202" s="229"/>
      <c r="KZH202" s="229"/>
      <c r="KZI202" s="229"/>
      <c r="KZJ202" s="229"/>
      <c r="KZK202" s="229"/>
      <c r="KZL202" s="229"/>
      <c r="KZM202" s="229"/>
      <c r="KZN202" s="229"/>
      <c r="KZO202" s="229"/>
      <c r="KZP202" s="229"/>
      <c r="KZQ202" s="229"/>
      <c r="KZR202" s="229"/>
      <c r="KZS202" s="229"/>
      <c r="KZT202" s="229"/>
      <c r="KZU202" s="229"/>
      <c r="KZV202" s="229"/>
      <c r="KZW202" s="229"/>
      <c r="KZX202" s="229"/>
      <c r="KZY202" s="229"/>
      <c r="KZZ202" s="229"/>
      <c r="LAA202" s="229"/>
      <c r="LAB202" s="229"/>
      <c r="LAC202" s="229"/>
      <c r="LAD202" s="229"/>
      <c r="LAE202" s="229"/>
      <c r="LAF202" s="229"/>
      <c r="LAG202" s="229"/>
      <c r="LAH202" s="229"/>
      <c r="LAI202" s="229"/>
      <c r="LAJ202" s="229"/>
      <c r="LAK202" s="229"/>
      <c r="LAL202" s="229"/>
      <c r="LAM202" s="229"/>
      <c r="LAN202" s="229"/>
      <c r="LAO202" s="229"/>
      <c r="LAP202" s="229"/>
      <c r="LAQ202" s="229"/>
      <c r="LAR202" s="229"/>
      <c r="LAS202" s="229"/>
      <c r="LAT202" s="229"/>
      <c r="LAU202" s="229"/>
      <c r="LAV202" s="229"/>
      <c r="LAW202" s="229"/>
      <c r="LAX202" s="229"/>
      <c r="LAY202" s="229"/>
      <c r="LAZ202" s="229"/>
      <c r="LBA202" s="229"/>
      <c r="LBB202" s="229"/>
      <c r="LBC202" s="229"/>
      <c r="LBD202" s="229"/>
      <c r="LBE202" s="229"/>
      <c r="LBF202" s="229"/>
      <c r="LBG202" s="229"/>
      <c r="LBH202" s="229"/>
      <c r="LBI202" s="229"/>
      <c r="LBJ202" s="229"/>
      <c r="LBK202" s="229"/>
      <c r="LBL202" s="229"/>
      <c r="LBM202" s="229"/>
      <c r="LBN202" s="229"/>
      <c r="LBO202" s="229"/>
      <c r="LBP202" s="229"/>
      <c r="LBQ202" s="229"/>
      <c r="LBR202" s="229"/>
      <c r="LBS202" s="229"/>
      <c r="LBT202" s="229"/>
      <c r="LBU202" s="229"/>
      <c r="LBV202" s="229"/>
      <c r="LBW202" s="229"/>
      <c r="LBX202" s="229"/>
      <c r="LBY202" s="229"/>
      <c r="LBZ202" s="229"/>
      <c r="LCA202" s="229"/>
      <c r="LCB202" s="229"/>
      <c r="LCC202" s="229"/>
      <c r="LCD202" s="229"/>
      <c r="LCE202" s="229"/>
      <c r="LCF202" s="229"/>
      <c r="LCG202" s="229"/>
      <c r="LCH202" s="229"/>
      <c r="LCI202" s="229"/>
      <c r="LCJ202" s="229"/>
      <c r="LCK202" s="229"/>
      <c r="LCL202" s="229"/>
      <c r="LCM202" s="229"/>
      <c r="LCN202" s="229"/>
      <c r="LCO202" s="229"/>
      <c r="LCP202" s="229"/>
      <c r="LCQ202" s="229"/>
      <c r="LCR202" s="229"/>
      <c r="LCS202" s="229"/>
      <c r="LCT202" s="229"/>
      <c r="LCU202" s="229"/>
      <c r="LCV202" s="229"/>
      <c r="LCW202" s="229"/>
      <c r="LCX202" s="229"/>
      <c r="LCY202" s="229"/>
      <c r="LCZ202" s="229"/>
      <c r="LDA202" s="229"/>
      <c r="LDB202" s="229"/>
      <c r="LDC202" s="229"/>
      <c r="LDD202" s="229"/>
      <c r="LDE202" s="229"/>
      <c r="LDF202" s="229"/>
      <c r="LDG202" s="229"/>
      <c r="LDH202" s="229"/>
      <c r="LDI202" s="229"/>
      <c r="LDJ202" s="229"/>
      <c r="LDK202" s="229"/>
      <c r="LDL202" s="229"/>
      <c r="LDM202" s="229"/>
      <c r="LDN202" s="229"/>
      <c r="LDO202" s="229"/>
      <c r="LDP202" s="229"/>
      <c r="LDQ202" s="229"/>
      <c r="LDR202" s="229"/>
      <c r="LDS202" s="229"/>
      <c r="LDT202" s="229"/>
      <c r="LDU202" s="229"/>
      <c r="LDV202" s="229"/>
      <c r="LDW202" s="229"/>
      <c r="LDX202" s="229"/>
      <c r="LDY202" s="229"/>
      <c r="LDZ202" s="229"/>
      <c r="LEA202" s="229"/>
      <c r="LEB202" s="229"/>
      <c r="LEC202" s="229"/>
      <c r="LED202" s="229"/>
      <c r="LEE202" s="229"/>
      <c r="LEF202" s="229"/>
      <c r="LEG202" s="229"/>
      <c r="LEH202" s="229"/>
      <c r="LEI202" s="229"/>
      <c r="LEJ202" s="229"/>
      <c r="LEK202" s="229"/>
      <c r="LEL202" s="229"/>
      <c r="LEM202" s="229"/>
      <c r="LEN202" s="229"/>
      <c r="LEO202" s="229"/>
      <c r="LEP202" s="229"/>
      <c r="LEQ202" s="229"/>
      <c r="LER202" s="229"/>
      <c r="LES202" s="229"/>
      <c r="LET202" s="229"/>
      <c r="LEU202" s="229"/>
      <c r="LEV202" s="229"/>
      <c r="LEW202" s="229"/>
      <c r="LEX202" s="229"/>
      <c r="LEY202" s="229"/>
      <c r="LEZ202" s="229"/>
      <c r="LFA202" s="229"/>
      <c r="LFB202" s="229"/>
      <c r="LFC202" s="229"/>
      <c r="LFD202" s="229"/>
      <c r="LFE202" s="229"/>
      <c r="LFF202" s="229"/>
      <c r="LFG202" s="229"/>
      <c r="LFH202" s="229"/>
      <c r="LFI202" s="229"/>
      <c r="LFJ202" s="229"/>
      <c r="LFK202" s="229"/>
      <c r="LFL202" s="229"/>
      <c r="LFM202" s="229"/>
      <c r="LFN202" s="229"/>
      <c r="LFO202" s="229"/>
      <c r="LFP202" s="229"/>
      <c r="LFQ202" s="229"/>
      <c r="LFR202" s="229"/>
      <c r="LFS202" s="229"/>
      <c r="LFT202" s="229"/>
      <c r="LFU202" s="229"/>
      <c r="LFV202" s="229"/>
      <c r="LFW202" s="229"/>
      <c r="LFX202" s="229"/>
      <c r="LFY202" s="229"/>
      <c r="LFZ202" s="229"/>
      <c r="LGA202" s="229"/>
      <c r="LGB202" s="229"/>
      <c r="LGC202" s="229"/>
      <c r="LGD202" s="229"/>
      <c r="LGE202" s="229"/>
      <c r="LGF202" s="229"/>
      <c r="LGG202" s="229"/>
      <c r="LGH202" s="229"/>
      <c r="LGI202" s="229"/>
      <c r="LGJ202" s="229"/>
      <c r="LGK202" s="229"/>
      <c r="LGL202" s="229"/>
      <c r="LGM202" s="229"/>
      <c r="LGN202" s="229"/>
      <c r="LGO202" s="229"/>
      <c r="LGP202" s="229"/>
      <c r="LGQ202" s="229"/>
      <c r="LGR202" s="229"/>
      <c r="LGS202" s="229"/>
      <c r="LGT202" s="229"/>
      <c r="LGU202" s="229"/>
      <c r="LGV202" s="229"/>
      <c r="LGW202" s="229"/>
      <c r="LGX202" s="229"/>
      <c r="LGY202" s="229"/>
      <c r="LGZ202" s="229"/>
      <c r="LHA202" s="229"/>
      <c r="LHB202" s="229"/>
      <c r="LHC202" s="229"/>
      <c r="LHD202" s="229"/>
      <c r="LHE202" s="229"/>
      <c r="LHF202" s="229"/>
      <c r="LHG202" s="229"/>
      <c r="LHH202" s="229"/>
      <c r="LHI202" s="229"/>
      <c r="LHJ202" s="229"/>
      <c r="LHK202" s="229"/>
      <c r="LHL202" s="229"/>
      <c r="LHM202" s="229"/>
      <c r="LHN202" s="229"/>
      <c r="LHO202" s="229"/>
      <c r="LHP202" s="229"/>
      <c r="LHQ202" s="229"/>
      <c r="LHR202" s="229"/>
      <c r="LHS202" s="229"/>
      <c r="LHT202" s="229"/>
      <c r="LHU202" s="229"/>
      <c r="LHV202" s="229"/>
      <c r="LHW202" s="229"/>
      <c r="LHX202" s="229"/>
      <c r="LHY202" s="229"/>
      <c r="LHZ202" s="229"/>
      <c r="LIA202" s="229"/>
      <c r="LIB202" s="229"/>
      <c r="LIC202" s="229"/>
      <c r="LID202" s="229"/>
      <c r="LIE202" s="229"/>
      <c r="LIF202" s="229"/>
      <c r="LIG202" s="229"/>
      <c r="LIH202" s="229"/>
      <c r="LII202" s="229"/>
      <c r="LIJ202" s="229"/>
      <c r="LIK202" s="229"/>
      <c r="LIL202" s="229"/>
      <c r="LIM202" s="229"/>
      <c r="LIN202" s="229"/>
      <c r="LIO202" s="229"/>
      <c r="LIP202" s="229"/>
      <c r="LIQ202" s="229"/>
      <c r="LIR202" s="229"/>
      <c r="LIS202" s="229"/>
      <c r="LIT202" s="229"/>
      <c r="LIU202" s="229"/>
      <c r="LIV202" s="229"/>
      <c r="LIW202" s="229"/>
      <c r="LIX202" s="229"/>
      <c r="LIY202" s="229"/>
      <c r="LIZ202" s="229"/>
      <c r="LJA202" s="229"/>
      <c r="LJB202" s="229"/>
      <c r="LJC202" s="229"/>
      <c r="LJD202" s="229"/>
      <c r="LJE202" s="229"/>
      <c r="LJF202" s="229"/>
      <c r="LJG202" s="229"/>
      <c r="LJH202" s="229"/>
      <c r="LJI202" s="229"/>
      <c r="LJJ202" s="229"/>
      <c r="LJK202" s="229"/>
      <c r="LJL202" s="229"/>
      <c r="LJM202" s="229"/>
      <c r="LJN202" s="229"/>
      <c r="LJO202" s="229"/>
      <c r="LJP202" s="229"/>
      <c r="LJQ202" s="229"/>
      <c r="LJR202" s="229"/>
      <c r="LJS202" s="229"/>
      <c r="LJT202" s="229"/>
      <c r="LJU202" s="229"/>
      <c r="LJV202" s="229"/>
      <c r="LJW202" s="229"/>
      <c r="LJX202" s="229"/>
      <c r="LJY202" s="229"/>
      <c r="LJZ202" s="229"/>
      <c r="LKA202" s="229"/>
      <c r="LKB202" s="229"/>
      <c r="LKC202" s="229"/>
      <c r="LKD202" s="229"/>
      <c r="LKE202" s="229"/>
      <c r="LKF202" s="229"/>
      <c r="LKG202" s="229"/>
      <c r="LKH202" s="229"/>
      <c r="LKI202" s="229"/>
      <c r="LKJ202" s="229"/>
      <c r="LKK202" s="229"/>
      <c r="LKL202" s="229"/>
      <c r="LKM202" s="229"/>
      <c r="LKN202" s="229"/>
      <c r="LKO202" s="229"/>
      <c r="LKP202" s="229"/>
      <c r="LKQ202" s="229"/>
      <c r="LKR202" s="229"/>
      <c r="LKS202" s="229"/>
      <c r="LKT202" s="229"/>
      <c r="LKU202" s="229"/>
      <c r="LKV202" s="229"/>
      <c r="LKW202" s="229"/>
      <c r="LKX202" s="229"/>
      <c r="LKY202" s="229"/>
      <c r="LKZ202" s="229"/>
      <c r="LLA202" s="229"/>
      <c r="LLB202" s="229"/>
      <c r="LLC202" s="229"/>
      <c r="LLD202" s="229"/>
      <c r="LLE202" s="229"/>
      <c r="LLF202" s="229"/>
      <c r="LLG202" s="229"/>
      <c r="LLH202" s="229"/>
      <c r="LLI202" s="229"/>
      <c r="LLJ202" s="229"/>
      <c r="LLK202" s="229"/>
      <c r="LLL202" s="229"/>
      <c r="LLM202" s="229"/>
      <c r="LLN202" s="229"/>
      <c r="LLO202" s="229"/>
      <c r="LLP202" s="229"/>
      <c r="LLQ202" s="229"/>
      <c r="LLR202" s="229"/>
      <c r="LLS202" s="229"/>
      <c r="LLT202" s="229"/>
      <c r="LLU202" s="229"/>
      <c r="LLV202" s="229"/>
      <c r="LLW202" s="229"/>
      <c r="LLX202" s="229"/>
      <c r="LLY202" s="229"/>
      <c r="LLZ202" s="229"/>
      <c r="LMA202" s="229"/>
      <c r="LMB202" s="229"/>
      <c r="LMC202" s="229"/>
      <c r="LMD202" s="229"/>
      <c r="LME202" s="229"/>
      <c r="LMF202" s="229"/>
      <c r="LMG202" s="229"/>
      <c r="LMH202" s="229"/>
      <c r="LMI202" s="229"/>
      <c r="LMJ202" s="229"/>
      <c r="LMK202" s="229"/>
      <c r="LML202" s="229"/>
      <c r="LMM202" s="229"/>
      <c r="LMN202" s="229"/>
      <c r="LMO202" s="229"/>
      <c r="LMP202" s="229"/>
      <c r="LMQ202" s="229"/>
      <c r="LMR202" s="229"/>
      <c r="LMS202" s="229"/>
      <c r="LMT202" s="229"/>
      <c r="LMU202" s="229"/>
      <c r="LMV202" s="229"/>
      <c r="LMW202" s="229"/>
      <c r="LMX202" s="229"/>
      <c r="LMY202" s="229"/>
      <c r="LMZ202" s="229"/>
      <c r="LNA202" s="229"/>
      <c r="LNB202" s="229"/>
      <c r="LNC202" s="229"/>
      <c r="LND202" s="229"/>
      <c r="LNE202" s="229"/>
      <c r="LNF202" s="229"/>
      <c r="LNG202" s="229"/>
      <c r="LNH202" s="229"/>
      <c r="LNI202" s="229"/>
      <c r="LNJ202" s="229"/>
      <c r="LNK202" s="229"/>
      <c r="LNL202" s="229"/>
      <c r="LNM202" s="229"/>
      <c r="LNN202" s="229"/>
      <c r="LNO202" s="229"/>
      <c r="LNP202" s="229"/>
      <c r="LNQ202" s="229"/>
      <c r="LNR202" s="229"/>
      <c r="LNS202" s="229"/>
      <c r="LNT202" s="229"/>
      <c r="LNU202" s="229"/>
      <c r="LNV202" s="229"/>
      <c r="LNW202" s="229"/>
      <c r="LNX202" s="229"/>
      <c r="LNY202" s="229"/>
      <c r="LNZ202" s="229"/>
      <c r="LOA202" s="229"/>
      <c r="LOB202" s="229"/>
      <c r="LOC202" s="229"/>
      <c r="LOD202" s="229"/>
      <c r="LOE202" s="229"/>
      <c r="LOF202" s="229"/>
      <c r="LOG202" s="229"/>
      <c r="LOH202" s="229"/>
      <c r="LOI202" s="229"/>
      <c r="LOJ202" s="229"/>
      <c r="LOK202" s="229"/>
      <c r="LOL202" s="229"/>
      <c r="LOM202" s="229"/>
      <c r="LON202" s="229"/>
      <c r="LOO202" s="229"/>
      <c r="LOP202" s="229"/>
      <c r="LOQ202" s="229"/>
      <c r="LOR202" s="229"/>
      <c r="LOS202" s="229"/>
      <c r="LOT202" s="229"/>
      <c r="LOU202" s="229"/>
      <c r="LOV202" s="229"/>
      <c r="LOW202" s="229"/>
      <c r="LOX202" s="229"/>
      <c r="LOY202" s="229"/>
      <c r="LOZ202" s="229"/>
      <c r="LPA202" s="229"/>
      <c r="LPB202" s="229"/>
      <c r="LPC202" s="229"/>
      <c r="LPD202" s="229"/>
      <c r="LPE202" s="229"/>
      <c r="LPF202" s="229"/>
      <c r="LPG202" s="229"/>
      <c r="LPH202" s="229"/>
      <c r="LPI202" s="229"/>
      <c r="LPJ202" s="229"/>
      <c r="LPK202" s="229"/>
      <c r="LPL202" s="229"/>
      <c r="LPM202" s="229"/>
      <c r="LPN202" s="229"/>
      <c r="LPO202" s="229"/>
      <c r="LPP202" s="229"/>
      <c r="LPQ202" s="229"/>
      <c r="LPR202" s="229"/>
      <c r="LPS202" s="229"/>
      <c r="LPT202" s="229"/>
      <c r="LPU202" s="229"/>
      <c r="LPV202" s="229"/>
      <c r="LPW202" s="229"/>
      <c r="LPX202" s="229"/>
      <c r="LPY202" s="229"/>
      <c r="LPZ202" s="229"/>
      <c r="LQA202" s="229"/>
      <c r="LQB202" s="229"/>
      <c r="LQC202" s="229"/>
      <c r="LQD202" s="229"/>
      <c r="LQE202" s="229"/>
      <c r="LQF202" s="229"/>
      <c r="LQG202" s="229"/>
      <c r="LQH202" s="229"/>
      <c r="LQI202" s="229"/>
      <c r="LQJ202" s="229"/>
      <c r="LQK202" s="229"/>
      <c r="LQL202" s="229"/>
      <c r="LQM202" s="229"/>
      <c r="LQN202" s="229"/>
      <c r="LQO202" s="229"/>
      <c r="LQP202" s="229"/>
      <c r="LQQ202" s="229"/>
      <c r="LQR202" s="229"/>
      <c r="LQS202" s="229"/>
      <c r="LQT202" s="229"/>
      <c r="LQU202" s="229"/>
      <c r="LQV202" s="229"/>
      <c r="LQW202" s="229"/>
      <c r="LQX202" s="229"/>
      <c r="LQY202" s="229"/>
      <c r="LQZ202" s="229"/>
      <c r="LRA202" s="229"/>
      <c r="LRB202" s="229"/>
      <c r="LRC202" s="229"/>
      <c r="LRD202" s="229"/>
      <c r="LRE202" s="229"/>
      <c r="LRF202" s="229"/>
      <c r="LRG202" s="229"/>
      <c r="LRH202" s="229"/>
      <c r="LRI202" s="229"/>
      <c r="LRJ202" s="229"/>
      <c r="LRK202" s="229"/>
      <c r="LRL202" s="229"/>
      <c r="LRM202" s="229"/>
      <c r="LRN202" s="229"/>
      <c r="LRO202" s="229"/>
      <c r="LRP202" s="229"/>
      <c r="LRQ202" s="229"/>
      <c r="LRR202" s="229"/>
      <c r="LRS202" s="229"/>
      <c r="LRT202" s="229"/>
      <c r="LRU202" s="229"/>
      <c r="LRV202" s="229"/>
      <c r="LRW202" s="229"/>
      <c r="LRX202" s="229"/>
      <c r="LRY202" s="229"/>
      <c r="LRZ202" s="229"/>
      <c r="LSA202" s="229"/>
      <c r="LSB202" s="229"/>
      <c r="LSC202" s="229"/>
      <c r="LSD202" s="229"/>
      <c r="LSE202" s="229"/>
      <c r="LSF202" s="229"/>
      <c r="LSG202" s="229"/>
      <c r="LSH202" s="229"/>
      <c r="LSI202" s="229"/>
      <c r="LSJ202" s="229"/>
      <c r="LSK202" s="229"/>
      <c r="LSL202" s="229"/>
      <c r="LSM202" s="229"/>
      <c r="LSN202" s="229"/>
      <c r="LSO202" s="229"/>
      <c r="LSP202" s="229"/>
      <c r="LSQ202" s="229"/>
      <c r="LSR202" s="229"/>
      <c r="LSS202" s="229"/>
      <c r="LST202" s="229"/>
      <c r="LSU202" s="229"/>
      <c r="LSV202" s="229"/>
      <c r="LSW202" s="229"/>
      <c r="LSX202" s="229"/>
      <c r="LSY202" s="229"/>
      <c r="LSZ202" s="229"/>
      <c r="LTA202" s="229"/>
      <c r="LTB202" s="229"/>
      <c r="LTC202" s="229"/>
      <c r="LTD202" s="229"/>
      <c r="LTE202" s="229"/>
      <c r="LTF202" s="229"/>
      <c r="LTG202" s="229"/>
      <c r="LTH202" s="229"/>
      <c r="LTI202" s="229"/>
      <c r="LTJ202" s="229"/>
      <c r="LTK202" s="229"/>
      <c r="LTL202" s="229"/>
      <c r="LTM202" s="229"/>
      <c r="LTN202" s="229"/>
      <c r="LTO202" s="229"/>
      <c r="LTP202" s="229"/>
      <c r="LTQ202" s="229"/>
      <c r="LTR202" s="229"/>
      <c r="LTS202" s="229"/>
      <c r="LTT202" s="229"/>
      <c r="LTU202" s="229"/>
      <c r="LTV202" s="229"/>
      <c r="LTW202" s="229"/>
      <c r="LTX202" s="229"/>
      <c r="LTY202" s="229"/>
      <c r="LTZ202" s="229"/>
      <c r="LUA202" s="229"/>
      <c r="LUB202" s="229"/>
      <c r="LUC202" s="229"/>
      <c r="LUD202" s="229"/>
      <c r="LUE202" s="229"/>
      <c r="LUF202" s="229"/>
      <c r="LUG202" s="229"/>
      <c r="LUH202" s="229"/>
      <c r="LUI202" s="229"/>
      <c r="LUJ202" s="229"/>
      <c r="LUK202" s="229"/>
      <c r="LUL202" s="229"/>
      <c r="LUM202" s="229"/>
      <c r="LUN202" s="229"/>
      <c r="LUO202" s="229"/>
      <c r="LUP202" s="229"/>
      <c r="LUQ202" s="229"/>
      <c r="LUR202" s="229"/>
      <c r="LUS202" s="229"/>
      <c r="LUT202" s="229"/>
      <c r="LUU202" s="229"/>
      <c r="LUV202" s="229"/>
      <c r="LUW202" s="229"/>
      <c r="LUX202" s="229"/>
      <c r="LUY202" s="229"/>
      <c r="LUZ202" s="229"/>
      <c r="LVA202" s="229"/>
      <c r="LVB202" s="229"/>
      <c r="LVC202" s="229"/>
      <c r="LVD202" s="229"/>
      <c r="LVE202" s="229"/>
      <c r="LVF202" s="229"/>
      <c r="LVG202" s="229"/>
      <c r="LVH202" s="229"/>
      <c r="LVI202" s="229"/>
      <c r="LVJ202" s="229"/>
      <c r="LVK202" s="229"/>
      <c r="LVL202" s="229"/>
      <c r="LVM202" s="229"/>
      <c r="LVN202" s="229"/>
      <c r="LVO202" s="229"/>
      <c r="LVP202" s="229"/>
      <c r="LVQ202" s="229"/>
      <c r="LVR202" s="229"/>
      <c r="LVS202" s="229"/>
      <c r="LVT202" s="229"/>
      <c r="LVU202" s="229"/>
      <c r="LVV202" s="229"/>
      <c r="LVW202" s="229"/>
      <c r="LVX202" s="229"/>
      <c r="LVY202" s="229"/>
      <c r="LVZ202" s="229"/>
      <c r="LWA202" s="229"/>
      <c r="LWB202" s="229"/>
      <c r="LWC202" s="229"/>
      <c r="LWD202" s="229"/>
      <c r="LWE202" s="229"/>
      <c r="LWF202" s="229"/>
      <c r="LWG202" s="229"/>
      <c r="LWH202" s="229"/>
      <c r="LWI202" s="229"/>
      <c r="LWJ202" s="229"/>
      <c r="LWK202" s="229"/>
      <c r="LWL202" s="229"/>
      <c r="LWM202" s="229"/>
      <c r="LWN202" s="229"/>
      <c r="LWO202" s="229"/>
      <c r="LWP202" s="229"/>
      <c r="LWQ202" s="229"/>
      <c r="LWR202" s="229"/>
      <c r="LWS202" s="229"/>
      <c r="LWT202" s="229"/>
      <c r="LWU202" s="229"/>
      <c r="LWV202" s="229"/>
      <c r="LWW202" s="229"/>
      <c r="LWX202" s="229"/>
      <c r="LWY202" s="229"/>
      <c r="LWZ202" s="229"/>
      <c r="LXA202" s="229"/>
      <c r="LXB202" s="229"/>
      <c r="LXC202" s="229"/>
      <c r="LXD202" s="229"/>
      <c r="LXE202" s="229"/>
      <c r="LXF202" s="229"/>
      <c r="LXG202" s="229"/>
      <c r="LXH202" s="229"/>
      <c r="LXI202" s="229"/>
      <c r="LXJ202" s="229"/>
      <c r="LXK202" s="229"/>
      <c r="LXL202" s="229"/>
      <c r="LXM202" s="229"/>
      <c r="LXN202" s="229"/>
      <c r="LXO202" s="229"/>
      <c r="LXP202" s="229"/>
      <c r="LXQ202" s="229"/>
      <c r="LXR202" s="229"/>
      <c r="LXS202" s="229"/>
      <c r="LXT202" s="229"/>
      <c r="LXU202" s="229"/>
      <c r="LXV202" s="229"/>
      <c r="LXW202" s="229"/>
      <c r="LXX202" s="229"/>
      <c r="LXY202" s="229"/>
      <c r="LXZ202" s="229"/>
      <c r="LYA202" s="229"/>
      <c r="LYB202" s="229"/>
      <c r="LYC202" s="229"/>
      <c r="LYD202" s="229"/>
      <c r="LYE202" s="229"/>
      <c r="LYF202" s="229"/>
      <c r="LYG202" s="229"/>
      <c r="LYH202" s="229"/>
      <c r="LYI202" s="229"/>
      <c r="LYJ202" s="229"/>
      <c r="LYK202" s="229"/>
      <c r="LYL202" s="229"/>
      <c r="LYM202" s="229"/>
      <c r="LYN202" s="229"/>
      <c r="LYO202" s="229"/>
      <c r="LYP202" s="229"/>
      <c r="LYQ202" s="229"/>
      <c r="LYR202" s="229"/>
      <c r="LYS202" s="229"/>
      <c r="LYT202" s="229"/>
      <c r="LYU202" s="229"/>
      <c r="LYV202" s="229"/>
      <c r="LYW202" s="229"/>
      <c r="LYX202" s="229"/>
      <c r="LYY202" s="229"/>
      <c r="LYZ202" s="229"/>
      <c r="LZA202" s="229"/>
      <c r="LZB202" s="229"/>
      <c r="LZC202" s="229"/>
      <c r="LZD202" s="229"/>
      <c r="LZE202" s="229"/>
      <c r="LZF202" s="229"/>
      <c r="LZG202" s="229"/>
      <c r="LZH202" s="229"/>
      <c r="LZI202" s="229"/>
      <c r="LZJ202" s="229"/>
      <c r="LZK202" s="229"/>
      <c r="LZL202" s="229"/>
      <c r="LZM202" s="229"/>
      <c r="LZN202" s="229"/>
      <c r="LZO202" s="229"/>
      <c r="LZP202" s="229"/>
      <c r="LZQ202" s="229"/>
      <c r="LZR202" s="229"/>
      <c r="LZS202" s="229"/>
      <c r="LZT202" s="229"/>
      <c r="LZU202" s="229"/>
      <c r="LZV202" s="229"/>
      <c r="LZW202" s="229"/>
      <c r="LZX202" s="229"/>
      <c r="LZY202" s="229"/>
      <c r="LZZ202" s="229"/>
      <c r="MAA202" s="229"/>
      <c r="MAB202" s="229"/>
      <c r="MAC202" s="229"/>
      <c r="MAD202" s="229"/>
      <c r="MAE202" s="229"/>
      <c r="MAF202" s="229"/>
      <c r="MAG202" s="229"/>
      <c r="MAH202" s="229"/>
      <c r="MAI202" s="229"/>
      <c r="MAJ202" s="229"/>
      <c r="MAK202" s="229"/>
      <c r="MAL202" s="229"/>
      <c r="MAM202" s="229"/>
      <c r="MAN202" s="229"/>
      <c r="MAO202" s="229"/>
      <c r="MAP202" s="229"/>
      <c r="MAQ202" s="229"/>
      <c r="MAR202" s="229"/>
      <c r="MAS202" s="229"/>
      <c r="MAT202" s="229"/>
      <c r="MAU202" s="229"/>
      <c r="MAV202" s="229"/>
      <c r="MAW202" s="229"/>
      <c r="MAX202" s="229"/>
      <c r="MAY202" s="229"/>
      <c r="MAZ202" s="229"/>
      <c r="MBA202" s="229"/>
      <c r="MBB202" s="229"/>
      <c r="MBC202" s="229"/>
      <c r="MBD202" s="229"/>
      <c r="MBE202" s="229"/>
      <c r="MBF202" s="229"/>
      <c r="MBG202" s="229"/>
      <c r="MBH202" s="229"/>
      <c r="MBI202" s="229"/>
      <c r="MBJ202" s="229"/>
      <c r="MBK202" s="229"/>
      <c r="MBL202" s="229"/>
      <c r="MBM202" s="229"/>
      <c r="MBN202" s="229"/>
      <c r="MBO202" s="229"/>
      <c r="MBP202" s="229"/>
      <c r="MBQ202" s="229"/>
      <c r="MBR202" s="229"/>
      <c r="MBS202" s="229"/>
      <c r="MBT202" s="229"/>
      <c r="MBU202" s="229"/>
      <c r="MBV202" s="229"/>
      <c r="MBW202" s="229"/>
      <c r="MBX202" s="229"/>
      <c r="MBY202" s="229"/>
      <c r="MBZ202" s="229"/>
      <c r="MCA202" s="229"/>
      <c r="MCB202" s="229"/>
      <c r="MCC202" s="229"/>
      <c r="MCD202" s="229"/>
      <c r="MCE202" s="229"/>
      <c r="MCF202" s="229"/>
      <c r="MCG202" s="229"/>
      <c r="MCH202" s="229"/>
      <c r="MCI202" s="229"/>
      <c r="MCJ202" s="229"/>
      <c r="MCK202" s="229"/>
      <c r="MCL202" s="229"/>
      <c r="MCM202" s="229"/>
      <c r="MCN202" s="229"/>
      <c r="MCO202" s="229"/>
      <c r="MCP202" s="229"/>
      <c r="MCQ202" s="229"/>
      <c r="MCR202" s="229"/>
      <c r="MCS202" s="229"/>
      <c r="MCT202" s="229"/>
      <c r="MCU202" s="229"/>
      <c r="MCV202" s="229"/>
      <c r="MCW202" s="229"/>
      <c r="MCX202" s="229"/>
      <c r="MCY202" s="229"/>
      <c r="MCZ202" s="229"/>
      <c r="MDA202" s="229"/>
      <c r="MDB202" s="229"/>
      <c r="MDC202" s="229"/>
      <c r="MDD202" s="229"/>
      <c r="MDE202" s="229"/>
      <c r="MDF202" s="229"/>
      <c r="MDG202" s="229"/>
      <c r="MDH202" s="229"/>
      <c r="MDI202" s="229"/>
      <c r="MDJ202" s="229"/>
      <c r="MDK202" s="229"/>
      <c r="MDL202" s="229"/>
      <c r="MDM202" s="229"/>
      <c r="MDN202" s="229"/>
      <c r="MDO202" s="229"/>
      <c r="MDP202" s="229"/>
      <c r="MDQ202" s="229"/>
      <c r="MDR202" s="229"/>
      <c r="MDS202" s="229"/>
      <c r="MDT202" s="229"/>
      <c r="MDU202" s="229"/>
      <c r="MDV202" s="229"/>
      <c r="MDW202" s="229"/>
      <c r="MDX202" s="229"/>
      <c r="MDY202" s="229"/>
      <c r="MDZ202" s="229"/>
      <c r="MEA202" s="229"/>
      <c r="MEB202" s="229"/>
      <c r="MEC202" s="229"/>
      <c r="MED202" s="229"/>
      <c r="MEE202" s="229"/>
      <c r="MEF202" s="229"/>
      <c r="MEG202" s="229"/>
      <c r="MEH202" s="229"/>
      <c r="MEI202" s="229"/>
      <c r="MEJ202" s="229"/>
      <c r="MEK202" s="229"/>
      <c r="MEL202" s="229"/>
      <c r="MEM202" s="229"/>
      <c r="MEN202" s="229"/>
      <c r="MEO202" s="229"/>
      <c r="MEP202" s="229"/>
      <c r="MEQ202" s="229"/>
      <c r="MER202" s="229"/>
      <c r="MES202" s="229"/>
      <c r="MET202" s="229"/>
      <c r="MEU202" s="229"/>
      <c r="MEV202" s="229"/>
      <c r="MEW202" s="229"/>
      <c r="MEX202" s="229"/>
      <c r="MEY202" s="229"/>
      <c r="MEZ202" s="229"/>
      <c r="MFA202" s="229"/>
      <c r="MFB202" s="229"/>
      <c r="MFC202" s="229"/>
      <c r="MFD202" s="229"/>
      <c r="MFE202" s="229"/>
      <c r="MFF202" s="229"/>
      <c r="MFG202" s="229"/>
      <c r="MFH202" s="229"/>
      <c r="MFI202" s="229"/>
      <c r="MFJ202" s="229"/>
      <c r="MFK202" s="229"/>
      <c r="MFL202" s="229"/>
      <c r="MFM202" s="229"/>
      <c r="MFN202" s="229"/>
      <c r="MFO202" s="229"/>
      <c r="MFP202" s="229"/>
      <c r="MFQ202" s="229"/>
      <c r="MFR202" s="229"/>
      <c r="MFS202" s="229"/>
      <c r="MFT202" s="229"/>
      <c r="MFU202" s="229"/>
      <c r="MFV202" s="229"/>
      <c r="MFW202" s="229"/>
      <c r="MFX202" s="229"/>
      <c r="MFY202" s="229"/>
      <c r="MFZ202" s="229"/>
      <c r="MGA202" s="229"/>
      <c r="MGB202" s="229"/>
      <c r="MGC202" s="229"/>
      <c r="MGD202" s="229"/>
      <c r="MGE202" s="229"/>
      <c r="MGF202" s="229"/>
      <c r="MGG202" s="229"/>
      <c r="MGH202" s="229"/>
      <c r="MGI202" s="229"/>
      <c r="MGJ202" s="229"/>
      <c r="MGK202" s="229"/>
      <c r="MGL202" s="229"/>
      <c r="MGM202" s="229"/>
      <c r="MGN202" s="229"/>
      <c r="MGO202" s="229"/>
      <c r="MGP202" s="229"/>
      <c r="MGQ202" s="229"/>
      <c r="MGR202" s="229"/>
      <c r="MGS202" s="229"/>
      <c r="MGT202" s="229"/>
      <c r="MGU202" s="229"/>
      <c r="MGV202" s="229"/>
      <c r="MGW202" s="229"/>
      <c r="MGX202" s="229"/>
      <c r="MGY202" s="229"/>
      <c r="MGZ202" s="229"/>
      <c r="MHA202" s="229"/>
      <c r="MHB202" s="229"/>
      <c r="MHC202" s="229"/>
      <c r="MHD202" s="229"/>
      <c r="MHE202" s="229"/>
      <c r="MHF202" s="229"/>
      <c r="MHG202" s="229"/>
      <c r="MHH202" s="229"/>
      <c r="MHI202" s="229"/>
      <c r="MHJ202" s="229"/>
      <c r="MHK202" s="229"/>
      <c r="MHL202" s="229"/>
      <c r="MHM202" s="229"/>
      <c r="MHN202" s="229"/>
      <c r="MHO202" s="229"/>
      <c r="MHP202" s="229"/>
      <c r="MHQ202" s="229"/>
      <c r="MHR202" s="229"/>
      <c r="MHS202" s="229"/>
      <c r="MHT202" s="229"/>
      <c r="MHU202" s="229"/>
      <c r="MHV202" s="229"/>
      <c r="MHW202" s="229"/>
      <c r="MHX202" s="229"/>
      <c r="MHY202" s="229"/>
      <c r="MHZ202" s="229"/>
      <c r="MIA202" s="229"/>
      <c r="MIB202" s="229"/>
      <c r="MIC202" s="229"/>
      <c r="MID202" s="229"/>
      <c r="MIE202" s="229"/>
      <c r="MIF202" s="229"/>
      <c r="MIG202" s="229"/>
      <c r="MIH202" s="229"/>
      <c r="MII202" s="229"/>
      <c r="MIJ202" s="229"/>
      <c r="MIK202" s="229"/>
      <c r="MIL202" s="229"/>
      <c r="MIM202" s="229"/>
      <c r="MIN202" s="229"/>
      <c r="MIO202" s="229"/>
      <c r="MIP202" s="229"/>
      <c r="MIQ202" s="229"/>
      <c r="MIR202" s="229"/>
      <c r="MIS202" s="229"/>
      <c r="MIT202" s="229"/>
      <c r="MIU202" s="229"/>
      <c r="MIV202" s="229"/>
      <c r="MIW202" s="229"/>
      <c r="MIX202" s="229"/>
      <c r="MIY202" s="229"/>
      <c r="MIZ202" s="229"/>
      <c r="MJA202" s="229"/>
      <c r="MJB202" s="229"/>
      <c r="MJC202" s="229"/>
      <c r="MJD202" s="229"/>
      <c r="MJE202" s="229"/>
      <c r="MJF202" s="229"/>
      <c r="MJG202" s="229"/>
      <c r="MJH202" s="229"/>
      <c r="MJI202" s="229"/>
      <c r="MJJ202" s="229"/>
      <c r="MJK202" s="229"/>
      <c r="MJL202" s="229"/>
      <c r="MJM202" s="229"/>
      <c r="MJN202" s="229"/>
      <c r="MJO202" s="229"/>
      <c r="MJP202" s="229"/>
      <c r="MJQ202" s="229"/>
      <c r="MJR202" s="229"/>
      <c r="MJS202" s="229"/>
      <c r="MJT202" s="229"/>
      <c r="MJU202" s="229"/>
      <c r="MJV202" s="229"/>
      <c r="MJW202" s="229"/>
      <c r="MJX202" s="229"/>
      <c r="MJY202" s="229"/>
      <c r="MJZ202" s="229"/>
      <c r="MKA202" s="229"/>
      <c r="MKB202" s="229"/>
      <c r="MKC202" s="229"/>
      <c r="MKD202" s="229"/>
      <c r="MKE202" s="229"/>
      <c r="MKF202" s="229"/>
      <c r="MKG202" s="229"/>
      <c r="MKH202" s="229"/>
      <c r="MKI202" s="229"/>
      <c r="MKJ202" s="229"/>
      <c r="MKK202" s="229"/>
      <c r="MKL202" s="229"/>
      <c r="MKM202" s="229"/>
      <c r="MKN202" s="229"/>
      <c r="MKO202" s="229"/>
      <c r="MKP202" s="229"/>
      <c r="MKQ202" s="229"/>
      <c r="MKR202" s="229"/>
      <c r="MKS202" s="229"/>
      <c r="MKT202" s="229"/>
      <c r="MKU202" s="229"/>
      <c r="MKV202" s="229"/>
      <c r="MKW202" s="229"/>
      <c r="MKX202" s="229"/>
      <c r="MKY202" s="229"/>
      <c r="MKZ202" s="229"/>
      <c r="MLA202" s="229"/>
      <c r="MLB202" s="229"/>
      <c r="MLC202" s="229"/>
      <c r="MLD202" s="229"/>
      <c r="MLE202" s="229"/>
      <c r="MLF202" s="229"/>
      <c r="MLG202" s="229"/>
      <c r="MLH202" s="229"/>
      <c r="MLI202" s="229"/>
      <c r="MLJ202" s="229"/>
      <c r="MLK202" s="229"/>
      <c r="MLL202" s="229"/>
      <c r="MLM202" s="229"/>
      <c r="MLN202" s="229"/>
      <c r="MLO202" s="229"/>
      <c r="MLP202" s="229"/>
      <c r="MLQ202" s="229"/>
      <c r="MLR202" s="229"/>
      <c r="MLS202" s="229"/>
      <c r="MLT202" s="229"/>
      <c r="MLU202" s="229"/>
      <c r="MLV202" s="229"/>
      <c r="MLW202" s="229"/>
      <c r="MLX202" s="229"/>
      <c r="MLY202" s="229"/>
      <c r="MLZ202" s="229"/>
      <c r="MMA202" s="229"/>
      <c r="MMB202" s="229"/>
      <c r="MMC202" s="229"/>
      <c r="MMD202" s="229"/>
      <c r="MME202" s="229"/>
      <c r="MMF202" s="229"/>
      <c r="MMG202" s="229"/>
      <c r="MMH202" s="229"/>
      <c r="MMI202" s="229"/>
      <c r="MMJ202" s="229"/>
      <c r="MMK202" s="229"/>
      <c r="MML202" s="229"/>
      <c r="MMM202" s="229"/>
      <c r="MMN202" s="229"/>
      <c r="MMO202" s="229"/>
      <c r="MMP202" s="229"/>
      <c r="MMQ202" s="229"/>
      <c r="MMR202" s="229"/>
      <c r="MMS202" s="229"/>
      <c r="MMT202" s="229"/>
      <c r="MMU202" s="229"/>
      <c r="MMV202" s="229"/>
      <c r="MMW202" s="229"/>
      <c r="MMX202" s="229"/>
      <c r="MMY202" s="229"/>
      <c r="MMZ202" s="229"/>
      <c r="MNA202" s="229"/>
      <c r="MNB202" s="229"/>
      <c r="MNC202" s="229"/>
      <c r="MND202" s="229"/>
      <c r="MNE202" s="229"/>
      <c r="MNF202" s="229"/>
      <c r="MNG202" s="229"/>
      <c r="MNH202" s="229"/>
      <c r="MNI202" s="229"/>
      <c r="MNJ202" s="229"/>
      <c r="MNK202" s="229"/>
      <c r="MNL202" s="229"/>
      <c r="MNM202" s="229"/>
      <c r="MNN202" s="229"/>
      <c r="MNO202" s="229"/>
      <c r="MNP202" s="229"/>
      <c r="MNQ202" s="229"/>
      <c r="MNR202" s="229"/>
      <c r="MNS202" s="229"/>
      <c r="MNT202" s="229"/>
      <c r="MNU202" s="229"/>
      <c r="MNV202" s="229"/>
      <c r="MNW202" s="229"/>
      <c r="MNX202" s="229"/>
      <c r="MNY202" s="229"/>
      <c r="MNZ202" s="229"/>
      <c r="MOA202" s="229"/>
      <c r="MOB202" s="229"/>
      <c r="MOC202" s="229"/>
      <c r="MOD202" s="229"/>
      <c r="MOE202" s="229"/>
      <c r="MOF202" s="229"/>
      <c r="MOG202" s="229"/>
      <c r="MOH202" s="229"/>
      <c r="MOI202" s="229"/>
      <c r="MOJ202" s="229"/>
      <c r="MOK202" s="229"/>
      <c r="MOL202" s="229"/>
      <c r="MOM202" s="229"/>
      <c r="MON202" s="229"/>
      <c r="MOO202" s="229"/>
      <c r="MOP202" s="229"/>
      <c r="MOQ202" s="229"/>
      <c r="MOR202" s="229"/>
      <c r="MOS202" s="229"/>
      <c r="MOT202" s="229"/>
      <c r="MOU202" s="229"/>
      <c r="MOV202" s="229"/>
      <c r="MOW202" s="229"/>
      <c r="MOX202" s="229"/>
      <c r="MOY202" s="229"/>
      <c r="MOZ202" s="229"/>
      <c r="MPA202" s="229"/>
      <c r="MPB202" s="229"/>
      <c r="MPC202" s="229"/>
      <c r="MPD202" s="229"/>
      <c r="MPE202" s="229"/>
      <c r="MPF202" s="229"/>
      <c r="MPG202" s="229"/>
      <c r="MPH202" s="229"/>
      <c r="MPI202" s="229"/>
      <c r="MPJ202" s="229"/>
      <c r="MPK202" s="229"/>
      <c r="MPL202" s="229"/>
      <c r="MPM202" s="229"/>
      <c r="MPN202" s="229"/>
      <c r="MPO202" s="229"/>
      <c r="MPP202" s="229"/>
      <c r="MPQ202" s="229"/>
      <c r="MPR202" s="229"/>
      <c r="MPS202" s="229"/>
      <c r="MPT202" s="229"/>
      <c r="MPU202" s="229"/>
      <c r="MPV202" s="229"/>
      <c r="MPW202" s="229"/>
      <c r="MPX202" s="229"/>
      <c r="MPY202" s="229"/>
      <c r="MPZ202" s="229"/>
      <c r="MQA202" s="229"/>
      <c r="MQB202" s="229"/>
      <c r="MQC202" s="229"/>
      <c r="MQD202" s="229"/>
      <c r="MQE202" s="229"/>
      <c r="MQF202" s="229"/>
      <c r="MQG202" s="229"/>
      <c r="MQH202" s="229"/>
      <c r="MQI202" s="229"/>
      <c r="MQJ202" s="229"/>
      <c r="MQK202" s="229"/>
      <c r="MQL202" s="229"/>
      <c r="MQM202" s="229"/>
      <c r="MQN202" s="229"/>
      <c r="MQO202" s="229"/>
      <c r="MQP202" s="229"/>
      <c r="MQQ202" s="229"/>
      <c r="MQR202" s="229"/>
      <c r="MQS202" s="229"/>
      <c r="MQT202" s="229"/>
      <c r="MQU202" s="229"/>
      <c r="MQV202" s="229"/>
      <c r="MQW202" s="229"/>
      <c r="MQX202" s="229"/>
      <c r="MQY202" s="229"/>
      <c r="MQZ202" s="229"/>
      <c r="MRA202" s="229"/>
      <c r="MRB202" s="229"/>
      <c r="MRC202" s="229"/>
      <c r="MRD202" s="229"/>
      <c r="MRE202" s="229"/>
      <c r="MRF202" s="229"/>
      <c r="MRG202" s="229"/>
      <c r="MRH202" s="229"/>
      <c r="MRI202" s="229"/>
      <c r="MRJ202" s="229"/>
      <c r="MRK202" s="229"/>
      <c r="MRL202" s="229"/>
      <c r="MRM202" s="229"/>
      <c r="MRN202" s="229"/>
      <c r="MRO202" s="229"/>
      <c r="MRP202" s="229"/>
      <c r="MRQ202" s="229"/>
      <c r="MRR202" s="229"/>
      <c r="MRS202" s="229"/>
      <c r="MRT202" s="229"/>
      <c r="MRU202" s="229"/>
      <c r="MRV202" s="229"/>
      <c r="MRW202" s="229"/>
      <c r="MRX202" s="229"/>
      <c r="MRY202" s="229"/>
      <c r="MRZ202" s="229"/>
      <c r="MSA202" s="229"/>
      <c r="MSB202" s="229"/>
      <c r="MSC202" s="229"/>
      <c r="MSD202" s="229"/>
      <c r="MSE202" s="229"/>
      <c r="MSF202" s="229"/>
      <c r="MSG202" s="229"/>
      <c r="MSH202" s="229"/>
      <c r="MSI202" s="229"/>
      <c r="MSJ202" s="229"/>
      <c r="MSK202" s="229"/>
      <c r="MSL202" s="229"/>
      <c r="MSM202" s="229"/>
      <c r="MSN202" s="229"/>
      <c r="MSO202" s="229"/>
      <c r="MSP202" s="229"/>
      <c r="MSQ202" s="229"/>
      <c r="MSR202" s="229"/>
      <c r="MSS202" s="229"/>
      <c r="MST202" s="229"/>
      <c r="MSU202" s="229"/>
      <c r="MSV202" s="229"/>
      <c r="MSW202" s="229"/>
      <c r="MSX202" s="229"/>
      <c r="MSY202" s="229"/>
      <c r="MSZ202" s="229"/>
      <c r="MTA202" s="229"/>
      <c r="MTB202" s="229"/>
      <c r="MTC202" s="229"/>
      <c r="MTD202" s="229"/>
      <c r="MTE202" s="229"/>
      <c r="MTF202" s="229"/>
      <c r="MTG202" s="229"/>
      <c r="MTH202" s="229"/>
      <c r="MTI202" s="229"/>
      <c r="MTJ202" s="229"/>
      <c r="MTK202" s="229"/>
      <c r="MTL202" s="229"/>
      <c r="MTM202" s="229"/>
      <c r="MTN202" s="229"/>
      <c r="MTO202" s="229"/>
      <c r="MTP202" s="229"/>
      <c r="MTQ202" s="229"/>
      <c r="MTR202" s="229"/>
      <c r="MTS202" s="229"/>
      <c r="MTT202" s="229"/>
      <c r="MTU202" s="229"/>
      <c r="MTV202" s="229"/>
      <c r="MTW202" s="229"/>
      <c r="MTX202" s="229"/>
      <c r="MTY202" s="229"/>
      <c r="MTZ202" s="229"/>
      <c r="MUA202" s="229"/>
      <c r="MUB202" s="229"/>
      <c r="MUC202" s="229"/>
      <c r="MUD202" s="229"/>
      <c r="MUE202" s="229"/>
      <c r="MUF202" s="229"/>
      <c r="MUG202" s="229"/>
      <c r="MUH202" s="229"/>
      <c r="MUI202" s="229"/>
      <c r="MUJ202" s="229"/>
      <c r="MUK202" s="229"/>
      <c r="MUL202" s="229"/>
      <c r="MUM202" s="229"/>
      <c r="MUN202" s="229"/>
      <c r="MUO202" s="229"/>
      <c r="MUP202" s="229"/>
      <c r="MUQ202" s="229"/>
      <c r="MUR202" s="229"/>
      <c r="MUS202" s="229"/>
      <c r="MUT202" s="229"/>
      <c r="MUU202" s="229"/>
      <c r="MUV202" s="229"/>
      <c r="MUW202" s="229"/>
      <c r="MUX202" s="229"/>
      <c r="MUY202" s="229"/>
      <c r="MUZ202" s="229"/>
      <c r="MVA202" s="229"/>
      <c r="MVB202" s="229"/>
      <c r="MVC202" s="229"/>
      <c r="MVD202" s="229"/>
      <c r="MVE202" s="229"/>
      <c r="MVF202" s="229"/>
      <c r="MVG202" s="229"/>
      <c r="MVH202" s="229"/>
      <c r="MVI202" s="229"/>
      <c r="MVJ202" s="229"/>
      <c r="MVK202" s="229"/>
      <c r="MVL202" s="229"/>
      <c r="MVM202" s="229"/>
      <c r="MVN202" s="229"/>
      <c r="MVO202" s="229"/>
      <c r="MVP202" s="229"/>
      <c r="MVQ202" s="229"/>
      <c r="MVR202" s="229"/>
      <c r="MVS202" s="229"/>
      <c r="MVT202" s="229"/>
      <c r="MVU202" s="229"/>
      <c r="MVV202" s="229"/>
      <c r="MVW202" s="229"/>
      <c r="MVX202" s="229"/>
      <c r="MVY202" s="229"/>
      <c r="MVZ202" s="229"/>
      <c r="MWA202" s="229"/>
      <c r="MWB202" s="229"/>
      <c r="MWC202" s="229"/>
      <c r="MWD202" s="229"/>
      <c r="MWE202" s="229"/>
      <c r="MWF202" s="229"/>
      <c r="MWG202" s="229"/>
      <c r="MWH202" s="229"/>
      <c r="MWI202" s="229"/>
      <c r="MWJ202" s="229"/>
      <c r="MWK202" s="229"/>
      <c r="MWL202" s="229"/>
      <c r="MWM202" s="229"/>
      <c r="MWN202" s="229"/>
      <c r="MWO202" s="229"/>
      <c r="MWP202" s="229"/>
      <c r="MWQ202" s="229"/>
      <c r="MWR202" s="229"/>
      <c r="MWS202" s="229"/>
      <c r="MWT202" s="229"/>
      <c r="MWU202" s="229"/>
      <c r="MWV202" s="229"/>
      <c r="MWW202" s="229"/>
      <c r="MWX202" s="229"/>
      <c r="MWY202" s="229"/>
      <c r="MWZ202" s="229"/>
      <c r="MXA202" s="229"/>
      <c r="MXB202" s="229"/>
      <c r="MXC202" s="229"/>
      <c r="MXD202" s="229"/>
      <c r="MXE202" s="229"/>
      <c r="MXF202" s="229"/>
      <c r="MXG202" s="229"/>
      <c r="MXH202" s="229"/>
      <c r="MXI202" s="229"/>
      <c r="MXJ202" s="229"/>
      <c r="MXK202" s="229"/>
      <c r="MXL202" s="229"/>
      <c r="MXM202" s="229"/>
      <c r="MXN202" s="229"/>
      <c r="MXO202" s="229"/>
      <c r="MXP202" s="229"/>
      <c r="MXQ202" s="229"/>
      <c r="MXR202" s="229"/>
      <c r="MXS202" s="229"/>
      <c r="MXT202" s="229"/>
      <c r="MXU202" s="229"/>
      <c r="MXV202" s="229"/>
      <c r="MXW202" s="229"/>
      <c r="MXX202" s="229"/>
      <c r="MXY202" s="229"/>
      <c r="MXZ202" s="229"/>
      <c r="MYA202" s="229"/>
      <c r="MYB202" s="229"/>
      <c r="MYC202" s="229"/>
      <c r="MYD202" s="229"/>
      <c r="MYE202" s="229"/>
      <c r="MYF202" s="229"/>
      <c r="MYG202" s="229"/>
      <c r="MYH202" s="229"/>
      <c r="MYI202" s="229"/>
      <c r="MYJ202" s="229"/>
      <c r="MYK202" s="229"/>
      <c r="MYL202" s="229"/>
      <c r="MYM202" s="229"/>
      <c r="MYN202" s="229"/>
      <c r="MYO202" s="229"/>
      <c r="MYP202" s="229"/>
      <c r="MYQ202" s="229"/>
      <c r="MYR202" s="229"/>
      <c r="MYS202" s="229"/>
      <c r="MYT202" s="229"/>
      <c r="MYU202" s="229"/>
      <c r="MYV202" s="229"/>
      <c r="MYW202" s="229"/>
      <c r="MYX202" s="229"/>
      <c r="MYY202" s="229"/>
      <c r="MYZ202" s="229"/>
      <c r="MZA202" s="229"/>
      <c r="MZB202" s="229"/>
      <c r="MZC202" s="229"/>
      <c r="MZD202" s="229"/>
      <c r="MZE202" s="229"/>
      <c r="MZF202" s="229"/>
      <c r="MZG202" s="229"/>
      <c r="MZH202" s="229"/>
      <c r="MZI202" s="229"/>
      <c r="MZJ202" s="229"/>
      <c r="MZK202" s="229"/>
      <c r="MZL202" s="229"/>
      <c r="MZM202" s="229"/>
      <c r="MZN202" s="229"/>
      <c r="MZO202" s="229"/>
      <c r="MZP202" s="229"/>
      <c r="MZQ202" s="229"/>
      <c r="MZR202" s="229"/>
      <c r="MZS202" s="229"/>
      <c r="MZT202" s="229"/>
      <c r="MZU202" s="229"/>
      <c r="MZV202" s="229"/>
      <c r="MZW202" s="229"/>
      <c r="MZX202" s="229"/>
      <c r="MZY202" s="229"/>
      <c r="MZZ202" s="229"/>
      <c r="NAA202" s="229"/>
      <c r="NAB202" s="229"/>
      <c r="NAC202" s="229"/>
      <c r="NAD202" s="229"/>
      <c r="NAE202" s="229"/>
      <c r="NAF202" s="229"/>
      <c r="NAG202" s="229"/>
      <c r="NAH202" s="229"/>
      <c r="NAI202" s="229"/>
      <c r="NAJ202" s="229"/>
      <c r="NAK202" s="229"/>
      <c r="NAL202" s="229"/>
      <c r="NAM202" s="229"/>
      <c r="NAN202" s="229"/>
      <c r="NAO202" s="229"/>
      <c r="NAP202" s="229"/>
      <c r="NAQ202" s="229"/>
      <c r="NAR202" s="229"/>
      <c r="NAS202" s="229"/>
      <c r="NAT202" s="229"/>
      <c r="NAU202" s="229"/>
      <c r="NAV202" s="229"/>
      <c r="NAW202" s="229"/>
      <c r="NAX202" s="229"/>
      <c r="NAY202" s="229"/>
      <c r="NAZ202" s="229"/>
      <c r="NBA202" s="229"/>
      <c r="NBB202" s="229"/>
      <c r="NBC202" s="229"/>
      <c r="NBD202" s="229"/>
      <c r="NBE202" s="229"/>
      <c r="NBF202" s="229"/>
      <c r="NBG202" s="229"/>
      <c r="NBH202" s="229"/>
      <c r="NBI202" s="229"/>
      <c r="NBJ202" s="229"/>
      <c r="NBK202" s="229"/>
      <c r="NBL202" s="229"/>
      <c r="NBM202" s="229"/>
      <c r="NBN202" s="229"/>
      <c r="NBO202" s="229"/>
      <c r="NBP202" s="229"/>
      <c r="NBQ202" s="229"/>
      <c r="NBR202" s="229"/>
      <c r="NBS202" s="229"/>
      <c r="NBT202" s="229"/>
      <c r="NBU202" s="229"/>
      <c r="NBV202" s="229"/>
      <c r="NBW202" s="229"/>
      <c r="NBX202" s="229"/>
      <c r="NBY202" s="229"/>
      <c r="NBZ202" s="229"/>
      <c r="NCA202" s="229"/>
      <c r="NCB202" s="229"/>
      <c r="NCC202" s="229"/>
      <c r="NCD202" s="229"/>
      <c r="NCE202" s="229"/>
      <c r="NCF202" s="229"/>
      <c r="NCG202" s="229"/>
      <c r="NCH202" s="229"/>
      <c r="NCI202" s="229"/>
      <c r="NCJ202" s="229"/>
      <c r="NCK202" s="229"/>
      <c r="NCL202" s="229"/>
      <c r="NCM202" s="229"/>
      <c r="NCN202" s="229"/>
      <c r="NCO202" s="229"/>
      <c r="NCP202" s="229"/>
      <c r="NCQ202" s="229"/>
      <c r="NCR202" s="229"/>
      <c r="NCS202" s="229"/>
      <c r="NCT202" s="229"/>
      <c r="NCU202" s="229"/>
      <c r="NCV202" s="229"/>
      <c r="NCW202" s="229"/>
      <c r="NCX202" s="229"/>
      <c r="NCY202" s="229"/>
      <c r="NCZ202" s="229"/>
      <c r="NDA202" s="229"/>
      <c r="NDB202" s="229"/>
      <c r="NDC202" s="229"/>
      <c r="NDD202" s="229"/>
      <c r="NDE202" s="229"/>
      <c r="NDF202" s="229"/>
      <c r="NDG202" s="229"/>
      <c r="NDH202" s="229"/>
      <c r="NDI202" s="229"/>
      <c r="NDJ202" s="229"/>
      <c r="NDK202" s="229"/>
      <c r="NDL202" s="229"/>
      <c r="NDM202" s="229"/>
      <c r="NDN202" s="229"/>
      <c r="NDO202" s="229"/>
      <c r="NDP202" s="229"/>
      <c r="NDQ202" s="229"/>
      <c r="NDR202" s="229"/>
      <c r="NDS202" s="229"/>
      <c r="NDT202" s="229"/>
      <c r="NDU202" s="229"/>
      <c r="NDV202" s="229"/>
      <c r="NDW202" s="229"/>
      <c r="NDX202" s="229"/>
      <c r="NDY202" s="229"/>
      <c r="NDZ202" s="229"/>
      <c r="NEA202" s="229"/>
      <c r="NEB202" s="229"/>
      <c r="NEC202" s="229"/>
      <c r="NED202" s="229"/>
      <c r="NEE202" s="229"/>
      <c r="NEF202" s="229"/>
      <c r="NEG202" s="229"/>
      <c r="NEH202" s="229"/>
      <c r="NEI202" s="229"/>
      <c r="NEJ202" s="229"/>
      <c r="NEK202" s="229"/>
      <c r="NEL202" s="229"/>
      <c r="NEM202" s="229"/>
      <c r="NEN202" s="229"/>
      <c r="NEO202" s="229"/>
      <c r="NEP202" s="229"/>
      <c r="NEQ202" s="229"/>
      <c r="NER202" s="229"/>
      <c r="NES202" s="229"/>
      <c r="NET202" s="229"/>
      <c r="NEU202" s="229"/>
      <c r="NEV202" s="229"/>
      <c r="NEW202" s="229"/>
      <c r="NEX202" s="229"/>
      <c r="NEY202" s="229"/>
      <c r="NEZ202" s="229"/>
      <c r="NFA202" s="229"/>
      <c r="NFB202" s="229"/>
      <c r="NFC202" s="229"/>
      <c r="NFD202" s="229"/>
      <c r="NFE202" s="229"/>
      <c r="NFF202" s="229"/>
      <c r="NFG202" s="229"/>
      <c r="NFH202" s="229"/>
      <c r="NFI202" s="229"/>
      <c r="NFJ202" s="229"/>
      <c r="NFK202" s="229"/>
      <c r="NFL202" s="229"/>
      <c r="NFM202" s="229"/>
      <c r="NFN202" s="229"/>
      <c r="NFO202" s="229"/>
      <c r="NFP202" s="229"/>
      <c r="NFQ202" s="229"/>
      <c r="NFR202" s="229"/>
      <c r="NFS202" s="229"/>
      <c r="NFT202" s="229"/>
      <c r="NFU202" s="229"/>
      <c r="NFV202" s="229"/>
      <c r="NFW202" s="229"/>
      <c r="NFX202" s="229"/>
      <c r="NFY202" s="229"/>
      <c r="NFZ202" s="229"/>
      <c r="NGA202" s="229"/>
      <c r="NGB202" s="229"/>
      <c r="NGC202" s="229"/>
      <c r="NGD202" s="229"/>
      <c r="NGE202" s="229"/>
      <c r="NGF202" s="229"/>
      <c r="NGG202" s="229"/>
      <c r="NGH202" s="229"/>
      <c r="NGI202" s="229"/>
      <c r="NGJ202" s="229"/>
      <c r="NGK202" s="229"/>
      <c r="NGL202" s="229"/>
      <c r="NGM202" s="229"/>
      <c r="NGN202" s="229"/>
      <c r="NGO202" s="229"/>
      <c r="NGP202" s="229"/>
      <c r="NGQ202" s="229"/>
      <c r="NGR202" s="229"/>
      <c r="NGS202" s="229"/>
      <c r="NGT202" s="229"/>
      <c r="NGU202" s="229"/>
      <c r="NGV202" s="229"/>
      <c r="NGW202" s="229"/>
      <c r="NGX202" s="229"/>
      <c r="NGY202" s="229"/>
      <c r="NGZ202" s="229"/>
      <c r="NHA202" s="229"/>
      <c r="NHB202" s="229"/>
      <c r="NHC202" s="229"/>
      <c r="NHD202" s="229"/>
      <c r="NHE202" s="229"/>
      <c r="NHF202" s="229"/>
      <c r="NHG202" s="229"/>
      <c r="NHH202" s="229"/>
      <c r="NHI202" s="229"/>
      <c r="NHJ202" s="229"/>
      <c r="NHK202" s="229"/>
      <c r="NHL202" s="229"/>
      <c r="NHM202" s="229"/>
      <c r="NHN202" s="229"/>
      <c r="NHO202" s="229"/>
      <c r="NHP202" s="229"/>
      <c r="NHQ202" s="229"/>
      <c r="NHR202" s="229"/>
      <c r="NHS202" s="229"/>
      <c r="NHT202" s="229"/>
      <c r="NHU202" s="229"/>
      <c r="NHV202" s="229"/>
      <c r="NHW202" s="229"/>
      <c r="NHX202" s="229"/>
      <c r="NHY202" s="229"/>
      <c r="NHZ202" s="229"/>
      <c r="NIA202" s="229"/>
      <c r="NIB202" s="229"/>
      <c r="NIC202" s="229"/>
      <c r="NID202" s="229"/>
      <c r="NIE202" s="229"/>
      <c r="NIF202" s="229"/>
      <c r="NIG202" s="229"/>
      <c r="NIH202" s="229"/>
      <c r="NII202" s="229"/>
      <c r="NIJ202" s="229"/>
      <c r="NIK202" s="229"/>
      <c r="NIL202" s="229"/>
      <c r="NIM202" s="229"/>
      <c r="NIN202" s="229"/>
      <c r="NIO202" s="229"/>
      <c r="NIP202" s="229"/>
      <c r="NIQ202" s="229"/>
      <c r="NIR202" s="229"/>
      <c r="NIS202" s="229"/>
      <c r="NIT202" s="229"/>
      <c r="NIU202" s="229"/>
      <c r="NIV202" s="229"/>
      <c r="NIW202" s="229"/>
      <c r="NIX202" s="229"/>
      <c r="NIY202" s="229"/>
      <c r="NIZ202" s="229"/>
      <c r="NJA202" s="229"/>
      <c r="NJB202" s="229"/>
      <c r="NJC202" s="229"/>
      <c r="NJD202" s="229"/>
      <c r="NJE202" s="229"/>
      <c r="NJF202" s="229"/>
      <c r="NJG202" s="229"/>
      <c r="NJH202" s="229"/>
      <c r="NJI202" s="229"/>
      <c r="NJJ202" s="229"/>
      <c r="NJK202" s="229"/>
      <c r="NJL202" s="229"/>
      <c r="NJM202" s="229"/>
      <c r="NJN202" s="229"/>
      <c r="NJO202" s="229"/>
      <c r="NJP202" s="229"/>
      <c r="NJQ202" s="229"/>
      <c r="NJR202" s="229"/>
      <c r="NJS202" s="229"/>
      <c r="NJT202" s="229"/>
      <c r="NJU202" s="229"/>
      <c r="NJV202" s="229"/>
      <c r="NJW202" s="229"/>
      <c r="NJX202" s="229"/>
      <c r="NJY202" s="229"/>
      <c r="NJZ202" s="229"/>
      <c r="NKA202" s="229"/>
      <c r="NKB202" s="229"/>
      <c r="NKC202" s="229"/>
      <c r="NKD202" s="229"/>
      <c r="NKE202" s="229"/>
      <c r="NKF202" s="229"/>
      <c r="NKG202" s="229"/>
      <c r="NKH202" s="229"/>
      <c r="NKI202" s="229"/>
      <c r="NKJ202" s="229"/>
      <c r="NKK202" s="229"/>
      <c r="NKL202" s="229"/>
      <c r="NKM202" s="229"/>
      <c r="NKN202" s="229"/>
      <c r="NKO202" s="229"/>
      <c r="NKP202" s="229"/>
      <c r="NKQ202" s="229"/>
      <c r="NKR202" s="229"/>
      <c r="NKS202" s="229"/>
      <c r="NKT202" s="229"/>
      <c r="NKU202" s="229"/>
      <c r="NKV202" s="229"/>
      <c r="NKW202" s="229"/>
      <c r="NKX202" s="229"/>
      <c r="NKY202" s="229"/>
      <c r="NKZ202" s="229"/>
      <c r="NLA202" s="229"/>
      <c r="NLB202" s="229"/>
      <c r="NLC202" s="229"/>
      <c r="NLD202" s="229"/>
      <c r="NLE202" s="229"/>
      <c r="NLF202" s="229"/>
      <c r="NLG202" s="229"/>
      <c r="NLH202" s="229"/>
      <c r="NLI202" s="229"/>
      <c r="NLJ202" s="229"/>
      <c r="NLK202" s="229"/>
      <c r="NLL202" s="229"/>
      <c r="NLM202" s="229"/>
      <c r="NLN202" s="229"/>
      <c r="NLO202" s="229"/>
      <c r="NLP202" s="229"/>
      <c r="NLQ202" s="229"/>
      <c r="NLR202" s="229"/>
      <c r="NLS202" s="229"/>
      <c r="NLT202" s="229"/>
      <c r="NLU202" s="229"/>
      <c r="NLV202" s="229"/>
      <c r="NLW202" s="229"/>
      <c r="NLX202" s="229"/>
      <c r="NLY202" s="229"/>
      <c r="NLZ202" s="229"/>
      <c r="NMA202" s="229"/>
      <c r="NMB202" s="229"/>
      <c r="NMC202" s="229"/>
      <c r="NMD202" s="229"/>
      <c r="NME202" s="229"/>
      <c r="NMF202" s="229"/>
      <c r="NMG202" s="229"/>
      <c r="NMH202" s="229"/>
      <c r="NMI202" s="229"/>
      <c r="NMJ202" s="229"/>
      <c r="NMK202" s="229"/>
      <c r="NML202" s="229"/>
      <c r="NMM202" s="229"/>
      <c r="NMN202" s="229"/>
      <c r="NMO202" s="229"/>
      <c r="NMP202" s="229"/>
      <c r="NMQ202" s="229"/>
      <c r="NMR202" s="229"/>
      <c r="NMS202" s="229"/>
      <c r="NMT202" s="229"/>
      <c r="NMU202" s="229"/>
      <c r="NMV202" s="229"/>
      <c r="NMW202" s="229"/>
      <c r="NMX202" s="229"/>
      <c r="NMY202" s="229"/>
      <c r="NMZ202" s="229"/>
      <c r="NNA202" s="229"/>
      <c r="NNB202" s="229"/>
      <c r="NNC202" s="229"/>
      <c r="NND202" s="229"/>
      <c r="NNE202" s="229"/>
      <c r="NNF202" s="229"/>
      <c r="NNG202" s="229"/>
      <c r="NNH202" s="229"/>
      <c r="NNI202" s="229"/>
      <c r="NNJ202" s="229"/>
      <c r="NNK202" s="229"/>
      <c r="NNL202" s="229"/>
      <c r="NNM202" s="229"/>
      <c r="NNN202" s="229"/>
      <c r="NNO202" s="229"/>
      <c r="NNP202" s="229"/>
      <c r="NNQ202" s="229"/>
      <c r="NNR202" s="229"/>
      <c r="NNS202" s="229"/>
      <c r="NNT202" s="229"/>
      <c r="NNU202" s="229"/>
      <c r="NNV202" s="229"/>
      <c r="NNW202" s="229"/>
      <c r="NNX202" s="229"/>
      <c r="NNY202" s="229"/>
      <c r="NNZ202" s="229"/>
      <c r="NOA202" s="229"/>
      <c r="NOB202" s="229"/>
      <c r="NOC202" s="229"/>
      <c r="NOD202" s="229"/>
      <c r="NOE202" s="229"/>
      <c r="NOF202" s="229"/>
      <c r="NOG202" s="229"/>
      <c r="NOH202" s="229"/>
      <c r="NOI202" s="229"/>
      <c r="NOJ202" s="229"/>
      <c r="NOK202" s="229"/>
      <c r="NOL202" s="229"/>
      <c r="NOM202" s="229"/>
      <c r="NON202" s="229"/>
      <c r="NOO202" s="229"/>
      <c r="NOP202" s="229"/>
      <c r="NOQ202" s="229"/>
      <c r="NOR202" s="229"/>
      <c r="NOS202" s="229"/>
      <c r="NOT202" s="229"/>
      <c r="NOU202" s="229"/>
      <c r="NOV202" s="229"/>
      <c r="NOW202" s="229"/>
      <c r="NOX202" s="229"/>
      <c r="NOY202" s="229"/>
      <c r="NOZ202" s="229"/>
      <c r="NPA202" s="229"/>
      <c r="NPB202" s="229"/>
      <c r="NPC202" s="229"/>
      <c r="NPD202" s="229"/>
      <c r="NPE202" s="229"/>
      <c r="NPF202" s="229"/>
      <c r="NPG202" s="229"/>
      <c r="NPH202" s="229"/>
      <c r="NPI202" s="229"/>
      <c r="NPJ202" s="229"/>
      <c r="NPK202" s="229"/>
      <c r="NPL202" s="229"/>
      <c r="NPM202" s="229"/>
      <c r="NPN202" s="229"/>
      <c r="NPO202" s="229"/>
      <c r="NPP202" s="229"/>
      <c r="NPQ202" s="229"/>
      <c r="NPR202" s="229"/>
      <c r="NPS202" s="229"/>
      <c r="NPT202" s="229"/>
      <c r="NPU202" s="229"/>
      <c r="NPV202" s="229"/>
      <c r="NPW202" s="229"/>
      <c r="NPX202" s="229"/>
      <c r="NPY202" s="229"/>
      <c r="NPZ202" s="229"/>
      <c r="NQA202" s="229"/>
      <c r="NQB202" s="229"/>
      <c r="NQC202" s="229"/>
      <c r="NQD202" s="229"/>
      <c r="NQE202" s="229"/>
      <c r="NQF202" s="229"/>
      <c r="NQG202" s="229"/>
      <c r="NQH202" s="229"/>
      <c r="NQI202" s="229"/>
      <c r="NQJ202" s="229"/>
      <c r="NQK202" s="229"/>
      <c r="NQL202" s="229"/>
      <c r="NQM202" s="229"/>
      <c r="NQN202" s="229"/>
      <c r="NQO202" s="229"/>
      <c r="NQP202" s="229"/>
      <c r="NQQ202" s="229"/>
      <c r="NQR202" s="229"/>
      <c r="NQS202" s="229"/>
      <c r="NQT202" s="229"/>
      <c r="NQU202" s="229"/>
      <c r="NQV202" s="229"/>
      <c r="NQW202" s="229"/>
      <c r="NQX202" s="229"/>
      <c r="NQY202" s="229"/>
      <c r="NQZ202" s="229"/>
      <c r="NRA202" s="229"/>
      <c r="NRB202" s="229"/>
      <c r="NRC202" s="229"/>
      <c r="NRD202" s="229"/>
      <c r="NRE202" s="229"/>
      <c r="NRF202" s="229"/>
      <c r="NRG202" s="229"/>
      <c r="NRH202" s="229"/>
      <c r="NRI202" s="229"/>
      <c r="NRJ202" s="229"/>
      <c r="NRK202" s="229"/>
      <c r="NRL202" s="229"/>
      <c r="NRM202" s="229"/>
      <c r="NRN202" s="229"/>
      <c r="NRO202" s="229"/>
      <c r="NRP202" s="229"/>
      <c r="NRQ202" s="229"/>
      <c r="NRR202" s="229"/>
      <c r="NRS202" s="229"/>
      <c r="NRT202" s="229"/>
      <c r="NRU202" s="229"/>
      <c r="NRV202" s="229"/>
      <c r="NRW202" s="229"/>
      <c r="NRX202" s="229"/>
      <c r="NRY202" s="229"/>
      <c r="NRZ202" s="229"/>
      <c r="NSA202" s="229"/>
      <c r="NSB202" s="229"/>
      <c r="NSC202" s="229"/>
      <c r="NSD202" s="229"/>
      <c r="NSE202" s="229"/>
      <c r="NSF202" s="229"/>
      <c r="NSG202" s="229"/>
      <c r="NSH202" s="229"/>
      <c r="NSI202" s="229"/>
      <c r="NSJ202" s="229"/>
      <c r="NSK202" s="229"/>
      <c r="NSL202" s="229"/>
      <c r="NSM202" s="229"/>
      <c r="NSN202" s="229"/>
      <c r="NSO202" s="229"/>
      <c r="NSP202" s="229"/>
      <c r="NSQ202" s="229"/>
      <c r="NSR202" s="229"/>
      <c r="NSS202" s="229"/>
      <c r="NST202" s="229"/>
      <c r="NSU202" s="229"/>
      <c r="NSV202" s="229"/>
      <c r="NSW202" s="229"/>
      <c r="NSX202" s="229"/>
      <c r="NSY202" s="229"/>
      <c r="NSZ202" s="229"/>
      <c r="NTA202" s="229"/>
      <c r="NTB202" s="229"/>
      <c r="NTC202" s="229"/>
      <c r="NTD202" s="229"/>
      <c r="NTE202" s="229"/>
      <c r="NTF202" s="229"/>
      <c r="NTG202" s="229"/>
      <c r="NTH202" s="229"/>
      <c r="NTI202" s="229"/>
      <c r="NTJ202" s="229"/>
      <c r="NTK202" s="229"/>
      <c r="NTL202" s="229"/>
      <c r="NTM202" s="229"/>
      <c r="NTN202" s="229"/>
      <c r="NTO202" s="229"/>
      <c r="NTP202" s="229"/>
      <c r="NTQ202" s="229"/>
      <c r="NTR202" s="229"/>
      <c r="NTS202" s="229"/>
      <c r="NTT202" s="229"/>
      <c r="NTU202" s="229"/>
      <c r="NTV202" s="229"/>
      <c r="NTW202" s="229"/>
      <c r="NTX202" s="229"/>
      <c r="NTY202" s="229"/>
      <c r="NTZ202" s="229"/>
      <c r="NUA202" s="229"/>
      <c r="NUB202" s="229"/>
      <c r="NUC202" s="229"/>
      <c r="NUD202" s="229"/>
      <c r="NUE202" s="229"/>
      <c r="NUF202" s="229"/>
      <c r="NUG202" s="229"/>
      <c r="NUH202" s="229"/>
      <c r="NUI202" s="229"/>
      <c r="NUJ202" s="229"/>
      <c r="NUK202" s="229"/>
      <c r="NUL202" s="229"/>
      <c r="NUM202" s="229"/>
      <c r="NUN202" s="229"/>
      <c r="NUO202" s="229"/>
      <c r="NUP202" s="229"/>
      <c r="NUQ202" s="229"/>
      <c r="NUR202" s="229"/>
      <c r="NUS202" s="229"/>
      <c r="NUT202" s="229"/>
      <c r="NUU202" s="229"/>
      <c r="NUV202" s="229"/>
      <c r="NUW202" s="229"/>
      <c r="NUX202" s="229"/>
      <c r="NUY202" s="229"/>
      <c r="NUZ202" s="229"/>
      <c r="NVA202" s="229"/>
      <c r="NVB202" s="229"/>
      <c r="NVC202" s="229"/>
      <c r="NVD202" s="229"/>
      <c r="NVE202" s="229"/>
      <c r="NVF202" s="229"/>
      <c r="NVG202" s="229"/>
      <c r="NVH202" s="229"/>
      <c r="NVI202" s="229"/>
      <c r="NVJ202" s="229"/>
      <c r="NVK202" s="229"/>
      <c r="NVL202" s="229"/>
      <c r="NVM202" s="229"/>
      <c r="NVN202" s="229"/>
      <c r="NVO202" s="229"/>
      <c r="NVP202" s="229"/>
      <c r="NVQ202" s="229"/>
      <c r="NVR202" s="229"/>
      <c r="NVS202" s="229"/>
      <c r="NVT202" s="229"/>
      <c r="NVU202" s="229"/>
      <c r="NVV202" s="229"/>
      <c r="NVW202" s="229"/>
      <c r="NVX202" s="229"/>
      <c r="NVY202" s="229"/>
      <c r="NVZ202" s="229"/>
      <c r="NWA202" s="229"/>
      <c r="NWB202" s="229"/>
      <c r="NWC202" s="229"/>
      <c r="NWD202" s="229"/>
      <c r="NWE202" s="229"/>
      <c r="NWF202" s="229"/>
      <c r="NWG202" s="229"/>
      <c r="NWH202" s="229"/>
      <c r="NWI202" s="229"/>
      <c r="NWJ202" s="229"/>
      <c r="NWK202" s="229"/>
      <c r="NWL202" s="229"/>
      <c r="NWM202" s="229"/>
      <c r="NWN202" s="229"/>
      <c r="NWO202" s="229"/>
      <c r="NWP202" s="229"/>
      <c r="NWQ202" s="229"/>
      <c r="NWR202" s="229"/>
      <c r="NWS202" s="229"/>
      <c r="NWT202" s="229"/>
      <c r="NWU202" s="229"/>
      <c r="NWV202" s="229"/>
      <c r="NWW202" s="229"/>
      <c r="NWX202" s="229"/>
      <c r="NWY202" s="229"/>
      <c r="NWZ202" s="229"/>
      <c r="NXA202" s="229"/>
      <c r="NXB202" s="229"/>
      <c r="NXC202" s="229"/>
      <c r="NXD202" s="229"/>
      <c r="NXE202" s="229"/>
      <c r="NXF202" s="229"/>
      <c r="NXG202" s="229"/>
      <c r="NXH202" s="229"/>
      <c r="NXI202" s="229"/>
      <c r="NXJ202" s="229"/>
      <c r="NXK202" s="229"/>
      <c r="NXL202" s="229"/>
      <c r="NXM202" s="229"/>
      <c r="NXN202" s="229"/>
      <c r="NXO202" s="229"/>
      <c r="NXP202" s="229"/>
      <c r="NXQ202" s="229"/>
      <c r="NXR202" s="229"/>
      <c r="NXS202" s="229"/>
      <c r="NXT202" s="229"/>
      <c r="NXU202" s="229"/>
      <c r="NXV202" s="229"/>
      <c r="NXW202" s="229"/>
      <c r="NXX202" s="229"/>
      <c r="NXY202" s="229"/>
      <c r="NXZ202" s="229"/>
      <c r="NYA202" s="229"/>
      <c r="NYB202" s="229"/>
      <c r="NYC202" s="229"/>
      <c r="NYD202" s="229"/>
      <c r="NYE202" s="229"/>
      <c r="NYF202" s="229"/>
      <c r="NYG202" s="229"/>
      <c r="NYH202" s="229"/>
      <c r="NYI202" s="229"/>
      <c r="NYJ202" s="229"/>
      <c r="NYK202" s="229"/>
      <c r="NYL202" s="229"/>
      <c r="NYM202" s="229"/>
      <c r="NYN202" s="229"/>
      <c r="NYO202" s="229"/>
      <c r="NYP202" s="229"/>
      <c r="NYQ202" s="229"/>
      <c r="NYR202" s="229"/>
      <c r="NYS202" s="229"/>
      <c r="NYT202" s="229"/>
      <c r="NYU202" s="229"/>
      <c r="NYV202" s="229"/>
      <c r="NYW202" s="229"/>
      <c r="NYX202" s="229"/>
      <c r="NYY202" s="229"/>
      <c r="NYZ202" s="229"/>
      <c r="NZA202" s="229"/>
      <c r="NZB202" s="229"/>
      <c r="NZC202" s="229"/>
      <c r="NZD202" s="229"/>
      <c r="NZE202" s="229"/>
      <c r="NZF202" s="229"/>
      <c r="NZG202" s="229"/>
      <c r="NZH202" s="229"/>
      <c r="NZI202" s="229"/>
      <c r="NZJ202" s="229"/>
      <c r="NZK202" s="229"/>
      <c r="NZL202" s="229"/>
      <c r="NZM202" s="229"/>
      <c r="NZN202" s="229"/>
      <c r="NZO202" s="229"/>
      <c r="NZP202" s="229"/>
      <c r="NZQ202" s="229"/>
      <c r="NZR202" s="229"/>
      <c r="NZS202" s="229"/>
      <c r="NZT202" s="229"/>
      <c r="NZU202" s="229"/>
      <c r="NZV202" s="229"/>
      <c r="NZW202" s="229"/>
      <c r="NZX202" s="229"/>
      <c r="NZY202" s="229"/>
      <c r="NZZ202" s="229"/>
      <c r="OAA202" s="229"/>
      <c r="OAB202" s="229"/>
      <c r="OAC202" s="229"/>
      <c r="OAD202" s="229"/>
      <c r="OAE202" s="229"/>
      <c r="OAF202" s="229"/>
      <c r="OAG202" s="229"/>
      <c r="OAH202" s="229"/>
      <c r="OAI202" s="229"/>
      <c r="OAJ202" s="229"/>
      <c r="OAK202" s="229"/>
      <c r="OAL202" s="229"/>
      <c r="OAM202" s="229"/>
      <c r="OAN202" s="229"/>
      <c r="OAO202" s="229"/>
      <c r="OAP202" s="229"/>
      <c r="OAQ202" s="229"/>
      <c r="OAR202" s="229"/>
      <c r="OAS202" s="229"/>
      <c r="OAT202" s="229"/>
      <c r="OAU202" s="229"/>
      <c r="OAV202" s="229"/>
      <c r="OAW202" s="229"/>
      <c r="OAX202" s="229"/>
      <c r="OAY202" s="229"/>
      <c r="OAZ202" s="229"/>
      <c r="OBA202" s="229"/>
      <c r="OBB202" s="229"/>
      <c r="OBC202" s="229"/>
      <c r="OBD202" s="229"/>
      <c r="OBE202" s="229"/>
      <c r="OBF202" s="229"/>
      <c r="OBG202" s="229"/>
      <c r="OBH202" s="229"/>
      <c r="OBI202" s="229"/>
      <c r="OBJ202" s="229"/>
      <c r="OBK202" s="229"/>
      <c r="OBL202" s="229"/>
      <c r="OBM202" s="229"/>
      <c r="OBN202" s="229"/>
      <c r="OBO202" s="229"/>
      <c r="OBP202" s="229"/>
      <c r="OBQ202" s="229"/>
      <c r="OBR202" s="229"/>
      <c r="OBS202" s="229"/>
      <c r="OBT202" s="229"/>
      <c r="OBU202" s="229"/>
      <c r="OBV202" s="229"/>
      <c r="OBW202" s="229"/>
      <c r="OBX202" s="229"/>
      <c r="OBY202" s="229"/>
      <c r="OBZ202" s="229"/>
      <c r="OCA202" s="229"/>
      <c r="OCB202" s="229"/>
      <c r="OCC202" s="229"/>
      <c r="OCD202" s="229"/>
      <c r="OCE202" s="229"/>
      <c r="OCF202" s="229"/>
      <c r="OCG202" s="229"/>
      <c r="OCH202" s="229"/>
      <c r="OCI202" s="229"/>
      <c r="OCJ202" s="229"/>
      <c r="OCK202" s="229"/>
      <c r="OCL202" s="229"/>
      <c r="OCM202" s="229"/>
      <c r="OCN202" s="229"/>
      <c r="OCO202" s="229"/>
      <c r="OCP202" s="229"/>
      <c r="OCQ202" s="229"/>
      <c r="OCR202" s="229"/>
      <c r="OCS202" s="229"/>
      <c r="OCT202" s="229"/>
      <c r="OCU202" s="229"/>
      <c r="OCV202" s="229"/>
      <c r="OCW202" s="229"/>
      <c r="OCX202" s="229"/>
      <c r="OCY202" s="229"/>
      <c r="OCZ202" s="229"/>
      <c r="ODA202" s="229"/>
      <c r="ODB202" s="229"/>
      <c r="ODC202" s="229"/>
      <c r="ODD202" s="229"/>
      <c r="ODE202" s="229"/>
      <c r="ODF202" s="229"/>
      <c r="ODG202" s="229"/>
      <c r="ODH202" s="229"/>
      <c r="ODI202" s="229"/>
      <c r="ODJ202" s="229"/>
      <c r="ODK202" s="229"/>
      <c r="ODL202" s="229"/>
      <c r="ODM202" s="229"/>
      <c r="ODN202" s="229"/>
      <c r="ODO202" s="229"/>
      <c r="ODP202" s="229"/>
      <c r="ODQ202" s="229"/>
      <c r="ODR202" s="229"/>
      <c r="ODS202" s="229"/>
      <c r="ODT202" s="229"/>
      <c r="ODU202" s="229"/>
      <c r="ODV202" s="229"/>
      <c r="ODW202" s="229"/>
      <c r="ODX202" s="229"/>
      <c r="ODY202" s="229"/>
      <c r="ODZ202" s="229"/>
      <c r="OEA202" s="229"/>
      <c r="OEB202" s="229"/>
      <c r="OEC202" s="229"/>
      <c r="OED202" s="229"/>
      <c r="OEE202" s="229"/>
      <c r="OEF202" s="229"/>
      <c r="OEG202" s="229"/>
      <c r="OEH202" s="229"/>
      <c r="OEI202" s="229"/>
      <c r="OEJ202" s="229"/>
      <c r="OEK202" s="229"/>
      <c r="OEL202" s="229"/>
      <c r="OEM202" s="229"/>
      <c r="OEN202" s="229"/>
      <c r="OEO202" s="229"/>
      <c r="OEP202" s="229"/>
      <c r="OEQ202" s="229"/>
      <c r="OER202" s="229"/>
      <c r="OES202" s="229"/>
      <c r="OET202" s="229"/>
      <c r="OEU202" s="229"/>
      <c r="OEV202" s="229"/>
      <c r="OEW202" s="229"/>
      <c r="OEX202" s="229"/>
      <c r="OEY202" s="229"/>
      <c r="OEZ202" s="229"/>
      <c r="OFA202" s="229"/>
      <c r="OFB202" s="229"/>
      <c r="OFC202" s="229"/>
      <c r="OFD202" s="229"/>
      <c r="OFE202" s="229"/>
      <c r="OFF202" s="229"/>
      <c r="OFG202" s="229"/>
      <c r="OFH202" s="229"/>
      <c r="OFI202" s="229"/>
      <c r="OFJ202" s="229"/>
      <c r="OFK202" s="229"/>
      <c r="OFL202" s="229"/>
      <c r="OFM202" s="229"/>
      <c r="OFN202" s="229"/>
      <c r="OFO202" s="229"/>
      <c r="OFP202" s="229"/>
      <c r="OFQ202" s="229"/>
      <c r="OFR202" s="229"/>
      <c r="OFS202" s="229"/>
      <c r="OFT202" s="229"/>
      <c r="OFU202" s="229"/>
      <c r="OFV202" s="229"/>
      <c r="OFW202" s="229"/>
      <c r="OFX202" s="229"/>
      <c r="OFY202" s="229"/>
      <c r="OFZ202" s="229"/>
      <c r="OGA202" s="229"/>
      <c r="OGB202" s="229"/>
      <c r="OGC202" s="229"/>
      <c r="OGD202" s="229"/>
      <c r="OGE202" s="229"/>
      <c r="OGF202" s="229"/>
      <c r="OGG202" s="229"/>
      <c r="OGH202" s="229"/>
      <c r="OGI202" s="229"/>
      <c r="OGJ202" s="229"/>
      <c r="OGK202" s="229"/>
      <c r="OGL202" s="229"/>
      <c r="OGM202" s="229"/>
      <c r="OGN202" s="229"/>
      <c r="OGO202" s="229"/>
      <c r="OGP202" s="229"/>
      <c r="OGQ202" s="229"/>
      <c r="OGR202" s="229"/>
      <c r="OGS202" s="229"/>
      <c r="OGT202" s="229"/>
      <c r="OGU202" s="229"/>
      <c r="OGV202" s="229"/>
      <c r="OGW202" s="229"/>
      <c r="OGX202" s="229"/>
      <c r="OGY202" s="229"/>
      <c r="OGZ202" s="229"/>
      <c r="OHA202" s="229"/>
      <c r="OHB202" s="229"/>
      <c r="OHC202" s="229"/>
      <c r="OHD202" s="229"/>
      <c r="OHE202" s="229"/>
      <c r="OHF202" s="229"/>
      <c r="OHG202" s="229"/>
      <c r="OHH202" s="229"/>
      <c r="OHI202" s="229"/>
      <c r="OHJ202" s="229"/>
      <c r="OHK202" s="229"/>
      <c r="OHL202" s="229"/>
      <c r="OHM202" s="229"/>
      <c r="OHN202" s="229"/>
      <c r="OHO202" s="229"/>
      <c r="OHP202" s="229"/>
      <c r="OHQ202" s="229"/>
      <c r="OHR202" s="229"/>
      <c r="OHS202" s="229"/>
      <c r="OHT202" s="229"/>
      <c r="OHU202" s="229"/>
      <c r="OHV202" s="229"/>
      <c r="OHW202" s="229"/>
      <c r="OHX202" s="229"/>
      <c r="OHY202" s="229"/>
      <c r="OHZ202" s="229"/>
      <c r="OIA202" s="229"/>
      <c r="OIB202" s="229"/>
      <c r="OIC202" s="229"/>
      <c r="OID202" s="229"/>
      <c r="OIE202" s="229"/>
      <c r="OIF202" s="229"/>
      <c r="OIG202" s="229"/>
      <c r="OIH202" s="229"/>
      <c r="OII202" s="229"/>
      <c r="OIJ202" s="229"/>
      <c r="OIK202" s="229"/>
      <c r="OIL202" s="229"/>
      <c r="OIM202" s="229"/>
      <c r="OIN202" s="229"/>
      <c r="OIO202" s="229"/>
      <c r="OIP202" s="229"/>
      <c r="OIQ202" s="229"/>
      <c r="OIR202" s="229"/>
      <c r="OIS202" s="229"/>
      <c r="OIT202" s="229"/>
      <c r="OIU202" s="229"/>
      <c r="OIV202" s="229"/>
      <c r="OIW202" s="229"/>
      <c r="OIX202" s="229"/>
      <c r="OIY202" s="229"/>
      <c r="OIZ202" s="229"/>
      <c r="OJA202" s="229"/>
      <c r="OJB202" s="229"/>
      <c r="OJC202" s="229"/>
      <c r="OJD202" s="229"/>
      <c r="OJE202" s="229"/>
      <c r="OJF202" s="229"/>
      <c r="OJG202" s="229"/>
      <c r="OJH202" s="229"/>
      <c r="OJI202" s="229"/>
      <c r="OJJ202" s="229"/>
      <c r="OJK202" s="229"/>
      <c r="OJL202" s="229"/>
      <c r="OJM202" s="229"/>
      <c r="OJN202" s="229"/>
      <c r="OJO202" s="229"/>
      <c r="OJP202" s="229"/>
      <c r="OJQ202" s="229"/>
      <c r="OJR202" s="229"/>
      <c r="OJS202" s="229"/>
      <c r="OJT202" s="229"/>
      <c r="OJU202" s="229"/>
      <c r="OJV202" s="229"/>
      <c r="OJW202" s="229"/>
      <c r="OJX202" s="229"/>
      <c r="OJY202" s="229"/>
      <c r="OJZ202" s="229"/>
      <c r="OKA202" s="229"/>
      <c r="OKB202" s="229"/>
      <c r="OKC202" s="229"/>
      <c r="OKD202" s="229"/>
      <c r="OKE202" s="229"/>
      <c r="OKF202" s="229"/>
      <c r="OKG202" s="229"/>
      <c r="OKH202" s="229"/>
      <c r="OKI202" s="229"/>
      <c r="OKJ202" s="229"/>
      <c r="OKK202" s="229"/>
      <c r="OKL202" s="229"/>
      <c r="OKM202" s="229"/>
      <c r="OKN202" s="229"/>
      <c r="OKO202" s="229"/>
      <c r="OKP202" s="229"/>
      <c r="OKQ202" s="229"/>
      <c r="OKR202" s="229"/>
      <c r="OKS202" s="229"/>
      <c r="OKT202" s="229"/>
      <c r="OKU202" s="229"/>
      <c r="OKV202" s="229"/>
      <c r="OKW202" s="229"/>
      <c r="OKX202" s="229"/>
      <c r="OKY202" s="229"/>
      <c r="OKZ202" s="229"/>
      <c r="OLA202" s="229"/>
      <c r="OLB202" s="229"/>
      <c r="OLC202" s="229"/>
      <c r="OLD202" s="229"/>
      <c r="OLE202" s="229"/>
      <c r="OLF202" s="229"/>
      <c r="OLG202" s="229"/>
      <c r="OLH202" s="229"/>
      <c r="OLI202" s="229"/>
      <c r="OLJ202" s="229"/>
      <c r="OLK202" s="229"/>
      <c r="OLL202" s="229"/>
      <c r="OLM202" s="229"/>
      <c r="OLN202" s="229"/>
      <c r="OLO202" s="229"/>
      <c r="OLP202" s="229"/>
      <c r="OLQ202" s="229"/>
      <c r="OLR202" s="229"/>
      <c r="OLS202" s="229"/>
      <c r="OLT202" s="229"/>
      <c r="OLU202" s="229"/>
      <c r="OLV202" s="229"/>
      <c r="OLW202" s="229"/>
      <c r="OLX202" s="229"/>
      <c r="OLY202" s="229"/>
      <c r="OLZ202" s="229"/>
      <c r="OMA202" s="229"/>
      <c r="OMB202" s="229"/>
      <c r="OMC202" s="229"/>
      <c r="OMD202" s="229"/>
      <c r="OME202" s="229"/>
      <c r="OMF202" s="229"/>
      <c r="OMG202" s="229"/>
      <c r="OMH202" s="229"/>
      <c r="OMI202" s="229"/>
      <c r="OMJ202" s="229"/>
      <c r="OMK202" s="229"/>
      <c r="OML202" s="229"/>
      <c r="OMM202" s="229"/>
      <c r="OMN202" s="229"/>
      <c r="OMO202" s="229"/>
      <c r="OMP202" s="229"/>
      <c r="OMQ202" s="229"/>
      <c r="OMR202" s="229"/>
      <c r="OMS202" s="229"/>
      <c r="OMT202" s="229"/>
      <c r="OMU202" s="229"/>
      <c r="OMV202" s="229"/>
      <c r="OMW202" s="229"/>
      <c r="OMX202" s="229"/>
      <c r="OMY202" s="229"/>
      <c r="OMZ202" s="229"/>
      <c r="ONA202" s="229"/>
      <c r="ONB202" s="229"/>
      <c r="ONC202" s="229"/>
      <c r="OND202" s="229"/>
      <c r="ONE202" s="229"/>
      <c r="ONF202" s="229"/>
      <c r="ONG202" s="229"/>
      <c r="ONH202" s="229"/>
      <c r="ONI202" s="229"/>
      <c r="ONJ202" s="229"/>
      <c r="ONK202" s="229"/>
      <c r="ONL202" s="229"/>
      <c r="ONM202" s="229"/>
      <c r="ONN202" s="229"/>
      <c r="ONO202" s="229"/>
      <c r="ONP202" s="229"/>
      <c r="ONQ202" s="229"/>
      <c r="ONR202" s="229"/>
      <c r="ONS202" s="229"/>
      <c r="ONT202" s="229"/>
      <c r="ONU202" s="229"/>
      <c r="ONV202" s="229"/>
      <c r="ONW202" s="229"/>
      <c r="ONX202" s="229"/>
      <c r="ONY202" s="229"/>
      <c r="ONZ202" s="229"/>
      <c r="OOA202" s="229"/>
      <c r="OOB202" s="229"/>
      <c r="OOC202" s="229"/>
      <c r="OOD202" s="229"/>
      <c r="OOE202" s="229"/>
      <c r="OOF202" s="229"/>
      <c r="OOG202" s="229"/>
      <c r="OOH202" s="229"/>
      <c r="OOI202" s="229"/>
      <c r="OOJ202" s="229"/>
      <c r="OOK202" s="229"/>
      <c r="OOL202" s="229"/>
      <c r="OOM202" s="229"/>
      <c r="OON202" s="229"/>
      <c r="OOO202" s="229"/>
      <c r="OOP202" s="229"/>
      <c r="OOQ202" s="229"/>
      <c r="OOR202" s="229"/>
      <c r="OOS202" s="229"/>
      <c r="OOT202" s="229"/>
      <c r="OOU202" s="229"/>
      <c r="OOV202" s="229"/>
      <c r="OOW202" s="229"/>
      <c r="OOX202" s="229"/>
      <c r="OOY202" s="229"/>
      <c r="OOZ202" s="229"/>
      <c r="OPA202" s="229"/>
      <c r="OPB202" s="229"/>
      <c r="OPC202" s="229"/>
      <c r="OPD202" s="229"/>
      <c r="OPE202" s="229"/>
      <c r="OPF202" s="229"/>
      <c r="OPG202" s="229"/>
      <c r="OPH202" s="229"/>
      <c r="OPI202" s="229"/>
      <c r="OPJ202" s="229"/>
      <c r="OPK202" s="229"/>
      <c r="OPL202" s="229"/>
      <c r="OPM202" s="229"/>
      <c r="OPN202" s="229"/>
      <c r="OPO202" s="229"/>
      <c r="OPP202" s="229"/>
      <c r="OPQ202" s="229"/>
      <c r="OPR202" s="229"/>
      <c r="OPS202" s="229"/>
      <c r="OPT202" s="229"/>
      <c r="OPU202" s="229"/>
      <c r="OPV202" s="229"/>
      <c r="OPW202" s="229"/>
      <c r="OPX202" s="229"/>
      <c r="OPY202" s="229"/>
      <c r="OPZ202" s="229"/>
      <c r="OQA202" s="229"/>
      <c r="OQB202" s="229"/>
      <c r="OQC202" s="229"/>
      <c r="OQD202" s="229"/>
      <c r="OQE202" s="229"/>
      <c r="OQF202" s="229"/>
      <c r="OQG202" s="229"/>
      <c r="OQH202" s="229"/>
      <c r="OQI202" s="229"/>
      <c r="OQJ202" s="229"/>
      <c r="OQK202" s="229"/>
      <c r="OQL202" s="229"/>
      <c r="OQM202" s="229"/>
      <c r="OQN202" s="229"/>
      <c r="OQO202" s="229"/>
      <c r="OQP202" s="229"/>
      <c r="OQQ202" s="229"/>
      <c r="OQR202" s="229"/>
      <c r="OQS202" s="229"/>
      <c r="OQT202" s="229"/>
      <c r="OQU202" s="229"/>
      <c r="OQV202" s="229"/>
      <c r="OQW202" s="229"/>
      <c r="OQX202" s="229"/>
      <c r="OQY202" s="229"/>
      <c r="OQZ202" s="229"/>
      <c r="ORA202" s="229"/>
      <c r="ORB202" s="229"/>
      <c r="ORC202" s="229"/>
      <c r="ORD202" s="229"/>
      <c r="ORE202" s="229"/>
      <c r="ORF202" s="229"/>
      <c r="ORG202" s="229"/>
      <c r="ORH202" s="229"/>
      <c r="ORI202" s="229"/>
      <c r="ORJ202" s="229"/>
      <c r="ORK202" s="229"/>
      <c r="ORL202" s="229"/>
      <c r="ORM202" s="229"/>
      <c r="ORN202" s="229"/>
      <c r="ORO202" s="229"/>
      <c r="ORP202" s="229"/>
      <c r="ORQ202" s="229"/>
      <c r="ORR202" s="229"/>
      <c r="ORS202" s="229"/>
      <c r="ORT202" s="229"/>
      <c r="ORU202" s="229"/>
      <c r="ORV202" s="229"/>
      <c r="ORW202" s="229"/>
      <c r="ORX202" s="229"/>
      <c r="ORY202" s="229"/>
      <c r="ORZ202" s="229"/>
      <c r="OSA202" s="229"/>
      <c r="OSB202" s="229"/>
      <c r="OSC202" s="229"/>
      <c r="OSD202" s="229"/>
      <c r="OSE202" s="229"/>
      <c r="OSF202" s="229"/>
      <c r="OSG202" s="229"/>
      <c r="OSH202" s="229"/>
      <c r="OSI202" s="229"/>
      <c r="OSJ202" s="229"/>
      <c r="OSK202" s="229"/>
      <c r="OSL202" s="229"/>
      <c r="OSM202" s="229"/>
      <c r="OSN202" s="229"/>
      <c r="OSO202" s="229"/>
      <c r="OSP202" s="229"/>
      <c r="OSQ202" s="229"/>
      <c r="OSR202" s="229"/>
      <c r="OSS202" s="229"/>
      <c r="OST202" s="229"/>
      <c r="OSU202" s="229"/>
      <c r="OSV202" s="229"/>
      <c r="OSW202" s="229"/>
      <c r="OSX202" s="229"/>
      <c r="OSY202" s="229"/>
      <c r="OSZ202" s="229"/>
      <c r="OTA202" s="229"/>
      <c r="OTB202" s="229"/>
      <c r="OTC202" s="229"/>
      <c r="OTD202" s="229"/>
      <c r="OTE202" s="229"/>
      <c r="OTF202" s="229"/>
      <c r="OTG202" s="229"/>
      <c r="OTH202" s="229"/>
      <c r="OTI202" s="229"/>
      <c r="OTJ202" s="229"/>
      <c r="OTK202" s="229"/>
      <c r="OTL202" s="229"/>
      <c r="OTM202" s="229"/>
      <c r="OTN202" s="229"/>
      <c r="OTO202" s="229"/>
      <c r="OTP202" s="229"/>
      <c r="OTQ202" s="229"/>
      <c r="OTR202" s="229"/>
      <c r="OTS202" s="229"/>
      <c r="OTT202" s="229"/>
      <c r="OTU202" s="229"/>
      <c r="OTV202" s="229"/>
      <c r="OTW202" s="229"/>
      <c r="OTX202" s="229"/>
      <c r="OTY202" s="229"/>
      <c r="OTZ202" s="229"/>
      <c r="OUA202" s="229"/>
      <c r="OUB202" s="229"/>
      <c r="OUC202" s="229"/>
      <c r="OUD202" s="229"/>
      <c r="OUE202" s="229"/>
      <c r="OUF202" s="229"/>
      <c r="OUG202" s="229"/>
      <c r="OUH202" s="229"/>
      <c r="OUI202" s="229"/>
      <c r="OUJ202" s="229"/>
      <c r="OUK202" s="229"/>
      <c r="OUL202" s="229"/>
      <c r="OUM202" s="229"/>
      <c r="OUN202" s="229"/>
      <c r="OUO202" s="229"/>
      <c r="OUP202" s="229"/>
      <c r="OUQ202" s="229"/>
      <c r="OUR202" s="229"/>
      <c r="OUS202" s="229"/>
      <c r="OUT202" s="229"/>
      <c r="OUU202" s="229"/>
      <c r="OUV202" s="229"/>
      <c r="OUW202" s="229"/>
      <c r="OUX202" s="229"/>
      <c r="OUY202" s="229"/>
      <c r="OUZ202" s="229"/>
      <c r="OVA202" s="229"/>
      <c r="OVB202" s="229"/>
      <c r="OVC202" s="229"/>
      <c r="OVD202" s="229"/>
      <c r="OVE202" s="229"/>
      <c r="OVF202" s="229"/>
      <c r="OVG202" s="229"/>
      <c r="OVH202" s="229"/>
      <c r="OVI202" s="229"/>
      <c r="OVJ202" s="229"/>
      <c r="OVK202" s="229"/>
      <c r="OVL202" s="229"/>
      <c r="OVM202" s="229"/>
      <c r="OVN202" s="229"/>
      <c r="OVO202" s="229"/>
      <c r="OVP202" s="229"/>
      <c r="OVQ202" s="229"/>
      <c r="OVR202" s="229"/>
      <c r="OVS202" s="229"/>
      <c r="OVT202" s="229"/>
      <c r="OVU202" s="229"/>
      <c r="OVV202" s="229"/>
      <c r="OVW202" s="229"/>
      <c r="OVX202" s="229"/>
      <c r="OVY202" s="229"/>
      <c r="OVZ202" s="229"/>
      <c r="OWA202" s="229"/>
      <c r="OWB202" s="229"/>
      <c r="OWC202" s="229"/>
      <c r="OWD202" s="229"/>
      <c r="OWE202" s="229"/>
      <c r="OWF202" s="229"/>
      <c r="OWG202" s="229"/>
      <c r="OWH202" s="229"/>
      <c r="OWI202" s="229"/>
      <c r="OWJ202" s="229"/>
      <c r="OWK202" s="229"/>
      <c r="OWL202" s="229"/>
      <c r="OWM202" s="229"/>
      <c r="OWN202" s="229"/>
      <c r="OWO202" s="229"/>
      <c r="OWP202" s="229"/>
      <c r="OWQ202" s="229"/>
      <c r="OWR202" s="229"/>
      <c r="OWS202" s="229"/>
      <c r="OWT202" s="229"/>
      <c r="OWU202" s="229"/>
      <c r="OWV202" s="229"/>
      <c r="OWW202" s="229"/>
      <c r="OWX202" s="229"/>
      <c r="OWY202" s="229"/>
      <c r="OWZ202" s="229"/>
      <c r="OXA202" s="229"/>
      <c r="OXB202" s="229"/>
      <c r="OXC202" s="229"/>
      <c r="OXD202" s="229"/>
      <c r="OXE202" s="229"/>
      <c r="OXF202" s="229"/>
      <c r="OXG202" s="229"/>
      <c r="OXH202" s="229"/>
      <c r="OXI202" s="229"/>
      <c r="OXJ202" s="229"/>
      <c r="OXK202" s="229"/>
      <c r="OXL202" s="229"/>
      <c r="OXM202" s="229"/>
      <c r="OXN202" s="229"/>
      <c r="OXO202" s="229"/>
      <c r="OXP202" s="229"/>
      <c r="OXQ202" s="229"/>
      <c r="OXR202" s="229"/>
      <c r="OXS202" s="229"/>
      <c r="OXT202" s="229"/>
      <c r="OXU202" s="229"/>
      <c r="OXV202" s="229"/>
      <c r="OXW202" s="229"/>
      <c r="OXX202" s="229"/>
      <c r="OXY202" s="229"/>
      <c r="OXZ202" s="229"/>
      <c r="OYA202" s="229"/>
      <c r="OYB202" s="229"/>
      <c r="OYC202" s="229"/>
      <c r="OYD202" s="229"/>
      <c r="OYE202" s="229"/>
      <c r="OYF202" s="229"/>
      <c r="OYG202" s="229"/>
      <c r="OYH202" s="229"/>
      <c r="OYI202" s="229"/>
      <c r="OYJ202" s="229"/>
      <c r="OYK202" s="229"/>
      <c r="OYL202" s="229"/>
      <c r="OYM202" s="229"/>
      <c r="OYN202" s="229"/>
      <c r="OYO202" s="229"/>
      <c r="OYP202" s="229"/>
      <c r="OYQ202" s="229"/>
      <c r="OYR202" s="229"/>
      <c r="OYS202" s="229"/>
      <c r="OYT202" s="229"/>
      <c r="OYU202" s="229"/>
      <c r="OYV202" s="229"/>
      <c r="OYW202" s="229"/>
      <c r="OYX202" s="229"/>
      <c r="OYY202" s="229"/>
      <c r="OYZ202" s="229"/>
      <c r="OZA202" s="229"/>
      <c r="OZB202" s="229"/>
      <c r="OZC202" s="229"/>
      <c r="OZD202" s="229"/>
      <c r="OZE202" s="229"/>
      <c r="OZF202" s="229"/>
      <c r="OZG202" s="229"/>
      <c r="OZH202" s="229"/>
      <c r="OZI202" s="229"/>
      <c r="OZJ202" s="229"/>
      <c r="OZK202" s="229"/>
      <c r="OZL202" s="229"/>
      <c r="OZM202" s="229"/>
      <c r="OZN202" s="229"/>
      <c r="OZO202" s="229"/>
      <c r="OZP202" s="229"/>
      <c r="OZQ202" s="229"/>
      <c r="OZR202" s="229"/>
      <c r="OZS202" s="229"/>
      <c r="OZT202" s="229"/>
      <c r="OZU202" s="229"/>
      <c r="OZV202" s="229"/>
      <c r="OZW202" s="229"/>
      <c r="OZX202" s="229"/>
      <c r="OZY202" s="229"/>
      <c r="OZZ202" s="229"/>
      <c r="PAA202" s="229"/>
      <c r="PAB202" s="229"/>
      <c r="PAC202" s="229"/>
      <c r="PAD202" s="229"/>
      <c r="PAE202" s="229"/>
      <c r="PAF202" s="229"/>
      <c r="PAG202" s="229"/>
      <c r="PAH202" s="229"/>
      <c r="PAI202" s="229"/>
      <c r="PAJ202" s="229"/>
      <c r="PAK202" s="229"/>
      <c r="PAL202" s="229"/>
      <c r="PAM202" s="229"/>
      <c r="PAN202" s="229"/>
      <c r="PAO202" s="229"/>
      <c r="PAP202" s="229"/>
      <c r="PAQ202" s="229"/>
      <c r="PAR202" s="229"/>
      <c r="PAS202" s="229"/>
      <c r="PAT202" s="229"/>
      <c r="PAU202" s="229"/>
      <c r="PAV202" s="229"/>
      <c r="PAW202" s="229"/>
      <c r="PAX202" s="229"/>
      <c r="PAY202" s="229"/>
      <c r="PAZ202" s="229"/>
      <c r="PBA202" s="229"/>
      <c r="PBB202" s="229"/>
      <c r="PBC202" s="229"/>
      <c r="PBD202" s="229"/>
      <c r="PBE202" s="229"/>
      <c r="PBF202" s="229"/>
      <c r="PBG202" s="229"/>
      <c r="PBH202" s="229"/>
      <c r="PBI202" s="229"/>
      <c r="PBJ202" s="229"/>
      <c r="PBK202" s="229"/>
      <c r="PBL202" s="229"/>
      <c r="PBM202" s="229"/>
      <c r="PBN202" s="229"/>
      <c r="PBO202" s="229"/>
      <c r="PBP202" s="229"/>
      <c r="PBQ202" s="229"/>
      <c r="PBR202" s="229"/>
      <c r="PBS202" s="229"/>
      <c r="PBT202" s="229"/>
      <c r="PBU202" s="229"/>
      <c r="PBV202" s="229"/>
      <c r="PBW202" s="229"/>
      <c r="PBX202" s="229"/>
      <c r="PBY202" s="229"/>
      <c r="PBZ202" s="229"/>
      <c r="PCA202" s="229"/>
      <c r="PCB202" s="229"/>
      <c r="PCC202" s="229"/>
      <c r="PCD202" s="229"/>
      <c r="PCE202" s="229"/>
      <c r="PCF202" s="229"/>
      <c r="PCG202" s="229"/>
      <c r="PCH202" s="229"/>
      <c r="PCI202" s="229"/>
      <c r="PCJ202" s="229"/>
      <c r="PCK202" s="229"/>
      <c r="PCL202" s="229"/>
      <c r="PCM202" s="229"/>
      <c r="PCN202" s="229"/>
      <c r="PCO202" s="229"/>
      <c r="PCP202" s="229"/>
      <c r="PCQ202" s="229"/>
      <c r="PCR202" s="229"/>
      <c r="PCS202" s="229"/>
      <c r="PCT202" s="229"/>
      <c r="PCU202" s="229"/>
      <c r="PCV202" s="229"/>
      <c r="PCW202" s="229"/>
      <c r="PCX202" s="229"/>
      <c r="PCY202" s="229"/>
      <c r="PCZ202" s="229"/>
      <c r="PDA202" s="229"/>
      <c r="PDB202" s="229"/>
      <c r="PDC202" s="229"/>
      <c r="PDD202" s="229"/>
      <c r="PDE202" s="229"/>
      <c r="PDF202" s="229"/>
      <c r="PDG202" s="229"/>
      <c r="PDH202" s="229"/>
      <c r="PDI202" s="229"/>
      <c r="PDJ202" s="229"/>
      <c r="PDK202" s="229"/>
      <c r="PDL202" s="229"/>
      <c r="PDM202" s="229"/>
      <c r="PDN202" s="229"/>
      <c r="PDO202" s="229"/>
      <c r="PDP202" s="229"/>
      <c r="PDQ202" s="229"/>
      <c r="PDR202" s="229"/>
      <c r="PDS202" s="229"/>
      <c r="PDT202" s="229"/>
      <c r="PDU202" s="229"/>
      <c r="PDV202" s="229"/>
      <c r="PDW202" s="229"/>
      <c r="PDX202" s="229"/>
      <c r="PDY202" s="229"/>
      <c r="PDZ202" s="229"/>
      <c r="PEA202" s="229"/>
      <c r="PEB202" s="229"/>
      <c r="PEC202" s="229"/>
      <c r="PED202" s="229"/>
      <c r="PEE202" s="229"/>
      <c r="PEF202" s="229"/>
      <c r="PEG202" s="229"/>
      <c r="PEH202" s="229"/>
      <c r="PEI202" s="229"/>
      <c r="PEJ202" s="229"/>
      <c r="PEK202" s="229"/>
      <c r="PEL202" s="229"/>
      <c r="PEM202" s="229"/>
      <c r="PEN202" s="229"/>
      <c r="PEO202" s="229"/>
      <c r="PEP202" s="229"/>
      <c r="PEQ202" s="229"/>
      <c r="PER202" s="229"/>
      <c r="PES202" s="229"/>
      <c r="PET202" s="229"/>
      <c r="PEU202" s="229"/>
      <c r="PEV202" s="229"/>
      <c r="PEW202" s="229"/>
      <c r="PEX202" s="229"/>
      <c r="PEY202" s="229"/>
      <c r="PEZ202" s="229"/>
      <c r="PFA202" s="229"/>
      <c r="PFB202" s="229"/>
      <c r="PFC202" s="229"/>
      <c r="PFD202" s="229"/>
      <c r="PFE202" s="229"/>
      <c r="PFF202" s="229"/>
      <c r="PFG202" s="229"/>
      <c r="PFH202" s="229"/>
      <c r="PFI202" s="229"/>
      <c r="PFJ202" s="229"/>
      <c r="PFK202" s="229"/>
      <c r="PFL202" s="229"/>
      <c r="PFM202" s="229"/>
      <c r="PFN202" s="229"/>
      <c r="PFO202" s="229"/>
      <c r="PFP202" s="229"/>
      <c r="PFQ202" s="229"/>
      <c r="PFR202" s="229"/>
      <c r="PFS202" s="229"/>
      <c r="PFT202" s="229"/>
      <c r="PFU202" s="229"/>
      <c r="PFV202" s="229"/>
      <c r="PFW202" s="229"/>
      <c r="PFX202" s="229"/>
      <c r="PFY202" s="229"/>
      <c r="PFZ202" s="229"/>
      <c r="PGA202" s="229"/>
      <c r="PGB202" s="229"/>
      <c r="PGC202" s="229"/>
      <c r="PGD202" s="229"/>
      <c r="PGE202" s="229"/>
      <c r="PGF202" s="229"/>
      <c r="PGG202" s="229"/>
      <c r="PGH202" s="229"/>
      <c r="PGI202" s="229"/>
      <c r="PGJ202" s="229"/>
      <c r="PGK202" s="229"/>
      <c r="PGL202" s="229"/>
      <c r="PGM202" s="229"/>
      <c r="PGN202" s="229"/>
      <c r="PGO202" s="229"/>
      <c r="PGP202" s="229"/>
      <c r="PGQ202" s="229"/>
      <c r="PGR202" s="229"/>
      <c r="PGS202" s="229"/>
      <c r="PGT202" s="229"/>
      <c r="PGU202" s="229"/>
      <c r="PGV202" s="229"/>
      <c r="PGW202" s="229"/>
      <c r="PGX202" s="229"/>
      <c r="PGY202" s="229"/>
      <c r="PGZ202" s="229"/>
      <c r="PHA202" s="229"/>
      <c r="PHB202" s="229"/>
      <c r="PHC202" s="229"/>
      <c r="PHD202" s="229"/>
      <c r="PHE202" s="229"/>
      <c r="PHF202" s="229"/>
      <c r="PHG202" s="229"/>
      <c r="PHH202" s="229"/>
      <c r="PHI202" s="229"/>
      <c r="PHJ202" s="229"/>
      <c r="PHK202" s="229"/>
      <c r="PHL202" s="229"/>
      <c r="PHM202" s="229"/>
      <c r="PHN202" s="229"/>
      <c r="PHO202" s="229"/>
      <c r="PHP202" s="229"/>
      <c r="PHQ202" s="229"/>
      <c r="PHR202" s="229"/>
      <c r="PHS202" s="229"/>
      <c r="PHT202" s="229"/>
      <c r="PHU202" s="229"/>
      <c r="PHV202" s="229"/>
      <c r="PHW202" s="229"/>
      <c r="PHX202" s="229"/>
      <c r="PHY202" s="229"/>
      <c r="PHZ202" s="229"/>
      <c r="PIA202" s="229"/>
      <c r="PIB202" s="229"/>
      <c r="PIC202" s="229"/>
      <c r="PID202" s="229"/>
      <c r="PIE202" s="229"/>
      <c r="PIF202" s="229"/>
      <c r="PIG202" s="229"/>
      <c r="PIH202" s="229"/>
      <c r="PII202" s="229"/>
      <c r="PIJ202" s="229"/>
      <c r="PIK202" s="229"/>
      <c r="PIL202" s="229"/>
      <c r="PIM202" s="229"/>
      <c r="PIN202" s="229"/>
      <c r="PIO202" s="229"/>
      <c r="PIP202" s="229"/>
      <c r="PIQ202" s="229"/>
      <c r="PIR202" s="229"/>
      <c r="PIS202" s="229"/>
      <c r="PIT202" s="229"/>
      <c r="PIU202" s="229"/>
      <c r="PIV202" s="229"/>
      <c r="PIW202" s="229"/>
      <c r="PIX202" s="229"/>
      <c r="PIY202" s="229"/>
      <c r="PIZ202" s="229"/>
      <c r="PJA202" s="229"/>
      <c r="PJB202" s="229"/>
      <c r="PJC202" s="229"/>
      <c r="PJD202" s="229"/>
      <c r="PJE202" s="229"/>
      <c r="PJF202" s="229"/>
      <c r="PJG202" s="229"/>
      <c r="PJH202" s="229"/>
      <c r="PJI202" s="229"/>
      <c r="PJJ202" s="229"/>
      <c r="PJK202" s="229"/>
      <c r="PJL202" s="229"/>
      <c r="PJM202" s="229"/>
      <c r="PJN202" s="229"/>
      <c r="PJO202" s="229"/>
      <c r="PJP202" s="229"/>
      <c r="PJQ202" s="229"/>
      <c r="PJR202" s="229"/>
      <c r="PJS202" s="229"/>
      <c r="PJT202" s="229"/>
      <c r="PJU202" s="229"/>
      <c r="PJV202" s="229"/>
      <c r="PJW202" s="229"/>
      <c r="PJX202" s="229"/>
      <c r="PJY202" s="229"/>
      <c r="PJZ202" s="229"/>
      <c r="PKA202" s="229"/>
      <c r="PKB202" s="229"/>
      <c r="PKC202" s="229"/>
      <c r="PKD202" s="229"/>
      <c r="PKE202" s="229"/>
      <c r="PKF202" s="229"/>
      <c r="PKG202" s="229"/>
      <c r="PKH202" s="229"/>
      <c r="PKI202" s="229"/>
      <c r="PKJ202" s="229"/>
      <c r="PKK202" s="229"/>
      <c r="PKL202" s="229"/>
      <c r="PKM202" s="229"/>
      <c r="PKN202" s="229"/>
      <c r="PKO202" s="229"/>
      <c r="PKP202" s="229"/>
      <c r="PKQ202" s="229"/>
      <c r="PKR202" s="229"/>
      <c r="PKS202" s="229"/>
      <c r="PKT202" s="229"/>
      <c r="PKU202" s="229"/>
      <c r="PKV202" s="229"/>
      <c r="PKW202" s="229"/>
      <c r="PKX202" s="229"/>
      <c r="PKY202" s="229"/>
      <c r="PKZ202" s="229"/>
      <c r="PLA202" s="229"/>
      <c r="PLB202" s="229"/>
      <c r="PLC202" s="229"/>
      <c r="PLD202" s="229"/>
      <c r="PLE202" s="229"/>
      <c r="PLF202" s="229"/>
      <c r="PLG202" s="229"/>
      <c r="PLH202" s="229"/>
      <c r="PLI202" s="229"/>
      <c r="PLJ202" s="229"/>
      <c r="PLK202" s="229"/>
      <c r="PLL202" s="229"/>
      <c r="PLM202" s="229"/>
      <c r="PLN202" s="229"/>
      <c r="PLO202" s="229"/>
      <c r="PLP202" s="229"/>
      <c r="PLQ202" s="229"/>
      <c r="PLR202" s="229"/>
      <c r="PLS202" s="229"/>
      <c r="PLT202" s="229"/>
      <c r="PLU202" s="229"/>
      <c r="PLV202" s="229"/>
      <c r="PLW202" s="229"/>
      <c r="PLX202" s="229"/>
      <c r="PLY202" s="229"/>
      <c r="PLZ202" s="229"/>
      <c r="PMA202" s="229"/>
      <c r="PMB202" s="229"/>
      <c r="PMC202" s="229"/>
      <c r="PMD202" s="229"/>
      <c r="PME202" s="229"/>
      <c r="PMF202" s="229"/>
      <c r="PMG202" s="229"/>
      <c r="PMH202" s="229"/>
      <c r="PMI202" s="229"/>
      <c r="PMJ202" s="229"/>
      <c r="PMK202" s="229"/>
      <c r="PML202" s="229"/>
      <c r="PMM202" s="229"/>
      <c r="PMN202" s="229"/>
      <c r="PMO202" s="229"/>
      <c r="PMP202" s="229"/>
      <c r="PMQ202" s="229"/>
      <c r="PMR202" s="229"/>
      <c r="PMS202" s="229"/>
      <c r="PMT202" s="229"/>
      <c r="PMU202" s="229"/>
      <c r="PMV202" s="229"/>
      <c r="PMW202" s="229"/>
      <c r="PMX202" s="229"/>
      <c r="PMY202" s="229"/>
      <c r="PMZ202" s="229"/>
      <c r="PNA202" s="229"/>
      <c r="PNB202" s="229"/>
      <c r="PNC202" s="229"/>
      <c r="PND202" s="229"/>
      <c r="PNE202" s="229"/>
      <c r="PNF202" s="229"/>
      <c r="PNG202" s="229"/>
      <c r="PNH202" s="229"/>
      <c r="PNI202" s="229"/>
      <c r="PNJ202" s="229"/>
      <c r="PNK202" s="229"/>
      <c r="PNL202" s="229"/>
      <c r="PNM202" s="229"/>
      <c r="PNN202" s="229"/>
      <c r="PNO202" s="229"/>
      <c r="PNP202" s="229"/>
      <c r="PNQ202" s="229"/>
      <c r="PNR202" s="229"/>
      <c r="PNS202" s="229"/>
      <c r="PNT202" s="229"/>
      <c r="PNU202" s="229"/>
      <c r="PNV202" s="229"/>
      <c r="PNW202" s="229"/>
      <c r="PNX202" s="229"/>
      <c r="PNY202" s="229"/>
      <c r="PNZ202" s="229"/>
      <c r="POA202" s="229"/>
      <c r="POB202" s="229"/>
      <c r="POC202" s="229"/>
      <c r="POD202" s="229"/>
      <c r="POE202" s="229"/>
      <c r="POF202" s="229"/>
      <c r="POG202" s="229"/>
      <c r="POH202" s="229"/>
      <c r="POI202" s="229"/>
      <c r="POJ202" s="229"/>
      <c r="POK202" s="229"/>
      <c r="POL202" s="229"/>
      <c r="POM202" s="229"/>
      <c r="PON202" s="229"/>
      <c r="POO202" s="229"/>
      <c r="POP202" s="229"/>
      <c r="POQ202" s="229"/>
      <c r="POR202" s="229"/>
      <c r="POS202" s="229"/>
      <c r="POT202" s="229"/>
      <c r="POU202" s="229"/>
      <c r="POV202" s="229"/>
      <c r="POW202" s="229"/>
      <c r="POX202" s="229"/>
      <c r="POY202" s="229"/>
      <c r="POZ202" s="229"/>
      <c r="PPA202" s="229"/>
      <c r="PPB202" s="229"/>
      <c r="PPC202" s="229"/>
      <c r="PPD202" s="229"/>
      <c r="PPE202" s="229"/>
      <c r="PPF202" s="229"/>
      <c r="PPG202" s="229"/>
      <c r="PPH202" s="229"/>
      <c r="PPI202" s="229"/>
      <c r="PPJ202" s="229"/>
      <c r="PPK202" s="229"/>
      <c r="PPL202" s="229"/>
      <c r="PPM202" s="229"/>
      <c r="PPN202" s="229"/>
      <c r="PPO202" s="229"/>
      <c r="PPP202" s="229"/>
      <c r="PPQ202" s="229"/>
      <c r="PPR202" s="229"/>
      <c r="PPS202" s="229"/>
      <c r="PPT202" s="229"/>
      <c r="PPU202" s="229"/>
      <c r="PPV202" s="229"/>
      <c r="PPW202" s="229"/>
      <c r="PPX202" s="229"/>
      <c r="PPY202" s="229"/>
      <c r="PPZ202" s="229"/>
      <c r="PQA202" s="229"/>
      <c r="PQB202" s="229"/>
      <c r="PQC202" s="229"/>
      <c r="PQD202" s="229"/>
      <c r="PQE202" s="229"/>
      <c r="PQF202" s="229"/>
      <c r="PQG202" s="229"/>
      <c r="PQH202" s="229"/>
      <c r="PQI202" s="229"/>
      <c r="PQJ202" s="229"/>
      <c r="PQK202" s="229"/>
      <c r="PQL202" s="229"/>
      <c r="PQM202" s="229"/>
      <c r="PQN202" s="229"/>
      <c r="PQO202" s="229"/>
      <c r="PQP202" s="229"/>
      <c r="PQQ202" s="229"/>
      <c r="PQR202" s="229"/>
      <c r="PQS202" s="229"/>
      <c r="PQT202" s="229"/>
      <c r="PQU202" s="229"/>
      <c r="PQV202" s="229"/>
      <c r="PQW202" s="229"/>
      <c r="PQX202" s="229"/>
      <c r="PQY202" s="229"/>
      <c r="PQZ202" s="229"/>
      <c r="PRA202" s="229"/>
      <c r="PRB202" s="229"/>
      <c r="PRC202" s="229"/>
      <c r="PRD202" s="229"/>
      <c r="PRE202" s="229"/>
      <c r="PRF202" s="229"/>
      <c r="PRG202" s="229"/>
      <c r="PRH202" s="229"/>
      <c r="PRI202" s="229"/>
      <c r="PRJ202" s="229"/>
      <c r="PRK202" s="229"/>
      <c r="PRL202" s="229"/>
      <c r="PRM202" s="229"/>
      <c r="PRN202" s="229"/>
      <c r="PRO202" s="229"/>
      <c r="PRP202" s="229"/>
      <c r="PRQ202" s="229"/>
      <c r="PRR202" s="229"/>
      <c r="PRS202" s="229"/>
      <c r="PRT202" s="229"/>
      <c r="PRU202" s="229"/>
      <c r="PRV202" s="229"/>
      <c r="PRW202" s="229"/>
      <c r="PRX202" s="229"/>
      <c r="PRY202" s="229"/>
      <c r="PRZ202" s="229"/>
      <c r="PSA202" s="229"/>
      <c r="PSB202" s="229"/>
      <c r="PSC202" s="229"/>
      <c r="PSD202" s="229"/>
      <c r="PSE202" s="229"/>
      <c r="PSF202" s="229"/>
      <c r="PSG202" s="229"/>
      <c r="PSH202" s="229"/>
      <c r="PSI202" s="229"/>
      <c r="PSJ202" s="229"/>
      <c r="PSK202" s="229"/>
      <c r="PSL202" s="229"/>
      <c r="PSM202" s="229"/>
      <c r="PSN202" s="229"/>
      <c r="PSO202" s="229"/>
      <c r="PSP202" s="229"/>
      <c r="PSQ202" s="229"/>
      <c r="PSR202" s="229"/>
      <c r="PSS202" s="229"/>
      <c r="PST202" s="229"/>
      <c r="PSU202" s="229"/>
      <c r="PSV202" s="229"/>
      <c r="PSW202" s="229"/>
      <c r="PSX202" s="229"/>
      <c r="PSY202" s="229"/>
      <c r="PSZ202" s="229"/>
      <c r="PTA202" s="229"/>
      <c r="PTB202" s="229"/>
      <c r="PTC202" s="229"/>
      <c r="PTD202" s="229"/>
      <c r="PTE202" s="229"/>
      <c r="PTF202" s="229"/>
      <c r="PTG202" s="229"/>
      <c r="PTH202" s="229"/>
      <c r="PTI202" s="229"/>
      <c r="PTJ202" s="229"/>
      <c r="PTK202" s="229"/>
      <c r="PTL202" s="229"/>
      <c r="PTM202" s="229"/>
      <c r="PTN202" s="229"/>
      <c r="PTO202" s="229"/>
      <c r="PTP202" s="229"/>
      <c r="PTQ202" s="229"/>
      <c r="PTR202" s="229"/>
      <c r="PTS202" s="229"/>
      <c r="PTT202" s="229"/>
      <c r="PTU202" s="229"/>
      <c r="PTV202" s="229"/>
      <c r="PTW202" s="229"/>
      <c r="PTX202" s="229"/>
      <c r="PTY202" s="229"/>
      <c r="PTZ202" s="229"/>
      <c r="PUA202" s="229"/>
      <c r="PUB202" s="229"/>
      <c r="PUC202" s="229"/>
      <c r="PUD202" s="229"/>
      <c r="PUE202" s="229"/>
      <c r="PUF202" s="229"/>
      <c r="PUG202" s="229"/>
      <c r="PUH202" s="229"/>
      <c r="PUI202" s="229"/>
      <c r="PUJ202" s="229"/>
      <c r="PUK202" s="229"/>
      <c r="PUL202" s="229"/>
      <c r="PUM202" s="229"/>
      <c r="PUN202" s="229"/>
      <c r="PUO202" s="229"/>
      <c r="PUP202" s="229"/>
      <c r="PUQ202" s="229"/>
      <c r="PUR202" s="229"/>
      <c r="PUS202" s="229"/>
      <c r="PUT202" s="229"/>
      <c r="PUU202" s="229"/>
      <c r="PUV202" s="229"/>
      <c r="PUW202" s="229"/>
      <c r="PUX202" s="229"/>
      <c r="PUY202" s="229"/>
      <c r="PUZ202" s="229"/>
      <c r="PVA202" s="229"/>
      <c r="PVB202" s="229"/>
      <c r="PVC202" s="229"/>
      <c r="PVD202" s="229"/>
      <c r="PVE202" s="229"/>
      <c r="PVF202" s="229"/>
      <c r="PVG202" s="229"/>
      <c r="PVH202" s="229"/>
      <c r="PVI202" s="229"/>
      <c r="PVJ202" s="229"/>
      <c r="PVK202" s="229"/>
      <c r="PVL202" s="229"/>
      <c r="PVM202" s="229"/>
      <c r="PVN202" s="229"/>
      <c r="PVO202" s="229"/>
      <c r="PVP202" s="229"/>
      <c r="PVQ202" s="229"/>
      <c r="PVR202" s="229"/>
      <c r="PVS202" s="229"/>
      <c r="PVT202" s="229"/>
      <c r="PVU202" s="229"/>
      <c r="PVV202" s="229"/>
      <c r="PVW202" s="229"/>
      <c r="PVX202" s="229"/>
      <c r="PVY202" s="229"/>
      <c r="PVZ202" s="229"/>
      <c r="PWA202" s="229"/>
      <c r="PWB202" s="229"/>
      <c r="PWC202" s="229"/>
      <c r="PWD202" s="229"/>
      <c r="PWE202" s="229"/>
      <c r="PWF202" s="229"/>
      <c r="PWG202" s="229"/>
      <c r="PWH202" s="229"/>
      <c r="PWI202" s="229"/>
      <c r="PWJ202" s="229"/>
      <c r="PWK202" s="229"/>
      <c r="PWL202" s="229"/>
      <c r="PWM202" s="229"/>
      <c r="PWN202" s="229"/>
      <c r="PWO202" s="229"/>
      <c r="PWP202" s="229"/>
      <c r="PWQ202" s="229"/>
      <c r="PWR202" s="229"/>
      <c r="PWS202" s="229"/>
      <c r="PWT202" s="229"/>
      <c r="PWU202" s="229"/>
      <c r="PWV202" s="229"/>
      <c r="PWW202" s="229"/>
      <c r="PWX202" s="229"/>
      <c r="PWY202" s="229"/>
      <c r="PWZ202" s="229"/>
      <c r="PXA202" s="229"/>
      <c r="PXB202" s="229"/>
      <c r="PXC202" s="229"/>
      <c r="PXD202" s="229"/>
      <c r="PXE202" s="229"/>
      <c r="PXF202" s="229"/>
      <c r="PXG202" s="229"/>
      <c r="PXH202" s="229"/>
      <c r="PXI202" s="229"/>
      <c r="PXJ202" s="229"/>
      <c r="PXK202" s="229"/>
      <c r="PXL202" s="229"/>
      <c r="PXM202" s="229"/>
      <c r="PXN202" s="229"/>
      <c r="PXO202" s="229"/>
      <c r="PXP202" s="229"/>
      <c r="PXQ202" s="229"/>
      <c r="PXR202" s="229"/>
      <c r="PXS202" s="229"/>
      <c r="PXT202" s="229"/>
      <c r="PXU202" s="229"/>
      <c r="PXV202" s="229"/>
      <c r="PXW202" s="229"/>
      <c r="PXX202" s="229"/>
      <c r="PXY202" s="229"/>
      <c r="PXZ202" s="229"/>
      <c r="PYA202" s="229"/>
      <c r="PYB202" s="229"/>
      <c r="PYC202" s="229"/>
      <c r="PYD202" s="229"/>
      <c r="PYE202" s="229"/>
      <c r="PYF202" s="229"/>
      <c r="PYG202" s="229"/>
      <c r="PYH202" s="229"/>
      <c r="PYI202" s="229"/>
      <c r="PYJ202" s="229"/>
      <c r="PYK202" s="229"/>
      <c r="PYL202" s="229"/>
      <c r="PYM202" s="229"/>
      <c r="PYN202" s="229"/>
      <c r="PYO202" s="229"/>
      <c r="PYP202" s="229"/>
      <c r="PYQ202" s="229"/>
      <c r="PYR202" s="229"/>
      <c r="PYS202" s="229"/>
      <c r="PYT202" s="229"/>
      <c r="PYU202" s="229"/>
      <c r="PYV202" s="229"/>
      <c r="PYW202" s="229"/>
      <c r="PYX202" s="229"/>
      <c r="PYY202" s="229"/>
      <c r="PYZ202" s="229"/>
      <c r="PZA202" s="229"/>
      <c r="PZB202" s="229"/>
      <c r="PZC202" s="229"/>
      <c r="PZD202" s="229"/>
      <c r="PZE202" s="229"/>
      <c r="PZF202" s="229"/>
      <c r="PZG202" s="229"/>
      <c r="PZH202" s="229"/>
      <c r="PZI202" s="229"/>
      <c r="PZJ202" s="229"/>
      <c r="PZK202" s="229"/>
      <c r="PZL202" s="229"/>
      <c r="PZM202" s="229"/>
      <c r="PZN202" s="229"/>
      <c r="PZO202" s="229"/>
      <c r="PZP202" s="229"/>
      <c r="PZQ202" s="229"/>
      <c r="PZR202" s="229"/>
      <c r="PZS202" s="229"/>
      <c r="PZT202" s="229"/>
      <c r="PZU202" s="229"/>
      <c r="PZV202" s="229"/>
      <c r="PZW202" s="229"/>
      <c r="PZX202" s="229"/>
      <c r="PZY202" s="229"/>
      <c r="PZZ202" s="229"/>
      <c r="QAA202" s="229"/>
      <c r="QAB202" s="229"/>
      <c r="QAC202" s="229"/>
      <c r="QAD202" s="229"/>
      <c r="QAE202" s="229"/>
      <c r="QAF202" s="229"/>
      <c r="QAG202" s="229"/>
      <c r="QAH202" s="229"/>
      <c r="QAI202" s="229"/>
      <c r="QAJ202" s="229"/>
      <c r="QAK202" s="229"/>
      <c r="QAL202" s="229"/>
      <c r="QAM202" s="229"/>
      <c r="QAN202" s="229"/>
      <c r="QAO202" s="229"/>
      <c r="QAP202" s="229"/>
      <c r="QAQ202" s="229"/>
      <c r="QAR202" s="229"/>
      <c r="QAS202" s="229"/>
      <c r="QAT202" s="229"/>
      <c r="QAU202" s="229"/>
      <c r="QAV202" s="229"/>
      <c r="QAW202" s="229"/>
      <c r="QAX202" s="229"/>
      <c r="QAY202" s="229"/>
      <c r="QAZ202" s="229"/>
      <c r="QBA202" s="229"/>
      <c r="QBB202" s="229"/>
      <c r="QBC202" s="229"/>
      <c r="QBD202" s="229"/>
      <c r="QBE202" s="229"/>
      <c r="QBF202" s="229"/>
      <c r="QBG202" s="229"/>
      <c r="QBH202" s="229"/>
      <c r="QBI202" s="229"/>
      <c r="QBJ202" s="229"/>
      <c r="QBK202" s="229"/>
      <c r="QBL202" s="229"/>
      <c r="QBM202" s="229"/>
      <c r="QBN202" s="229"/>
      <c r="QBO202" s="229"/>
      <c r="QBP202" s="229"/>
      <c r="QBQ202" s="229"/>
      <c r="QBR202" s="229"/>
      <c r="QBS202" s="229"/>
      <c r="QBT202" s="229"/>
      <c r="QBU202" s="229"/>
      <c r="QBV202" s="229"/>
      <c r="QBW202" s="229"/>
      <c r="QBX202" s="229"/>
      <c r="QBY202" s="229"/>
      <c r="QBZ202" s="229"/>
      <c r="QCA202" s="229"/>
      <c r="QCB202" s="229"/>
      <c r="QCC202" s="229"/>
      <c r="QCD202" s="229"/>
      <c r="QCE202" s="229"/>
      <c r="QCF202" s="229"/>
      <c r="QCG202" s="229"/>
      <c r="QCH202" s="229"/>
      <c r="QCI202" s="229"/>
      <c r="QCJ202" s="229"/>
      <c r="QCK202" s="229"/>
      <c r="QCL202" s="229"/>
      <c r="QCM202" s="229"/>
      <c r="QCN202" s="229"/>
      <c r="QCO202" s="229"/>
      <c r="QCP202" s="229"/>
      <c r="QCQ202" s="229"/>
      <c r="QCR202" s="229"/>
      <c r="QCS202" s="229"/>
      <c r="QCT202" s="229"/>
      <c r="QCU202" s="229"/>
      <c r="QCV202" s="229"/>
      <c r="QCW202" s="229"/>
      <c r="QCX202" s="229"/>
      <c r="QCY202" s="229"/>
      <c r="QCZ202" s="229"/>
      <c r="QDA202" s="229"/>
      <c r="QDB202" s="229"/>
      <c r="QDC202" s="229"/>
      <c r="QDD202" s="229"/>
      <c r="QDE202" s="229"/>
      <c r="QDF202" s="229"/>
      <c r="QDG202" s="229"/>
      <c r="QDH202" s="229"/>
      <c r="QDI202" s="229"/>
      <c r="QDJ202" s="229"/>
      <c r="QDK202" s="229"/>
      <c r="QDL202" s="229"/>
      <c r="QDM202" s="229"/>
      <c r="QDN202" s="229"/>
      <c r="QDO202" s="229"/>
      <c r="QDP202" s="229"/>
      <c r="QDQ202" s="229"/>
      <c r="QDR202" s="229"/>
      <c r="QDS202" s="229"/>
      <c r="QDT202" s="229"/>
      <c r="QDU202" s="229"/>
      <c r="QDV202" s="229"/>
      <c r="QDW202" s="229"/>
      <c r="QDX202" s="229"/>
      <c r="QDY202" s="229"/>
      <c r="QDZ202" s="229"/>
      <c r="QEA202" s="229"/>
      <c r="QEB202" s="229"/>
      <c r="QEC202" s="229"/>
      <c r="QED202" s="229"/>
      <c r="QEE202" s="229"/>
      <c r="QEF202" s="229"/>
      <c r="QEG202" s="229"/>
      <c r="QEH202" s="229"/>
      <c r="QEI202" s="229"/>
      <c r="QEJ202" s="229"/>
      <c r="QEK202" s="229"/>
      <c r="QEL202" s="229"/>
      <c r="QEM202" s="229"/>
      <c r="QEN202" s="229"/>
      <c r="QEO202" s="229"/>
      <c r="QEP202" s="229"/>
      <c r="QEQ202" s="229"/>
      <c r="QER202" s="229"/>
      <c r="QES202" s="229"/>
      <c r="QET202" s="229"/>
      <c r="QEU202" s="229"/>
      <c r="QEV202" s="229"/>
      <c r="QEW202" s="229"/>
      <c r="QEX202" s="229"/>
      <c r="QEY202" s="229"/>
      <c r="QEZ202" s="229"/>
      <c r="QFA202" s="229"/>
      <c r="QFB202" s="229"/>
      <c r="QFC202" s="229"/>
      <c r="QFD202" s="229"/>
      <c r="QFE202" s="229"/>
      <c r="QFF202" s="229"/>
      <c r="QFG202" s="229"/>
      <c r="QFH202" s="229"/>
      <c r="QFI202" s="229"/>
      <c r="QFJ202" s="229"/>
      <c r="QFK202" s="229"/>
      <c r="QFL202" s="229"/>
      <c r="QFM202" s="229"/>
      <c r="QFN202" s="229"/>
      <c r="QFO202" s="229"/>
      <c r="QFP202" s="229"/>
      <c r="QFQ202" s="229"/>
      <c r="QFR202" s="229"/>
      <c r="QFS202" s="229"/>
      <c r="QFT202" s="229"/>
      <c r="QFU202" s="229"/>
      <c r="QFV202" s="229"/>
      <c r="QFW202" s="229"/>
      <c r="QFX202" s="229"/>
      <c r="QFY202" s="229"/>
      <c r="QFZ202" s="229"/>
      <c r="QGA202" s="229"/>
      <c r="QGB202" s="229"/>
      <c r="QGC202" s="229"/>
      <c r="QGD202" s="229"/>
      <c r="QGE202" s="229"/>
      <c r="QGF202" s="229"/>
      <c r="QGG202" s="229"/>
      <c r="QGH202" s="229"/>
      <c r="QGI202" s="229"/>
      <c r="QGJ202" s="229"/>
      <c r="QGK202" s="229"/>
      <c r="QGL202" s="229"/>
      <c r="QGM202" s="229"/>
      <c r="QGN202" s="229"/>
      <c r="QGO202" s="229"/>
      <c r="QGP202" s="229"/>
      <c r="QGQ202" s="229"/>
      <c r="QGR202" s="229"/>
      <c r="QGS202" s="229"/>
      <c r="QGT202" s="229"/>
      <c r="QGU202" s="229"/>
      <c r="QGV202" s="229"/>
      <c r="QGW202" s="229"/>
      <c r="QGX202" s="229"/>
      <c r="QGY202" s="229"/>
      <c r="QGZ202" s="229"/>
      <c r="QHA202" s="229"/>
      <c r="QHB202" s="229"/>
      <c r="QHC202" s="229"/>
      <c r="QHD202" s="229"/>
      <c r="QHE202" s="229"/>
      <c r="QHF202" s="229"/>
      <c r="QHG202" s="229"/>
      <c r="QHH202" s="229"/>
      <c r="QHI202" s="229"/>
      <c r="QHJ202" s="229"/>
      <c r="QHK202" s="229"/>
      <c r="QHL202" s="229"/>
      <c r="QHM202" s="229"/>
      <c r="QHN202" s="229"/>
      <c r="QHO202" s="229"/>
      <c r="QHP202" s="229"/>
      <c r="QHQ202" s="229"/>
      <c r="QHR202" s="229"/>
      <c r="QHS202" s="229"/>
      <c r="QHT202" s="229"/>
      <c r="QHU202" s="229"/>
      <c r="QHV202" s="229"/>
      <c r="QHW202" s="229"/>
      <c r="QHX202" s="229"/>
      <c r="QHY202" s="229"/>
      <c r="QHZ202" s="229"/>
      <c r="QIA202" s="229"/>
      <c r="QIB202" s="229"/>
      <c r="QIC202" s="229"/>
      <c r="QID202" s="229"/>
      <c r="QIE202" s="229"/>
      <c r="QIF202" s="229"/>
      <c r="QIG202" s="229"/>
      <c r="QIH202" s="229"/>
      <c r="QII202" s="229"/>
      <c r="QIJ202" s="229"/>
      <c r="QIK202" s="229"/>
      <c r="QIL202" s="229"/>
      <c r="QIM202" s="229"/>
      <c r="QIN202" s="229"/>
      <c r="QIO202" s="229"/>
      <c r="QIP202" s="229"/>
      <c r="QIQ202" s="229"/>
      <c r="QIR202" s="229"/>
      <c r="QIS202" s="229"/>
      <c r="QIT202" s="229"/>
      <c r="QIU202" s="229"/>
      <c r="QIV202" s="229"/>
      <c r="QIW202" s="229"/>
      <c r="QIX202" s="229"/>
      <c r="QIY202" s="229"/>
      <c r="QIZ202" s="229"/>
      <c r="QJA202" s="229"/>
      <c r="QJB202" s="229"/>
      <c r="QJC202" s="229"/>
      <c r="QJD202" s="229"/>
      <c r="QJE202" s="229"/>
      <c r="QJF202" s="229"/>
      <c r="QJG202" s="229"/>
      <c r="QJH202" s="229"/>
      <c r="QJI202" s="229"/>
      <c r="QJJ202" s="229"/>
      <c r="QJK202" s="229"/>
      <c r="QJL202" s="229"/>
      <c r="QJM202" s="229"/>
      <c r="QJN202" s="229"/>
      <c r="QJO202" s="229"/>
      <c r="QJP202" s="229"/>
      <c r="QJQ202" s="229"/>
      <c r="QJR202" s="229"/>
      <c r="QJS202" s="229"/>
      <c r="QJT202" s="229"/>
      <c r="QJU202" s="229"/>
      <c r="QJV202" s="229"/>
      <c r="QJW202" s="229"/>
      <c r="QJX202" s="229"/>
      <c r="QJY202" s="229"/>
      <c r="QJZ202" s="229"/>
      <c r="QKA202" s="229"/>
      <c r="QKB202" s="229"/>
      <c r="QKC202" s="229"/>
      <c r="QKD202" s="229"/>
      <c r="QKE202" s="229"/>
      <c r="QKF202" s="229"/>
      <c r="QKG202" s="229"/>
      <c r="QKH202" s="229"/>
      <c r="QKI202" s="229"/>
      <c r="QKJ202" s="229"/>
      <c r="QKK202" s="229"/>
      <c r="QKL202" s="229"/>
      <c r="QKM202" s="229"/>
      <c r="QKN202" s="229"/>
      <c r="QKO202" s="229"/>
      <c r="QKP202" s="229"/>
      <c r="QKQ202" s="229"/>
      <c r="QKR202" s="229"/>
      <c r="QKS202" s="229"/>
      <c r="QKT202" s="229"/>
      <c r="QKU202" s="229"/>
      <c r="QKV202" s="229"/>
      <c r="QKW202" s="229"/>
      <c r="QKX202" s="229"/>
      <c r="QKY202" s="229"/>
      <c r="QKZ202" s="229"/>
      <c r="QLA202" s="229"/>
      <c r="QLB202" s="229"/>
      <c r="QLC202" s="229"/>
      <c r="QLD202" s="229"/>
      <c r="QLE202" s="229"/>
      <c r="QLF202" s="229"/>
      <c r="QLG202" s="229"/>
      <c r="QLH202" s="229"/>
      <c r="QLI202" s="229"/>
      <c r="QLJ202" s="229"/>
      <c r="QLK202" s="229"/>
      <c r="QLL202" s="229"/>
      <c r="QLM202" s="229"/>
      <c r="QLN202" s="229"/>
      <c r="QLO202" s="229"/>
      <c r="QLP202" s="229"/>
      <c r="QLQ202" s="229"/>
      <c r="QLR202" s="229"/>
      <c r="QLS202" s="229"/>
      <c r="QLT202" s="229"/>
      <c r="QLU202" s="229"/>
      <c r="QLV202" s="229"/>
      <c r="QLW202" s="229"/>
      <c r="QLX202" s="229"/>
      <c r="QLY202" s="229"/>
      <c r="QLZ202" s="229"/>
      <c r="QMA202" s="229"/>
      <c r="QMB202" s="229"/>
      <c r="QMC202" s="229"/>
      <c r="QMD202" s="229"/>
      <c r="QME202" s="229"/>
      <c r="QMF202" s="229"/>
      <c r="QMG202" s="229"/>
      <c r="QMH202" s="229"/>
      <c r="QMI202" s="229"/>
      <c r="QMJ202" s="229"/>
      <c r="QMK202" s="229"/>
      <c r="QML202" s="229"/>
      <c r="QMM202" s="229"/>
      <c r="QMN202" s="229"/>
      <c r="QMO202" s="229"/>
      <c r="QMP202" s="229"/>
      <c r="QMQ202" s="229"/>
      <c r="QMR202" s="229"/>
      <c r="QMS202" s="229"/>
      <c r="QMT202" s="229"/>
      <c r="QMU202" s="229"/>
      <c r="QMV202" s="229"/>
      <c r="QMW202" s="229"/>
      <c r="QMX202" s="229"/>
      <c r="QMY202" s="229"/>
      <c r="QMZ202" s="229"/>
      <c r="QNA202" s="229"/>
      <c r="QNB202" s="229"/>
      <c r="QNC202" s="229"/>
      <c r="QND202" s="229"/>
      <c r="QNE202" s="229"/>
      <c r="QNF202" s="229"/>
      <c r="QNG202" s="229"/>
      <c r="QNH202" s="229"/>
      <c r="QNI202" s="229"/>
      <c r="QNJ202" s="229"/>
      <c r="QNK202" s="229"/>
      <c r="QNL202" s="229"/>
      <c r="QNM202" s="229"/>
      <c r="QNN202" s="229"/>
      <c r="QNO202" s="229"/>
      <c r="QNP202" s="229"/>
      <c r="QNQ202" s="229"/>
      <c r="QNR202" s="229"/>
      <c r="QNS202" s="229"/>
      <c r="QNT202" s="229"/>
      <c r="QNU202" s="229"/>
      <c r="QNV202" s="229"/>
      <c r="QNW202" s="229"/>
      <c r="QNX202" s="229"/>
      <c r="QNY202" s="229"/>
      <c r="QNZ202" s="229"/>
      <c r="QOA202" s="229"/>
      <c r="QOB202" s="229"/>
      <c r="QOC202" s="229"/>
      <c r="QOD202" s="229"/>
      <c r="QOE202" s="229"/>
      <c r="QOF202" s="229"/>
      <c r="QOG202" s="229"/>
      <c r="QOH202" s="229"/>
      <c r="QOI202" s="229"/>
      <c r="QOJ202" s="229"/>
      <c r="QOK202" s="229"/>
      <c r="QOL202" s="229"/>
      <c r="QOM202" s="229"/>
      <c r="QON202" s="229"/>
      <c r="QOO202" s="229"/>
      <c r="QOP202" s="229"/>
      <c r="QOQ202" s="229"/>
      <c r="QOR202" s="229"/>
      <c r="QOS202" s="229"/>
      <c r="QOT202" s="229"/>
      <c r="QOU202" s="229"/>
      <c r="QOV202" s="229"/>
      <c r="QOW202" s="229"/>
      <c r="QOX202" s="229"/>
      <c r="QOY202" s="229"/>
      <c r="QOZ202" s="229"/>
      <c r="QPA202" s="229"/>
      <c r="QPB202" s="229"/>
      <c r="QPC202" s="229"/>
      <c r="QPD202" s="229"/>
      <c r="QPE202" s="229"/>
      <c r="QPF202" s="229"/>
      <c r="QPG202" s="229"/>
      <c r="QPH202" s="229"/>
      <c r="QPI202" s="229"/>
      <c r="QPJ202" s="229"/>
      <c r="QPK202" s="229"/>
      <c r="QPL202" s="229"/>
      <c r="QPM202" s="229"/>
      <c r="QPN202" s="229"/>
      <c r="QPO202" s="229"/>
      <c r="QPP202" s="229"/>
      <c r="QPQ202" s="229"/>
      <c r="QPR202" s="229"/>
      <c r="QPS202" s="229"/>
      <c r="QPT202" s="229"/>
      <c r="QPU202" s="229"/>
      <c r="QPV202" s="229"/>
      <c r="QPW202" s="229"/>
      <c r="QPX202" s="229"/>
      <c r="QPY202" s="229"/>
      <c r="QPZ202" s="229"/>
      <c r="QQA202" s="229"/>
      <c r="QQB202" s="229"/>
      <c r="QQC202" s="229"/>
      <c r="QQD202" s="229"/>
      <c r="QQE202" s="229"/>
      <c r="QQF202" s="229"/>
      <c r="QQG202" s="229"/>
      <c r="QQH202" s="229"/>
      <c r="QQI202" s="229"/>
      <c r="QQJ202" s="229"/>
      <c r="QQK202" s="229"/>
      <c r="QQL202" s="229"/>
      <c r="QQM202" s="229"/>
      <c r="QQN202" s="229"/>
      <c r="QQO202" s="229"/>
      <c r="QQP202" s="229"/>
      <c r="QQQ202" s="229"/>
      <c r="QQR202" s="229"/>
      <c r="QQS202" s="229"/>
      <c r="QQT202" s="229"/>
      <c r="QQU202" s="229"/>
      <c r="QQV202" s="229"/>
      <c r="QQW202" s="229"/>
      <c r="QQX202" s="229"/>
      <c r="QQY202" s="229"/>
      <c r="QQZ202" s="229"/>
      <c r="QRA202" s="229"/>
      <c r="QRB202" s="229"/>
      <c r="QRC202" s="229"/>
      <c r="QRD202" s="229"/>
      <c r="QRE202" s="229"/>
      <c r="QRF202" s="229"/>
      <c r="QRG202" s="229"/>
      <c r="QRH202" s="229"/>
      <c r="QRI202" s="229"/>
      <c r="QRJ202" s="229"/>
      <c r="QRK202" s="229"/>
      <c r="QRL202" s="229"/>
      <c r="QRM202" s="229"/>
      <c r="QRN202" s="229"/>
      <c r="QRO202" s="229"/>
      <c r="QRP202" s="229"/>
      <c r="QRQ202" s="229"/>
      <c r="QRR202" s="229"/>
      <c r="QRS202" s="229"/>
      <c r="QRT202" s="229"/>
      <c r="QRU202" s="229"/>
      <c r="QRV202" s="229"/>
      <c r="QRW202" s="229"/>
      <c r="QRX202" s="229"/>
      <c r="QRY202" s="229"/>
      <c r="QRZ202" s="229"/>
      <c r="QSA202" s="229"/>
      <c r="QSB202" s="229"/>
      <c r="QSC202" s="229"/>
      <c r="QSD202" s="229"/>
      <c r="QSE202" s="229"/>
      <c r="QSF202" s="229"/>
      <c r="QSG202" s="229"/>
      <c r="QSH202" s="229"/>
      <c r="QSI202" s="229"/>
      <c r="QSJ202" s="229"/>
      <c r="QSK202" s="229"/>
      <c r="QSL202" s="229"/>
      <c r="QSM202" s="229"/>
      <c r="QSN202" s="229"/>
      <c r="QSO202" s="229"/>
      <c r="QSP202" s="229"/>
      <c r="QSQ202" s="229"/>
      <c r="QSR202" s="229"/>
      <c r="QSS202" s="229"/>
      <c r="QST202" s="229"/>
      <c r="QSU202" s="229"/>
      <c r="QSV202" s="229"/>
      <c r="QSW202" s="229"/>
      <c r="QSX202" s="229"/>
      <c r="QSY202" s="229"/>
      <c r="QSZ202" s="229"/>
      <c r="QTA202" s="229"/>
      <c r="QTB202" s="229"/>
      <c r="QTC202" s="229"/>
      <c r="QTD202" s="229"/>
      <c r="QTE202" s="229"/>
      <c r="QTF202" s="229"/>
      <c r="QTG202" s="229"/>
      <c r="QTH202" s="229"/>
      <c r="QTI202" s="229"/>
      <c r="QTJ202" s="229"/>
      <c r="QTK202" s="229"/>
      <c r="QTL202" s="229"/>
      <c r="QTM202" s="229"/>
      <c r="QTN202" s="229"/>
      <c r="QTO202" s="229"/>
      <c r="QTP202" s="229"/>
      <c r="QTQ202" s="229"/>
      <c r="QTR202" s="229"/>
      <c r="QTS202" s="229"/>
      <c r="QTT202" s="229"/>
      <c r="QTU202" s="229"/>
      <c r="QTV202" s="229"/>
      <c r="QTW202" s="229"/>
      <c r="QTX202" s="229"/>
      <c r="QTY202" s="229"/>
      <c r="QTZ202" s="229"/>
      <c r="QUA202" s="229"/>
      <c r="QUB202" s="229"/>
      <c r="QUC202" s="229"/>
      <c r="QUD202" s="229"/>
      <c r="QUE202" s="229"/>
      <c r="QUF202" s="229"/>
      <c r="QUG202" s="229"/>
      <c r="QUH202" s="229"/>
      <c r="QUI202" s="229"/>
      <c r="QUJ202" s="229"/>
      <c r="QUK202" s="229"/>
      <c r="QUL202" s="229"/>
      <c r="QUM202" s="229"/>
      <c r="QUN202" s="229"/>
      <c r="QUO202" s="229"/>
      <c r="QUP202" s="229"/>
      <c r="QUQ202" s="229"/>
      <c r="QUR202" s="229"/>
      <c r="QUS202" s="229"/>
      <c r="QUT202" s="229"/>
      <c r="QUU202" s="229"/>
      <c r="QUV202" s="229"/>
      <c r="QUW202" s="229"/>
      <c r="QUX202" s="229"/>
      <c r="QUY202" s="229"/>
      <c r="QUZ202" s="229"/>
      <c r="QVA202" s="229"/>
      <c r="QVB202" s="229"/>
      <c r="QVC202" s="229"/>
      <c r="QVD202" s="229"/>
      <c r="QVE202" s="229"/>
      <c r="QVF202" s="229"/>
      <c r="QVG202" s="229"/>
      <c r="QVH202" s="229"/>
      <c r="QVI202" s="229"/>
      <c r="QVJ202" s="229"/>
      <c r="QVK202" s="229"/>
      <c r="QVL202" s="229"/>
      <c r="QVM202" s="229"/>
      <c r="QVN202" s="229"/>
      <c r="QVO202" s="229"/>
      <c r="QVP202" s="229"/>
      <c r="QVQ202" s="229"/>
      <c r="QVR202" s="229"/>
      <c r="QVS202" s="229"/>
      <c r="QVT202" s="229"/>
      <c r="QVU202" s="229"/>
      <c r="QVV202" s="229"/>
      <c r="QVW202" s="229"/>
      <c r="QVX202" s="229"/>
      <c r="QVY202" s="229"/>
      <c r="QVZ202" s="229"/>
      <c r="QWA202" s="229"/>
      <c r="QWB202" s="229"/>
      <c r="QWC202" s="229"/>
      <c r="QWD202" s="229"/>
      <c r="QWE202" s="229"/>
      <c r="QWF202" s="229"/>
      <c r="QWG202" s="229"/>
      <c r="QWH202" s="229"/>
      <c r="QWI202" s="229"/>
      <c r="QWJ202" s="229"/>
      <c r="QWK202" s="229"/>
      <c r="QWL202" s="229"/>
      <c r="QWM202" s="229"/>
      <c r="QWN202" s="229"/>
      <c r="QWO202" s="229"/>
      <c r="QWP202" s="229"/>
      <c r="QWQ202" s="229"/>
      <c r="QWR202" s="229"/>
      <c r="QWS202" s="229"/>
      <c r="QWT202" s="229"/>
      <c r="QWU202" s="229"/>
      <c r="QWV202" s="229"/>
      <c r="QWW202" s="229"/>
      <c r="QWX202" s="229"/>
      <c r="QWY202" s="229"/>
      <c r="QWZ202" s="229"/>
      <c r="QXA202" s="229"/>
      <c r="QXB202" s="229"/>
      <c r="QXC202" s="229"/>
      <c r="QXD202" s="229"/>
      <c r="QXE202" s="229"/>
      <c r="QXF202" s="229"/>
      <c r="QXG202" s="229"/>
      <c r="QXH202" s="229"/>
      <c r="QXI202" s="229"/>
      <c r="QXJ202" s="229"/>
      <c r="QXK202" s="229"/>
      <c r="QXL202" s="229"/>
      <c r="QXM202" s="229"/>
      <c r="QXN202" s="229"/>
      <c r="QXO202" s="229"/>
      <c r="QXP202" s="229"/>
      <c r="QXQ202" s="229"/>
      <c r="QXR202" s="229"/>
      <c r="QXS202" s="229"/>
      <c r="QXT202" s="229"/>
      <c r="QXU202" s="229"/>
      <c r="QXV202" s="229"/>
      <c r="QXW202" s="229"/>
      <c r="QXX202" s="229"/>
      <c r="QXY202" s="229"/>
      <c r="QXZ202" s="229"/>
      <c r="QYA202" s="229"/>
      <c r="QYB202" s="229"/>
      <c r="QYC202" s="229"/>
      <c r="QYD202" s="229"/>
      <c r="QYE202" s="229"/>
      <c r="QYF202" s="229"/>
      <c r="QYG202" s="229"/>
      <c r="QYH202" s="229"/>
      <c r="QYI202" s="229"/>
      <c r="QYJ202" s="229"/>
      <c r="QYK202" s="229"/>
      <c r="QYL202" s="229"/>
      <c r="QYM202" s="229"/>
      <c r="QYN202" s="229"/>
      <c r="QYO202" s="229"/>
      <c r="QYP202" s="229"/>
      <c r="QYQ202" s="229"/>
      <c r="QYR202" s="229"/>
      <c r="QYS202" s="229"/>
      <c r="QYT202" s="229"/>
      <c r="QYU202" s="229"/>
      <c r="QYV202" s="229"/>
      <c r="QYW202" s="229"/>
      <c r="QYX202" s="229"/>
      <c r="QYY202" s="229"/>
      <c r="QYZ202" s="229"/>
      <c r="QZA202" s="229"/>
      <c r="QZB202" s="229"/>
      <c r="QZC202" s="229"/>
      <c r="QZD202" s="229"/>
      <c r="QZE202" s="229"/>
      <c r="QZF202" s="229"/>
      <c r="QZG202" s="229"/>
      <c r="QZH202" s="229"/>
      <c r="QZI202" s="229"/>
      <c r="QZJ202" s="229"/>
      <c r="QZK202" s="229"/>
      <c r="QZL202" s="229"/>
      <c r="QZM202" s="229"/>
      <c r="QZN202" s="229"/>
      <c r="QZO202" s="229"/>
      <c r="QZP202" s="229"/>
      <c r="QZQ202" s="229"/>
      <c r="QZR202" s="229"/>
      <c r="QZS202" s="229"/>
      <c r="QZT202" s="229"/>
      <c r="QZU202" s="229"/>
      <c r="QZV202" s="229"/>
      <c r="QZW202" s="229"/>
      <c r="QZX202" s="229"/>
      <c r="QZY202" s="229"/>
      <c r="QZZ202" s="229"/>
      <c r="RAA202" s="229"/>
      <c r="RAB202" s="229"/>
      <c r="RAC202" s="229"/>
      <c r="RAD202" s="229"/>
      <c r="RAE202" s="229"/>
      <c r="RAF202" s="229"/>
      <c r="RAG202" s="229"/>
      <c r="RAH202" s="229"/>
      <c r="RAI202" s="229"/>
      <c r="RAJ202" s="229"/>
      <c r="RAK202" s="229"/>
      <c r="RAL202" s="229"/>
      <c r="RAM202" s="229"/>
      <c r="RAN202" s="229"/>
      <c r="RAO202" s="229"/>
      <c r="RAP202" s="229"/>
      <c r="RAQ202" s="229"/>
      <c r="RAR202" s="229"/>
      <c r="RAS202" s="229"/>
      <c r="RAT202" s="229"/>
      <c r="RAU202" s="229"/>
      <c r="RAV202" s="229"/>
      <c r="RAW202" s="229"/>
      <c r="RAX202" s="229"/>
      <c r="RAY202" s="229"/>
      <c r="RAZ202" s="229"/>
      <c r="RBA202" s="229"/>
      <c r="RBB202" s="229"/>
      <c r="RBC202" s="229"/>
      <c r="RBD202" s="229"/>
      <c r="RBE202" s="229"/>
      <c r="RBF202" s="229"/>
      <c r="RBG202" s="229"/>
      <c r="RBH202" s="229"/>
      <c r="RBI202" s="229"/>
      <c r="RBJ202" s="229"/>
      <c r="RBK202" s="229"/>
      <c r="RBL202" s="229"/>
      <c r="RBM202" s="229"/>
      <c r="RBN202" s="229"/>
      <c r="RBO202" s="229"/>
      <c r="RBP202" s="229"/>
      <c r="RBQ202" s="229"/>
      <c r="RBR202" s="229"/>
      <c r="RBS202" s="229"/>
      <c r="RBT202" s="229"/>
      <c r="RBU202" s="229"/>
      <c r="RBV202" s="229"/>
      <c r="RBW202" s="229"/>
      <c r="RBX202" s="229"/>
      <c r="RBY202" s="229"/>
      <c r="RBZ202" s="229"/>
      <c r="RCA202" s="229"/>
      <c r="RCB202" s="229"/>
      <c r="RCC202" s="229"/>
      <c r="RCD202" s="229"/>
      <c r="RCE202" s="229"/>
      <c r="RCF202" s="229"/>
      <c r="RCG202" s="229"/>
      <c r="RCH202" s="229"/>
      <c r="RCI202" s="229"/>
      <c r="RCJ202" s="229"/>
      <c r="RCK202" s="229"/>
      <c r="RCL202" s="229"/>
      <c r="RCM202" s="229"/>
      <c r="RCN202" s="229"/>
      <c r="RCO202" s="229"/>
      <c r="RCP202" s="229"/>
      <c r="RCQ202" s="229"/>
      <c r="RCR202" s="229"/>
      <c r="RCS202" s="229"/>
      <c r="RCT202" s="229"/>
      <c r="RCU202" s="229"/>
      <c r="RCV202" s="229"/>
      <c r="RCW202" s="229"/>
      <c r="RCX202" s="229"/>
      <c r="RCY202" s="229"/>
      <c r="RCZ202" s="229"/>
      <c r="RDA202" s="229"/>
      <c r="RDB202" s="229"/>
      <c r="RDC202" s="229"/>
      <c r="RDD202" s="229"/>
      <c r="RDE202" s="229"/>
      <c r="RDF202" s="229"/>
      <c r="RDG202" s="229"/>
      <c r="RDH202" s="229"/>
      <c r="RDI202" s="229"/>
      <c r="RDJ202" s="229"/>
      <c r="RDK202" s="229"/>
      <c r="RDL202" s="229"/>
      <c r="RDM202" s="229"/>
      <c r="RDN202" s="229"/>
      <c r="RDO202" s="229"/>
      <c r="RDP202" s="229"/>
      <c r="RDQ202" s="229"/>
      <c r="RDR202" s="229"/>
      <c r="RDS202" s="229"/>
      <c r="RDT202" s="229"/>
      <c r="RDU202" s="229"/>
      <c r="RDV202" s="229"/>
      <c r="RDW202" s="229"/>
      <c r="RDX202" s="229"/>
      <c r="RDY202" s="229"/>
      <c r="RDZ202" s="229"/>
      <c r="REA202" s="229"/>
      <c r="REB202" s="229"/>
      <c r="REC202" s="229"/>
      <c r="RED202" s="229"/>
      <c r="REE202" s="229"/>
      <c r="REF202" s="229"/>
      <c r="REG202" s="229"/>
      <c r="REH202" s="229"/>
      <c r="REI202" s="229"/>
      <c r="REJ202" s="229"/>
      <c r="REK202" s="229"/>
      <c r="REL202" s="229"/>
      <c r="REM202" s="229"/>
      <c r="REN202" s="229"/>
      <c r="REO202" s="229"/>
      <c r="REP202" s="229"/>
      <c r="REQ202" s="229"/>
      <c r="RER202" s="229"/>
      <c r="RES202" s="229"/>
      <c r="RET202" s="229"/>
      <c r="REU202" s="229"/>
      <c r="REV202" s="229"/>
      <c r="REW202" s="229"/>
      <c r="REX202" s="229"/>
      <c r="REY202" s="229"/>
      <c r="REZ202" s="229"/>
      <c r="RFA202" s="229"/>
      <c r="RFB202" s="229"/>
      <c r="RFC202" s="229"/>
      <c r="RFD202" s="229"/>
      <c r="RFE202" s="229"/>
      <c r="RFF202" s="229"/>
      <c r="RFG202" s="229"/>
      <c r="RFH202" s="229"/>
      <c r="RFI202" s="229"/>
      <c r="RFJ202" s="229"/>
      <c r="RFK202" s="229"/>
      <c r="RFL202" s="229"/>
      <c r="RFM202" s="229"/>
      <c r="RFN202" s="229"/>
      <c r="RFO202" s="229"/>
      <c r="RFP202" s="229"/>
      <c r="RFQ202" s="229"/>
      <c r="RFR202" s="229"/>
      <c r="RFS202" s="229"/>
      <c r="RFT202" s="229"/>
      <c r="RFU202" s="229"/>
      <c r="RFV202" s="229"/>
      <c r="RFW202" s="229"/>
      <c r="RFX202" s="229"/>
      <c r="RFY202" s="229"/>
      <c r="RFZ202" s="229"/>
      <c r="RGA202" s="229"/>
      <c r="RGB202" s="229"/>
      <c r="RGC202" s="229"/>
      <c r="RGD202" s="229"/>
      <c r="RGE202" s="229"/>
      <c r="RGF202" s="229"/>
      <c r="RGG202" s="229"/>
      <c r="RGH202" s="229"/>
      <c r="RGI202" s="229"/>
      <c r="RGJ202" s="229"/>
      <c r="RGK202" s="229"/>
      <c r="RGL202" s="229"/>
      <c r="RGM202" s="229"/>
      <c r="RGN202" s="229"/>
      <c r="RGO202" s="229"/>
      <c r="RGP202" s="229"/>
      <c r="RGQ202" s="229"/>
      <c r="RGR202" s="229"/>
      <c r="RGS202" s="229"/>
      <c r="RGT202" s="229"/>
      <c r="RGU202" s="229"/>
      <c r="RGV202" s="229"/>
      <c r="RGW202" s="229"/>
      <c r="RGX202" s="229"/>
      <c r="RGY202" s="229"/>
      <c r="RGZ202" s="229"/>
      <c r="RHA202" s="229"/>
      <c r="RHB202" s="229"/>
      <c r="RHC202" s="229"/>
      <c r="RHD202" s="229"/>
      <c r="RHE202" s="229"/>
      <c r="RHF202" s="229"/>
      <c r="RHG202" s="229"/>
      <c r="RHH202" s="229"/>
      <c r="RHI202" s="229"/>
      <c r="RHJ202" s="229"/>
      <c r="RHK202" s="229"/>
      <c r="RHL202" s="229"/>
      <c r="RHM202" s="229"/>
      <c r="RHN202" s="229"/>
      <c r="RHO202" s="229"/>
      <c r="RHP202" s="229"/>
      <c r="RHQ202" s="229"/>
      <c r="RHR202" s="229"/>
      <c r="RHS202" s="229"/>
      <c r="RHT202" s="229"/>
      <c r="RHU202" s="229"/>
      <c r="RHV202" s="229"/>
      <c r="RHW202" s="229"/>
      <c r="RHX202" s="229"/>
      <c r="RHY202" s="229"/>
      <c r="RHZ202" s="229"/>
      <c r="RIA202" s="229"/>
      <c r="RIB202" s="229"/>
      <c r="RIC202" s="229"/>
      <c r="RID202" s="229"/>
      <c r="RIE202" s="229"/>
      <c r="RIF202" s="229"/>
      <c r="RIG202" s="229"/>
      <c r="RIH202" s="229"/>
      <c r="RII202" s="229"/>
      <c r="RIJ202" s="229"/>
      <c r="RIK202" s="229"/>
      <c r="RIL202" s="229"/>
      <c r="RIM202" s="229"/>
      <c r="RIN202" s="229"/>
      <c r="RIO202" s="229"/>
      <c r="RIP202" s="229"/>
      <c r="RIQ202" s="229"/>
      <c r="RIR202" s="229"/>
      <c r="RIS202" s="229"/>
      <c r="RIT202" s="229"/>
      <c r="RIU202" s="229"/>
      <c r="RIV202" s="229"/>
      <c r="RIW202" s="229"/>
      <c r="RIX202" s="229"/>
      <c r="RIY202" s="229"/>
      <c r="RIZ202" s="229"/>
      <c r="RJA202" s="229"/>
      <c r="RJB202" s="229"/>
      <c r="RJC202" s="229"/>
      <c r="RJD202" s="229"/>
      <c r="RJE202" s="229"/>
      <c r="RJF202" s="229"/>
      <c r="RJG202" s="229"/>
      <c r="RJH202" s="229"/>
      <c r="RJI202" s="229"/>
      <c r="RJJ202" s="229"/>
      <c r="RJK202" s="229"/>
      <c r="RJL202" s="229"/>
      <c r="RJM202" s="229"/>
      <c r="RJN202" s="229"/>
      <c r="RJO202" s="229"/>
      <c r="RJP202" s="229"/>
      <c r="RJQ202" s="229"/>
      <c r="RJR202" s="229"/>
      <c r="RJS202" s="229"/>
      <c r="RJT202" s="229"/>
      <c r="RJU202" s="229"/>
      <c r="RJV202" s="229"/>
      <c r="RJW202" s="229"/>
      <c r="RJX202" s="229"/>
      <c r="RJY202" s="229"/>
      <c r="RJZ202" s="229"/>
      <c r="RKA202" s="229"/>
      <c r="RKB202" s="229"/>
      <c r="RKC202" s="229"/>
      <c r="RKD202" s="229"/>
      <c r="RKE202" s="229"/>
      <c r="RKF202" s="229"/>
      <c r="RKG202" s="229"/>
      <c r="RKH202" s="229"/>
      <c r="RKI202" s="229"/>
      <c r="RKJ202" s="229"/>
      <c r="RKK202" s="229"/>
      <c r="RKL202" s="229"/>
      <c r="RKM202" s="229"/>
      <c r="RKN202" s="229"/>
      <c r="RKO202" s="229"/>
      <c r="RKP202" s="229"/>
      <c r="RKQ202" s="229"/>
      <c r="RKR202" s="229"/>
      <c r="RKS202" s="229"/>
      <c r="RKT202" s="229"/>
      <c r="RKU202" s="229"/>
      <c r="RKV202" s="229"/>
      <c r="RKW202" s="229"/>
      <c r="RKX202" s="229"/>
      <c r="RKY202" s="229"/>
      <c r="RKZ202" s="229"/>
      <c r="RLA202" s="229"/>
      <c r="RLB202" s="229"/>
      <c r="RLC202" s="229"/>
      <c r="RLD202" s="229"/>
      <c r="RLE202" s="229"/>
      <c r="RLF202" s="229"/>
      <c r="RLG202" s="229"/>
      <c r="RLH202" s="229"/>
      <c r="RLI202" s="229"/>
      <c r="RLJ202" s="229"/>
      <c r="RLK202" s="229"/>
      <c r="RLL202" s="229"/>
      <c r="RLM202" s="229"/>
      <c r="RLN202" s="229"/>
      <c r="RLO202" s="229"/>
      <c r="RLP202" s="229"/>
      <c r="RLQ202" s="229"/>
      <c r="RLR202" s="229"/>
      <c r="RLS202" s="229"/>
      <c r="RLT202" s="229"/>
      <c r="RLU202" s="229"/>
      <c r="RLV202" s="229"/>
      <c r="RLW202" s="229"/>
      <c r="RLX202" s="229"/>
      <c r="RLY202" s="229"/>
      <c r="RLZ202" s="229"/>
      <c r="RMA202" s="229"/>
      <c r="RMB202" s="229"/>
      <c r="RMC202" s="229"/>
      <c r="RMD202" s="229"/>
      <c r="RME202" s="229"/>
      <c r="RMF202" s="229"/>
      <c r="RMG202" s="229"/>
      <c r="RMH202" s="229"/>
      <c r="RMI202" s="229"/>
      <c r="RMJ202" s="229"/>
      <c r="RMK202" s="229"/>
      <c r="RML202" s="229"/>
      <c r="RMM202" s="229"/>
      <c r="RMN202" s="229"/>
      <c r="RMO202" s="229"/>
      <c r="RMP202" s="229"/>
      <c r="RMQ202" s="229"/>
      <c r="RMR202" s="229"/>
      <c r="RMS202" s="229"/>
      <c r="RMT202" s="229"/>
      <c r="RMU202" s="229"/>
      <c r="RMV202" s="229"/>
      <c r="RMW202" s="229"/>
      <c r="RMX202" s="229"/>
      <c r="RMY202" s="229"/>
      <c r="RMZ202" s="229"/>
      <c r="RNA202" s="229"/>
      <c r="RNB202" s="229"/>
      <c r="RNC202" s="229"/>
      <c r="RND202" s="229"/>
      <c r="RNE202" s="229"/>
      <c r="RNF202" s="229"/>
      <c r="RNG202" s="229"/>
      <c r="RNH202" s="229"/>
      <c r="RNI202" s="229"/>
      <c r="RNJ202" s="229"/>
      <c r="RNK202" s="229"/>
      <c r="RNL202" s="229"/>
      <c r="RNM202" s="229"/>
      <c r="RNN202" s="229"/>
      <c r="RNO202" s="229"/>
      <c r="RNP202" s="229"/>
      <c r="RNQ202" s="229"/>
      <c r="RNR202" s="229"/>
      <c r="RNS202" s="229"/>
      <c r="RNT202" s="229"/>
      <c r="RNU202" s="229"/>
      <c r="RNV202" s="229"/>
      <c r="RNW202" s="229"/>
      <c r="RNX202" s="229"/>
      <c r="RNY202" s="229"/>
      <c r="RNZ202" s="229"/>
      <c r="ROA202" s="229"/>
      <c r="ROB202" s="229"/>
      <c r="ROC202" s="229"/>
      <c r="ROD202" s="229"/>
      <c r="ROE202" s="229"/>
      <c r="ROF202" s="229"/>
      <c r="ROG202" s="229"/>
      <c r="ROH202" s="229"/>
      <c r="ROI202" s="229"/>
      <c r="ROJ202" s="229"/>
      <c r="ROK202" s="229"/>
      <c r="ROL202" s="229"/>
      <c r="ROM202" s="229"/>
      <c r="RON202" s="229"/>
      <c r="ROO202" s="229"/>
      <c r="ROP202" s="229"/>
      <c r="ROQ202" s="229"/>
      <c r="ROR202" s="229"/>
      <c r="ROS202" s="229"/>
      <c r="ROT202" s="229"/>
      <c r="ROU202" s="229"/>
      <c r="ROV202" s="229"/>
      <c r="ROW202" s="229"/>
      <c r="ROX202" s="229"/>
      <c r="ROY202" s="229"/>
      <c r="ROZ202" s="229"/>
      <c r="RPA202" s="229"/>
      <c r="RPB202" s="229"/>
      <c r="RPC202" s="229"/>
      <c r="RPD202" s="229"/>
      <c r="RPE202" s="229"/>
      <c r="RPF202" s="229"/>
      <c r="RPG202" s="229"/>
      <c r="RPH202" s="229"/>
      <c r="RPI202" s="229"/>
      <c r="RPJ202" s="229"/>
      <c r="RPK202" s="229"/>
      <c r="RPL202" s="229"/>
      <c r="RPM202" s="229"/>
      <c r="RPN202" s="229"/>
      <c r="RPO202" s="229"/>
      <c r="RPP202" s="229"/>
      <c r="RPQ202" s="229"/>
      <c r="RPR202" s="229"/>
      <c r="RPS202" s="229"/>
      <c r="RPT202" s="229"/>
      <c r="RPU202" s="229"/>
      <c r="RPV202" s="229"/>
      <c r="RPW202" s="229"/>
      <c r="RPX202" s="229"/>
      <c r="RPY202" s="229"/>
      <c r="RPZ202" s="229"/>
      <c r="RQA202" s="229"/>
      <c r="RQB202" s="229"/>
      <c r="RQC202" s="229"/>
      <c r="RQD202" s="229"/>
      <c r="RQE202" s="229"/>
      <c r="RQF202" s="229"/>
      <c r="RQG202" s="229"/>
      <c r="RQH202" s="229"/>
      <c r="RQI202" s="229"/>
      <c r="RQJ202" s="229"/>
      <c r="RQK202" s="229"/>
      <c r="RQL202" s="229"/>
      <c r="RQM202" s="229"/>
      <c r="RQN202" s="229"/>
      <c r="RQO202" s="229"/>
      <c r="RQP202" s="229"/>
      <c r="RQQ202" s="229"/>
      <c r="RQR202" s="229"/>
      <c r="RQS202" s="229"/>
      <c r="RQT202" s="229"/>
      <c r="RQU202" s="229"/>
      <c r="RQV202" s="229"/>
      <c r="RQW202" s="229"/>
      <c r="RQX202" s="229"/>
      <c r="RQY202" s="229"/>
      <c r="RQZ202" s="229"/>
      <c r="RRA202" s="229"/>
      <c r="RRB202" s="229"/>
      <c r="RRC202" s="229"/>
      <c r="RRD202" s="229"/>
      <c r="RRE202" s="229"/>
      <c r="RRF202" s="229"/>
      <c r="RRG202" s="229"/>
      <c r="RRH202" s="229"/>
      <c r="RRI202" s="229"/>
      <c r="RRJ202" s="229"/>
      <c r="RRK202" s="229"/>
      <c r="RRL202" s="229"/>
      <c r="RRM202" s="229"/>
      <c r="RRN202" s="229"/>
      <c r="RRO202" s="229"/>
      <c r="RRP202" s="229"/>
      <c r="RRQ202" s="229"/>
      <c r="RRR202" s="229"/>
      <c r="RRS202" s="229"/>
      <c r="RRT202" s="229"/>
      <c r="RRU202" s="229"/>
      <c r="RRV202" s="229"/>
      <c r="RRW202" s="229"/>
      <c r="RRX202" s="229"/>
      <c r="RRY202" s="229"/>
      <c r="RRZ202" s="229"/>
      <c r="RSA202" s="229"/>
      <c r="RSB202" s="229"/>
      <c r="RSC202" s="229"/>
      <c r="RSD202" s="229"/>
      <c r="RSE202" s="229"/>
      <c r="RSF202" s="229"/>
      <c r="RSG202" s="229"/>
      <c r="RSH202" s="229"/>
      <c r="RSI202" s="229"/>
      <c r="RSJ202" s="229"/>
      <c r="RSK202" s="229"/>
      <c r="RSL202" s="229"/>
      <c r="RSM202" s="229"/>
      <c r="RSN202" s="229"/>
      <c r="RSO202" s="229"/>
      <c r="RSP202" s="229"/>
      <c r="RSQ202" s="229"/>
      <c r="RSR202" s="229"/>
      <c r="RSS202" s="229"/>
      <c r="RST202" s="229"/>
      <c r="RSU202" s="229"/>
      <c r="RSV202" s="229"/>
      <c r="RSW202" s="229"/>
      <c r="RSX202" s="229"/>
      <c r="RSY202" s="229"/>
      <c r="RSZ202" s="229"/>
      <c r="RTA202" s="229"/>
      <c r="RTB202" s="229"/>
      <c r="RTC202" s="229"/>
      <c r="RTD202" s="229"/>
      <c r="RTE202" s="229"/>
      <c r="RTF202" s="229"/>
      <c r="RTG202" s="229"/>
      <c r="RTH202" s="229"/>
      <c r="RTI202" s="229"/>
      <c r="RTJ202" s="229"/>
      <c r="RTK202" s="229"/>
      <c r="RTL202" s="229"/>
      <c r="RTM202" s="229"/>
      <c r="RTN202" s="229"/>
      <c r="RTO202" s="229"/>
      <c r="RTP202" s="229"/>
      <c r="RTQ202" s="229"/>
      <c r="RTR202" s="229"/>
      <c r="RTS202" s="229"/>
      <c r="RTT202" s="229"/>
      <c r="RTU202" s="229"/>
      <c r="RTV202" s="229"/>
      <c r="RTW202" s="229"/>
      <c r="RTX202" s="229"/>
      <c r="RTY202" s="229"/>
      <c r="RTZ202" s="229"/>
      <c r="RUA202" s="229"/>
      <c r="RUB202" s="229"/>
      <c r="RUC202" s="229"/>
      <c r="RUD202" s="229"/>
      <c r="RUE202" s="229"/>
      <c r="RUF202" s="229"/>
      <c r="RUG202" s="229"/>
      <c r="RUH202" s="229"/>
      <c r="RUI202" s="229"/>
      <c r="RUJ202" s="229"/>
      <c r="RUK202" s="229"/>
      <c r="RUL202" s="229"/>
      <c r="RUM202" s="229"/>
      <c r="RUN202" s="229"/>
      <c r="RUO202" s="229"/>
      <c r="RUP202" s="229"/>
      <c r="RUQ202" s="229"/>
      <c r="RUR202" s="229"/>
      <c r="RUS202" s="229"/>
      <c r="RUT202" s="229"/>
      <c r="RUU202" s="229"/>
      <c r="RUV202" s="229"/>
      <c r="RUW202" s="229"/>
      <c r="RUX202" s="229"/>
      <c r="RUY202" s="229"/>
      <c r="RUZ202" s="229"/>
      <c r="RVA202" s="229"/>
      <c r="RVB202" s="229"/>
      <c r="RVC202" s="229"/>
      <c r="RVD202" s="229"/>
      <c r="RVE202" s="229"/>
      <c r="RVF202" s="229"/>
      <c r="RVG202" s="229"/>
      <c r="RVH202" s="229"/>
      <c r="RVI202" s="229"/>
      <c r="RVJ202" s="229"/>
      <c r="RVK202" s="229"/>
      <c r="RVL202" s="229"/>
      <c r="RVM202" s="229"/>
      <c r="RVN202" s="229"/>
      <c r="RVO202" s="229"/>
      <c r="RVP202" s="229"/>
      <c r="RVQ202" s="229"/>
      <c r="RVR202" s="229"/>
      <c r="RVS202" s="229"/>
      <c r="RVT202" s="229"/>
      <c r="RVU202" s="229"/>
      <c r="RVV202" s="229"/>
      <c r="RVW202" s="229"/>
      <c r="RVX202" s="229"/>
      <c r="RVY202" s="229"/>
      <c r="RVZ202" s="229"/>
      <c r="RWA202" s="229"/>
      <c r="RWB202" s="229"/>
      <c r="RWC202" s="229"/>
      <c r="RWD202" s="229"/>
      <c r="RWE202" s="229"/>
      <c r="RWF202" s="229"/>
      <c r="RWG202" s="229"/>
      <c r="RWH202" s="229"/>
      <c r="RWI202" s="229"/>
      <c r="RWJ202" s="229"/>
      <c r="RWK202" s="229"/>
      <c r="RWL202" s="229"/>
      <c r="RWM202" s="229"/>
      <c r="RWN202" s="229"/>
      <c r="RWO202" s="229"/>
      <c r="RWP202" s="229"/>
      <c r="RWQ202" s="229"/>
      <c r="RWR202" s="229"/>
      <c r="RWS202" s="229"/>
      <c r="RWT202" s="229"/>
      <c r="RWU202" s="229"/>
      <c r="RWV202" s="229"/>
      <c r="RWW202" s="229"/>
      <c r="RWX202" s="229"/>
      <c r="RWY202" s="229"/>
      <c r="RWZ202" s="229"/>
      <c r="RXA202" s="229"/>
      <c r="RXB202" s="229"/>
      <c r="RXC202" s="229"/>
      <c r="RXD202" s="229"/>
      <c r="RXE202" s="229"/>
      <c r="RXF202" s="229"/>
      <c r="RXG202" s="229"/>
      <c r="RXH202" s="229"/>
      <c r="RXI202" s="229"/>
      <c r="RXJ202" s="229"/>
      <c r="RXK202" s="229"/>
      <c r="RXL202" s="229"/>
      <c r="RXM202" s="229"/>
      <c r="RXN202" s="229"/>
      <c r="RXO202" s="229"/>
      <c r="RXP202" s="229"/>
      <c r="RXQ202" s="229"/>
      <c r="RXR202" s="229"/>
      <c r="RXS202" s="229"/>
      <c r="RXT202" s="229"/>
      <c r="RXU202" s="229"/>
      <c r="RXV202" s="229"/>
      <c r="RXW202" s="229"/>
      <c r="RXX202" s="229"/>
      <c r="RXY202" s="229"/>
      <c r="RXZ202" s="229"/>
      <c r="RYA202" s="229"/>
      <c r="RYB202" s="229"/>
      <c r="RYC202" s="229"/>
      <c r="RYD202" s="229"/>
      <c r="RYE202" s="229"/>
      <c r="RYF202" s="229"/>
      <c r="RYG202" s="229"/>
      <c r="RYH202" s="229"/>
      <c r="RYI202" s="229"/>
      <c r="RYJ202" s="229"/>
      <c r="RYK202" s="229"/>
      <c r="RYL202" s="229"/>
      <c r="RYM202" s="229"/>
      <c r="RYN202" s="229"/>
      <c r="RYO202" s="229"/>
      <c r="RYP202" s="229"/>
      <c r="RYQ202" s="229"/>
      <c r="RYR202" s="229"/>
      <c r="RYS202" s="229"/>
      <c r="RYT202" s="229"/>
      <c r="RYU202" s="229"/>
      <c r="RYV202" s="229"/>
      <c r="RYW202" s="229"/>
      <c r="RYX202" s="229"/>
      <c r="RYY202" s="229"/>
      <c r="RYZ202" s="229"/>
      <c r="RZA202" s="229"/>
      <c r="RZB202" s="229"/>
      <c r="RZC202" s="229"/>
      <c r="RZD202" s="229"/>
      <c r="RZE202" s="229"/>
      <c r="RZF202" s="229"/>
      <c r="RZG202" s="229"/>
      <c r="RZH202" s="229"/>
      <c r="RZI202" s="229"/>
      <c r="RZJ202" s="229"/>
      <c r="RZK202" s="229"/>
      <c r="RZL202" s="229"/>
      <c r="RZM202" s="229"/>
      <c r="RZN202" s="229"/>
      <c r="RZO202" s="229"/>
      <c r="RZP202" s="229"/>
      <c r="RZQ202" s="229"/>
      <c r="RZR202" s="229"/>
      <c r="RZS202" s="229"/>
      <c r="RZT202" s="229"/>
      <c r="RZU202" s="229"/>
      <c r="RZV202" s="229"/>
      <c r="RZW202" s="229"/>
      <c r="RZX202" s="229"/>
      <c r="RZY202" s="229"/>
      <c r="RZZ202" s="229"/>
      <c r="SAA202" s="229"/>
      <c r="SAB202" s="229"/>
      <c r="SAC202" s="229"/>
      <c r="SAD202" s="229"/>
      <c r="SAE202" s="229"/>
      <c r="SAF202" s="229"/>
      <c r="SAG202" s="229"/>
      <c r="SAH202" s="229"/>
      <c r="SAI202" s="229"/>
      <c r="SAJ202" s="229"/>
      <c r="SAK202" s="229"/>
      <c r="SAL202" s="229"/>
      <c r="SAM202" s="229"/>
      <c r="SAN202" s="229"/>
      <c r="SAO202" s="229"/>
      <c r="SAP202" s="229"/>
      <c r="SAQ202" s="229"/>
      <c r="SAR202" s="229"/>
      <c r="SAS202" s="229"/>
      <c r="SAT202" s="229"/>
      <c r="SAU202" s="229"/>
      <c r="SAV202" s="229"/>
      <c r="SAW202" s="229"/>
      <c r="SAX202" s="229"/>
      <c r="SAY202" s="229"/>
      <c r="SAZ202" s="229"/>
      <c r="SBA202" s="229"/>
      <c r="SBB202" s="229"/>
      <c r="SBC202" s="229"/>
      <c r="SBD202" s="229"/>
      <c r="SBE202" s="229"/>
      <c r="SBF202" s="229"/>
      <c r="SBG202" s="229"/>
      <c r="SBH202" s="229"/>
      <c r="SBI202" s="229"/>
      <c r="SBJ202" s="229"/>
      <c r="SBK202" s="229"/>
      <c r="SBL202" s="229"/>
      <c r="SBM202" s="229"/>
      <c r="SBN202" s="229"/>
      <c r="SBO202" s="229"/>
      <c r="SBP202" s="229"/>
      <c r="SBQ202" s="229"/>
      <c r="SBR202" s="229"/>
      <c r="SBS202" s="229"/>
      <c r="SBT202" s="229"/>
      <c r="SBU202" s="229"/>
      <c r="SBV202" s="229"/>
      <c r="SBW202" s="229"/>
      <c r="SBX202" s="229"/>
      <c r="SBY202" s="229"/>
      <c r="SBZ202" s="229"/>
      <c r="SCA202" s="229"/>
      <c r="SCB202" s="229"/>
      <c r="SCC202" s="229"/>
      <c r="SCD202" s="229"/>
      <c r="SCE202" s="229"/>
      <c r="SCF202" s="229"/>
      <c r="SCG202" s="229"/>
      <c r="SCH202" s="229"/>
      <c r="SCI202" s="229"/>
      <c r="SCJ202" s="229"/>
      <c r="SCK202" s="229"/>
      <c r="SCL202" s="229"/>
      <c r="SCM202" s="229"/>
      <c r="SCN202" s="229"/>
      <c r="SCO202" s="229"/>
      <c r="SCP202" s="229"/>
      <c r="SCQ202" s="229"/>
      <c r="SCR202" s="229"/>
      <c r="SCS202" s="229"/>
      <c r="SCT202" s="229"/>
      <c r="SCU202" s="229"/>
      <c r="SCV202" s="229"/>
      <c r="SCW202" s="229"/>
      <c r="SCX202" s="229"/>
      <c r="SCY202" s="229"/>
      <c r="SCZ202" s="229"/>
      <c r="SDA202" s="229"/>
      <c r="SDB202" s="229"/>
      <c r="SDC202" s="229"/>
      <c r="SDD202" s="229"/>
      <c r="SDE202" s="229"/>
      <c r="SDF202" s="229"/>
      <c r="SDG202" s="229"/>
      <c r="SDH202" s="229"/>
      <c r="SDI202" s="229"/>
      <c r="SDJ202" s="229"/>
      <c r="SDK202" s="229"/>
      <c r="SDL202" s="229"/>
      <c r="SDM202" s="229"/>
      <c r="SDN202" s="229"/>
      <c r="SDO202" s="229"/>
      <c r="SDP202" s="229"/>
      <c r="SDQ202" s="229"/>
      <c r="SDR202" s="229"/>
      <c r="SDS202" s="229"/>
      <c r="SDT202" s="229"/>
      <c r="SDU202" s="229"/>
      <c r="SDV202" s="229"/>
      <c r="SDW202" s="229"/>
      <c r="SDX202" s="229"/>
      <c r="SDY202" s="229"/>
      <c r="SDZ202" s="229"/>
      <c r="SEA202" s="229"/>
      <c r="SEB202" s="229"/>
      <c r="SEC202" s="229"/>
      <c r="SED202" s="229"/>
      <c r="SEE202" s="229"/>
      <c r="SEF202" s="229"/>
      <c r="SEG202" s="229"/>
      <c r="SEH202" s="229"/>
      <c r="SEI202" s="229"/>
      <c r="SEJ202" s="229"/>
      <c r="SEK202" s="229"/>
      <c r="SEL202" s="229"/>
      <c r="SEM202" s="229"/>
      <c r="SEN202" s="229"/>
      <c r="SEO202" s="229"/>
      <c r="SEP202" s="229"/>
      <c r="SEQ202" s="229"/>
      <c r="SER202" s="229"/>
      <c r="SES202" s="229"/>
      <c r="SET202" s="229"/>
      <c r="SEU202" s="229"/>
      <c r="SEV202" s="229"/>
      <c r="SEW202" s="229"/>
      <c r="SEX202" s="229"/>
      <c r="SEY202" s="229"/>
      <c r="SEZ202" s="229"/>
      <c r="SFA202" s="229"/>
      <c r="SFB202" s="229"/>
      <c r="SFC202" s="229"/>
      <c r="SFD202" s="229"/>
      <c r="SFE202" s="229"/>
      <c r="SFF202" s="229"/>
      <c r="SFG202" s="229"/>
      <c r="SFH202" s="229"/>
      <c r="SFI202" s="229"/>
      <c r="SFJ202" s="229"/>
      <c r="SFK202" s="229"/>
      <c r="SFL202" s="229"/>
      <c r="SFM202" s="229"/>
      <c r="SFN202" s="229"/>
      <c r="SFO202" s="229"/>
      <c r="SFP202" s="229"/>
      <c r="SFQ202" s="229"/>
      <c r="SFR202" s="229"/>
      <c r="SFS202" s="229"/>
      <c r="SFT202" s="229"/>
      <c r="SFU202" s="229"/>
      <c r="SFV202" s="229"/>
      <c r="SFW202" s="229"/>
      <c r="SFX202" s="229"/>
      <c r="SFY202" s="229"/>
      <c r="SFZ202" s="229"/>
      <c r="SGA202" s="229"/>
      <c r="SGB202" s="229"/>
      <c r="SGC202" s="229"/>
      <c r="SGD202" s="229"/>
      <c r="SGE202" s="229"/>
      <c r="SGF202" s="229"/>
      <c r="SGG202" s="229"/>
      <c r="SGH202" s="229"/>
      <c r="SGI202" s="229"/>
      <c r="SGJ202" s="229"/>
      <c r="SGK202" s="229"/>
      <c r="SGL202" s="229"/>
      <c r="SGM202" s="229"/>
      <c r="SGN202" s="229"/>
      <c r="SGO202" s="229"/>
      <c r="SGP202" s="229"/>
      <c r="SGQ202" s="229"/>
      <c r="SGR202" s="229"/>
      <c r="SGS202" s="229"/>
      <c r="SGT202" s="229"/>
      <c r="SGU202" s="229"/>
      <c r="SGV202" s="229"/>
      <c r="SGW202" s="229"/>
      <c r="SGX202" s="229"/>
      <c r="SGY202" s="229"/>
      <c r="SGZ202" s="229"/>
      <c r="SHA202" s="229"/>
      <c r="SHB202" s="229"/>
      <c r="SHC202" s="229"/>
      <c r="SHD202" s="229"/>
      <c r="SHE202" s="229"/>
      <c r="SHF202" s="229"/>
      <c r="SHG202" s="229"/>
      <c r="SHH202" s="229"/>
      <c r="SHI202" s="229"/>
      <c r="SHJ202" s="229"/>
      <c r="SHK202" s="229"/>
      <c r="SHL202" s="229"/>
      <c r="SHM202" s="229"/>
      <c r="SHN202" s="229"/>
      <c r="SHO202" s="229"/>
      <c r="SHP202" s="229"/>
      <c r="SHQ202" s="229"/>
      <c r="SHR202" s="229"/>
      <c r="SHS202" s="229"/>
      <c r="SHT202" s="229"/>
      <c r="SHU202" s="229"/>
      <c r="SHV202" s="229"/>
      <c r="SHW202" s="229"/>
      <c r="SHX202" s="229"/>
      <c r="SHY202" s="229"/>
      <c r="SHZ202" s="229"/>
      <c r="SIA202" s="229"/>
      <c r="SIB202" s="229"/>
      <c r="SIC202" s="229"/>
      <c r="SID202" s="229"/>
      <c r="SIE202" s="229"/>
      <c r="SIF202" s="229"/>
      <c r="SIG202" s="229"/>
      <c r="SIH202" s="229"/>
      <c r="SII202" s="229"/>
      <c r="SIJ202" s="229"/>
      <c r="SIK202" s="229"/>
      <c r="SIL202" s="229"/>
      <c r="SIM202" s="229"/>
      <c r="SIN202" s="229"/>
      <c r="SIO202" s="229"/>
      <c r="SIP202" s="229"/>
      <c r="SIQ202" s="229"/>
      <c r="SIR202" s="229"/>
      <c r="SIS202" s="229"/>
      <c r="SIT202" s="229"/>
      <c r="SIU202" s="229"/>
      <c r="SIV202" s="229"/>
      <c r="SIW202" s="229"/>
      <c r="SIX202" s="229"/>
      <c r="SIY202" s="229"/>
      <c r="SIZ202" s="229"/>
      <c r="SJA202" s="229"/>
      <c r="SJB202" s="229"/>
      <c r="SJC202" s="229"/>
      <c r="SJD202" s="229"/>
      <c r="SJE202" s="229"/>
      <c r="SJF202" s="229"/>
      <c r="SJG202" s="229"/>
      <c r="SJH202" s="229"/>
      <c r="SJI202" s="229"/>
      <c r="SJJ202" s="229"/>
      <c r="SJK202" s="229"/>
      <c r="SJL202" s="229"/>
      <c r="SJM202" s="229"/>
      <c r="SJN202" s="229"/>
      <c r="SJO202" s="229"/>
      <c r="SJP202" s="229"/>
      <c r="SJQ202" s="229"/>
      <c r="SJR202" s="229"/>
      <c r="SJS202" s="229"/>
      <c r="SJT202" s="229"/>
      <c r="SJU202" s="229"/>
      <c r="SJV202" s="229"/>
      <c r="SJW202" s="229"/>
      <c r="SJX202" s="229"/>
      <c r="SJY202" s="229"/>
      <c r="SJZ202" s="229"/>
      <c r="SKA202" s="229"/>
      <c r="SKB202" s="229"/>
      <c r="SKC202" s="229"/>
      <c r="SKD202" s="229"/>
      <c r="SKE202" s="229"/>
      <c r="SKF202" s="229"/>
      <c r="SKG202" s="229"/>
      <c r="SKH202" s="229"/>
      <c r="SKI202" s="229"/>
      <c r="SKJ202" s="229"/>
      <c r="SKK202" s="229"/>
      <c r="SKL202" s="229"/>
      <c r="SKM202" s="229"/>
      <c r="SKN202" s="229"/>
      <c r="SKO202" s="229"/>
      <c r="SKP202" s="229"/>
      <c r="SKQ202" s="229"/>
      <c r="SKR202" s="229"/>
      <c r="SKS202" s="229"/>
      <c r="SKT202" s="229"/>
      <c r="SKU202" s="229"/>
      <c r="SKV202" s="229"/>
      <c r="SKW202" s="229"/>
      <c r="SKX202" s="229"/>
      <c r="SKY202" s="229"/>
      <c r="SKZ202" s="229"/>
      <c r="SLA202" s="229"/>
      <c r="SLB202" s="229"/>
      <c r="SLC202" s="229"/>
      <c r="SLD202" s="229"/>
      <c r="SLE202" s="229"/>
      <c r="SLF202" s="229"/>
      <c r="SLG202" s="229"/>
      <c r="SLH202" s="229"/>
      <c r="SLI202" s="229"/>
      <c r="SLJ202" s="229"/>
      <c r="SLK202" s="229"/>
      <c r="SLL202" s="229"/>
      <c r="SLM202" s="229"/>
      <c r="SLN202" s="229"/>
      <c r="SLO202" s="229"/>
      <c r="SLP202" s="229"/>
      <c r="SLQ202" s="229"/>
      <c r="SLR202" s="229"/>
      <c r="SLS202" s="229"/>
      <c r="SLT202" s="229"/>
      <c r="SLU202" s="229"/>
      <c r="SLV202" s="229"/>
      <c r="SLW202" s="229"/>
      <c r="SLX202" s="229"/>
      <c r="SLY202" s="229"/>
      <c r="SLZ202" s="229"/>
      <c r="SMA202" s="229"/>
      <c r="SMB202" s="229"/>
      <c r="SMC202" s="229"/>
      <c r="SMD202" s="229"/>
      <c r="SME202" s="229"/>
      <c r="SMF202" s="229"/>
      <c r="SMG202" s="229"/>
      <c r="SMH202" s="229"/>
      <c r="SMI202" s="229"/>
      <c r="SMJ202" s="229"/>
      <c r="SMK202" s="229"/>
      <c r="SML202" s="229"/>
      <c r="SMM202" s="229"/>
      <c r="SMN202" s="229"/>
      <c r="SMO202" s="229"/>
      <c r="SMP202" s="229"/>
      <c r="SMQ202" s="229"/>
      <c r="SMR202" s="229"/>
      <c r="SMS202" s="229"/>
      <c r="SMT202" s="229"/>
      <c r="SMU202" s="229"/>
      <c r="SMV202" s="229"/>
      <c r="SMW202" s="229"/>
      <c r="SMX202" s="229"/>
      <c r="SMY202" s="229"/>
      <c r="SMZ202" s="229"/>
      <c r="SNA202" s="229"/>
      <c r="SNB202" s="229"/>
      <c r="SNC202" s="229"/>
      <c r="SND202" s="229"/>
      <c r="SNE202" s="229"/>
      <c r="SNF202" s="229"/>
      <c r="SNG202" s="229"/>
      <c r="SNH202" s="229"/>
      <c r="SNI202" s="229"/>
      <c r="SNJ202" s="229"/>
      <c r="SNK202" s="229"/>
      <c r="SNL202" s="229"/>
      <c r="SNM202" s="229"/>
      <c r="SNN202" s="229"/>
      <c r="SNO202" s="229"/>
      <c r="SNP202" s="229"/>
      <c r="SNQ202" s="229"/>
      <c r="SNR202" s="229"/>
      <c r="SNS202" s="229"/>
      <c r="SNT202" s="229"/>
      <c r="SNU202" s="229"/>
      <c r="SNV202" s="229"/>
      <c r="SNW202" s="229"/>
      <c r="SNX202" s="229"/>
      <c r="SNY202" s="229"/>
      <c r="SNZ202" s="229"/>
      <c r="SOA202" s="229"/>
      <c r="SOB202" s="229"/>
      <c r="SOC202" s="229"/>
      <c r="SOD202" s="229"/>
      <c r="SOE202" s="229"/>
      <c r="SOF202" s="229"/>
      <c r="SOG202" s="229"/>
      <c r="SOH202" s="229"/>
      <c r="SOI202" s="229"/>
      <c r="SOJ202" s="229"/>
      <c r="SOK202" s="229"/>
      <c r="SOL202" s="229"/>
      <c r="SOM202" s="229"/>
      <c r="SON202" s="229"/>
      <c r="SOO202" s="229"/>
      <c r="SOP202" s="229"/>
      <c r="SOQ202" s="229"/>
      <c r="SOR202" s="229"/>
      <c r="SOS202" s="229"/>
      <c r="SOT202" s="229"/>
      <c r="SOU202" s="229"/>
      <c r="SOV202" s="229"/>
      <c r="SOW202" s="229"/>
      <c r="SOX202" s="229"/>
      <c r="SOY202" s="229"/>
      <c r="SOZ202" s="229"/>
      <c r="SPA202" s="229"/>
      <c r="SPB202" s="229"/>
      <c r="SPC202" s="229"/>
      <c r="SPD202" s="229"/>
      <c r="SPE202" s="229"/>
      <c r="SPF202" s="229"/>
      <c r="SPG202" s="229"/>
      <c r="SPH202" s="229"/>
      <c r="SPI202" s="229"/>
      <c r="SPJ202" s="229"/>
      <c r="SPK202" s="229"/>
      <c r="SPL202" s="229"/>
      <c r="SPM202" s="229"/>
      <c r="SPN202" s="229"/>
      <c r="SPO202" s="229"/>
      <c r="SPP202" s="229"/>
      <c r="SPQ202" s="229"/>
      <c r="SPR202" s="229"/>
      <c r="SPS202" s="229"/>
      <c r="SPT202" s="229"/>
      <c r="SPU202" s="229"/>
      <c r="SPV202" s="229"/>
      <c r="SPW202" s="229"/>
      <c r="SPX202" s="229"/>
      <c r="SPY202" s="229"/>
      <c r="SPZ202" s="229"/>
      <c r="SQA202" s="229"/>
      <c r="SQB202" s="229"/>
      <c r="SQC202" s="229"/>
      <c r="SQD202" s="229"/>
      <c r="SQE202" s="229"/>
      <c r="SQF202" s="229"/>
      <c r="SQG202" s="229"/>
      <c r="SQH202" s="229"/>
      <c r="SQI202" s="229"/>
      <c r="SQJ202" s="229"/>
      <c r="SQK202" s="229"/>
      <c r="SQL202" s="229"/>
      <c r="SQM202" s="229"/>
      <c r="SQN202" s="229"/>
      <c r="SQO202" s="229"/>
      <c r="SQP202" s="229"/>
      <c r="SQQ202" s="229"/>
      <c r="SQR202" s="229"/>
      <c r="SQS202" s="229"/>
      <c r="SQT202" s="229"/>
      <c r="SQU202" s="229"/>
      <c r="SQV202" s="229"/>
      <c r="SQW202" s="229"/>
      <c r="SQX202" s="229"/>
      <c r="SQY202" s="229"/>
      <c r="SQZ202" s="229"/>
      <c r="SRA202" s="229"/>
      <c r="SRB202" s="229"/>
      <c r="SRC202" s="229"/>
      <c r="SRD202" s="229"/>
      <c r="SRE202" s="229"/>
      <c r="SRF202" s="229"/>
      <c r="SRG202" s="229"/>
      <c r="SRH202" s="229"/>
      <c r="SRI202" s="229"/>
      <c r="SRJ202" s="229"/>
      <c r="SRK202" s="229"/>
      <c r="SRL202" s="229"/>
      <c r="SRM202" s="229"/>
      <c r="SRN202" s="229"/>
      <c r="SRO202" s="229"/>
      <c r="SRP202" s="229"/>
      <c r="SRQ202" s="229"/>
      <c r="SRR202" s="229"/>
      <c r="SRS202" s="229"/>
      <c r="SRT202" s="229"/>
      <c r="SRU202" s="229"/>
      <c r="SRV202" s="229"/>
      <c r="SRW202" s="229"/>
      <c r="SRX202" s="229"/>
      <c r="SRY202" s="229"/>
      <c r="SRZ202" s="229"/>
      <c r="SSA202" s="229"/>
      <c r="SSB202" s="229"/>
      <c r="SSC202" s="229"/>
      <c r="SSD202" s="229"/>
      <c r="SSE202" s="229"/>
      <c r="SSF202" s="229"/>
      <c r="SSG202" s="229"/>
      <c r="SSH202" s="229"/>
      <c r="SSI202" s="229"/>
      <c r="SSJ202" s="229"/>
      <c r="SSK202" s="229"/>
      <c r="SSL202" s="229"/>
      <c r="SSM202" s="229"/>
      <c r="SSN202" s="229"/>
      <c r="SSO202" s="229"/>
      <c r="SSP202" s="229"/>
      <c r="SSQ202" s="229"/>
      <c r="SSR202" s="229"/>
      <c r="SSS202" s="229"/>
      <c r="SST202" s="229"/>
      <c r="SSU202" s="229"/>
      <c r="SSV202" s="229"/>
      <c r="SSW202" s="229"/>
      <c r="SSX202" s="229"/>
      <c r="SSY202" s="229"/>
      <c r="SSZ202" s="229"/>
      <c r="STA202" s="229"/>
      <c r="STB202" s="229"/>
      <c r="STC202" s="229"/>
      <c r="STD202" s="229"/>
      <c r="STE202" s="229"/>
      <c r="STF202" s="229"/>
      <c r="STG202" s="229"/>
      <c r="STH202" s="229"/>
      <c r="STI202" s="229"/>
      <c r="STJ202" s="229"/>
      <c r="STK202" s="229"/>
      <c r="STL202" s="229"/>
      <c r="STM202" s="229"/>
      <c r="STN202" s="229"/>
      <c r="STO202" s="229"/>
      <c r="STP202" s="229"/>
      <c r="STQ202" s="229"/>
      <c r="STR202" s="229"/>
      <c r="STS202" s="229"/>
      <c r="STT202" s="229"/>
      <c r="STU202" s="229"/>
      <c r="STV202" s="229"/>
      <c r="STW202" s="229"/>
      <c r="STX202" s="229"/>
      <c r="STY202" s="229"/>
      <c r="STZ202" s="229"/>
      <c r="SUA202" s="229"/>
      <c r="SUB202" s="229"/>
      <c r="SUC202" s="229"/>
      <c r="SUD202" s="229"/>
      <c r="SUE202" s="229"/>
      <c r="SUF202" s="229"/>
      <c r="SUG202" s="229"/>
      <c r="SUH202" s="229"/>
      <c r="SUI202" s="229"/>
      <c r="SUJ202" s="229"/>
      <c r="SUK202" s="229"/>
      <c r="SUL202" s="229"/>
      <c r="SUM202" s="229"/>
      <c r="SUN202" s="229"/>
      <c r="SUO202" s="229"/>
      <c r="SUP202" s="229"/>
      <c r="SUQ202" s="229"/>
      <c r="SUR202" s="229"/>
      <c r="SUS202" s="229"/>
      <c r="SUT202" s="229"/>
      <c r="SUU202" s="229"/>
      <c r="SUV202" s="229"/>
      <c r="SUW202" s="229"/>
      <c r="SUX202" s="229"/>
      <c r="SUY202" s="229"/>
      <c r="SUZ202" s="229"/>
      <c r="SVA202" s="229"/>
      <c r="SVB202" s="229"/>
      <c r="SVC202" s="229"/>
      <c r="SVD202" s="229"/>
      <c r="SVE202" s="229"/>
      <c r="SVF202" s="229"/>
      <c r="SVG202" s="229"/>
      <c r="SVH202" s="229"/>
      <c r="SVI202" s="229"/>
      <c r="SVJ202" s="229"/>
      <c r="SVK202" s="229"/>
      <c r="SVL202" s="229"/>
      <c r="SVM202" s="229"/>
      <c r="SVN202" s="229"/>
      <c r="SVO202" s="229"/>
      <c r="SVP202" s="229"/>
      <c r="SVQ202" s="229"/>
      <c r="SVR202" s="229"/>
      <c r="SVS202" s="229"/>
      <c r="SVT202" s="229"/>
      <c r="SVU202" s="229"/>
      <c r="SVV202" s="229"/>
      <c r="SVW202" s="229"/>
      <c r="SVX202" s="229"/>
      <c r="SVY202" s="229"/>
      <c r="SVZ202" s="229"/>
      <c r="SWA202" s="229"/>
      <c r="SWB202" s="229"/>
      <c r="SWC202" s="229"/>
      <c r="SWD202" s="229"/>
      <c r="SWE202" s="229"/>
      <c r="SWF202" s="229"/>
      <c r="SWG202" s="229"/>
      <c r="SWH202" s="229"/>
      <c r="SWI202" s="229"/>
      <c r="SWJ202" s="229"/>
      <c r="SWK202" s="229"/>
      <c r="SWL202" s="229"/>
      <c r="SWM202" s="229"/>
      <c r="SWN202" s="229"/>
      <c r="SWO202" s="229"/>
      <c r="SWP202" s="229"/>
      <c r="SWQ202" s="229"/>
      <c r="SWR202" s="229"/>
      <c r="SWS202" s="229"/>
      <c r="SWT202" s="229"/>
      <c r="SWU202" s="229"/>
      <c r="SWV202" s="229"/>
      <c r="SWW202" s="229"/>
      <c r="SWX202" s="229"/>
      <c r="SWY202" s="229"/>
      <c r="SWZ202" s="229"/>
      <c r="SXA202" s="229"/>
      <c r="SXB202" s="229"/>
      <c r="SXC202" s="229"/>
      <c r="SXD202" s="229"/>
      <c r="SXE202" s="229"/>
      <c r="SXF202" s="229"/>
      <c r="SXG202" s="229"/>
      <c r="SXH202" s="229"/>
      <c r="SXI202" s="229"/>
      <c r="SXJ202" s="229"/>
      <c r="SXK202" s="229"/>
      <c r="SXL202" s="229"/>
      <c r="SXM202" s="229"/>
      <c r="SXN202" s="229"/>
      <c r="SXO202" s="229"/>
      <c r="SXP202" s="229"/>
      <c r="SXQ202" s="229"/>
      <c r="SXR202" s="229"/>
      <c r="SXS202" s="229"/>
      <c r="SXT202" s="229"/>
      <c r="SXU202" s="229"/>
      <c r="SXV202" s="229"/>
      <c r="SXW202" s="229"/>
      <c r="SXX202" s="229"/>
      <c r="SXY202" s="229"/>
      <c r="SXZ202" s="229"/>
      <c r="SYA202" s="229"/>
      <c r="SYB202" s="229"/>
      <c r="SYC202" s="229"/>
      <c r="SYD202" s="229"/>
      <c r="SYE202" s="229"/>
      <c r="SYF202" s="229"/>
      <c r="SYG202" s="229"/>
      <c r="SYH202" s="229"/>
      <c r="SYI202" s="229"/>
      <c r="SYJ202" s="229"/>
      <c r="SYK202" s="229"/>
      <c r="SYL202" s="229"/>
      <c r="SYM202" s="229"/>
      <c r="SYN202" s="229"/>
      <c r="SYO202" s="229"/>
      <c r="SYP202" s="229"/>
      <c r="SYQ202" s="229"/>
      <c r="SYR202" s="229"/>
      <c r="SYS202" s="229"/>
      <c r="SYT202" s="229"/>
      <c r="SYU202" s="229"/>
      <c r="SYV202" s="229"/>
      <c r="SYW202" s="229"/>
      <c r="SYX202" s="229"/>
      <c r="SYY202" s="229"/>
      <c r="SYZ202" s="229"/>
      <c r="SZA202" s="229"/>
      <c r="SZB202" s="229"/>
      <c r="SZC202" s="229"/>
      <c r="SZD202" s="229"/>
      <c r="SZE202" s="229"/>
      <c r="SZF202" s="229"/>
      <c r="SZG202" s="229"/>
      <c r="SZH202" s="229"/>
      <c r="SZI202" s="229"/>
      <c r="SZJ202" s="229"/>
      <c r="SZK202" s="229"/>
      <c r="SZL202" s="229"/>
      <c r="SZM202" s="229"/>
      <c r="SZN202" s="229"/>
      <c r="SZO202" s="229"/>
      <c r="SZP202" s="229"/>
      <c r="SZQ202" s="229"/>
      <c r="SZR202" s="229"/>
      <c r="SZS202" s="229"/>
      <c r="SZT202" s="229"/>
      <c r="SZU202" s="229"/>
      <c r="SZV202" s="229"/>
      <c r="SZW202" s="229"/>
      <c r="SZX202" s="229"/>
      <c r="SZY202" s="229"/>
      <c r="SZZ202" s="229"/>
      <c r="TAA202" s="229"/>
      <c r="TAB202" s="229"/>
      <c r="TAC202" s="229"/>
      <c r="TAD202" s="229"/>
      <c r="TAE202" s="229"/>
      <c r="TAF202" s="229"/>
      <c r="TAG202" s="229"/>
      <c r="TAH202" s="229"/>
      <c r="TAI202" s="229"/>
      <c r="TAJ202" s="229"/>
      <c r="TAK202" s="229"/>
      <c r="TAL202" s="229"/>
      <c r="TAM202" s="229"/>
      <c r="TAN202" s="229"/>
      <c r="TAO202" s="229"/>
      <c r="TAP202" s="229"/>
      <c r="TAQ202" s="229"/>
      <c r="TAR202" s="229"/>
      <c r="TAS202" s="229"/>
      <c r="TAT202" s="229"/>
      <c r="TAU202" s="229"/>
      <c r="TAV202" s="229"/>
      <c r="TAW202" s="229"/>
      <c r="TAX202" s="229"/>
      <c r="TAY202" s="229"/>
      <c r="TAZ202" s="229"/>
      <c r="TBA202" s="229"/>
      <c r="TBB202" s="229"/>
      <c r="TBC202" s="229"/>
      <c r="TBD202" s="229"/>
      <c r="TBE202" s="229"/>
      <c r="TBF202" s="229"/>
      <c r="TBG202" s="229"/>
      <c r="TBH202" s="229"/>
      <c r="TBI202" s="229"/>
      <c r="TBJ202" s="229"/>
      <c r="TBK202" s="229"/>
      <c r="TBL202" s="229"/>
      <c r="TBM202" s="229"/>
      <c r="TBN202" s="229"/>
      <c r="TBO202" s="229"/>
      <c r="TBP202" s="229"/>
      <c r="TBQ202" s="229"/>
      <c r="TBR202" s="229"/>
      <c r="TBS202" s="229"/>
      <c r="TBT202" s="229"/>
      <c r="TBU202" s="229"/>
      <c r="TBV202" s="229"/>
      <c r="TBW202" s="229"/>
      <c r="TBX202" s="229"/>
      <c r="TBY202" s="229"/>
      <c r="TBZ202" s="229"/>
      <c r="TCA202" s="229"/>
      <c r="TCB202" s="229"/>
      <c r="TCC202" s="229"/>
      <c r="TCD202" s="229"/>
      <c r="TCE202" s="229"/>
      <c r="TCF202" s="229"/>
      <c r="TCG202" s="229"/>
      <c r="TCH202" s="229"/>
      <c r="TCI202" s="229"/>
      <c r="TCJ202" s="229"/>
      <c r="TCK202" s="229"/>
      <c r="TCL202" s="229"/>
      <c r="TCM202" s="229"/>
      <c r="TCN202" s="229"/>
      <c r="TCO202" s="229"/>
      <c r="TCP202" s="229"/>
      <c r="TCQ202" s="229"/>
      <c r="TCR202" s="229"/>
      <c r="TCS202" s="229"/>
      <c r="TCT202" s="229"/>
      <c r="TCU202" s="229"/>
      <c r="TCV202" s="229"/>
      <c r="TCW202" s="229"/>
      <c r="TCX202" s="229"/>
      <c r="TCY202" s="229"/>
      <c r="TCZ202" s="229"/>
      <c r="TDA202" s="229"/>
      <c r="TDB202" s="229"/>
      <c r="TDC202" s="229"/>
      <c r="TDD202" s="229"/>
      <c r="TDE202" s="229"/>
      <c r="TDF202" s="229"/>
      <c r="TDG202" s="229"/>
      <c r="TDH202" s="229"/>
      <c r="TDI202" s="229"/>
      <c r="TDJ202" s="229"/>
      <c r="TDK202" s="229"/>
      <c r="TDL202" s="229"/>
      <c r="TDM202" s="229"/>
      <c r="TDN202" s="229"/>
      <c r="TDO202" s="229"/>
      <c r="TDP202" s="229"/>
      <c r="TDQ202" s="229"/>
      <c r="TDR202" s="229"/>
      <c r="TDS202" s="229"/>
      <c r="TDT202" s="229"/>
      <c r="TDU202" s="229"/>
      <c r="TDV202" s="229"/>
      <c r="TDW202" s="229"/>
      <c r="TDX202" s="229"/>
      <c r="TDY202" s="229"/>
      <c r="TDZ202" s="229"/>
      <c r="TEA202" s="229"/>
      <c r="TEB202" s="229"/>
      <c r="TEC202" s="229"/>
      <c r="TED202" s="229"/>
      <c r="TEE202" s="229"/>
      <c r="TEF202" s="229"/>
      <c r="TEG202" s="229"/>
      <c r="TEH202" s="229"/>
      <c r="TEI202" s="229"/>
      <c r="TEJ202" s="229"/>
      <c r="TEK202" s="229"/>
      <c r="TEL202" s="229"/>
      <c r="TEM202" s="229"/>
      <c r="TEN202" s="229"/>
      <c r="TEO202" s="229"/>
      <c r="TEP202" s="229"/>
      <c r="TEQ202" s="229"/>
      <c r="TER202" s="229"/>
      <c r="TES202" s="229"/>
      <c r="TET202" s="229"/>
      <c r="TEU202" s="229"/>
      <c r="TEV202" s="229"/>
      <c r="TEW202" s="229"/>
      <c r="TEX202" s="229"/>
      <c r="TEY202" s="229"/>
      <c r="TEZ202" s="229"/>
      <c r="TFA202" s="229"/>
      <c r="TFB202" s="229"/>
      <c r="TFC202" s="229"/>
      <c r="TFD202" s="229"/>
      <c r="TFE202" s="229"/>
      <c r="TFF202" s="229"/>
      <c r="TFG202" s="229"/>
      <c r="TFH202" s="229"/>
      <c r="TFI202" s="229"/>
      <c r="TFJ202" s="229"/>
      <c r="TFK202" s="229"/>
      <c r="TFL202" s="229"/>
      <c r="TFM202" s="229"/>
      <c r="TFN202" s="229"/>
      <c r="TFO202" s="229"/>
      <c r="TFP202" s="229"/>
      <c r="TFQ202" s="229"/>
      <c r="TFR202" s="229"/>
      <c r="TFS202" s="229"/>
      <c r="TFT202" s="229"/>
      <c r="TFU202" s="229"/>
      <c r="TFV202" s="229"/>
      <c r="TFW202" s="229"/>
      <c r="TFX202" s="229"/>
      <c r="TFY202" s="229"/>
      <c r="TFZ202" s="229"/>
      <c r="TGA202" s="229"/>
      <c r="TGB202" s="229"/>
      <c r="TGC202" s="229"/>
      <c r="TGD202" s="229"/>
      <c r="TGE202" s="229"/>
      <c r="TGF202" s="229"/>
      <c r="TGG202" s="229"/>
      <c r="TGH202" s="229"/>
      <c r="TGI202" s="229"/>
      <c r="TGJ202" s="229"/>
      <c r="TGK202" s="229"/>
      <c r="TGL202" s="229"/>
      <c r="TGM202" s="229"/>
      <c r="TGN202" s="229"/>
      <c r="TGO202" s="229"/>
      <c r="TGP202" s="229"/>
      <c r="TGQ202" s="229"/>
      <c r="TGR202" s="229"/>
      <c r="TGS202" s="229"/>
      <c r="TGT202" s="229"/>
      <c r="TGU202" s="229"/>
      <c r="TGV202" s="229"/>
      <c r="TGW202" s="229"/>
      <c r="TGX202" s="229"/>
      <c r="TGY202" s="229"/>
      <c r="TGZ202" s="229"/>
      <c r="THA202" s="229"/>
      <c r="THB202" s="229"/>
      <c r="THC202" s="229"/>
      <c r="THD202" s="229"/>
      <c r="THE202" s="229"/>
      <c r="THF202" s="229"/>
      <c r="THG202" s="229"/>
      <c r="THH202" s="229"/>
      <c r="THI202" s="229"/>
      <c r="THJ202" s="229"/>
      <c r="THK202" s="229"/>
      <c r="THL202" s="229"/>
      <c r="THM202" s="229"/>
      <c r="THN202" s="229"/>
      <c r="THO202" s="229"/>
      <c r="THP202" s="229"/>
      <c r="THQ202" s="229"/>
      <c r="THR202" s="229"/>
      <c r="THS202" s="229"/>
      <c r="THT202" s="229"/>
      <c r="THU202" s="229"/>
      <c r="THV202" s="229"/>
      <c r="THW202" s="229"/>
      <c r="THX202" s="229"/>
      <c r="THY202" s="229"/>
      <c r="THZ202" s="229"/>
      <c r="TIA202" s="229"/>
      <c r="TIB202" s="229"/>
      <c r="TIC202" s="229"/>
      <c r="TID202" s="229"/>
      <c r="TIE202" s="229"/>
      <c r="TIF202" s="229"/>
      <c r="TIG202" s="229"/>
      <c r="TIH202" s="229"/>
      <c r="TII202" s="229"/>
      <c r="TIJ202" s="229"/>
      <c r="TIK202" s="229"/>
      <c r="TIL202" s="229"/>
      <c r="TIM202" s="229"/>
      <c r="TIN202" s="229"/>
      <c r="TIO202" s="229"/>
      <c r="TIP202" s="229"/>
      <c r="TIQ202" s="229"/>
      <c r="TIR202" s="229"/>
      <c r="TIS202" s="229"/>
      <c r="TIT202" s="229"/>
      <c r="TIU202" s="229"/>
      <c r="TIV202" s="229"/>
      <c r="TIW202" s="229"/>
      <c r="TIX202" s="229"/>
      <c r="TIY202" s="229"/>
      <c r="TIZ202" s="229"/>
      <c r="TJA202" s="229"/>
      <c r="TJB202" s="229"/>
      <c r="TJC202" s="229"/>
      <c r="TJD202" s="229"/>
      <c r="TJE202" s="229"/>
      <c r="TJF202" s="229"/>
      <c r="TJG202" s="229"/>
      <c r="TJH202" s="229"/>
      <c r="TJI202" s="229"/>
      <c r="TJJ202" s="229"/>
      <c r="TJK202" s="229"/>
      <c r="TJL202" s="229"/>
      <c r="TJM202" s="229"/>
      <c r="TJN202" s="229"/>
      <c r="TJO202" s="229"/>
      <c r="TJP202" s="229"/>
      <c r="TJQ202" s="229"/>
      <c r="TJR202" s="229"/>
      <c r="TJS202" s="229"/>
      <c r="TJT202" s="229"/>
      <c r="TJU202" s="229"/>
      <c r="TJV202" s="229"/>
      <c r="TJW202" s="229"/>
      <c r="TJX202" s="229"/>
      <c r="TJY202" s="229"/>
      <c r="TJZ202" s="229"/>
      <c r="TKA202" s="229"/>
      <c r="TKB202" s="229"/>
      <c r="TKC202" s="229"/>
      <c r="TKD202" s="229"/>
      <c r="TKE202" s="229"/>
      <c r="TKF202" s="229"/>
      <c r="TKG202" s="229"/>
      <c r="TKH202" s="229"/>
      <c r="TKI202" s="229"/>
      <c r="TKJ202" s="229"/>
      <c r="TKK202" s="229"/>
      <c r="TKL202" s="229"/>
      <c r="TKM202" s="229"/>
      <c r="TKN202" s="229"/>
      <c r="TKO202" s="229"/>
      <c r="TKP202" s="229"/>
      <c r="TKQ202" s="229"/>
      <c r="TKR202" s="229"/>
      <c r="TKS202" s="229"/>
      <c r="TKT202" s="229"/>
      <c r="TKU202" s="229"/>
      <c r="TKV202" s="229"/>
      <c r="TKW202" s="229"/>
      <c r="TKX202" s="229"/>
      <c r="TKY202" s="229"/>
      <c r="TKZ202" s="229"/>
      <c r="TLA202" s="229"/>
      <c r="TLB202" s="229"/>
      <c r="TLC202" s="229"/>
      <c r="TLD202" s="229"/>
      <c r="TLE202" s="229"/>
      <c r="TLF202" s="229"/>
      <c r="TLG202" s="229"/>
      <c r="TLH202" s="229"/>
      <c r="TLI202" s="229"/>
      <c r="TLJ202" s="229"/>
      <c r="TLK202" s="229"/>
      <c r="TLL202" s="229"/>
      <c r="TLM202" s="229"/>
      <c r="TLN202" s="229"/>
      <c r="TLO202" s="229"/>
      <c r="TLP202" s="229"/>
      <c r="TLQ202" s="229"/>
      <c r="TLR202" s="229"/>
      <c r="TLS202" s="229"/>
      <c r="TLT202" s="229"/>
      <c r="TLU202" s="229"/>
      <c r="TLV202" s="229"/>
      <c r="TLW202" s="229"/>
      <c r="TLX202" s="229"/>
      <c r="TLY202" s="229"/>
      <c r="TLZ202" s="229"/>
      <c r="TMA202" s="229"/>
      <c r="TMB202" s="229"/>
      <c r="TMC202" s="229"/>
      <c r="TMD202" s="229"/>
      <c r="TME202" s="229"/>
      <c r="TMF202" s="229"/>
      <c r="TMG202" s="229"/>
      <c r="TMH202" s="229"/>
      <c r="TMI202" s="229"/>
      <c r="TMJ202" s="229"/>
      <c r="TMK202" s="229"/>
      <c r="TML202" s="229"/>
      <c r="TMM202" s="229"/>
      <c r="TMN202" s="229"/>
      <c r="TMO202" s="229"/>
      <c r="TMP202" s="229"/>
      <c r="TMQ202" s="229"/>
      <c r="TMR202" s="229"/>
      <c r="TMS202" s="229"/>
      <c r="TMT202" s="229"/>
      <c r="TMU202" s="229"/>
      <c r="TMV202" s="229"/>
      <c r="TMW202" s="229"/>
      <c r="TMX202" s="229"/>
      <c r="TMY202" s="229"/>
      <c r="TMZ202" s="229"/>
      <c r="TNA202" s="229"/>
      <c r="TNB202" s="229"/>
      <c r="TNC202" s="229"/>
      <c r="TND202" s="229"/>
      <c r="TNE202" s="229"/>
      <c r="TNF202" s="229"/>
      <c r="TNG202" s="229"/>
      <c r="TNH202" s="229"/>
      <c r="TNI202" s="229"/>
      <c r="TNJ202" s="229"/>
      <c r="TNK202" s="229"/>
      <c r="TNL202" s="229"/>
      <c r="TNM202" s="229"/>
      <c r="TNN202" s="229"/>
      <c r="TNO202" s="229"/>
      <c r="TNP202" s="229"/>
      <c r="TNQ202" s="229"/>
      <c r="TNR202" s="229"/>
      <c r="TNS202" s="229"/>
      <c r="TNT202" s="229"/>
      <c r="TNU202" s="229"/>
      <c r="TNV202" s="229"/>
      <c r="TNW202" s="229"/>
      <c r="TNX202" s="229"/>
      <c r="TNY202" s="229"/>
      <c r="TNZ202" s="229"/>
      <c r="TOA202" s="229"/>
      <c r="TOB202" s="229"/>
      <c r="TOC202" s="229"/>
      <c r="TOD202" s="229"/>
      <c r="TOE202" s="229"/>
      <c r="TOF202" s="229"/>
      <c r="TOG202" s="229"/>
      <c r="TOH202" s="229"/>
      <c r="TOI202" s="229"/>
      <c r="TOJ202" s="229"/>
      <c r="TOK202" s="229"/>
      <c r="TOL202" s="229"/>
      <c r="TOM202" s="229"/>
      <c r="TON202" s="229"/>
      <c r="TOO202" s="229"/>
      <c r="TOP202" s="229"/>
      <c r="TOQ202" s="229"/>
      <c r="TOR202" s="229"/>
      <c r="TOS202" s="229"/>
      <c r="TOT202" s="229"/>
      <c r="TOU202" s="229"/>
      <c r="TOV202" s="229"/>
      <c r="TOW202" s="229"/>
      <c r="TOX202" s="229"/>
      <c r="TOY202" s="229"/>
      <c r="TOZ202" s="229"/>
      <c r="TPA202" s="229"/>
      <c r="TPB202" s="229"/>
      <c r="TPC202" s="229"/>
      <c r="TPD202" s="229"/>
      <c r="TPE202" s="229"/>
      <c r="TPF202" s="229"/>
      <c r="TPG202" s="229"/>
      <c r="TPH202" s="229"/>
      <c r="TPI202" s="229"/>
      <c r="TPJ202" s="229"/>
      <c r="TPK202" s="229"/>
      <c r="TPL202" s="229"/>
      <c r="TPM202" s="229"/>
      <c r="TPN202" s="229"/>
      <c r="TPO202" s="229"/>
      <c r="TPP202" s="229"/>
      <c r="TPQ202" s="229"/>
      <c r="TPR202" s="229"/>
      <c r="TPS202" s="229"/>
      <c r="TPT202" s="229"/>
      <c r="TPU202" s="229"/>
      <c r="TPV202" s="229"/>
      <c r="TPW202" s="229"/>
      <c r="TPX202" s="229"/>
      <c r="TPY202" s="229"/>
      <c r="TPZ202" s="229"/>
      <c r="TQA202" s="229"/>
      <c r="TQB202" s="229"/>
      <c r="TQC202" s="229"/>
      <c r="TQD202" s="229"/>
      <c r="TQE202" s="229"/>
      <c r="TQF202" s="229"/>
      <c r="TQG202" s="229"/>
      <c r="TQH202" s="229"/>
      <c r="TQI202" s="229"/>
      <c r="TQJ202" s="229"/>
      <c r="TQK202" s="229"/>
      <c r="TQL202" s="229"/>
      <c r="TQM202" s="229"/>
      <c r="TQN202" s="229"/>
      <c r="TQO202" s="229"/>
      <c r="TQP202" s="229"/>
      <c r="TQQ202" s="229"/>
      <c r="TQR202" s="229"/>
      <c r="TQS202" s="229"/>
      <c r="TQT202" s="229"/>
      <c r="TQU202" s="229"/>
      <c r="TQV202" s="229"/>
      <c r="TQW202" s="229"/>
      <c r="TQX202" s="229"/>
      <c r="TQY202" s="229"/>
      <c r="TQZ202" s="229"/>
      <c r="TRA202" s="229"/>
      <c r="TRB202" s="229"/>
      <c r="TRC202" s="229"/>
      <c r="TRD202" s="229"/>
      <c r="TRE202" s="229"/>
      <c r="TRF202" s="229"/>
      <c r="TRG202" s="229"/>
      <c r="TRH202" s="229"/>
      <c r="TRI202" s="229"/>
      <c r="TRJ202" s="229"/>
      <c r="TRK202" s="229"/>
      <c r="TRL202" s="229"/>
      <c r="TRM202" s="229"/>
      <c r="TRN202" s="229"/>
      <c r="TRO202" s="229"/>
      <c r="TRP202" s="229"/>
      <c r="TRQ202" s="229"/>
      <c r="TRR202" s="229"/>
      <c r="TRS202" s="229"/>
      <c r="TRT202" s="229"/>
      <c r="TRU202" s="229"/>
      <c r="TRV202" s="229"/>
      <c r="TRW202" s="229"/>
      <c r="TRX202" s="229"/>
      <c r="TRY202" s="229"/>
      <c r="TRZ202" s="229"/>
      <c r="TSA202" s="229"/>
      <c r="TSB202" s="229"/>
      <c r="TSC202" s="229"/>
      <c r="TSD202" s="229"/>
      <c r="TSE202" s="229"/>
      <c r="TSF202" s="229"/>
      <c r="TSG202" s="229"/>
      <c r="TSH202" s="229"/>
      <c r="TSI202" s="229"/>
      <c r="TSJ202" s="229"/>
      <c r="TSK202" s="229"/>
      <c r="TSL202" s="229"/>
      <c r="TSM202" s="229"/>
      <c r="TSN202" s="229"/>
      <c r="TSO202" s="229"/>
      <c r="TSP202" s="229"/>
      <c r="TSQ202" s="229"/>
      <c r="TSR202" s="229"/>
      <c r="TSS202" s="229"/>
      <c r="TST202" s="229"/>
      <c r="TSU202" s="229"/>
      <c r="TSV202" s="229"/>
      <c r="TSW202" s="229"/>
      <c r="TSX202" s="229"/>
      <c r="TSY202" s="229"/>
      <c r="TSZ202" s="229"/>
      <c r="TTA202" s="229"/>
      <c r="TTB202" s="229"/>
      <c r="TTC202" s="229"/>
      <c r="TTD202" s="229"/>
      <c r="TTE202" s="229"/>
      <c r="TTF202" s="229"/>
      <c r="TTG202" s="229"/>
      <c r="TTH202" s="229"/>
      <c r="TTI202" s="229"/>
      <c r="TTJ202" s="229"/>
      <c r="TTK202" s="229"/>
      <c r="TTL202" s="229"/>
      <c r="TTM202" s="229"/>
      <c r="TTN202" s="229"/>
      <c r="TTO202" s="229"/>
      <c r="TTP202" s="229"/>
      <c r="TTQ202" s="229"/>
      <c r="TTR202" s="229"/>
      <c r="TTS202" s="229"/>
      <c r="TTT202" s="229"/>
      <c r="TTU202" s="229"/>
      <c r="TTV202" s="229"/>
      <c r="TTW202" s="229"/>
      <c r="TTX202" s="229"/>
      <c r="TTY202" s="229"/>
      <c r="TTZ202" s="229"/>
      <c r="TUA202" s="229"/>
      <c r="TUB202" s="229"/>
      <c r="TUC202" s="229"/>
      <c r="TUD202" s="229"/>
      <c r="TUE202" s="229"/>
      <c r="TUF202" s="229"/>
      <c r="TUG202" s="229"/>
      <c r="TUH202" s="229"/>
      <c r="TUI202" s="229"/>
      <c r="TUJ202" s="229"/>
      <c r="TUK202" s="229"/>
      <c r="TUL202" s="229"/>
      <c r="TUM202" s="229"/>
      <c r="TUN202" s="229"/>
      <c r="TUO202" s="229"/>
      <c r="TUP202" s="229"/>
      <c r="TUQ202" s="229"/>
      <c r="TUR202" s="229"/>
      <c r="TUS202" s="229"/>
      <c r="TUT202" s="229"/>
      <c r="TUU202" s="229"/>
      <c r="TUV202" s="229"/>
      <c r="TUW202" s="229"/>
      <c r="TUX202" s="229"/>
      <c r="TUY202" s="229"/>
      <c r="TUZ202" s="229"/>
      <c r="TVA202" s="229"/>
      <c r="TVB202" s="229"/>
      <c r="TVC202" s="229"/>
      <c r="TVD202" s="229"/>
      <c r="TVE202" s="229"/>
      <c r="TVF202" s="229"/>
      <c r="TVG202" s="229"/>
      <c r="TVH202" s="229"/>
      <c r="TVI202" s="229"/>
      <c r="TVJ202" s="229"/>
      <c r="TVK202" s="229"/>
      <c r="TVL202" s="229"/>
      <c r="TVM202" s="229"/>
      <c r="TVN202" s="229"/>
      <c r="TVO202" s="229"/>
      <c r="TVP202" s="229"/>
      <c r="TVQ202" s="229"/>
      <c r="TVR202" s="229"/>
      <c r="TVS202" s="229"/>
      <c r="TVT202" s="229"/>
      <c r="TVU202" s="229"/>
      <c r="TVV202" s="229"/>
      <c r="TVW202" s="229"/>
      <c r="TVX202" s="229"/>
      <c r="TVY202" s="229"/>
      <c r="TVZ202" s="229"/>
      <c r="TWA202" s="229"/>
      <c r="TWB202" s="229"/>
      <c r="TWC202" s="229"/>
      <c r="TWD202" s="229"/>
      <c r="TWE202" s="229"/>
      <c r="TWF202" s="229"/>
      <c r="TWG202" s="229"/>
      <c r="TWH202" s="229"/>
      <c r="TWI202" s="229"/>
      <c r="TWJ202" s="229"/>
      <c r="TWK202" s="229"/>
      <c r="TWL202" s="229"/>
      <c r="TWM202" s="229"/>
      <c r="TWN202" s="229"/>
      <c r="TWO202" s="229"/>
      <c r="TWP202" s="229"/>
      <c r="TWQ202" s="229"/>
      <c r="TWR202" s="229"/>
      <c r="TWS202" s="229"/>
      <c r="TWT202" s="229"/>
      <c r="TWU202" s="229"/>
      <c r="TWV202" s="229"/>
      <c r="TWW202" s="229"/>
      <c r="TWX202" s="229"/>
      <c r="TWY202" s="229"/>
      <c r="TWZ202" s="229"/>
      <c r="TXA202" s="229"/>
      <c r="TXB202" s="229"/>
      <c r="TXC202" s="229"/>
      <c r="TXD202" s="229"/>
      <c r="TXE202" s="229"/>
      <c r="TXF202" s="229"/>
      <c r="TXG202" s="229"/>
      <c r="TXH202" s="229"/>
      <c r="TXI202" s="229"/>
      <c r="TXJ202" s="229"/>
      <c r="TXK202" s="229"/>
      <c r="TXL202" s="229"/>
      <c r="TXM202" s="229"/>
      <c r="TXN202" s="229"/>
      <c r="TXO202" s="229"/>
      <c r="TXP202" s="229"/>
      <c r="TXQ202" s="229"/>
      <c r="TXR202" s="229"/>
      <c r="TXS202" s="229"/>
      <c r="TXT202" s="229"/>
      <c r="TXU202" s="229"/>
      <c r="TXV202" s="229"/>
      <c r="TXW202" s="229"/>
      <c r="TXX202" s="229"/>
      <c r="TXY202" s="229"/>
      <c r="TXZ202" s="229"/>
      <c r="TYA202" s="229"/>
      <c r="TYB202" s="229"/>
      <c r="TYC202" s="229"/>
      <c r="TYD202" s="229"/>
      <c r="TYE202" s="229"/>
      <c r="TYF202" s="229"/>
      <c r="TYG202" s="229"/>
      <c r="TYH202" s="229"/>
      <c r="TYI202" s="229"/>
      <c r="TYJ202" s="229"/>
      <c r="TYK202" s="229"/>
      <c r="TYL202" s="229"/>
      <c r="TYM202" s="229"/>
      <c r="TYN202" s="229"/>
      <c r="TYO202" s="229"/>
      <c r="TYP202" s="229"/>
      <c r="TYQ202" s="229"/>
      <c r="TYR202" s="229"/>
      <c r="TYS202" s="229"/>
      <c r="TYT202" s="229"/>
      <c r="TYU202" s="229"/>
      <c r="TYV202" s="229"/>
      <c r="TYW202" s="229"/>
      <c r="TYX202" s="229"/>
      <c r="TYY202" s="229"/>
      <c r="TYZ202" s="229"/>
      <c r="TZA202" s="229"/>
      <c r="TZB202" s="229"/>
      <c r="TZC202" s="229"/>
      <c r="TZD202" s="229"/>
      <c r="TZE202" s="229"/>
      <c r="TZF202" s="229"/>
      <c r="TZG202" s="229"/>
      <c r="TZH202" s="229"/>
      <c r="TZI202" s="229"/>
      <c r="TZJ202" s="229"/>
      <c r="TZK202" s="229"/>
      <c r="TZL202" s="229"/>
      <c r="TZM202" s="229"/>
      <c r="TZN202" s="229"/>
      <c r="TZO202" s="229"/>
      <c r="TZP202" s="229"/>
      <c r="TZQ202" s="229"/>
      <c r="TZR202" s="229"/>
      <c r="TZS202" s="229"/>
      <c r="TZT202" s="229"/>
      <c r="TZU202" s="229"/>
      <c r="TZV202" s="229"/>
      <c r="TZW202" s="229"/>
      <c r="TZX202" s="229"/>
      <c r="TZY202" s="229"/>
      <c r="TZZ202" s="229"/>
      <c r="UAA202" s="229"/>
      <c r="UAB202" s="229"/>
      <c r="UAC202" s="229"/>
      <c r="UAD202" s="229"/>
      <c r="UAE202" s="229"/>
      <c r="UAF202" s="229"/>
      <c r="UAG202" s="229"/>
      <c r="UAH202" s="229"/>
      <c r="UAI202" s="229"/>
      <c r="UAJ202" s="229"/>
      <c r="UAK202" s="229"/>
      <c r="UAL202" s="229"/>
      <c r="UAM202" s="229"/>
      <c r="UAN202" s="229"/>
      <c r="UAO202" s="229"/>
      <c r="UAP202" s="229"/>
      <c r="UAQ202" s="229"/>
      <c r="UAR202" s="229"/>
      <c r="UAS202" s="229"/>
      <c r="UAT202" s="229"/>
      <c r="UAU202" s="229"/>
      <c r="UAV202" s="229"/>
      <c r="UAW202" s="229"/>
      <c r="UAX202" s="229"/>
      <c r="UAY202" s="229"/>
      <c r="UAZ202" s="229"/>
      <c r="UBA202" s="229"/>
      <c r="UBB202" s="229"/>
      <c r="UBC202" s="229"/>
      <c r="UBD202" s="229"/>
      <c r="UBE202" s="229"/>
      <c r="UBF202" s="229"/>
      <c r="UBG202" s="229"/>
      <c r="UBH202" s="229"/>
      <c r="UBI202" s="229"/>
      <c r="UBJ202" s="229"/>
      <c r="UBK202" s="229"/>
      <c r="UBL202" s="229"/>
      <c r="UBM202" s="229"/>
      <c r="UBN202" s="229"/>
      <c r="UBO202" s="229"/>
      <c r="UBP202" s="229"/>
      <c r="UBQ202" s="229"/>
      <c r="UBR202" s="229"/>
      <c r="UBS202" s="229"/>
      <c r="UBT202" s="229"/>
      <c r="UBU202" s="229"/>
      <c r="UBV202" s="229"/>
      <c r="UBW202" s="229"/>
      <c r="UBX202" s="229"/>
      <c r="UBY202" s="229"/>
      <c r="UBZ202" s="229"/>
      <c r="UCA202" s="229"/>
      <c r="UCB202" s="229"/>
      <c r="UCC202" s="229"/>
      <c r="UCD202" s="229"/>
      <c r="UCE202" s="229"/>
      <c r="UCF202" s="229"/>
      <c r="UCG202" s="229"/>
      <c r="UCH202" s="229"/>
      <c r="UCI202" s="229"/>
      <c r="UCJ202" s="229"/>
      <c r="UCK202" s="229"/>
      <c r="UCL202" s="229"/>
      <c r="UCM202" s="229"/>
      <c r="UCN202" s="229"/>
      <c r="UCO202" s="229"/>
      <c r="UCP202" s="229"/>
      <c r="UCQ202" s="229"/>
      <c r="UCR202" s="229"/>
      <c r="UCS202" s="229"/>
      <c r="UCT202" s="229"/>
      <c r="UCU202" s="229"/>
      <c r="UCV202" s="229"/>
      <c r="UCW202" s="229"/>
      <c r="UCX202" s="229"/>
      <c r="UCY202" s="229"/>
      <c r="UCZ202" s="229"/>
      <c r="UDA202" s="229"/>
      <c r="UDB202" s="229"/>
      <c r="UDC202" s="229"/>
      <c r="UDD202" s="229"/>
      <c r="UDE202" s="229"/>
      <c r="UDF202" s="229"/>
      <c r="UDG202" s="229"/>
      <c r="UDH202" s="229"/>
      <c r="UDI202" s="229"/>
      <c r="UDJ202" s="229"/>
      <c r="UDK202" s="229"/>
      <c r="UDL202" s="229"/>
      <c r="UDM202" s="229"/>
      <c r="UDN202" s="229"/>
      <c r="UDO202" s="229"/>
      <c r="UDP202" s="229"/>
      <c r="UDQ202" s="229"/>
      <c r="UDR202" s="229"/>
      <c r="UDS202" s="229"/>
      <c r="UDT202" s="229"/>
      <c r="UDU202" s="229"/>
      <c r="UDV202" s="229"/>
      <c r="UDW202" s="229"/>
      <c r="UDX202" s="229"/>
      <c r="UDY202" s="229"/>
      <c r="UDZ202" s="229"/>
      <c r="UEA202" s="229"/>
      <c r="UEB202" s="229"/>
      <c r="UEC202" s="229"/>
      <c r="UED202" s="229"/>
      <c r="UEE202" s="229"/>
      <c r="UEF202" s="229"/>
      <c r="UEG202" s="229"/>
      <c r="UEH202" s="229"/>
      <c r="UEI202" s="229"/>
      <c r="UEJ202" s="229"/>
      <c r="UEK202" s="229"/>
      <c r="UEL202" s="229"/>
      <c r="UEM202" s="229"/>
      <c r="UEN202" s="229"/>
      <c r="UEO202" s="229"/>
      <c r="UEP202" s="229"/>
      <c r="UEQ202" s="229"/>
      <c r="UER202" s="229"/>
      <c r="UES202" s="229"/>
      <c r="UET202" s="229"/>
      <c r="UEU202" s="229"/>
      <c r="UEV202" s="229"/>
      <c r="UEW202" s="229"/>
      <c r="UEX202" s="229"/>
      <c r="UEY202" s="229"/>
      <c r="UEZ202" s="229"/>
      <c r="UFA202" s="229"/>
      <c r="UFB202" s="229"/>
      <c r="UFC202" s="229"/>
      <c r="UFD202" s="229"/>
      <c r="UFE202" s="229"/>
      <c r="UFF202" s="229"/>
      <c r="UFG202" s="229"/>
      <c r="UFH202" s="229"/>
      <c r="UFI202" s="229"/>
      <c r="UFJ202" s="229"/>
      <c r="UFK202" s="229"/>
      <c r="UFL202" s="229"/>
      <c r="UFM202" s="229"/>
      <c r="UFN202" s="229"/>
      <c r="UFO202" s="229"/>
      <c r="UFP202" s="229"/>
      <c r="UFQ202" s="229"/>
      <c r="UFR202" s="229"/>
      <c r="UFS202" s="229"/>
      <c r="UFT202" s="229"/>
      <c r="UFU202" s="229"/>
      <c r="UFV202" s="229"/>
      <c r="UFW202" s="229"/>
      <c r="UFX202" s="229"/>
      <c r="UFY202" s="229"/>
      <c r="UFZ202" s="229"/>
      <c r="UGA202" s="229"/>
      <c r="UGB202" s="229"/>
      <c r="UGC202" s="229"/>
      <c r="UGD202" s="229"/>
      <c r="UGE202" s="229"/>
      <c r="UGF202" s="229"/>
      <c r="UGG202" s="229"/>
      <c r="UGH202" s="229"/>
      <c r="UGI202" s="229"/>
      <c r="UGJ202" s="229"/>
      <c r="UGK202" s="229"/>
      <c r="UGL202" s="229"/>
      <c r="UGM202" s="229"/>
      <c r="UGN202" s="229"/>
      <c r="UGO202" s="229"/>
      <c r="UGP202" s="229"/>
      <c r="UGQ202" s="229"/>
      <c r="UGR202" s="229"/>
      <c r="UGS202" s="229"/>
      <c r="UGT202" s="229"/>
      <c r="UGU202" s="229"/>
      <c r="UGV202" s="229"/>
      <c r="UGW202" s="229"/>
      <c r="UGX202" s="229"/>
      <c r="UGY202" s="229"/>
      <c r="UGZ202" s="229"/>
      <c r="UHA202" s="229"/>
      <c r="UHB202" s="229"/>
      <c r="UHC202" s="229"/>
      <c r="UHD202" s="229"/>
      <c r="UHE202" s="229"/>
      <c r="UHF202" s="229"/>
      <c r="UHG202" s="229"/>
      <c r="UHH202" s="229"/>
      <c r="UHI202" s="229"/>
      <c r="UHJ202" s="229"/>
      <c r="UHK202" s="229"/>
      <c r="UHL202" s="229"/>
      <c r="UHM202" s="229"/>
      <c r="UHN202" s="229"/>
      <c r="UHO202" s="229"/>
      <c r="UHP202" s="229"/>
      <c r="UHQ202" s="229"/>
      <c r="UHR202" s="229"/>
      <c r="UHS202" s="229"/>
      <c r="UHT202" s="229"/>
      <c r="UHU202" s="229"/>
      <c r="UHV202" s="229"/>
      <c r="UHW202" s="229"/>
      <c r="UHX202" s="229"/>
      <c r="UHY202" s="229"/>
      <c r="UHZ202" s="229"/>
      <c r="UIA202" s="229"/>
      <c r="UIB202" s="229"/>
      <c r="UIC202" s="229"/>
      <c r="UID202" s="229"/>
      <c r="UIE202" s="229"/>
      <c r="UIF202" s="229"/>
      <c r="UIG202" s="229"/>
      <c r="UIH202" s="229"/>
      <c r="UII202" s="229"/>
      <c r="UIJ202" s="229"/>
      <c r="UIK202" s="229"/>
      <c r="UIL202" s="229"/>
      <c r="UIM202" s="229"/>
      <c r="UIN202" s="229"/>
      <c r="UIO202" s="229"/>
      <c r="UIP202" s="229"/>
      <c r="UIQ202" s="229"/>
      <c r="UIR202" s="229"/>
      <c r="UIS202" s="229"/>
      <c r="UIT202" s="229"/>
      <c r="UIU202" s="229"/>
      <c r="UIV202" s="229"/>
      <c r="UIW202" s="229"/>
      <c r="UIX202" s="229"/>
      <c r="UIY202" s="229"/>
      <c r="UIZ202" s="229"/>
      <c r="UJA202" s="229"/>
      <c r="UJB202" s="229"/>
      <c r="UJC202" s="229"/>
      <c r="UJD202" s="229"/>
      <c r="UJE202" s="229"/>
      <c r="UJF202" s="229"/>
      <c r="UJG202" s="229"/>
      <c r="UJH202" s="229"/>
      <c r="UJI202" s="229"/>
      <c r="UJJ202" s="229"/>
      <c r="UJK202" s="229"/>
      <c r="UJL202" s="229"/>
      <c r="UJM202" s="229"/>
      <c r="UJN202" s="229"/>
      <c r="UJO202" s="229"/>
      <c r="UJP202" s="229"/>
      <c r="UJQ202" s="229"/>
      <c r="UJR202" s="229"/>
      <c r="UJS202" s="229"/>
      <c r="UJT202" s="229"/>
      <c r="UJU202" s="229"/>
      <c r="UJV202" s="229"/>
      <c r="UJW202" s="229"/>
      <c r="UJX202" s="229"/>
      <c r="UJY202" s="229"/>
      <c r="UJZ202" s="229"/>
      <c r="UKA202" s="229"/>
      <c r="UKB202" s="229"/>
      <c r="UKC202" s="229"/>
      <c r="UKD202" s="229"/>
      <c r="UKE202" s="229"/>
      <c r="UKF202" s="229"/>
      <c r="UKG202" s="229"/>
      <c r="UKH202" s="229"/>
      <c r="UKI202" s="229"/>
      <c r="UKJ202" s="229"/>
      <c r="UKK202" s="229"/>
      <c r="UKL202" s="229"/>
      <c r="UKM202" s="229"/>
      <c r="UKN202" s="229"/>
      <c r="UKO202" s="229"/>
      <c r="UKP202" s="229"/>
      <c r="UKQ202" s="229"/>
      <c r="UKR202" s="229"/>
      <c r="UKS202" s="229"/>
      <c r="UKT202" s="229"/>
      <c r="UKU202" s="229"/>
      <c r="UKV202" s="229"/>
      <c r="UKW202" s="229"/>
      <c r="UKX202" s="229"/>
      <c r="UKY202" s="229"/>
      <c r="UKZ202" s="229"/>
      <c r="ULA202" s="229"/>
      <c r="ULB202" s="229"/>
      <c r="ULC202" s="229"/>
      <c r="ULD202" s="229"/>
      <c r="ULE202" s="229"/>
      <c r="ULF202" s="229"/>
      <c r="ULG202" s="229"/>
      <c r="ULH202" s="229"/>
      <c r="ULI202" s="229"/>
      <c r="ULJ202" s="229"/>
      <c r="ULK202" s="229"/>
      <c r="ULL202" s="229"/>
      <c r="ULM202" s="229"/>
      <c r="ULN202" s="229"/>
      <c r="ULO202" s="229"/>
      <c r="ULP202" s="229"/>
      <c r="ULQ202" s="229"/>
      <c r="ULR202" s="229"/>
      <c r="ULS202" s="229"/>
      <c r="ULT202" s="229"/>
      <c r="ULU202" s="229"/>
      <c r="ULV202" s="229"/>
      <c r="ULW202" s="229"/>
      <c r="ULX202" s="229"/>
      <c r="ULY202" s="229"/>
      <c r="ULZ202" s="229"/>
      <c r="UMA202" s="229"/>
      <c r="UMB202" s="229"/>
      <c r="UMC202" s="229"/>
      <c r="UMD202" s="229"/>
      <c r="UME202" s="229"/>
      <c r="UMF202" s="229"/>
      <c r="UMG202" s="229"/>
      <c r="UMH202" s="229"/>
      <c r="UMI202" s="229"/>
      <c r="UMJ202" s="229"/>
      <c r="UMK202" s="229"/>
      <c r="UML202" s="229"/>
      <c r="UMM202" s="229"/>
      <c r="UMN202" s="229"/>
      <c r="UMO202" s="229"/>
      <c r="UMP202" s="229"/>
      <c r="UMQ202" s="229"/>
      <c r="UMR202" s="229"/>
      <c r="UMS202" s="229"/>
      <c r="UMT202" s="229"/>
      <c r="UMU202" s="229"/>
      <c r="UMV202" s="229"/>
      <c r="UMW202" s="229"/>
      <c r="UMX202" s="229"/>
      <c r="UMY202" s="229"/>
      <c r="UMZ202" s="229"/>
      <c r="UNA202" s="229"/>
      <c r="UNB202" s="229"/>
      <c r="UNC202" s="229"/>
      <c r="UND202" s="229"/>
      <c r="UNE202" s="229"/>
      <c r="UNF202" s="229"/>
      <c r="UNG202" s="229"/>
      <c r="UNH202" s="229"/>
      <c r="UNI202" s="229"/>
      <c r="UNJ202" s="229"/>
      <c r="UNK202" s="229"/>
      <c r="UNL202" s="229"/>
      <c r="UNM202" s="229"/>
      <c r="UNN202" s="229"/>
      <c r="UNO202" s="229"/>
      <c r="UNP202" s="229"/>
      <c r="UNQ202" s="229"/>
      <c r="UNR202" s="229"/>
      <c r="UNS202" s="229"/>
      <c r="UNT202" s="229"/>
      <c r="UNU202" s="229"/>
      <c r="UNV202" s="229"/>
      <c r="UNW202" s="229"/>
      <c r="UNX202" s="229"/>
      <c r="UNY202" s="229"/>
      <c r="UNZ202" s="229"/>
      <c r="UOA202" s="229"/>
      <c r="UOB202" s="229"/>
      <c r="UOC202" s="229"/>
      <c r="UOD202" s="229"/>
      <c r="UOE202" s="229"/>
      <c r="UOF202" s="229"/>
      <c r="UOG202" s="229"/>
      <c r="UOH202" s="229"/>
      <c r="UOI202" s="229"/>
      <c r="UOJ202" s="229"/>
      <c r="UOK202" s="229"/>
      <c r="UOL202" s="229"/>
      <c r="UOM202" s="229"/>
      <c r="UON202" s="229"/>
      <c r="UOO202" s="229"/>
      <c r="UOP202" s="229"/>
      <c r="UOQ202" s="229"/>
      <c r="UOR202" s="229"/>
      <c r="UOS202" s="229"/>
      <c r="UOT202" s="229"/>
      <c r="UOU202" s="229"/>
      <c r="UOV202" s="229"/>
      <c r="UOW202" s="229"/>
      <c r="UOX202" s="229"/>
      <c r="UOY202" s="229"/>
      <c r="UOZ202" s="229"/>
      <c r="UPA202" s="229"/>
      <c r="UPB202" s="229"/>
      <c r="UPC202" s="229"/>
      <c r="UPD202" s="229"/>
      <c r="UPE202" s="229"/>
      <c r="UPF202" s="229"/>
      <c r="UPG202" s="229"/>
      <c r="UPH202" s="229"/>
      <c r="UPI202" s="229"/>
      <c r="UPJ202" s="229"/>
      <c r="UPK202" s="229"/>
      <c r="UPL202" s="229"/>
      <c r="UPM202" s="229"/>
      <c r="UPN202" s="229"/>
      <c r="UPO202" s="229"/>
      <c r="UPP202" s="229"/>
      <c r="UPQ202" s="229"/>
      <c r="UPR202" s="229"/>
      <c r="UPS202" s="229"/>
      <c r="UPT202" s="229"/>
      <c r="UPU202" s="229"/>
      <c r="UPV202" s="229"/>
      <c r="UPW202" s="229"/>
      <c r="UPX202" s="229"/>
      <c r="UPY202" s="229"/>
      <c r="UPZ202" s="229"/>
      <c r="UQA202" s="229"/>
      <c r="UQB202" s="229"/>
      <c r="UQC202" s="229"/>
      <c r="UQD202" s="229"/>
      <c r="UQE202" s="229"/>
      <c r="UQF202" s="229"/>
      <c r="UQG202" s="229"/>
      <c r="UQH202" s="229"/>
      <c r="UQI202" s="229"/>
      <c r="UQJ202" s="229"/>
      <c r="UQK202" s="229"/>
      <c r="UQL202" s="229"/>
      <c r="UQM202" s="229"/>
      <c r="UQN202" s="229"/>
      <c r="UQO202" s="229"/>
      <c r="UQP202" s="229"/>
      <c r="UQQ202" s="229"/>
      <c r="UQR202" s="229"/>
      <c r="UQS202" s="229"/>
      <c r="UQT202" s="229"/>
      <c r="UQU202" s="229"/>
      <c r="UQV202" s="229"/>
      <c r="UQW202" s="229"/>
      <c r="UQX202" s="229"/>
      <c r="UQY202" s="229"/>
      <c r="UQZ202" s="229"/>
      <c r="URA202" s="229"/>
      <c r="URB202" s="229"/>
      <c r="URC202" s="229"/>
      <c r="URD202" s="229"/>
      <c r="URE202" s="229"/>
      <c r="URF202" s="229"/>
      <c r="URG202" s="229"/>
      <c r="URH202" s="229"/>
      <c r="URI202" s="229"/>
      <c r="URJ202" s="229"/>
      <c r="URK202" s="229"/>
      <c r="URL202" s="229"/>
      <c r="URM202" s="229"/>
      <c r="URN202" s="229"/>
      <c r="URO202" s="229"/>
      <c r="URP202" s="229"/>
      <c r="URQ202" s="229"/>
      <c r="URR202" s="229"/>
      <c r="URS202" s="229"/>
      <c r="URT202" s="229"/>
      <c r="URU202" s="229"/>
      <c r="URV202" s="229"/>
      <c r="URW202" s="229"/>
      <c r="URX202" s="229"/>
      <c r="URY202" s="229"/>
      <c r="URZ202" s="229"/>
      <c r="USA202" s="229"/>
      <c r="USB202" s="229"/>
      <c r="USC202" s="229"/>
      <c r="USD202" s="229"/>
      <c r="USE202" s="229"/>
      <c r="USF202" s="229"/>
      <c r="USG202" s="229"/>
      <c r="USH202" s="229"/>
      <c r="USI202" s="229"/>
      <c r="USJ202" s="229"/>
      <c r="USK202" s="229"/>
      <c r="USL202" s="229"/>
      <c r="USM202" s="229"/>
      <c r="USN202" s="229"/>
      <c r="USO202" s="229"/>
      <c r="USP202" s="229"/>
      <c r="USQ202" s="229"/>
      <c r="USR202" s="229"/>
      <c r="USS202" s="229"/>
      <c r="UST202" s="229"/>
      <c r="USU202" s="229"/>
      <c r="USV202" s="229"/>
      <c r="USW202" s="229"/>
      <c r="USX202" s="229"/>
      <c r="USY202" s="229"/>
      <c r="USZ202" s="229"/>
      <c r="UTA202" s="229"/>
      <c r="UTB202" s="229"/>
      <c r="UTC202" s="229"/>
      <c r="UTD202" s="229"/>
      <c r="UTE202" s="229"/>
      <c r="UTF202" s="229"/>
      <c r="UTG202" s="229"/>
      <c r="UTH202" s="229"/>
      <c r="UTI202" s="229"/>
      <c r="UTJ202" s="229"/>
      <c r="UTK202" s="229"/>
      <c r="UTL202" s="229"/>
      <c r="UTM202" s="229"/>
      <c r="UTN202" s="229"/>
      <c r="UTO202" s="229"/>
      <c r="UTP202" s="229"/>
      <c r="UTQ202" s="229"/>
      <c r="UTR202" s="229"/>
      <c r="UTS202" s="229"/>
      <c r="UTT202" s="229"/>
      <c r="UTU202" s="229"/>
      <c r="UTV202" s="229"/>
      <c r="UTW202" s="229"/>
      <c r="UTX202" s="229"/>
      <c r="UTY202" s="229"/>
      <c r="UTZ202" s="229"/>
      <c r="UUA202" s="229"/>
      <c r="UUB202" s="229"/>
      <c r="UUC202" s="229"/>
      <c r="UUD202" s="229"/>
      <c r="UUE202" s="229"/>
      <c r="UUF202" s="229"/>
      <c r="UUG202" s="229"/>
      <c r="UUH202" s="229"/>
      <c r="UUI202" s="229"/>
      <c r="UUJ202" s="229"/>
      <c r="UUK202" s="229"/>
      <c r="UUL202" s="229"/>
      <c r="UUM202" s="229"/>
      <c r="UUN202" s="229"/>
      <c r="UUO202" s="229"/>
      <c r="UUP202" s="229"/>
      <c r="UUQ202" s="229"/>
      <c r="UUR202" s="229"/>
      <c r="UUS202" s="229"/>
      <c r="UUT202" s="229"/>
      <c r="UUU202" s="229"/>
      <c r="UUV202" s="229"/>
      <c r="UUW202" s="229"/>
      <c r="UUX202" s="229"/>
      <c r="UUY202" s="229"/>
      <c r="UUZ202" s="229"/>
      <c r="UVA202" s="229"/>
      <c r="UVB202" s="229"/>
      <c r="UVC202" s="229"/>
      <c r="UVD202" s="229"/>
      <c r="UVE202" s="229"/>
      <c r="UVF202" s="229"/>
      <c r="UVG202" s="229"/>
      <c r="UVH202" s="229"/>
      <c r="UVI202" s="229"/>
      <c r="UVJ202" s="229"/>
      <c r="UVK202" s="229"/>
      <c r="UVL202" s="229"/>
      <c r="UVM202" s="229"/>
      <c r="UVN202" s="229"/>
      <c r="UVO202" s="229"/>
      <c r="UVP202" s="229"/>
      <c r="UVQ202" s="229"/>
      <c r="UVR202" s="229"/>
      <c r="UVS202" s="229"/>
      <c r="UVT202" s="229"/>
      <c r="UVU202" s="229"/>
      <c r="UVV202" s="229"/>
      <c r="UVW202" s="229"/>
      <c r="UVX202" s="229"/>
      <c r="UVY202" s="229"/>
      <c r="UVZ202" s="229"/>
      <c r="UWA202" s="229"/>
      <c r="UWB202" s="229"/>
      <c r="UWC202" s="229"/>
      <c r="UWD202" s="229"/>
      <c r="UWE202" s="229"/>
      <c r="UWF202" s="229"/>
      <c r="UWG202" s="229"/>
      <c r="UWH202" s="229"/>
      <c r="UWI202" s="229"/>
      <c r="UWJ202" s="229"/>
      <c r="UWK202" s="229"/>
      <c r="UWL202" s="229"/>
      <c r="UWM202" s="229"/>
      <c r="UWN202" s="229"/>
      <c r="UWO202" s="229"/>
      <c r="UWP202" s="229"/>
      <c r="UWQ202" s="229"/>
      <c r="UWR202" s="229"/>
      <c r="UWS202" s="229"/>
      <c r="UWT202" s="229"/>
      <c r="UWU202" s="229"/>
      <c r="UWV202" s="229"/>
      <c r="UWW202" s="229"/>
      <c r="UWX202" s="229"/>
      <c r="UWY202" s="229"/>
      <c r="UWZ202" s="229"/>
      <c r="UXA202" s="229"/>
      <c r="UXB202" s="229"/>
      <c r="UXC202" s="229"/>
      <c r="UXD202" s="229"/>
      <c r="UXE202" s="229"/>
      <c r="UXF202" s="229"/>
      <c r="UXG202" s="229"/>
      <c r="UXH202" s="229"/>
      <c r="UXI202" s="229"/>
      <c r="UXJ202" s="229"/>
      <c r="UXK202" s="229"/>
      <c r="UXL202" s="229"/>
      <c r="UXM202" s="229"/>
      <c r="UXN202" s="229"/>
      <c r="UXO202" s="229"/>
      <c r="UXP202" s="229"/>
      <c r="UXQ202" s="229"/>
      <c r="UXR202" s="229"/>
      <c r="UXS202" s="229"/>
      <c r="UXT202" s="229"/>
      <c r="UXU202" s="229"/>
      <c r="UXV202" s="229"/>
      <c r="UXW202" s="229"/>
      <c r="UXX202" s="229"/>
      <c r="UXY202" s="229"/>
      <c r="UXZ202" s="229"/>
      <c r="UYA202" s="229"/>
      <c r="UYB202" s="229"/>
      <c r="UYC202" s="229"/>
      <c r="UYD202" s="229"/>
      <c r="UYE202" s="229"/>
      <c r="UYF202" s="229"/>
      <c r="UYG202" s="229"/>
      <c r="UYH202" s="229"/>
      <c r="UYI202" s="229"/>
      <c r="UYJ202" s="229"/>
      <c r="UYK202" s="229"/>
      <c r="UYL202" s="229"/>
      <c r="UYM202" s="229"/>
      <c r="UYN202" s="229"/>
      <c r="UYO202" s="229"/>
      <c r="UYP202" s="229"/>
      <c r="UYQ202" s="229"/>
      <c r="UYR202" s="229"/>
      <c r="UYS202" s="229"/>
      <c r="UYT202" s="229"/>
      <c r="UYU202" s="229"/>
      <c r="UYV202" s="229"/>
      <c r="UYW202" s="229"/>
      <c r="UYX202" s="229"/>
      <c r="UYY202" s="229"/>
      <c r="UYZ202" s="229"/>
      <c r="UZA202" s="229"/>
      <c r="UZB202" s="229"/>
      <c r="UZC202" s="229"/>
      <c r="UZD202" s="229"/>
      <c r="UZE202" s="229"/>
      <c r="UZF202" s="229"/>
      <c r="UZG202" s="229"/>
      <c r="UZH202" s="229"/>
      <c r="UZI202" s="229"/>
      <c r="UZJ202" s="229"/>
      <c r="UZK202" s="229"/>
      <c r="UZL202" s="229"/>
      <c r="UZM202" s="229"/>
      <c r="UZN202" s="229"/>
      <c r="UZO202" s="229"/>
      <c r="UZP202" s="229"/>
      <c r="UZQ202" s="229"/>
      <c r="UZR202" s="229"/>
      <c r="UZS202" s="229"/>
      <c r="UZT202" s="229"/>
      <c r="UZU202" s="229"/>
      <c r="UZV202" s="229"/>
      <c r="UZW202" s="229"/>
      <c r="UZX202" s="229"/>
      <c r="UZY202" s="229"/>
      <c r="UZZ202" s="229"/>
      <c r="VAA202" s="229"/>
      <c r="VAB202" s="229"/>
      <c r="VAC202" s="229"/>
      <c r="VAD202" s="229"/>
      <c r="VAE202" s="229"/>
      <c r="VAF202" s="229"/>
      <c r="VAG202" s="229"/>
      <c r="VAH202" s="229"/>
      <c r="VAI202" s="229"/>
      <c r="VAJ202" s="229"/>
      <c r="VAK202" s="229"/>
      <c r="VAL202" s="229"/>
      <c r="VAM202" s="229"/>
      <c r="VAN202" s="229"/>
      <c r="VAO202" s="229"/>
      <c r="VAP202" s="229"/>
      <c r="VAQ202" s="229"/>
      <c r="VAR202" s="229"/>
      <c r="VAS202" s="229"/>
      <c r="VAT202" s="229"/>
      <c r="VAU202" s="229"/>
      <c r="VAV202" s="229"/>
      <c r="VAW202" s="229"/>
      <c r="VAX202" s="229"/>
      <c r="VAY202" s="229"/>
      <c r="VAZ202" s="229"/>
      <c r="VBA202" s="229"/>
      <c r="VBB202" s="229"/>
      <c r="VBC202" s="229"/>
      <c r="VBD202" s="229"/>
      <c r="VBE202" s="229"/>
      <c r="VBF202" s="229"/>
      <c r="VBG202" s="229"/>
      <c r="VBH202" s="229"/>
      <c r="VBI202" s="229"/>
      <c r="VBJ202" s="229"/>
      <c r="VBK202" s="229"/>
      <c r="VBL202" s="229"/>
      <c r="VBM202" s="229"/>
      <c r="VBN202" s="229"/>
      <c r="VBO202" s="229"/>
      <c r="VBP202" s="229"/>
      <c r="VBQ202" s="229"/>
      <c r="VBR202" s="229"/>
      <c r="VBS202" s="229"/>
      <c r="VBT202" s="229"/>
      <c r="VBU202" s="229"/>
      <c r="VBV202" s="229"/>
      <c r="VBW202" s="229"/>
      <c r="VBX202" s="229"/>
      <c r="VBY202" s="229"/>
      <c r="VBZ202" s="229"/>
      <c r="VCA202" s="229"/>
      <c r="VCB202" s="229"/>
      <c r="VCC202" s="229"/>
      <c r="VCD202" s="229"/>
      <c r="VCE202" s="229"/>
      <c r="VCF202" s="229"/>
      <c r="VCG202" s="229"/>
      <c r="VCH202" s="229"/>
      <c r="VCI202" s="229"/>
      <c r="VCJ202" s="229"/>
      <c r="VCK202" s="229"/>
      <c r="VCL202" s="229"/>
      <c r="VCM202" s="229"/>
      <c r="VCN202" s="229"/>
      <c r="VCO202" s="229"/>
      <c r="VCP202" s="229"/>
      <c r="VCQ202" s="229"/>
      <c r="VCR202" s="229"/>
      <c r="VCS202" s="229"/>
      <c r="VCT202" s="229"/>
      <c r="VCU202" s="229"/>
      <c r="VCV202" s="229"/>
      <c r="VCW202" s="229"/>
      <c r="VCX202" s="229"/>
      <c r="VCY202" s="229"/>
      <c r="VCZ202" s="229"/>
      <c r="VDA202" s="229"/>
      <c r="VDB202" s="229"/>
      <c r="VDC202" s="229"/>
      <c r="VDD202" s="229"/>
      <c r="VDE202" s="229"/>
      <c r="VDF202" s="229"/>
      <c r="VDG202" s="229"/>
      <c r="VDH202" s="229"/>
      <c r="VDI202" s="229"/>
      <c r="VDJ202" s="229"/>
      <c r="VDK202" s="229"/>
      <c r="VDL202" s="229"/>
      <c r="VDM202" s="229"/>
      <c r="VDN202" s="229"/>
      <c r="VDO202" s="229"/>
      <c r="VDP202" s="229"/>
      <c r="VDQ202" s="229"/>
      <c r="VDR202" s="229"/>
      <c r="VDS202" s="229"/>
      <c r="VDT202" s="229"/>
      <c r="VDU202" s="229"/>
      <c r="VDV202" s="229"/>
      <c r="VDW202" s="229"/>
      <c r="VDX202" s="229"/>
      <c r="VDY202" s="229"/>
      <c r="VDZ202" s="229"/>
      <c r="VEA202" s="229"/>
      <c r="VEB202" s="229"/>
      <c r="VEC202" s="229"/>
      <c r="VED202" s="229"/>
      <c r="VEE202" s="229"/>
      <c r="VEF202" s="229"/>
      <c r="VEG202" s="229"/>
      <c r="VEH202" s="229"/>
      <c r="VEI202" s="229"/>
      <c r="VEJ202" s="229"/>
      <c r="VEK202" s="229"/>
      <c r="VEL202" s="229"/>
      <c r="VEM202" s="229"/>
      <c r="VEN202" s="229"/>
      <c r="VEO202" s="229"/>
      <c r="VEP202" s="229"/>
      <c r="VEQ202" s="229"/>
      <c r="VER202" s="229"/>
      <c r="VES202" s="229"/>
      <c r="VET202" s="229"/>
      <c r="VEU202" s="229"/>
      <c r="VEV202" s="229"/>
      <c r="VEW202" s="229"/>
      <c r="VEX202" s="229"/>
      <c r="VEY202" s="229"/>
      <c r="VEZ202" s="229"/>
      <c r="VFA202" s="229"/>
      <c r="VFB202" s="229"/>
      <c r="VFC202" s="229"/>
      <c r="VFD202" s="229"/>
      <c r="VFE202" s="229"/>
      <c r="VFF202" s="229"/>
      <c r="VFG202" s="229"/>
      <c r="VFH202" s="229"/>
      <c r="VFI202" s="229"/>
      <c r="VFJ202" s="229"/>
      <c r="VFK202" s="229"/>
      <c r="VFL202" s="229"/>
      <c r="VFM202" s="229"/>
      <c r="VFN202" s="229"/>
      <c r="VFO202" s="229"/>
      <c r="VFP202" s="229"/>
      <c r="VFQ202" s="229"/>
      <c r="VFR202" s="229"/>
      <c r="VFS202" s="229"/>
      <c r="VFT202" s="229"/>
      <c r="VFU202" s="229"/>
      <c r="VFV202" s="229"/>
      <c r="VFW202" s="229"/>
      <c r="VFX202" s="229"/>
      <c r="VFY202" s="229"/>
      <c r="VFZ202" s="229"/>
      <c r="VGA202" s="229"/>
      <c r="VGB202" s="229"/>
      <c r="VGC202" s="229"/>
      <c r="VGD202" s="229"/>
      <c r="VGE202" s="229"/>
      <c r="VGF202" s="229"/>
      <c r="VGG202" s="229"/>
      <c r="VGH202" s="229"/>
      <c r="VGI202" s="229"/>
      <c r="VGJ202" s="229"/>
      <c r="VGK202" s="229"/>
      <c r="VGL202" s="229"/>
      <c r="VGM202" s="229"/>
      <c r="VGN202" s="229"/>
      <c r="VGO202" s="229"/>
      <c r="VGP202" s="229"/>
      <c r="VGQ202" s="229"/>
      <c r="VGR202" s="229"/>
      <c r="VGS202" s="229"/>
      <c r="VGT202" s="229"/>
      <c r="VGU202" s="229"/>
      <c r="VGV202" s="229"/>
      <c r="VGW202" s="229"/>
      <c r="VGX202" s="229"/>
      <c r="VGY202" s="229"/>
      <c r="VGZ202" s="229"/>
      <c r="VHA202" s="229"/>
      <c r="VHB202" s="229"/>
      <c r="VHC202" s="229"/>
      <c r="VHD202" s="229"/>
      <c r="VHE202" s="229"/>
      <c r="VHF202" s="229"/>
      <c r="VHG202" s="229"/>
      <c r="VHH202" s="229"/>
      <c r="VHI202" s="229"/>
      <c r="VHJ202" s="229"/>
      <c r="VHK202" s="229"/>
      <c r="VHL202" s="229"/>
      <c r="VHM202" s="229"/>
      <c r="VHN202" s="229"/>
      <c r="VHO202" s="229"/>
      <c r="VHP202" s="229"/>
      <c r="VHQ202" s="229"/>
      <c r="VHR202" s="229"/>
      <c r="VHS202" s="229"/>
      <c r="VHT202" s="229"/>
      <c r="VHU202" s="229"/>
      <c r="VHV202" s="229"/>
      <c r="VHW202" s="229"/>
      <c r="VHX202" s="229"/>
      <c r="VHY202" s="229"/>
      <c r="VHZ202" s="229"/>
      <c r="VIA202" s="229"/>
      <c r="VIB202" s="229"/>
      <c r="VIC202" s="229"/>
      <c r="VID202" s="229"/>
      <c r="VIE202" s="229"/>
      <c r="VIF202" s="229"/>
      <c r="VIG202" s="229"/>
      <c r="VIH202" s="229"/>
      <c r="VII202" s="229"/>
      <c r="VIJ202" s="229"/>
      <c r="VIK202" s="229"/>
      <c r="VIL202" s="229"/>
      <c r="VIM202" s="229"/>
      <c r="VIN202" s="229"/>
      <c r="VIO202" s="229"/>
      <c r="VIP202" s="229"/>
      <c r="VIQ202" s="229"/>
      <c r="VIR202" s="229"/>
      <c r="VIS202" s="229"/>
      <c r="VIT202" s="229"/>
      <c r="VIU202" s="229"/>
      <c r="VIV202" s="229"/>
      <c r="VIW202" s="229"/>
      <c r="VIX202" s="229"/>
      <c r="VIY202" s="229"/>
      <c r="VIZ202" s="229"/>
      <c r="VJA202" s="229"/>
      <c r="VJB202" s="229"/>
      <c r="VJC202" s="229"/>
      <c r="VJD202" s="229"/>
      <c r="VJE202" s="229"/>
      <c r="VJF202" s="229"/>
      <c r="VJG202" s="229"/>
      <c r="VJH202" s="229"/>
      <c r="VJI202" s="229"/>
      <c r="VJJ202" s="229"/>
      <c r="VJK202" s="229"/>
      <c r="VJL202" s="229"/>
      <c r="VJM202" s="229"/>
      <c r="VJN202" s="229"/>
      <c r="VJO202" s="229"/>
      <c r="VJP202" s="229"/>
      <c r="VJQ202" s="229"/>
      <c r="VJR202" s="229"/>
      <c r="VJS202" s="229"/>
      <c r="VJT202" s="229"/>
      <c r="VJU202" s="229"/>
      <c r="VJV202" s="229"/>
      <c r="VJW202" s="229"/>
      <c r="VJX202" s="229"/>
      <c r="VJY202" s="229"/>
      <c r="VJZ202" s="229"/>
      <c r="VKA202" s="229"/>
      <c r="VKB202" s="229"/>
      <c r="VKC202" s="229"/>
      <c r="VKD202" s="229"/>
      <c r="VKE202" s="229"/>
      <c r="VKF202" s="229"/>
      <c r="VKG202" s="229"/>
      <c r="VKH202" s="229"/>
      <c r="VKI202" s="229"/>
      <c r="VKJ202" s="229"/>
      <c r="VKK202" s="229"/>
      <c r="VKL202" s="229"/>
      <c r="VKM202" s="229"/>
      <c r="VKN202" s="229"/>
      <c r="VKO202" s="229"/>
      <c r="VKP202" s="229"/>
      <c r="VKQ202" s="229"/>
      <c r="VKR202" s="229"/>
      <c r="VKS202" s="229"/>
      <c r="VKT202" s="229"/>
      <c r="VKU202" s="229"/>
      <c r="VKV202" s="229"/>
      <c r="VKW202" s="229"/>
      <c r="VKX202" s="229"/>
      <c r="VKY202" s="229"/>
      <c r="VKZ202" s="229"/>
      <c r="VLA202" s="229"/>
      <c r="VLB202" s="229"/>
      <c r="VLC202" s="229"/>
      <c r="VLD202" s="229"/>
      <c r="VLE202" s="229"/>
      <c r="VLF202" s="229"/>
      <c r="VLG202" s="229"/>
      <c r="VLH202" s="229"/>
      <c r="VLI202" s="229"/>
      <c r="VLJ202" s="229"/>
      <c r="VLK202" s="229"/>
      <c r="VLL202" s="229"/>
      <c r="VLM202" s="229"/>
      <c r="VLN202" s="229"/>
      <c r="VLO202" s="229"/>
      <c r="VLP202" s="229"/>
      <c r="VLQ202" s="229"/>
      <c r="VLR202" s="229"/>
      <c r="VLS202" s="229"/>
      <c r="VLT202" s="229"/>
      <c r="VLU202" s="229"/>
      <c r="VLV202" s="229"/>
      <c r="VLW202" s="229"/>
      <c r="VLX202" s="229"/>
      <c r="VLY202" s="229"/>
      <c r="VLZ202" s="229"/>
      <c r="VMA202" s="229"/>
      <c r="VMB202" s="229"/>
      <c r="VMC202" s="229"/>
      <c r="VMD202" s="229"/>
      <c r="VME202" s="229"/>
      <c r="VMF202" s="229"/>
      <c r="VMG202" s="229"/>
      <c r="VMH202" s="229"/>
      <c r="VMI202" s="229"/>
      <c r="VMJ202" s="229"/>
      <c r="VMK202" s="229"/>
      <c r="VML202" s="229"/>
      <c r="VMM202" s="229"/>
      <c r="VMN202" s="229"/>
      <c r="VMO202" s="229"/>
      <c r="VMP202" s="229"/>
      <c r="VMQ202" s="229"/>
      <c r="VMR202" s="229"/>
      <c r="VMS202" s="229"/>
      <c r="VMT202" s="229"/>
      <c r="VMU202" s="229"/>
      <c r="VMV202" s="229"/>
      <c r="VMW202" s="229"/>
      <c r="VMX202" s="229"/>
      <c r="VMY202" s="229"/>
      <c r="VMZ202" s="229"/>
      <c r="VNA202" s="229"/>
      <c r="VNB202" s="229"/>
      <c r="VNC202" s="229"/>
      <c r="VND202" s="229"/>
      <c r="VNE202" s="229"/>
      <c r="VNF202" s="229"/>
      <c r="VNG202" s="229"/>
      <c r="VNH202" s="229"/>
      <c r="VNI202" s="229"/>
      <c r="VNJ202" s="229"/>
      <c r="VNK202" s="229"/>
      <c r="VNL202" s="229"/>
      <c r="VNM202" s="229"/>
      <c r="VNN202" s="229"/>
      <c r="VNO202" s="229"/>
      <c r="VNP202" s="229"/>
      <c r="VNQ202" s="229"/>
      <c r="VNR202" s="229"/>
      <c r="VNS202" s="229"/>
      <c r="VNT202" s="229"/>
      <c r="VNU202" s="229"/>
      <c r="VNV202" s="229"/>
      <c r="VNW202" s="229"/>
      <c r="VNX202" s="229"/>
      <c r="VNY202" s="229"/>
      <c r="VNZ202" s="229"/>
      <c r="VOA202" s="229"/>
      <c r="VOB202" s="229"/>
      <c r="VOC202" s="229"/>
      <c r="VOD202" s="229"/>
      <c r="VOE202" s="229"/>
      <c r="VOF202" s="229"/>
      <c r="VOG202" s="229"/>
      <c r="VOH202" s="229"/>
      <c r="VOI202" s="229"/>
      <c r="VOJ202" s="229"/>
      <c r="VOK202" s="229"/>
      <c r="VOL202" s="229"/>
      <c r="VOM202" s="229"/>
      <c r="VON202" s="229"/>
      <c r="VOO202" s="229"/>
      <c r="VOP202" s="229"/>
      <c r="VOQ202" s="229"/>
      <c r="VOR202" s="229"/>
      <c r="VOS202" s="229"/>
      <c r="VOT202" s="229"/>
      <c r="VOU202" s="229"/>
      <c r="VOV202" s="229"/>
      <c r="VOW202" s="229"/>
      <c r="VOX202" s="229"/>
      <c r="VOY202" s="229"/>
      <c r="VOZ202" s="229"/>
      <c r="VPA202" s="229"/>
      <c r="VPB202" s="229"/>
      <c r="VPC202" s="229"/>
      <c r="VPD202" s="229"/>
      <c r="VPE202" s="229"/>
      <c r="VPF202" s="229"/>
      <c r="VPG202" s="229"/>
      <c r="VPH202" s="229"/>
      <c r="VPI202" s="229"/>
      <c r="VPJ202" s="229"/>
      <c r="VPK202" s="229"/>
      <c r="VPL202" s="229"/>
      <c r="VPM202" s="229"/>
      <c r="VPN202" s="229"/>
      <c r="VPO202" s="229"/>
      <c r="VPP202" s="229"/>
      <c r="VPQ202" s="229"/>
      <c r="VPR202" s="229"/>
      <c r="VPS202" s="229"/>
      <c r="VPT202" s="229"/>
      <c r="VPU202" s="229"/>
      <c r="VPV202" s="229"/>
      <c r="VPW202" s="229"/>
      <c r="VPX202" s="229"/>
      <c r="VPY202" s="229"/>
      <c r="VPZ202" s="229"/>
      <c r="VQA202" s="229"/>
      <c r="VQB202" s="229"/>
      <c r="VQC202" s="229"/>
      <c r="VQD202" s="229"/>
      <c r="VQE202" s="229"/>
      <c r="VQF202" s="229"/>
      <c r="VQG202" s="229"/>
      <c r="VQH202" s="229"/>
      <c r="VQI202" s="229"/>
      <c r="VQJ202" s="229"/>
      <c r="VQK202" s="229"/>
      <c r="VQL202" s="229"/>
      <c r="VQM202" s="229"/>
      <c r="VQN202" s="229"/>
      <c r="VQO202" s="229"/>
      <c r="VQP202" s="229"/>
      <c r="VQQ202" s="229"/>
      <c r="VQR202" s="229"/>
      <c r="VQS202" s="229"/>
      <c r="VQT202" s="229"/>
      <c r="VQU202" s="229"/>
      <c r="VQV202" s="229"/>
      <c r="VQW202" s="229"/>
      <c r="VQX202" s="229"/>
      <c r="VQY202" s="229"/>
      <c r="VQZ202" s="229"/>
      <c r="VRA202" s="229"/>
      <c r="VRB202" s="229"/>
      <c r="VRC202" s="229"/>
      <c r="VRD202" s="229"/>
      <c r="VRE202" s="229"/>
      <c r="VRF202" s="229"/>
      <c r="VRG202" s="229"/>
      <c r="VRH202" s="229"/>
      <c r="VRI202" s="229"/>
      <c r="VRJ202" s="229"/>
      <c r="VRK202" s="229"/>
      <c r="VRL202" s="229"/>
      <c r="VRM202" s="229"/>
      <c r="VRN202" s="229"/>
      <c r="VRO202" s="229"/>
      <c r="VRP202" s="229"/>
      <c r="VRQ202" s="229"/>
      <c r="VRR202" s="229"/>
      <c r="VRS202" s="229"/>
      <c r="VRT202" s="229"/>
      <c r="VRU202" s="229"/>
      <c r="VRV202" s="229"/>
      <c r="VRW202" s="229"/>
      <c r="VRX202" s="229"/>
      <c r="VRY202" s="229"/>
      <c r="VRZ202" s="229"/>
      <c r="VSA202" s="229"/>
      <c r="VSB202" s="229"/>
      <c r="VSC202" s="229"/>
      <c r="VSD202" s="229"/>
      <c r="VSE202" s="229"/>
      <c r="VSF202" s="229"/>
      <c r="VSG202" s="229"/>
      <c r="VSH202" s="229"/>
      <c r="VSI202" s="229"/>
      <c r="VSJ202" s="229"/>
      <c r="VSK202" s="229"/>
      <c r="VSL202" s="229"/>
      <c r="VSM202" s="229"/>
      <c r="VSN202" s="229"/>
      <c r="VSO202" s="229"/>
      <c r="VSP202" s="229"/>
      <c r="VSQ202" s="229"/>
      <c r="VSR202" s="229"/>
      <c r="VSS202" s="229"/>
      <c r="VST202" s="229"/>
      <c r="VSU202" s="229"/>
      <c r="VSV202" s="229"/>
      <c r="VSW202" s="229"/>
      <c r="VSX202" s="229"/>
      <c r="VSY202" s="229"/>
      <c r="VSZ202" s="229"/>
      <c r="VTA202" s="229"/>
      <c r="VTB202" s="229"/>
      <c r="VTC202" s="229"/>
      <c r="VTD202" s="229"/>
      <c r="VTE202" s="229"/>
      <c r="VTF202" s="229"/>
      <c r="VTG202" s="229"/>
      <c r="VTH202" s="229"/>
      <c r="VTI202" s="229"/>
      <c r="VTJ202" s="229"/>
      <c r="VTK202" s="229"/>
      <c r="VTL202" s="229"/>
      <c r="VTM202" s="229"/>
      <c r="VTN202" s="229"/>
      <c r="VTO202" s="229"/>
      <c r="VTP202" s="229"/>
      <c r="VTQ202" s="229"/>
      <c r="VTR202" s="229"/>
      <c r="VTS202" s="229"/>
      <c r="VTT202" s="229"/>
      <c r="VTU202" s="229"/>
      <c r="VTV202" s="229"/>
      <c r="VTW202" s="229"/>
      <c r="VTX202" s="229"/>
      <c r="VTY202" s="229"/>
      <c r="VTZ202" s="229"/>
      <c r="VUA202" s="229"/>
      <c r="VUB202" s="229"/>
      <c r="VUC202" s="229"/>
      <c r="VUD202" s="229"/>
      <c r="VUE202" s="229"/>
      <c r="VUF202" s="229"/>
      <c r="VUG202" s="229"/>
      <c r="VUH202" s="229"/>
      <c r="VUI202" s="229"/>
      <c r="VUJ202" s="229"/>
      <c r="VUK202" s="229"/>
      <c r="VUL202" s="229"/>
      <c r="VUM202" s="229"/>
      <c r="VUN202" s="229"/>
      <c r="VUO202" s="229"/>
      <c r="VUP202" s="229"/>
      <c r="VUQ202" s="229"/>
      <c r="VUR202" s="229"/>
      <c r="VUS202" s="229"/>
      <c r="VUT202" s="229"/>
      <c r="VUU202" s="229"/>
      <c r="VUV202" s="229"/>
      <c r="VUW202" s="229"/>
      <c r="VUX202" s="229"/>
      <c r="VUY202" s="229"/>
      <c r="VUZ202" s="229"/>
      <c r="VVA202" s="229"/>
      <c r="VVB202" s="229"/>
      <c r="VVC202" s="229"/>
      <c r="VVD202" s="229"/>
      <c r="VVE202" s="229"/>
      <c r="VVF202" s="229"/>
      <c r="VVG202" s="229"/>
      <c r="VVH202" s="229"/>
      <c r="VVI202" s="229"/>
      <c r="VVJ202" s="229"/>
      <c r="VVK202" s="229"/>
      <c r="VVL202" s="229"/>
      <c r="VVM202" s="229"/>
      <c r="VVN202" s="229"/>
      <c r="VVO202" s="229"/>
      <c r="VVP202" s="229"/>
      <c r="VVQ202" s="229"/>
      <c r="VVR202" s="229"/>
      <c r="VVS202" s="229"/>
      <c r="VVT202" s="229"/>
      <c r="VVU202" s="229"/>
      <c r="VVV202" s="229"/>
      <c r="VVW202" s="229"/>
      <c r="VVX202" s="229"/>
      <c r="VVY202" s="229"/>
      <c r="VVZ202" s="229"/>
      <c r="VWA202" s="229"/>
      <c r="VWB202" s="229"/>
      <c r="VWC202" s="229"/>
      <c r="VWD202" s="229"/>
      <c r="VWE202" s="229"/>
      <c r="VWF202" s="229"/>
      <c r="VWG202" s="229"/>
      <c r="VWH202" s="229"/>
      <c r="VWI202" s="229"/>
      <c r="VWJ202" s="229"/>
      <c r="VWK202" s="229"/>
      <c r="VWL202" s="229"/>
      <c r="VWM202" s="229"/>
      <c r="VWN202" s="229"/>
      <c r="VWO202" s="229"/>
      <c r="VWP202" s="229"/>
      <c r="VWQ202" s="229"/>
      <c r="VWR202" s="229"/>
      <c r="VWS202" s="229"/>
      <c r="VWT202" s="229"/>
      <c r="VWU202" s="229"/>
      <c r="VWV202" s="229"/>
      <c r="VWW202" s="229"/>
      <c r="VWX202" s="229"/>
      <c r="VWY202" s="229"/>
      <c r="VWZ202" s="229"/>
      <c r="VXA202" s="229"/>
      <c r="VXB202" s="229"/>
      <c r="VXC202" s="229"/>
      <c r="VXD202" s="229"/>
      <c r="VXE202" s="229"/>
      <c r="VXF202" s="229"/>
      <c r="VXG202" s="229"/>
      <c r="VXH202" s="229"/>
      <c r="VXI202" s="229"/>
      <c r="VXJ202" s="229"/>
      <c r="VXK202" s="229"/>
      <c r="VXL202" s="229"/>
      <c r="VXM202" s="229"/>
      <c r="VXN202" s="229"/>
      <c r="VXO202" s="229"/>
      <c r="VXP202" s="229"/>
      <c r="VXQ202" s="229"/>
      <c r="VXR202" s="229"/>
      <c r="VXS202" s="229"/>
      <c r="VXT202" s="229"/>
      <c r="VXU202" s="229"/>
      <c r="VXV202" s="229"/>
      <c r="VXW202" s="229"/>
      <c r="VXX202" s="229"/>
      <c r="VXY202" s="229"/>
      <c r="VXZ202" s="229"/>
      <c r="VYA202" s="229"/>
      <c r="VYB202" s="229"/>
      <c r="VYC202" s="229"/>
      <c r="VYD202" s="229"/>
      <c r="VYE202" s="229"/>
      <c r="VYF202" s="229"/>
      <c r="VYG202" s="229"/>
      <c r="VYH202" s="229"/>
      <c r="VYI202" s="229"/>
      <c r="VYJ202" s="229"/>
      <c r="VYK202" s="229"/>
      <c r="VYL202" s="229"/>
      <c r="VYM202" s="229"/>
      <c r="VYN202" s="229"/>
      <c r="VYO202" s="229"/>
      <c r="VYP202" s="229"/>
      <c r="VYQ202" s="229"/>
      <c r="VYR202" s="229"/>
      <c r="VYS202" s="229"/>
      <c r="VYT202" s="229"/>
      <c r="VYU202" s="229"/>
      <c r="VYV202" s="229"/>
      <c r="VYW202" s="229"/>
      <c r="VYX202" s="229"/>
      <c r="VYY202" s="229"/>
      <c r="VYZ202" s="229"/>
      <c r="VZA202" s="229"/>
      <c r="VZB202" s="229"/>
      <c r="VZC202" s="229"/>
      <c r="VZD202" s="229"/>
      <c r="VZE202" s="229"/>
      <c r="VZF202" s="229"/>
      <c r="VZG202" s="229"/>
      <c r="VZH202" s="229"/>
      <c r="VZI202" s="229"/>
      <c r="VZJ202" s="229"/>
      <c r="VZK202" s="229"/>
      <c r="VZL202" s="229"/>
      <c r="VZM202" s="229"/>
      <c r="VZN202" s="229"/>
      <c r="VZO202" s="229"/>
      <c r="VZP202" s="229"/>
      <c r="VZQ202" s="229"/>
      <c r="VZR202" s="229"/>
      <c r="VZS202" s="229"/>
      <c r="VZT202" s="229"/>
      <c r="VZU202" s="229"/>
      <c r="VZV202" s="229"/>
      <c r="VZW202" s="229"/>
      <c r="VZX202" s="229"/>
      <c r="VZY202" s="229"/>
      <c r="VZZ202" s="229"/>
      <c r="WAA202" s="229"/>
      <c r="WAB202" s="229"/>
      <c r="WAC202" s="229"/>
      <c r="WAD202" s="229"/>
      <c r="WAE202" s="229"/>
      <c r="WAF202" s="229"/>
      <c r="WAG202" s="229"/>
      <c r="WAH202" s="229"/>
      <c r="WAI202" s="229"/>
      <c r="WAJ202" s="229"/>
      <c r="WAK202" s="229"/>
      <c r="WAL202" s="229"/>
      <c r="WAM202" s="229"/>
      <c r="WAN202" s="229"/>
      <c r="WAO202" s="229"/>
      <c r="WAP202" s="229"/>
      <c r="WAQ202" s="229"/>
      <c r="WAR202" s="229"/>
      <c r="WAS202" s="229"/>
      <c r="WAT202" s="229"/>
      <c r="WAU202" s="229"/>
      <c r="WAV202" s="229"/>
      <c r="WAW202" s="229"/>
      <c r="WAX202" s="229"/>
      <c r="WAY202" s="229"/>
      <c r="WAZ202" s="229"/>
      <c r="WBA202" s="229"/>
      <c r="WBB202" s="229"/>
      <c r="WBC202" s="229"/>
      <c r="WBD202" s="229"/>
      <c r="WBE202" s="229"/>
      <c r="WBF202" s="229"/>
      <c r="WBG202" s="229"/>
      <c r="WBH202" s="229"/>
      <c r="WBI202" s="229"/>
      <c r="WBJ202" s="229"/>
      <c r="WBK202" s="229"/>
      <c r="WBL202" s="229"/>
      <c r="WBM202" s="229"/>
      <c r="WBN202" s="229"/>
      <c r="WBO202" s="229"/>
      <c r="WBP202" s="229"/>
      <c r="WBQ202" s="229"/>
      <c r="WBR202" s="229"/>
      <c r="WBS202" s="229"/>
      <c r="WBT202" s="229"/>
      <c r="WBU202" s="229"/>
      <c r="WBV202" s="229"/>
      <c r="WBW202" s="229"/>
      <c r="WBX202" s="229"/>
      <c r="WBY202" s="229"/>
      <c r="WBZ202" s="229"/>
      <c r="WCA202" s="229"/>
      <c r="WCB202" s="229"/>
      <c r="WCC202" s="229"/>
      <c r="WCD202" s="229"/>
      <c r="WCE202" s="229"/>
      <c r="WCF202" s="229"/>
      <c r="WCG202" s="229"/>
      <c r="WCH202" s="229"/>
      <c r="WCI202" s="229"/>
      <c r="WCJ202" s="229"/>
      <c r="WCK202" s="229"/>
      <c r="WCL202" s="229"/>
      <c r="WCM202" s="229"/>
      <c r="WCN202" s="229"/>
      <c r="WCO202" s="229"/>
      <c r="WCP202" s="229"/>
      <c r="WCQ202" s="229"/>
      <c r="WCR202" s="229"/>
      <c r="WCS202" s="229"/>
      <c r="WCT202" s="229"/>
      <c r="WCU202" s="229"/>
      <c r="WCV202" s="229"/>
      <c r="WCW202" s="229"/>
      <c r="WCX202" s="229"/>
      <c r="WCY202" s="229"/>
      <c r="WCZ202" s="229"/>
      <c r="WDA202" s="229"/>
      <c r="WDB202" s="229"/>
      <c r="WDC202" s="229"/>
      <c r="WDD202" s="229"/>
      <c r="WDE202" s="229"/>
      <c r="WDF202" s="229"/>
      <c r="WDG202" s="229"/>
      <c r="WDH202" s="229"/>
      <c r="WDI202" s="229"/>
      <c r="WDJ202" s="229"/>
      <c r="WDK202" s="229"/>
      <c r="WDL202" s="229"/>
      <c r="WDM202" s="229"/>
      <c r="WDN202" s="229"/>
      <c r="WDO202" s="229"/>
      <c r="WDP202" s="229"/>
      <c r="WDQ202" s="229"/>
      <c r="WDR202" s="229"/>
      <c r="WDS202" s="229"/>
      <c r="WDT202" s="229"/>
      <c r="WDU202" s="229"/>
      <c r="WDV202" s="229"/>
      <c r="WDW202" s="229"/>
      <c r="WDX202" s="229"/>
      <c r="WDY202" s="229"/>
      <c r="WDZ202" s="229"/>
      <c r="WEA202" s="229"/>
      <c r="WEB202" s="229"/>
      <c r="WEC202" s="229"/>
      <c r="WED202" s="229"/>
      <c r="WEE202" s="229"/>
      <c r="WEF202" s="229"/>
      <c r="WEG202" s="229"/>
      <c r="WEH202" s="229"/>
      <c r="WEI202" s="229"/>
      <c r="WEJ202" s="229"/>
      <c r="WEK202" s="229"/>
      <c r="WEL202" s="229"/>
      <c r="WEM202" s="229"/>
      <c r="WEN202" s="229"/>
      <c r="WEO202" s="229"/>
      <c r="WEP202" s="229"/>
      <c r="WEQ202" s="229"/>
      <c r="WER202" s="229"/>
      <c r="WES202" s="229"/>
      <c r="WET202" s="229"/>
      <c r="WEU202" s="229"/>
      <c r="WEV202" s="229"/>
      <c r="WEW202" s="229"/>
      <c r="WEX202" s="229"/>
      <c r="WEY202" s="229"/>
      <c r="WEZ202" s="229"/>
      <c r="WFA202" s="229"/>
      <c r="WFB202" s="229"/>
      <c r="WFC202" s="229"/>
      <c r="WFD202" s="229"/>
      <c r="WFE202" s="229"/>
      <c r="WFF202" s="229"/>
      <c r="WFG202" s="229"/>
      <c r="WFH202" s="229"/>
      <c r="WFI202" s="229"/>
      <c r="WFJ202" s="229"/>
      <c r="WFK202" s="229"/>
      <c r="WFL202" s="229"/>
      <c r="WFM202" s="229"/>
      <c r="WFN202" s="229"/>
      <c r="WFO202" s="229"/>
      <c r="WFP202" s="229"/>
      <c r="WFQ202" s="229"/>
      <c r="WFR202" s="229"/>
      <c r="WFS202" s="229"/>
      <c r="WFT202" s="229"/>
      <c r="WFU202" s="229"/>
      <c r="WFV202" s="229"/>
      <c r="WFW202" s="229"/>
      <c r="WFX202" s="229"/>
      <c r="WFY202" s="229"/>
      <c r="WFZ202" s="229"/>
      <c r="WGA202" s="229"/>
      <c r="WGB202" s="229"/>
      <c r="WGC202" s="229"/>
      <c r="WGD202" s="229"/>
      <c r="WGE202" s="229"/>
      <c r="WGF202" s="229"/>
      <c r="WGG202" s="229"/>
      <c r="WGH202" s="229"/>
      <c r="WGI202" s="229"/>
      <c r="WGJ202" s="229"/>
      <c r="WGK202" s="229"/>
      <c r="WGL202" s="229"/>
      <c r="WGM202" s="229"/>
      <c r="WGN202" s="229"/>
      <c r="WGO202" s="229"/>
      <c r="WGP202" s="229"/>
      <c r="WGQ202" s="229"/>
      <c r="WGR202" s="229"/>
      <c r="WGS202" s="229"/>
      <c r="WGT202" s="229"/>
      <c r="WGU202" s="229"/>
      <c r="WGV202" s="229"/>
      <c r="WGW202" s="229"/>
      <c r="WGX202" s="229"/>
      <c r="WGY202" s="229"/>
      <c r="WGZ202" s="229"/>
      <c r="WHA202" s="229"/>
      <c r="WHB202" s="229"/>
      <c r="WHC202" s="229"/>
      <c r="WHD202" s="229"/>
      <c r="WHE202" s="229"/>
      <c r="WHF202" s="229"/>
      <c r="WHG202" s="229"/>
      <c r="WHH202" s="229"/>
      <c r="WHI202" s="229"/>
      <c r="WHJ202" s="229"/>
      <c r="WHK202" s="229"/>
      <c r="WHL202" s="229"/>
      <c r="WHM202" s="229"/>
      <c r="WHN202" s="229"/>
      <c r="WHO202" s="229"/>
      <c r="WHP202" s="229"/>
      <c r="WHQ202" s="229"/>
      <c r="WHR202" s="229"/>
      <c r="WHS202" s="229"/>
      <c r="WHT202" s="229"/>
      <c r="WHU202" s="229"/>
      <c r="WHV202" s="229"/>
      <c r="WHW202" s="229"/>
      <c r="WHX202" s="229"/>
      <c r="WHY202" s="229"/>
      <c r="WHZ202" s="229"/>
      <c r="WIA202" s="229"/>
      <c r="WIB202" s="229"/>
      <c r="WIC202" s="229"/>
      <c r="WID202" s="229"/>
      <c r="WIE202" s="229"/>
      <c r="WIF202" s="229"/>
      <c r="WIG202" s="229"/>
      <c r="WIH202" s="229"/>
      <c r="WII202" s="229"/>
      <c r="WIJ202" s="229"/>
      <c r="WIK202" s="229"/>
      <c r="WIL202" s="229"/>
      <c r="WIM202" s="229"/>
      <c r="WIN202" s="229"/>
      <c r="WIO202" s="229"/>
      <c r="WIP202" s="229"/>
      <c r="WIQ202" s="229"/>
      <c r="WIR202" s="229"/>
      <c r="WIS202" s="229"/>
      <c r="WIT202" s="229"/>
      <c r="WIU202" s="229"/>
      <c r="WIV202" s="229"/>
      <c r="WIW202" s="229"/>
      <c r="WIX202" s="229"/>
      <c r="WIY202" s="229"/>
      <c r="WIZ202" s="229"/>
      <c r="WJA202" s="229"/>
      <c r="WJB202" s="229"/>
      <c r="WJC202" s="229"/>
      <c r="WJD202" s="229"/>
      <c r="WJE202" s="229"/>
      <c r="WJF202" s="229"/>
      <c r="WJG202" s="229"/>
      <c r="WJH202" s="229"/>
      <c r="WJI202" s="229"/>
      <c r="WJJ202" s="229"/>
      <c r="WJK202" s="229"/>
      <c r="WJL202" s="229"/>
      <c r="WJM202" s="229"/>
      <c r="WJN202" s="229"/>
      <c r="WJO202" s="229"/>
      <c r="WJP202" s="229"/>
      <c r="WJQ202" s="229"/>
      <c r="WJR202" s="229"/>
      <c r="WJS202" s="229"/>
      <c r="WJT202" s="229"/>
      <c r="WJU202" s="229"/>
      <c r="WJV202" s="229"/>
      <c r="WJW202" s="229"/>
      <c r="WJX202" s="229"/>
      <c r="WJY202" s="229"/>
      <c r="WJZ202" s="229"/>
      <c r="WKA202" s="229"/>
      <c r="WKB202" s="229"/>
      <c r="WKC202" s="229"/>
      <c r="WKD202" s="229"/>
      <c r="WKE202" s="229"/>
      <c r="WKF202" s="229"/>
      <c r="WKG202" s="229"/>
      <c r="WKH202" s="229"/>
      <c r="WKI202" s="229"/>
      <c r="WKJ202" s="229"/>
      <c r="WKK202" s="229"/>
      <c r="WKL202" s="229"/>
      <c r="WKM202" s="229"/>
      <c r="WKN202" s="229"/>
      <c r="WKO202" s="229"/>
      <c r="WKP202" s="229"/>
      <c r="WKQ202" s="229"/>
      <c r="WKR202" s="229"/>
      <c r="WKS202" s="229"/>
      <c r="WKT202" s="229"/>
      <c r="WKU202" s="229"/>
      <c r="WKV202" s="229"/>
      <c r="WKW202" s="229"/>
      <c r="WKX202" s="229"/>
      <c r="WKY202" s="229"/>
      <c r="WKZ202" s="229"/>
      <c r="WLA202" s="229"/>
      <c r="WLB202" s="229"/>
      <c r="WLC202" s="229"/>
      <c r="WLD202" s="229"/>
      <c r="WLE202" s="229"/>
      <c r="WLF202" s="229"/>
      <c r="WLG202" s="229"/>
      <c r="WLH202" s="229"/>
      <c r="WLI202" s="229"/>
      <c r="WLJ202" s="229"/>
      <c r="WLK202" s="229"/>
      <c r="WLL202" s="229"/>
      <c r="WLM202" s="229"/>
      <c r="WLN202" s="229"/>
      <c r="WLO202" s="229"/>
      <c r="WLP202" s="229"/>
      <c r="WLQ202" s="229"/>
      <c r="WLR202" s="229"/>
      <c r="WLS202" s="229"/>
      <c r="WLT202" s="229"/>
      <c r="WLU202" s="229"/>
      <c r="WLV202" s="229"/>
      <c r="WLW202" s="229"/>
      <c r="WLX202" s="229"/>
      <c r="WLY202" s="229"/>
      <c r="WLZ202" s="229"/>
      <c r="WMA202" s="229"/>
      <c r="WMB202" s="229"/>
      <c r="WMC202" s="229"/>
      <c r="WMD202" s="229"/>
      <c r="WME202" s="229"/>
      <c r="WMF202" s="229"/>
      <c r="WMG202" s="229"/>
      <c r="WMH202" s="229"/>
      <c r="WMI202" s="229"/>
      <c r="WMJ202" s="229"/>
      <c r="WMK202" s="229"/>
      <c r="WML202" s="229"/>
      <c r="WMM202" s="229"/>
      <c r="WMN202" s="229"/>
      <c r="WMO202" s="229"/>
      <c r="WMP202" s="229"/>
      <c r="WMQ202" s="229"/>
      <c r="WMR202" s="229"/>
      <c r="WMS202" s="229"/>
      <c r="WMT202" s="229"/>
      <c r="WMU202" s="229"/>
      <c r="WMV202" s="229"/>
      <c r="WMW202" s="229"/>
      <c r="WMX202" s="229"/>
      <c r="WMY202" s="229"/>
      <c r="WMZ202" s="229"/>
      <c r="WNA202" s="229"/>
      <c r="WNB202" s="229"/>
      <c r="WNC202" s="229"/>
      <c r="WND202" s="229"/>
      <c r="WNE202" s="229"/>
      <c r="WNF202" s="229"/>
      <c r="WNG202" s="229"/>
      <c r="WNH202" s="229"/>
      <c r="WNI202" s="229"/>
      <c r="WNJ202" s="229"/>
      <c r="WNK202" s="229"/>
      <c r="WNL202" s="229"/>
      <c r="WNM202" s="229"/>
      <c r="WNN202" s="229"/>
      <c r="WNO202" s="229"/>
      <c r="WNP202" s="229"/>
      <c r="WNQ202" s="229"/>
      <c r="WNR202" s="229"/>
      <c r="WNS202" s="229"/>
      <c r="WNT202" s="229"/>
      <c r="WNU202" s="229"/>
      <c r="WNV202" s="229"/>
      <c r="WNW202" s="229"/>
      <c r="WNX202" s="229"/>
      <c r="WNY202" s="229"/>
      <c r="WNZ202" s="229"/>
      <c r="WOA202" s="229"/>
      <c r="WOB202" s="229"/>
      <c r="WOC202" s="229"/>
      <c r="WOD202" s="229"/>
      <c r="WOE202" s="229"/>
      <c r="WOF202" s="229"/>
      <c r="WOG202" s="229"/>
      <c r="WOH202" s="229"/>
      <c r="WOI202" s="229"/>
      <c r="WOJ202" s="229"/>
      <c r="WOK202" s="229"/>
      <c r="WOL202" s="229"/>
      <c r="WOM202" s="229"/>
      <c r="WON202" s="229"/>
      <c r="WOO202" s="229"/>
      <c r="WOP202" s="229"/>
      <c r="WOQ202" s="229"/>
      <c r="WOR202" s="229"/>
      <c r="WOS202" s="229"/>
      <c r="WOT202" s="229"/>
      <c r="WOU202" s="229"/>
      <c r="WOV202" s="229"/>
      <c r="WOW202" s="229"/>
      <c r="WOX202" s="229"/>
      <c r="WOY202" s="229"/>
      <c r="WOZ202" s="229"/>
      <c r="WPA202" s="229"/>
      <c r="WPB202" s="229"/>
      <c r="WPC202" s="229"/>
      <c r="WPD202" s="229"/>
      <c r="WPE202" s="229"/>
      <c r="WPF202" s="229"/>
      <c r="WPG202" s="229"/>
      <c r="WPH202" s="229"/>
      <c r="WPI202" s="229"/>
      <c r="WPJ202" s="229"/>
      <c r="WPK202" s="229"/>
      <c r="WPL202" s="229"/>
      <c r="WPM202" s="229"/>
      <c r="WPN202" s="229"/>
      <c r="WPO202" s="229"/>
      <c r="WPP202" s="229"/>
      <c r="WPQ202" s="229"/>
      <c r="WPR202" s="229"/>
      <c r="WPS202" s="229"/>
      <c r="WPT202" s="229"/>
      <c r="WPU202" s="229"/>
      <c r="WPV202" s="229"/>
      <c r="WPW202" s="229"/>
      <c r="WPX202" s="229"/>
      <c r="WPY202" s="229"/>
      <c r="WPZ202" s="229"/>
      <c r="WQA202" s="229"/>
      <c r="WQB202" s="229"/>
      <c r="WQC202" s="229"/>
      <c r="WQD202" s="229"/>
      <c r="WQE202" s="229"/>
      <c r="WQF202" s="229"/>
      <c r="WQG202" s="229"/>
      <c r="WQH202" s="229"/>
      <c r="WQI202" s="229"/>
      <c r="WQJ202" s="229"/>
      <c r="WQK202" s="229"/>
      <c r="WQL202" s="229"/>
      <c r="WQM202" s="229"/>
      <c r="WQN202" s="229"/>
      <c r="WQO202" s="229"/>
      <c r="WQP202" s="229"/>
      <c r="WQQ202" s="229"/>
      <c r="WQR202" s="229"/>
      <c r="WQS202" s="229"/>
      <c r="WQT202" s="229"/>
      <c r="WQU202" s="229"/>
      <c r="WQV202" s="229"/>
      <c r="WQW202" s="229"/>
      <c r="WQX202" s="229"/>
      <c r="WQY202" s="229"/>
      <c r="WQZ202" s="229"/>
      <c r="WRA202" s="229"/>
      <c r="WRB202" s="229"/>
      <c r="WRC202" s="229"/>
      <c r="WRD202" s="229"/>
      <c r="WRE202" s="229"/>
      <c r="WRF202" s="229"/>
      <c r="WRG202" s="229"/>
      <c r="WRH202" s="229"/>
      <c r="WRI202" s="229"/>
      <c r="WRJ202" s="229"/>
      <c r="WRK202" s="229"/>
      <c r="WRL202" s="229"/>
      <c r="WRM202" s="229"/>
      <c r="WRN202" s="229"/>
      <c r="WRO202" s="229"/>
      <c r="WRP202" s="229"/>
      <c r="WRQ202" s="229"/>
      <c r="WRR202" s="229"/>
      <c r="WRS202" s="229"/>
      <c r="WRT202" s="229"/>
      <c r="WRU202" s="229"/>
      <c r="WRV202" s="229"/>
      <c r="WRW202" s="229"/>
      <c r="WRX202" s="229"/>
      <c r="WRY202" s="229"/>
      <c r="WRZ202" s="229"/>
      <c r="WSA202" s="229"/>
      <c r="WSB202" s="229"/>
      <c r="WSC202" s="229"/>
      <c r="WSD202" s="229"/>
      <c r="WSE202" s="229"/>
      <c r="WSF202" s="229"/>
      <c r="WSG202" s="229"/>
      <c r="WSH202" s="229"/>
      <c r="WSI202" s="229"/>
      <c r="WSJ202" s="229"/>
      <c r="WSK202" s="229"/>
      <c r="WSL202" s="229"/>
      <c r="WSM202" s="229"/>
      <c r="WSN202" s="229"/>
      <c r="WSO202" s="229"/>
      <c r="WSP202" s="229"/>
      <c r="WSQ202" s="229"/>
      <c r="WSR202" s="229"/>
      <c r="WSS202" s="229"/>
      <c r="WST202" s="229"/>
      <c r="WSU202" s="229"/>
      <c r="WSV202" s="229"/>
      <c r="WSW202" s="229"/>
      <c r="WSX202" s="229"/>
      <c r="WSY202" s="229"/>
      <c r="WSZ202" s="229"/>
      <c r="WTA202" s="229"/>
      <c r="WTB202" s="229"/>
      <c r="WTC202" s="229"/>
      <c r="WTD202" s="229"/>
      <c r="WTE202" s="229"/>
      <c r="WTF202" s="229"/>
      <c r="WTG202" s="229"/>
      <c r="WTH202" s="229"/>
      <c r="WTI202" s="229"/>
      <c r="WTJ202" s="229"/>
      <c r="WTK202" s="229"/>
      <c r="WTL202" s="229"/>
      <c r="WTM202" s="229"/>
      <c r="WTN202" s="229"/>
      <c r="WTO202" s="229"/>
      <c r="WTP202" s="229"/>
      <c r="WTQ202" s="229"/>
      <c r="WTR202" s="229"/>
      <c r="WTS202" s="229"/>
      <c r="WTT202" s="229"/>
      <c r="WTU202" s="229"/>
      <c r="WTV202" s="229"/>
      <c r="WTW202" s="229"/>
      <c r="WTX202" s="229"/>
      <c r="WTY202" s="229"/>
      <c r="WTZ202" s="229"/>
      <c r="WUA202" s="229"/>
      <c r="WUB202" s="229"/>
      <c r="WUC202" s="229"/>
      <c r="WUD202" s="229"/>
      <c r="WUE202" s="229"/>
      <c r="WUF202" s="229"/>
      <c r="WUG202" s="229"/>
      <c r="WUH202" s="229"/>
      <c r="WUI202" s="229"/>
      <c r="WUJ202" s="229"/>
      <c r="WUK202" s="229"/>
      <c r="WUL202" s="229"/>
      <c r="WUM202" s="229"/>
      <c r="WUN202" s="229"/>
      <c r="WUO202" s="229"/>
      <c r="WUP202" s="229"/>
      <c r="WUQ202" s="229"/>
      <c r="WUR202" s="229"/>
      <c r="WUS202" s="229"/>
      <c r="WUT202" s="229"/>
      <c r="WUU202" s="229"/>
      <c r="WUV202" s="229"/>
      <c r="WUW202" s="229"/>
      <c r="WUX202" s="229"/>
      <c r="WUY202" s="229"/>
      <c r="WUZ202" s="229"/>
      <c r="WVA202" s="229"/>
      <c r="WVB202" s="229"/>
      <c r="WVC202" s="229"/>
      <c r="WVD202" s="229"/>
      <c r="WVE202" s="229"/>
      <c r="WVF202" s="229"/>
      <c r="WVG202" s="229"/>
      <c r="WVH202" s="229"/>
      <c r="WVI202" s="229"/>
      <c r="WVJ202" s="229"/>
      <c r="WVK202" s="229"/>
      <c r="WVL202" s="229"/>
      <c r="WVM202" s="229"/>
      <c r="WVN202" s="229"/>
      <c r="WVO202" s="229"/>
      <c r="WVP202" s="229"/>
      <c r="WVQ202" s="229"/>
      <c r="WVR202" s="229"/>
      <c r="WVS202" s="229"/>
      <c r="WVT202" s="229"/>
      <c r="WVU202" s="229"/>
      <c r="WVV202" s="229"/>
      <c r="WVW202" s="229"/>
      <c r="WVX202" s="229"/>
      <c r="WVY202" s="229"/>
      <c r="WVZ202" s="229"/>
      <c r="WWA202" s="229"/>
      <c r="WWB202" s="229"/>
      <c r="WWC202" s="229"/>
      <c r="WWD202" s="229"/>
      <c r="WWE202" s="229"/>
      <c r="WWF202" s="229"/>
      <c r="WWG202" s="229"/>
      <c r="WWH202" s="229"/>
      <c r="WWI202" s="229"/>
      <c r="WWJ202" s="229"/>
      <c r="WWK202" s="229"/>
      <c r="WWL202" s="229"/>
      <c r="WWM202" s="229"/>
      <c r="WWN202" s="229"/>
      <c r="WWO202" s="229"/>
      <c r="WWP202" s="229"/>
      <c r="WWQ202" s="229"/>
      <c r="WWR202" s="229"/>
      <c r="WWS202" s="229"/>
      <c r="WWT202" s="229"/>
      <c r="WWU202" s="229"/>
      <c r="WWV202" s="229"/>
      <c r="WWW202" s="229"/>
      <c r="WWX202" s="229"/>
      <c r="WWY202" s="229"/>
      <c r="WWZ202" s="229"/>
      <c r="WXA202" s="229"/>
      <c r="WXB202" s="229"/>
      <c r="WXC202" s="229"/>
      <c r="WXD202" s="229"/>
      <c r="WXE202" s="229"/>
      <c r="WXF202" s="229"/>
      <c r="WXG202" s="229"/>
      <c r="WXH202" s="229"/>
      <c r="WXI202" s="229"/>
      <c r="WXJ202" s="229"/>
      <c r="WXK202" s="229"/>
      <c r="WXL202" s="229"/>
      <c r="WXM202" s="229"/>
      <c r="WXN202" s="229"/>
      <c r="WXO202" s="229"/>
      <c r="WXP202" s="229"/>
      <c r="WXQ202" s="229"/>
      <c r="WXR202" s="229"/>
      <c r="WXS202" s="229"/>
      <c r="WXT202" s="229"/>
      <c r="WXU202" s="229"/>
      <c r="WXV202" s="229"/>
      <c r="WXW202" s="229"/>
      <c r="WXX202" s="229"/>
      <c r="WXY202" s="229"/>
      <c r="WXZ202" s="229"/>
      <c r="WYA202" s="229"/>
      <c r="WYB202" s="229"/>
      <c r="WYC202" s="229"/>
      <c r="WYD202" s="229"/>
      <c r="WYE202" s="229"/>
      <c r="WYF202" s="229"/>
      <c r="WYG202" s="229"/>
      <c r="WYH202" s="229"/>
      <c r="WYI202" s="229"/>
      <c r="WYJ202" s="229"/>
      <c r="WYK202" s="229"/>
      <c r="WYL202" s="229"/>
      <c r="WYM202" s="229"/>
      <c r="WYN202" s="229"/>
      <c r="WYO202" s="229"/>
      <c r="WYP202" s="229"/>
      <c r="WYQ202" s="229"/>
      <c r="WYR202" s="229"/>
      <c r="WYS202" s="229"/>
      <c r="WYT202" s="229"/>
      <c r="WYU202" s="229"/>
      <c r="WYV202" s="229"/>
      <c r="WYW202" s="229"/>
      <c r="WYX202" s="229"/>
      <c r="WYY202" s="229"/>
      <c r="WYZ202" s="229"/>
      <c r="WZA202" s="229"/>
      <c r="WZB202" s="229"/>
      <c r="WZC202" s="229"/>
      <c r="WZD202" s="229"/>
      <c r="WZE202" s="229"/>
      <c r="WZF202" s="229"/>
      <c r="WZG202" s="229"/>
      <c r="WZH202" s="229"/>
      <c r="WZI202" s="229"/>
      <c r="WZJ202" s="229"/>
      <c r="WZK202" s="229"/>
      <c r="WZL202" s="229"/>
      <c r="WZM202" s="229"/>
      <c r="WZN202" s="229"/>
      <c r="WZO202" s="229"/>
      <c r="WZP202" s="229"/>
      <c r="WZQ202" s="229"/>
      <c r="WZR202" s="229"/>
      <c r="WZS202" s="229"/>
      <c r="WZT202" s="229"/>
      <c r="WZU202" s="229"/>
      <c r="WZV202" s="229"/>
      <c r="WZW202" s="229"/>
      <c r="WZX202" s="229"/>
      <c r="WZY202" s="229"/>
      <c r="WZZ202" s="229"/>
      <c r="XAA202" s="229"/>
      <c r="XAB202" s="229"/>
      <c r="XAC202" s="229"/>
      <c r="XAD202" s="229"/>
      <c r="XAE202" s="229"/>
      <c r="XAF202" s="229"/>
      <c r="XAG202" s="229"/>
      <c r="XAH202" s="229"/>
      <c r="XAI202" s="229"/>
      <c r="XAJ202" s="229"/>
      <c r="XAK202" s="229"/>
      <c r="XAL202" s="229"/>
      <c r="XAM202" s="229"/>
      <c r="XAN202" s="229"/>
      <c r="XAO202" s="229"/>
      <c r="XAP202" s="229"/>
      <c r="XAQ202" s="229"/>
      <c r="XAR202" s="229"/>
      <c r="XAS202" s="229"/>
      <c r="XAT202" s="229"/>
      <c r="XAU202" s="229"/>
      <c r="XAV202" s="229"/>
      <c r="XAW202" s="229"/>
      <c r="XAX202" s="229"/>
      <c r="XAY202" s="229"/>
      <c r="XAZ202" s="229"/>
      <c r="XBA202" s="229"/>
      <c r="XBB202" s="229"/>
      <c r="XBC202" s="229"/>
      <c r="XBD202" s="229"/>
      <c r="XBE202" s="229"/>
      <c r="XBF202" s="229"/>
      <c r="XBG202" s="229"/>
      <c r="XBH202" s="229"/>
      <c r="XBI202" s="229"/>
      <c r="XBJ202" s="229"/>
      <c r="XBK202" s="229"/>
      <c r="XBL202" s="229"/>
      <c r="XBM202" s="229"/>
      <c r="XBN202" s="229"/>
      <c r="XBO202" s="229"/>
      <c r="XBP202" s="229"/>
      <c r="XBQ202" s="229"/>
      <c r="XBR202" s="229"/>
      <c r="XBS202" s="229"/>
      <c r="XBT202" s="229"/>
      <c r="XBU202" s="229"/>
      <c r="XBV202" s="229"/>
      <c r="XBW202" s="229"/>
      <c r="XBX202" s="229"/>
      <c r="XBY202" s="229"/>
      <c r="XBZ202" s="229"/>
      <c r="XCA202" s="229"/>
      <c r="XCB202" s="229"/>
      <c r="XCC202" s="229"/>
      <c r="XCD202" s="229"/>
      <c r="XCE202" s="229"/>
      <c r="XCF202" s="229"/>
      <c r="XCG202" s="229"/>
      <c r="XCH202" s="229"/>
      <c r="XCI202" s="229"/>
      <c r="XCJ202" s="229"/>
      <c r="XCK202" s="229"/>
      <c r="XCL202" s="229"/>
      <c r="XCM202" s="229"/>
      <c r="XCN202" s="229"/>
      <c r="XCO202" s="229"/>
      <c r="XCP202" s="229"/>
      <c r="XCQ202" s="229"/>
      <c r="XCR202" s="229"/>
      <c r="XCS202" s="229"/>
      <c r="XCT202" s="229"/>
      <c r="XCU202" s="229"/>
      <c r="XCV202" s="229"/>
      <c r="XCW202" s="229"/>
      <c r="XCX202" s="229"/>
      <c r="XCY202" s="229"/>
      <c r="XCZ202" s="229"/>
      <c r="XDA202" s="229"/>
      <c r="XDB202" s="229"/>
      <c r="XDC202" s="229"/>
      <c r="XDD202" s="229"/>
      <c r="XDE202" s="229"/>
      <c r="XDF202" s="229"/>
      <c r="XDG202" s="229"/>
      <c r="XDH202" s="229"/>
      <c r="XDI202" s="229"/>
      <c r="XDJ202" s="229"/>
      <c r="XDK202" s="229"/>
      <c r="XDL202" s="229"/>
      <c r="XDM202" s="229"/>
      <c r="XDN202" s="229"/>
      <c r="XDO202" s="229"/>
      <c r="XDP202" s="229"/>
      <c r="XDQ202" s="229"/>
      <c r="XDR202" s="229"/>
      <c r="XDS202" s="229"/>
      <c r="XDT202" s="229"/>
    </row>
    <row r="203" spans="1:16348" ht="39.950000000000003" customHeight="1">
      <c r="A203" s="37">
        <f t="shared" si="6"/>
        <v>194</v>
      </c>
      <c r="B203" s="248"/>
      <c r="C203" s="251"/>
      <c r="D203" s="251">
        <v>2</v>
      </c>
      <c r="E203" s="251"/>
      <c r="F203" s="251"/>
      <c r="G203" s="251"/>
      <c r="H203" s="251"/>
      <c r="I203" s="251"/>
      <c r="J203" s="246"/>
      <c r="K203" s="246"/>
      <c r="L203" s="242" t="s">
        <v>219</v>
      </c>
      <c r="M203" s="29" t="s">
        <v>220</v>
      </c>
      <c r="N203" s="227" t="s">
        <v>221</v>
      </c>
      <c r="O203" s="37" t="s">
        <v>42</v>
      </c>
      <c r="P203" s="248" t="s">
        <v>120</v>
      </c>
      <c r="Q203" s="251" t="s">
        <v>33</v>
      </c>
      <c r="R203" s="254" t="s">
        <v>42</v>
      </c>
      <c r="S203" s="242" t="s">
        <v>121</v>
      </c>
      <c r="T203" s="254" t="s">
        <v>33</v>
      </c>
      <c r="U203" s="254" t="s">
        <v>84</v>
      </c>
      <c r="V203" s="254" t="s">
        <v>122</v>
      </c>
      <c r="W203" s="251" t="s">
        <v>33</v>
      </c>
      <c r="X203" s="251" t="s">
        <v>33</v>
      </c>
      <c r="Y203" s="251" t="s">
        <v>33</v>
      </c>
      <c r="Z203" s="251" t="s">
        <v>33</v>
      </c>
      <c r="AA203" s="181">
        <v>1E-3</v>
      </c>
      <c r="AB203" s="254" t="s">
        <v>33</v>
      </c>
      <c r="AC203" s="252"/>
      <c r="AD203" s="252"/>
      <c r="AE203" s="252"/>
      <c r="AF203" s="252"/>
      <c r="AG203" s="75"/>
      <c r="AH203" s="75"/>
      <c r="AI203" s="249"/>
      <c r="AJ203" s="197">
        <v>18</v>
      </c>
    </row>
    <row r="204" spans="1:16348" ht="39.950000000000003" customHeight="1">
      <c r="A204" s="37">
        <f t="shared" si="6"/>
        <v>195</v>
      </c>
      <c r="B204" s="248"/>
      <c r="C204" s="251"/>
      <c r="D204" s="251">
        <v>2</v>
      </c>
      <c r="E204" s="251"/>
      <c r="F204" s="251"/>
      <c r="G204" s="251"/>
      <c r="H204" s="251"/>
      <c r="I204" s="251"/>
      <c r="J204" s="246"/>
      <c r="K204" s="246"/>
      <c r="L204" s="242" t="s">
        <v>675</v>
      </c>
      <c r="M204" s="29" t="s">
        <v>676</v>
      </c>
      <c r="N204" s="40" t="s">
        <v>215</v>
      </c>
      <c r="O204" s="37" t="s">
        <v>42</v>
      </c>
      <c r="P204" s="248" t="s">
        <v>120</v>
      </c>
      <c r="Q204" s="251"/>
      <c r="R204" s="254" t="s">
        <v>42</v>
      </c>
      <c r="S204" s="242" t="s">
        <v>121</v>
      </c>
      <c r="T204" s="254" t="s">
        <v>33</v>
      </c>
      <c r="U204" s="254" t="s">
        <v>122</v>
      </c>
      <c r="V204" s="254" t="s">
        <v>84</v>
      </c>
      <c r="W204" s="251" t="s">
        <v>33</v>
      </c>
      <c r="X204" s="251" t="s">
        <v>677</v>
      </c>
      <c r="Y204" s="251" t="s">
        <v>33</v>
      </c>
      <c r="Z204" s="251" t="s">
        <v>33</v>
      </c>
      <c r="AA204" s="181">
        <v>0.1</v>
      </c>
      <c r="AB204" s="254" t="s">
        <v>33</v>
      </c>
      <c r="AC204" s="252"/>
      <c r="AD204" s="252"/>
      <c r="AE204" s="252"/>
      <c r="AF204" s="252"/>
      <c r="AG204" s="75"/>
      <c r="AH204" s="75"/>
      <c r="AI204" s="249"/>
      <c r="AJ204" s="197">
        <v>1</v>
      </c>
    </row>
    <row r="205" spans="1:16348" ht="39.950000000000003" hidden="1" customHeight="1">
      <c r="A205" s="37">
        <f t="shared" si="6"/>
        <v>196</v>
      </c>
      <c r="B205" s="22"/>
      <c r="C205" s="21"/>
      <c r="D205" s="21">
        <v>2</v>
      </c>
      <c r="E205" s="21"/>
      <c r="F205" s="21"/>
      <c r="G205" s="21"/>
      <c r="H205" s="21"/>
      <c r="I205" s="21"/>
      <c r="J205" s="31"/>
      <c r="K205" s="31"/>
      <c r="L205" s="38" t="s">
        <v>47</v>
      </c>
      <c r="M205" s="29" t="s">
        <v>48</v>
      </c>
      <c r="N205" s="40" t="s">
        <v>218</v>
      </c>
      <c r="O205" s="37" t="s">
        <v>42</v>
      </c>
      <c r="P205" s="22" t="s">
        <v>120</v>
      </c>
      <c r="Q205" s="21"/>
      <c r="R205" s="49" t="s">
        <v>42</v>
      </c>
      <c r="S205" s="38" t="s">
        <v>121</v>
      </c>
      <c r="T205" s="49" t="s">
        <v>33</v>
      </c>
      <c r="U205" s="49" t="s">
        <v>122</v>
      </c>
      <c r="V205" s="49" t="s">
        <v>84</v>
      </c>
      <c r="W205" s="21" t="s">
        <v>33</v>
      </c>
      <c r="X205" s="21" t="s">
        <v>677</v>
      </c>
      <c r="Y205" s="21" t="s">
        <v>33</v>
      </c>
      <c r="Z205" s="21" t="s">
        <v>33</v>
      </c>
      <c r="AA205" s="181">
        <v>1.1000000000000001</v>
      </c>
      <c r="AB205" s="49" t="s">
        <v>33</v>
      </c>
      <c r="AC205" s="50"/>
      <c r="AD205" s="50"/>
      <c r="AE205" s="50"/>
      <c r="AF205" s="50"/>
      <c r="AG205" s="75"/>
      <c r="AH205" s="75"/>
      <c r="AI205" s="163"/>
      <c r="AJ205" s="197">
        <v>0</v>
      </c>
    </row>
    <row r="206" spans="1:16348" ht="39.950000000000003" customHeight="1">
      <c r="A206" s="37">
        <f t="shared" ref="A206:A238" si="7">ROW(206:206)-8</f>
        <v>197</v>
      </c>
      <c r="B206" s="248"/>
      <c r="C206" s="251">
        <v>1</v>
      </c>
      <c r="D206" s="251"/>
      <c r="E206" s="251"/>
      <c r="F206" s="251"/>
      <c r="G206" s="251"/>
      <c r="H206" s="251"/>
      <c r="I206" s="251"/>
      <c r="J206" s="246"/>
      <c r="K206" s="246"/>
      <c r="L206" s="242" t="s">
        <v>678</v>
      </c>
      <c r="M206" s="29" t="s">
        <v>679</v>
      </c>
      <c r="N206" s="40" t="s">
        <v>680</v>
      </c>
      <c r="O206" s="37" t="s">
        <v>42</v>
      </c>
      <c r="P206" s="248" t="s">
        <v>120</v>
      </c>
      <c r="Q206" s="251"/>
      <c r="R206" s="254" t="s">
        <v>42</v>
      </c>
      <c r="S206" s="242" t="s">
        <v>121</v>
      </c>
      <c r="T206" s="254" t="s">
        <v>33</v>
      </c>
      <c r="U206" s="254" t="s">
        <v>122</v>
      </c>
      <c r="V206" s="254" t="s">
        <v>84</v>
      </c>
      <c r="W206" s="251" t="s">
        <v>33</v>
      </c>
      <c r="X206" s="251" t="s">
        <v>33</v>
      </c>
      <c r="Y206" s="251" t="s">
        <v>33</v>
      </c>
      <c r="Z206" s="251" t="s">
        <v>33</v>
      </c>
      <c r="AA206" s="181">
        <v>0.16</v>
      </c>
      <c r="AB206" s="254" t="s">
        <v>33</v>
      </c>
      <c r="AC206" s="252"/>
      <c r="AD206" s="252"/>
      <c r="AE206" s="252"/>
      <c r="AF206" s="252"/>
      <c r="AG206" s="75"/>
      <c r="AH206" s="75"/>
      <c r="AI206" s="249"/>
      <c r="AJ206" s="197">
        <v>1</v>
      </c>
    </row>
    <row r="207" spans="1:16348" ht="39.950000000000003" hidden="1" customHeight="1">
      <c r="A207" s="37">
        <f t="shared" si="7"/>
        <v>198</v>
      </c>
      <c r="B207" s="22"/>
      <c r="C207" s="21">
        <v>1</v>
      </c>
      <c r="D207" s="21"/>
      <c r="E207" s="21"/>
      <c r="F207" s="21"/>
      <c r="G207" s="21"/>
      <c r="H207" s="21"/>
      <c r="I207" s="21"/>
      <c r="J207" s="31"/>
      <c r="K207" s="31"/>
      <c r="L207" s="38" t="s">
        <v>681</v>
      </c>
      <c r="M207" s="29" t="s">
        <v>682</v>
      </c>
      <c r="N207" s="40" t="s">
        <v>683</v>
      </c>
      <c r="O207" s="37" t="s">
        <v>42</v>
      </c>
      <c r="P207" s="22" t="s">
        <v>120</v>
      </c>
      <c r="Q207" s="21"/>
      <c r="R207" s="49" t="s">
        <v>42</v>
      </c>
      <c r="S207" s="38" t="s">
        <v>121</v>
      </c>
      <c r="T207" s="49" t="s">
        <v>33</v>
      </c>
      <c r="U207" s="49" t="s">
        <v>122</v>
      </c>
      <c r="V207" s="49" t="s">
        <v>84</v>
      </c>
      <c r="W207" s="21" t="s">
        <v>33</v>
      </c>
      <c r="X207" s="21" t="s">
        <v>33</v>
      </c>
      <c r="Y207" s="21" t="s">
        <v>33</v>
      </c>
      <c r="Z207" s="21" t="s">
        <v>33</v>
      </c>
      <c r="AA207" s="181">
        <v>0.16</v>
      </c>
      <c r="AB207" s="49" t="s">
        <v>33</v>
      </c>
      <c r="AC207" s="50"/>
      <c r="AD207" s="50"/>
      <c r="AE207" s="50"/>
      <c r="AF207" s="50"/>
      <c r="AG207" s="75"/>
      <c r="AH207" s="75"/>
      <c r="AI207" s="163"/>
      <c r="AJ207" s="197">
        <v>0</v>
      </c>
    </row>
    <row r="208" spans="1:16348" ht="39.950000000000003" customHeight="1">
      <c r="A208" s="37">
        <f t="shared" si="7"/>
        <v>199</v>
      </c>
      <c r="B208" s="248"/>
      <c r="C208" s="251"/>
      <c r="D208" s="251">
        <v>2</v>
      </c>
      <c r="E208" s="251"/>
      <c r="F208" s="251"/>
      <c r="G208" s="251"/>
      <c r="H208" s="251"/>
      <c r="I208" s="251"/>
      <c r="J208" s="246"/>
      <c r="K208" s="246"/>
      <c r="L208" s="242" t="s">
        <v>684</v>
      </c>
      <c r="M208" s="29" t="s">
        <v>685</v>
      </c>
      <c r="N208" s="40" t="s">
        <v>136</v>
      </c>
      <c r="O208" s="37" t="s">
        <v>42</v>
      </c>
      <c r="P208" s="248" t="s">
        <v>120</v>
      </c>
      <c r="Q208" s="251"/>
      <c r="R208" s="254" t="s">
        <v>42</v>
      </c>
      <c r="S208" s="242" t="s">
        <v>121</v>
      </c>
      <c r="T208" s="254" t="s">
        <v>33</v>
      </c>
      <c r="U208" s="254" t="s">
        <v>122</v>
      </c>
      <c r="V208" s="254" t="s">
        <v>84</v>
      </c>
      <c r="W208" s="251" t="s">
        <v>33</v>
      </c>
      <c r="X208" s="251" t="s">
        <v>33</v>
      </c>
      <c r="Y208" s="251" t="s">
        <v>33</v>
      </c>
      <c r="Z208" s="251" t="s">
        <v>33</v>
      </c>
      <c r="AA208" s="181">
        <v>0.1</v>
      </c>
      <c r="AB208" s="254" t="s">
        <v>33</v>
      </c>
      <c r="AC208" s="252"/>
      <c r="AD208" s="252"/>
      <c r="AE208" s="252"/>
      <c r="AF208" s="252"/>
      <c r="AG208" s="75"/>
      <c r="AH208" s="75"/>
      <c r="AI208" s="249"/>
      <c r="AJ208" s="197">
        <v>1</v>
      </c>
    </row>
    <row r="209" spans="1:36" ht="39.950000000000003" customHeight="1">
      <c r="A209" s="37">
        <f t="shared" si="7"/>
        <v>200</v>
      </c>
      <c r="B209" s="248"/>
      <c r="C209" s="251"/>
      <c r="D209" s="251">
        <v>2</v>
      </c>
      <c r="E209" s="251"/>
      <c r="F209" s="251"/>
      <c r="G209" s="251"/>
      <c r="H209" s="251"/>
      <c r="I209" s="251"/>
      <c r="J209" s="246"/>
      <c r="K209" s="246"/>
      <c r="L209" s="242" t="s">
        <v>686</v>
      </c>
      <c r="M209" s="29" t="s">
        <v>687</v>
      </c>
      <c r="N209" s="40" t="s">
        <v>680</v>
      </c>
      <c r="O209" s="37" t="s">
        <v>42</v>
      </c>
      <c r="P209" s="248" t="s">
        <v>120</v>
      </c>
      <c r="Q209" s="251"/>
      <c r="R209" s="254" t="s">
        <v>42</v>
      </c>
      <c r="S209" s="242" t="s">
        <v>121</v>
      </c>
      <c r="T209" s="254" t="s">
        <v>33</v>
      </c>
      <c r="U209" s="254" t="s">
        <v>122</v>
      </c>
      <c r="V209" s="254" t="s">
        <v>84</v>
      </c>
      <c r="W209" s="251" t="s">
        <v>33</v>
      </c>
      <c r="X209" s="251" t="s">
        <v>33</v>
      </c>
      <c r="Y209" s="251" t="s">
        <v>33</v>
      </c>
      <c r="Z209" s="251" t="s">
        <v>33</v>
      </c>
      <c r="AA209" s="181">
        <v>0.06</v>
      </c>
      <c r="AB209" s="254" t="s">
        <v>33</v>
      </c>
      <c r="AC209" s="252"/>
      <c r="AD209" s="252"/>
      <c r="AE209" s="252"/>
      <c r="AF209" s="252"/>
      <c r="AG209" s="75"/>
      <c r="AH209" s="75"/>
      <c r="AI209" s="249"/>
      <c r="AJ209" s="197">
        <v>1</v>
      </c>
    </row>
    <row r="210" spans="1:36" ht="39.950000000000003" hidden="1" customHeight="1">
      <c r="A210" s="37">
        <f t="shared" si="7"/>
        <v>201</v>
      </c>
      <c r="B210" s="22"/>
      <c r="C210" s="21"/>
      <c r="D210" s="21">
        <v>2</v>
      </c>
      <c r="E210" s="21"/>
      <c r="F210" s="21"/>
      <c r="G210" s="21"/>
      <c r="H210" s="21"/>
      <c r="I210" s="21"/>
      <c r="J210" s="31"/>
      <c r="K210" s="31"/>
      <c r="L210" s="38" t="s">
        <v>688</v>
      </c>
      <c r="M210" s="29" t="s">
        <v>689</v>
      </c>
      <c r="N210" s="40" t="s">
        <v>683</v>
      </c>
      <c r="O210" s="37" t="s">
        <v>42</v>
      </c>
      <c r="P210" s="22" t="s">
        <v>120</v>
      </c>
      <c r="Q210" s="21"/>
      <c r="R210" s="49" t="s">
        <v>42</v>
      </c>
      <c r="S210" s="38" t="s">
        <v>121</v>
      </c>
      <c r="T210" s="49" t="s">
        <v>33</v>
      </c>
      <c r="U210" s="49" t="s">
        <v>122</v>
      </c>
      <c r="V210" s="49" t="s">
        <v>84</v>
      </c>
      <c r="W210" s="21" t="s">
        <v>33</v>
      </c>
      <c r="X210" s="21" t="s">
        <v>33</v>
      </c>
      <c r="Y210" s="21" t="s">
        <v>33</v>
      </c>
      <c r="Z210" s="21" t="s">
        <v>33</v>
      </c>
      <c r="AA210" s="181">
        <v>0.06</v>
      </c>
      <c r="AB210" s="49" t="s">
        <v>33</v>
      </c>
      <c r="AC210" s="50"/>
      <c r="AD210" s="50"/>
      <c r="AE210" s="50"/>
      <c r="AF210" s="50"/>
      <c r="AG210" s="75"/>
      <c r="AH210" s="75"/>
      <c r="AI210" s="163"/>
      <c r="AJ210" s="197">
        <v>0</v>
      </c>
    </row>
    <row r="211" spans="1:36" ht="39.950000000000003" customHeight="1">
      <c r="A211" s="37">
        <f t="shared" si="7"/>
        <v>202</v>
      </c>
      <c r="B211" s="248"/>
      <c r="C211" s="251">
        <v>1</v>
      </c>
      <c r="D211" s="251"/>
      <c r="E211" s="251"/>
      <c r="F211" s="251"/>
      <c r="G211" s="251"/>
      <c r="H211" s="251"/>
      <c r="I211" s="251"/>
      <c r="J211" s="246"/>
      <c r="K211" s="246"/>
      <c r="L211" s="242" t="s">
        <v>80</v>
      </c>
      <c r="M211" s="205" t="s">
        <v>81</v>
      </c>
      <c r="N211" s="216" t="s">
        <v>690</v>
      </c>
      <c r="O211" s="37" t="s">
        <v>42</v>
      </c>
      <c r="P211" s="248" t="s">
        <v>120</v>
      </c>
      <c r="Q211" s="204"/>
      <c r="R211" s="254" t="s">
        <v>42</v>
      </c>
      <c r="S211" s="242" t="s">
        <v>121</v>
      </c>
      <c r="T211" s="209" t="s">
        <v>33</v>
      </c>
      <c r="U211" s="255" t="s">
        <v>84</v>
      </c>
      <c r="V211" s="255" t="s">
        <v>122</v>
      </c>
      <c r="W211" s="204" t="s">
        <v>33</v>
      </c>
      <c r="X211" s="204" t="s">
        <v>691</v>
      </c>
      <c r="Y211" s="204" t="s">
        <v>33</v>
      </c>
      <c r="Z211" s="209" t="s">
        <v>33</v>
      </c>
      <c r="AA211" s="221">
        <v>0.01</v>
      </c>
      <c r="AB211" s="254" t="s">
        <v>33</v>
      </c>
      <c r="AC211" s="252"/>
      <c r="AD211" s="252"/>
      <c r="AE211" s="252"/>
      <c r="AF211" s="252"/>
      <c r="AG211" s="75"/>
      <c r="AH211" s="75"/>
      <c r="AI211" s="249"/>
      <c r="AJ211" s="197">
        <v>4</v>
      </c>
    </row>
    <row r="212" spans="1:36" ht="39.950000000000003" customHeight="1">
      <c r="A212" s="37">
        <f t="shared" si="7"/>
        <v>203</v>
      </c>
      <c r="B212" s="248"/>
      <c r="C212" s="251">
        <v>1</v>
      </c>
      <c r="D212" s="251"/>
      <c r="E212" s="251"/>
      <c r="F212" s="251"/>
      <c r="G212" s="251"/>
      <c r="H212" s="251"/>
      <c r="I212" s="251"/>
      <c r="J212" s="246"/>
      <c r="K212" s="246"/>
      <c r="L212" s="242" t="s">
        <v>86</v>
      </c>
      <c r="M212" s="205" t="s">
        <v>85</v>
      </c>
      <c r="N212" s="40" t="s">
        <v>136</v>
      </c>
      <c r="O212" s="37" t="s">
        <v>42</v>
      </c>
      <c r="P212" s="248" t="s">
        <v>120</v>
      </c>
      <c r="Q212" s="251"/>
      <c r="R212" s="254" t="s">
        <v>42</v>
      </c>
      <c r="S212" s="242" t="s">
        <v>121</v>
      </c>
      <c r="T212" s="209" t="s">
        <v>33</v>
      </c>
      <c r="U212" s="254" t="s">
        <v>122</v>
      </c>
      <c r="V212" s="254" t="s">
        <v>84</v>
      </c>
      <c r="W212" s="204" t="s">
        <v>33</v>
      </c>
      <c r="X212" s="204" t="s">
        <v>33</v>
      </c>
      <c r="Y212" s="204" t="s">
        <v>33</v>
      </c>
      <c r="Z212" s="204" t="s">
        <v>33</v>
      </c>
      <c r="AA212" s="181">
        <v>0.05</v>
      </c>
      <c r="AB212" s="254" t="s">
        <v>33</v>
      </c>
      <c r="AC212" s="252"/>
      <c r="AD212" s="252"/>
      <c r="AE212" s="252"/>
      <c r="AF212" s="252"/>
      <c r="AG212" s="75"/>
      <c r="AH212" s="75"/>
      <c r="AI212" s="249"/>
      <c r="AJ212" s="197">
        <v>1</v>
      </c>
    </row>
    <row r="213" spans="1:36" ht="39.950000000000003" customHeight="1">
      <c r="A213" s="37">
        <f t="shared" si="7"/>
        <v>204</v>
      </c>
      <c r="B213" s="248"/>
      <c r="C213" s="251">
        <v>1</v>
      </c>
      <c r="D213" s="251"/>
      <c r="E213" s="251"/>
      <c r="F213" s="251"/>
      <c r="G213" s="251"/>
      <c r="H213" s="251"/>
      <c r="I213" s="251"/>
      <c r="J213" s="246"/>
      <c r="K213" s="246"/>
      <c r="L213" s="242" t="s">
        <v>75</v>
      </c>
      <c r="M213" s="29" t="s">
        <v>692</v>
      </c>
      <c r="N213" s="39"/>
      <c r="O213" s="37" t="s">
        <v>42</v>
      </c>
      <c r="P213" s="248" t="s">
        <v>120</v>
      </c>
      <c r="Q213" s="254"/>
      <c r="R213" s="254" t="s">
        <v>42</v>
      </c>
      <c r="S213" s="242" t="s">
        <v>75</v>
      </c>
      <c r="T213" s="209" t="s">
        <v>33</v>
      </c>
      <c r="U213" s="254" t="s">
        <v>122</v>
      </c>
      <c r="V213" s="254" t="s">
        <v>84</v>
      </c>
      <c r="W213" s="204" t="s">
        <v>33</v>
      </c>
      <c r="X213" s="251" t="s">
        <v>693</v>
      </c>
      <c r="Y213" s="204" t="s">
        <v>33</v>
      </c>
      <c r="Z213" s="204" t="s">
        <v>33</v>
      </c>
      <c r="AA213" s="181">
        <v>1E-3</v>
      </c>
      <c r="AB213" s="254" t="s">
        <v>33</v>
      </c>
      <c r="AC213" s="252"/>
      <c r="AD213" s="252"/>
      <c r="AE213" s="252"/>
      <c r="AF213" s="252"/>
      <c r="AG213" s="75"/>
      <c r="AH213" s="75"/>
      <c r="AI213" s="249"/>
      <c r="AJ213" s="197">
        <v>2</v>
      </c>
    </row>
    <row r="214" spans="1:36" ht="39.950000000000003" customHeight="1">
      <c r="A214" s="37">
        <f t="shared" si="7"/>
        <v>205</v>
      </c>
      <c r="B214" s="248"/>
      <c r="C214" s="251">
        <v>1</v>
      </c>
      <c r="D214" s="251"/>
      <c r="E214" s="251"/>
      <c r="F214" s="251"/>
      <c r="G214" s="251"/>
      <c r="H214" s="251"/>
      <c r="I214" s="251"/>
      <c r="J214" s="246"/>
      <c r="K214" s="246"/>
      <c r="L214" s="242" t="s">
        <v>484</v>
      </c>
      <c r="M214" s="29" t="s">
        <v>485</v>
      </c>
      <c r="N214" s="39" t="s">
        <v>486</v>
      </c>
      <c r="O214" s="37" t="s">
        <v>42</v>
      </c>
      <c r="P214" s="248" t="s">
        <v>120</v>
      </c>
      <c r="Q214" s="254"/>
      <c r="R214" s="254" t="s">
        <v>42</v>
      </c>
      <c r="S214" s="242" t="s">
        <v>121</v>
      </c>
      <c r="T214" s="254" t="s">
        <v>33</v>
      </c>
      <c r="U214" s="254" t="s">
        <v>84</v>
      </c>
      <c r="V214" s="254" t="s">
        <v>122</v>
      </c>
      <c r="W214" s="24" t="s">
        <v>147</v>
      </c>
      <c r="X214" s="251" t="s">
        <v>487</v>
      </c>
      <c r="Y214" s="251" t="s">
        <v>33</v>
      </c>
      <c r="Z214" s="242" t="s">
        <v>33</v>
      </c>
      <c r="AA214" s="181">
        <v>1E-3</v>
      </c>
      <c r="AB214" s="254" t="s">
        <v>33</v>
      </c>
      <c r="AC214" s="252"/>
      <c r="AD214" s="252"/>
      <c r="AE214" s="252"/>
      <c r="AF214" s="252"/>
      <c r="AG214" s="75"/>
      <c r="AH214" s="75"/>
      <c r="AI214" s="249"/>
      <c r="AJ214" s="197">
        <v>1</v>
      </c>
    </row>
    <row r="215" spans="1:36" ht="39.950000000000003" customHeight="1">
      <c r="A215" s="37">
        <f t="shared" si="7"/>
        <v>206</v>
      </c>
      <c r="B215" s="248"/>
      <c r="C215" s="251">
        <v>1</v>
      </c>
      <c r="D215" s="251"/>
      <c r="E215" s="251"/>
      <c r="F215" s="251"/>
      <c r="G215" s="251"/>
      <c r="H215" s="251"/>
      <c r="I215" s="251"/>
      <c r="J215" s="246"/>
      <c r="K215" s="246"/>
      <c r="L215" s="242" t="s">
        <v>488</v>
      </c>
      <c r="M215" s="29" t="s">
        <v>489</v>
      </c>
      <c r="N215" s="39" t="s">
        <v>490</v>
      </c>
      <c r="O215" s="37" t="s">
        <v>42</v>
      </c>
      <c r="P215" s="248" t="s">
        <v>120</v>
      </c>
      <c r="Q215" s="254"/>
      <c r="R215" s="254" t="s">
        <v>42</v>
      </c>
      <c r="S215" s="242" t="s">
        <v>121</v>
      </c>
      <c r="T215" s="254" t="s">
        <v>42</v>
      </c>
      <c r="U215" s="254" t="s">
        <v>122</v>
      </c>
      <c r="V215" s="254" t="s">
        <v>84</v>
      </c>
      <c r="W215" s="24" t="s">
        <v>195</v>
      </c>
      <c r="X215" s="251" t="s">
        <v>491</v>
      </c>
      <c r="Y215" s="251" t="s">
        <v>33</v>
      </c>
      <c r="Z215" s="242" t="s">
        <v>694</v>
      </c>
      <c r="AA215" s="182">
        <v>4.9399999999999999E-2</v>
      </c>
      <c r="AB215" s="254" t="s">
        <v>33</v>
      </c>
      <c r="AC215" s="242" t="s">
        <v>33</v>
      </c>
      <c r="AD215" s="242" t="s">
        <v>33</v>
      </c>
      <c r="AE215" s="242" t="s">
        <v>33</v>
      </c>
      <c r="AF215" s="242" t="s">
        <v>33</v>
      </c>
      <c r="AG215" s="242" t="s">
        <v>33</v>
      </c>
      <c r="AH215" s="242" t="s">
        <v>33</v>
      </c>
      <c r="AI215" s="249" t="s">
        <v>492</v>
      </c>
      <c r="AJ215" s="197">
        <v>1</v>
      </c>
    </row>
    <row r="216" spans="1:36" ht="39.950000000000003" hidden="1" customHeight="1">
      <c r="A216" s="37">
        <f t="shared" si="7"/>
        <v>207</v>
      </c>
      <c r="B216" s="22"/>
      <c r="C216" s="21">
        <v>1</v>
      </c>
      <c r="D216" s="21"/>
      <c r="E216" s="21"/>
      <c r="F216" s="21"/>
      <c r="G216" s="21"/>
      <c r="H216" s="21"/>
      <c r="I216" s="21"/>
      <c r="J216" s="31"/>
      <c r="K216" s="31"/>
      <c r="L216" s="38" t="s">
        <v>493</v>
      </c>
      <c r="M216" s="29" t="s">
        <v>489</v>
      </c>
      <c r="N216" s="39" t="s">
        <v>494</v>
      </c>
      <c r="O216" s="37" t="s">
        <v>42</v>
      </c>
      <c r="P216" s="22" t="s">
        <v>120</v>
      </c>
      <c r="Q216" s="49"/>
      <c r="R216" s="49" t="s">
        <v>42</v>
      </c>
      <c r="S216" s="38" t="s">
        <v>121</v>
      </c>
      <c r="T216" s="49" t="s">
        <v>42</v>
      </c>
      <c r="U216" s="49" t="s">
        <v>122</v>
      </c>
      <c r="V216" s="49" t="s">
        <v>84</v>
      </c>
      <c r="W216" s="24" t="s">
        <v>195</v>
      </c>
      <c r="X216" s="21" t="s">
        <v>491</v>
      </c>
      <c r="Y216" s="21" t="s">
        <v>33</v>
      </c>
      <c r="Z216" s="38" t="s">
        <v>694</v>
      </c>
      <c r="AA216" s="182">
        <v>4.9399999999999999E-2</v>
      </c>
      <c r="AB216" s="49"/>
      <c r="AC216" s="38"/>
      <c r="AD216" s="38"/>
      <c r="AE216" s="38"/>
      <c r="AF216" s="38"/>
      <c r="AG216" s="38"/>
      <c r="AH216" s="38"/>
      <c r="AI216" s="163" t="s">
        <v>495</v>
      </c>
      <c r="AJ216" s="197">
        <v>0</v>
      </c>
    </row>
    <row r="217" spans="1:36" ht="39.950000000000003" customHeight="1">
      <c r="A217" s="37">
        <f t="shared" si="7"/>
        <v>208</v>
      </c>
      <c r="B217" s="248"/>
      <c r="C217" s="251">
        <v>1</v>
      </c>
      <c r="D217" s="251"/>
      <c r="E217" s="251"/>
      <c r="F217" s="251"/>
      <c r="G217" s="251"/>
      <c r="H217" s="251"/>
      <c r="I217" s="251"/>
      <c r="J217" s="246"/>
      <c r="K217" s="246"/>
      <c r="L217" s="242" t="s">
        <v>496</v>
      </c>
      <c r="M217" s="242" t="s">
        <v>497</v>
      </c>
      <c r="N217" s="39" t="s">
        <v>490</v>
      </c>
      <c r="O217" s="37" t="s">
        <v>42</v>
      </c>
      <c r="P217" s="248" t="s">
        <v>120</v>
      </c>
      <c r="Q217" s="254"/>
      <c r="R217" s="254" t="s">
        <v>42</v>
      </c>
      <c r="S217" s="242" t="s">
        <v>121</v>
      </c>
      <c r="T217" s="254" t="s">
        <v>42</v>
      </c>
      <c r="U217" s="254" t="s">
        <v>122</v>
      </c>
      <c r="V217" s="254" t="s">
        <v>84</v>
      </c>
      <c r="W217" s="24" t="s">
        <v>195</v>
      </c>
      <c r="X217" s="251" t="s">
        <v>498</v>
      </c>
      <c r="Y217" s="251" t="s">
        <v>33</v>
      </c>
      <c r="Z217" s="242" t="s">
        <v>499</v>
      </c>
      <c r="AA217" s="182">
        <v>6.7100000000000007E-2</v>
      </c>
      <c r="AB217" s="254" t="s">
        <v>33</v>
      </c>
      <c r="AC217" s="242"/>
      <c r="AD217" s="242"/>
      <c r="AE217" s="242"/>
      <c r="AF217" s="242"/>
      <c r="AG217" s="242"/>
      <c r="AH217" s="242"/>
      <c r="AI217" s="249" t="s">
        <v>492</v>
      </c>
      <c r="AJ217" s="197">
        <v>1</v>
      </c>
    </row>
    <row r="218" spans="1:36" ht="39.950000000000003" hidden="1" customHeight="1">
      <c r="A218" s="37">
        <f t="shared" si="7"/>
        <v>209</v>
      </c>
      <c r="B218" s="22"/>
      <c r="C218" s="21">
        <v>1</v>
      </c>
      <c r="D218" s="21"/>
      <c r="E218" s="21"/>
      <c r="F218" s="21"/>
      <c r="G218" s="21"/>
      <c r="H218" s="21"/>
      <c r="I218" s="21"/>
      <c r="J218" s="31"/>
      <c r="K218" s="31"/>
      <c r="L218" s="38" t="s">
        <v>500</v>
      </c>
      <c r="M218" s="38" t="s">
        <v>497</v>
      </c>
      <c r="N218" s="39" t="s">
        <v>494</v>
      </c>
      <c r="O218" s="37" t="s">
        <v>42</v>
      </c>
      <c r="P218" s="22" t="s">
        <v>120</v>
      </c>
      <c r="Q218" s="49"/>
      <c r="R218" s="49" t="s">
        <v>42</v>
      </c>
      <c r="S218" s="38" t="s">
        <v>121</v>
      </c>
      <c r="T218" s="49" t="s">
        <v>42</v>
      </c>
      <c r="U218" s="49" t="s">
        <v>122</v>
      </c>
      <c r="V218" s="49" t="s">
        <v>84</v>
      </c>
      <c r="W218" s="24" t="s">
        <v>195</v>
      </c>
      <c r="X218" s="21" t="s">
        <v>498</v>
      </c>
      <c r="Y218" s="21" t="s">
        <v>33</v>
      </c>
      <c r="Z218" s="38" t="s">
        <v>499</v>
      </c>
      <c r="AA218" s="182">
        <v>6.7100000000000007E-2</v>
      </c>
      <c r="AB218" s="49"/>
      <c r="AC218" s="38"/>
      <c r="AD218" s="38"/>
      <c r="AE218" s="38"/>
      <c r="AF218" s="38"/>
      <c r="AG218" s="38"/>
      <c r="AH218" s="38"/>
      <c r="AI218" s="163" t="s">
        <v>495</v>
      </c>
      <c r="AJ218" s="197">
        <v>0</v>
      </c>
    </row>
    <row r="219" spans="1:36" ht="39.950000000000003" customHeight="1">
      <c r="A219" s="37">
        <f t="shared" si="7"/>
        <v>210</v>
      </c>
      <c r="B219" s="248"/>
      <c r="C219" s="251">
        <v>1</v>
      </c>
      <c r="D219" s="251"/>
      <c r="E219" s="251"/>
      <c r="F219" s="251"/>
      <c r="G219" s="251"/>
      <c r="H219" s="251"/>
      <c r="I219" s="251"/>
      <c r="J219" s="246"/>
      <c r="K219" s="246"/>
      <c r="L219" s="242" t="s">
        <v>501</v>
      </c>
      <c r="M219" s="242" t="s">
        <v>502</v>
      </c>
      <c r="N219" s="39" t="s">
        <v>490</v>
      </c>
      <c r="O219" s="37" t="s">
        <v>42</v>
      </c>
      <c r="P219" s="248" t="s">
        <v>120</v>
      </c>
      <c r="Q219" s="254"/>
      <c r="R219" s="254" t="s">
        <v>42</v>
      </c>
      <c r="S219" s="242" t="s">
        <v>121</v>
      </c>
      <c r="T219" s="254" t="s">
        <v>42</v>
      </c>
      <c r="U219" s="254" t="s">
        <v>122</v>
      </c>
      <c r="V219" s="254" t="s">
        <v>84</v>
      </c>
      <c r="W219" s="24" t="s">
        <v>195</v>
      </c>
      <c r="X219" s="251" t="s">
        <v>498</v>
      </c>
      <c r="Y219" s="251" t="s">
        <v>33</v>
      </c>
      <c r="Z219" s="242" t="s">
        <v>503</v>
      </c>
      <c r="AA219" s="182">
        <v>8.8900000000000007E-2</v>
      </c>
      <c r="AB219" s="254" t="s">
        <v>33</v>
      </c>
      <c r="AC219" s="242"/>
      <c r="AD219" s="242"/>
      <c r="AE219" s="242"/>
      <c r="AF219" s="242"/>
      <c r="AG219" s="242"/>
      <c r="AH219" s="242"/>
      <c r="AI219" s="249" t="s">
        <v>492</v>
      </c>
      <c r="AJ219" s="197">
        <v>1</v>
      </c>
    </row>
    <row r="220" spans="1:36" ht="39.950000000000003" hidden="1" customHeight="1">
      <c r="A220" s="37">
        <f t="shared" si="7"/>
        <v>211</v>
      </c>
      <c r="B220" s="22"/>
      <c r="C220" s="21">
        <v>1</v>
      </c>
      <c r="D220" s="21"/>
      <c r="E220" s="21"/>
      <c r="F220" s="21"/>
      <c r="G220" s="21"/>
      <c r="H220" s="21"/>
      <c r="I220" s="21"/>
      <c r="J220" s="31"/>
      <c r="K220" s="31"/>
      <c r="L220" s="38" t="s">
        <v>504</v>
      </c>
      <c r="M220" s="38" t="s">
        <v>502</v>
      </c>
      <c r="N220" s="39" t="s">
        <v>494</v>
      </c>
      <c r="O220" s="37" t="s">
        <v>42</v>
      </c>
      <c r="P220" s="22" t="s">
        <v>120</v>
      </c>
      <c r="Q220" s="49"/>
      <c r="R220" s="49" t="s">
        <v>42</v>
      </c>
      <c r="S220" s="38" t="s">
        <v>121</v>
      </c>
      <c r="T220" s="49" t="s">
        <v>42</v>
      </c>
      <c r="U220" s="49" t="s">
        <v>122</v>
      </c>
      <c r="V220" s="49" t="s">
        <v>84</v>
      </c>
      <c r="W220" s="24" t="s">
        <v>195</v>
      </c>
      <c r="X220" s="21" t="s">
        <v>498</v>
      </c>
      <c r="Y220" s="21" t="s">
        <v>33</v>
      </c>
      <c r="Z220" s="38" t="s">
        <v>503</v>
      </c>
      <c r="AA220" s="182">
        <v>8.8900000000000007E-2</v>
      </c>
      <c r="AB220" s="49"/>
      <c r="AC220" s="38"/>
      <c r="AD220" s="38"/>
      <c r="AE220" s="38"/>
      <c r="AF220" s="38"/>
      <c r="AG220" s="38"/>
      <c r="AH220" s="38"/>
      <c r="AI220" s="163" t="s">
        <v>495</v>
      </c>
      <c r="AJ220" s="197">
        <v>0</v>
      </c>
    </row>
    <row r="221" spans="1:36" ht="39.950000000000003" customHeight="1">
      <c r="A221" s="37">
        <f t="shared" si="7"/>
        <v>212</v>
      </c>
      <c r="B221" s="248"/>
      <c r="C221" s="251">
        <v>1</v>
      </c>
      <c r="D221" s="251"/>
      <c r="E221" s="251"/>
      <c r="F221" s="251"/>
      <c r="G221" s="251"/>
      <c r="H221" s="251"/>
      <c r="I221" s="251"/>
      <c r="J221" s="246"/>
      <c r="K221" s="246"/>
      <c r="L221" s="242" t="s">
        <v>695</v>
      </c>
      <c r="M221" s="242" t="s">
        <v>505</v>
      </c>
      <c r="N221" s="39" t="s">
        <v>490</v>
      </c>
      <c r="O221" s="37" t="s">
        <v>42</v>
      </c>
      <c r="P221" s="248" t="s">
        <v>120</v>
      </c>
      <c r="Q221" s="254"/>
      <c r="R221" s="254" t="s">
        <v>42</v>
      </c>
      <c r="S221" s="242" t="s">
        <v>121</v>
      </c>
      <c r="T221" s="254" t="s">
        <v>42</v>
      </c>
      <c r="U221" s="254" t="s">
        <v>122</v>
      </c>
      <c r="V221" s="254" t="s">
        <v>84</v>
      </c>
      <c r="W221" s="24" t="s">
        <v>195</v>
      </c>
      <c r="X221" s="251" t="s">
        <v>498</v>
      </c>
      <c r="Y221" s="251" t="s">
        <v>33</v>
      </c>
      <c r="Z221" s="242" t="s">
        <v>506</v>
      </c>
      <c r="AA221" s="181">
        <v>0.24299999999999999</v>
      </c>
      <c r="AB221" s="254" t="s">
        <v>33</v>
      </c>
      <c r="AC221" s="242"/>
      <c r="AD221" s="242"/>
      <c r="AE221" s="242"/>
      <c r="AF221" s="242"/>
      <c r="AG221" s="242"/>
      <c r="AH221" s="242"/>
      <c r="AI221" s="249" t="s">
        <v>492</v>
      </c>
      <c r="AJ221" s="197">
        <v>1</v>
      </c>
    </row>
    <row r="222" spans="1:36" ht="39.950000000000003" hidden="1" customHeight="1">
      <c r="A222" s="37">
        <f t="shared" si="7"/>
        <v>213</v>
      </c>
      <c r="B222" s="22"/>
      <c r="C222" s="21">
        <v>1</v>
      </c>
      <c r="D222" s="21"/>
      <c r="E222" s="21"/>
      <c r="F222" s="21"/>
      <c r="G222" s="21"/>
      <c r="H222" s="21"/>
      <c r="I222" s="21"/>
      <c r="J222" s="31"/>
      <c r="K222" s="31"/>
      <c r="L222" s="38" t="s">
        <v>696</v>
      </c>
      <c r="M222" s="38" t="s">
        <v>505</v>
      </c>
      <c r="N222" s="39" t="s">
        <v>494</v>
      </c>
      <c r="O222" s="37" t="s">
        <v>42</v>
      </c>
      <c r="P222" s="22" t="s">
        <v>120</v>
      </c>
      <c r="Q222" s="49"/>
      <c r="R222" s="49" t="s">
        <v>42</v>
      </c>
      <c r="S222" s="38" t="s">
        <v>121</v>
      </c>
      <c r="T222" s="49" t="s">
        <v>42</v>
      </c>
      <c r="U222" s="49" t="s">
        <v>122</v>
      </c>
      <c r="V222" s="49" t="s">
        <v>84</v>
      </c>
      <c r="W222" s="24" t="s">
        <v>195</v>
      </c>
      <c r="X222" s="21" t="s">
        <v>498</v>
      </c>
      <c r="Y222" s="21" t="s">
        <v>33</v>
      </c>
      <c r="Z222" s="38" t="s">
        <v>506</v>
      </c>
      <c r="AA222" s="181">
        <v>0.24299999999999999</v>
      </c>
      <c r="AB222" s="49"/>
      <c r="AC222" s="38"/>
      <c r="AD222" s="38"/>
      <c r="AE222" s="38"/>
      <c r="AF222" s="38"/>
      <c r="AG222" s="38"/>
      <c r="AH222" s="38"/>
      <c r="AI222" s="163" t="s">
        <v>495</v>
      </c>
      <c r="AJ222" s="197">
        <v>0</v>
      </c>
    </row>
    <row r="223" spans="1:36" ht="39.950000000000003" customHeight="1">
      <c r="A223" s="37">
        <f t="shared" si="7"/>
        <v>214</v>
      </c>
      <c r="B223" s="248"/>
      <c r="C223" s="251">
        <v>1</v>
      </c>
      <c r="D223" s="251"/>
      <c r="E223" s="251"/>
      <c r="F223" s="251"/>
      <c r="G223" s="251"/>
      <c r="H223" s="251"/>
      <c r="I223" s="251"/>
      <c r="J223" s="246"/>
      <c r="K223" s="246"/>
      <c r="L223" s="242" t="s">
        <v>507</v>
      </c>
      <c r="M223" s="57" t="s">
        <v>508</v>
      </c>
      <c r="N223" s="39" t="s">
        <v>453</v>
      </c>
      <c r="O223" s="37" t="s">
        <v>42</v>
      </c>
      <c r="P223" s="248" t="s">
        <v>120</v>
      </c>
      <c r="Q223" s="254"/>
      <c r="R223" s="254" t="s">
        <v>42</v>
      </c>
      <c r="S223" s="242" t="s">
        <v>121</v>
      </c>
      <c r="T223" s="254" t="s">
        <v>33</v>
      </c>
      <c r="U223" s="254" t="s">
        <v>122</v>
      </c>
      <c r="V223" s="254" t="s">
        <v>84</v>
      </c>
      <c r="W223" s="24" t="s">
        <v>195</v>
      </c>
      <c r="X223" s="242" t="s">
        <v>509</v>
      </c>
      <c r="Y223" s="251" t="s">
        <v>33</v>
      </c>
      <c r="Z223" s="242" t="s">
        <v>510</v>
      </c>
      <c r="AA223" s="181">
        <v>3.0000000000000001E-3</v>
      </c>
      <c r="AB223" s="254" t="s">
        <v>33</v>
      </c>
      <c r="AC223" s="242"/>
      <c r="AD223" s="242"/>
      <c r="AE223" s="242"/>
      <c r="AF223" s="242"/>
      <c r="AG223" s="242"/>
      <c r="AH223" s="242"/>
      <c r="AI223" s="249"/>
      <c r="AJ223" s="197">
        <v>1</v>
      </c>
    </row>
    <row r="224" spans="1:36" ht="39.950000000000003" customHeight="1">
      <c r="A224" s="37">
        <f t="shared" si="7"/>
        <v>215</v>
      </c>
      <c r="B224" s="248"/>
      <c r="C224" s="251">
        <v>1</v>
      </c>
      <c r="D224" s="251"/>
      <c r="E224" s="251"/>
      <c r="F224" s="251"/>
      <c r="G224" s="251"/>
      <c r="H224" s="251"/>
      <c r="I224" s="251"/>
      <c r="J224" s="246"/>
      <c r="K224" s="246"/>
      <c r="L224" s="242" t="s">
        <v>511</v>
      </c>
      <c r="M224" s="29" t="s">
        <v>512</v>
      </c>
      <c r="N224" s="39" t="s">
        <v>453</v>
      </c>
      <c r="O224" s="37" t="s">
        <v>42</v>
      </c>
      <c r="P224" s="248" t="s">
        <v>120</v>
      </c>
      <c r="Q224" s="254"/>
      <c r="R224" s="254" t="s">
        <v>42</v>
      </c>
      <c r="S224" s="242" t="s">
        <v>121</v>
      </c>
      <c r="T224" s="254" t="s">
        <v>33</v>
      </c>
      <c r="U224" s="254" t="s">
        <v>122</v>
      </c>
      <c r="V224" s="254" t="s">
        <v>84</v>
      </c>
      <c r="W224" s="24" t="s">
        <v>129</v>
      </c>
      <c r="X224" s="251" t="s">
        <v>124</v>
      </c>
      <c r="Y224" s="251" t="s">
        <v>33</v>
      </c>
      <c r="Z224" s="248" t="s">
        <v>513</v>
      </c>
      <c r="AA224" s="258">
        <v>0.5</v>
      </c>
      <c r="AB224" s="254" t="s">
        <v>33</v>
      </c>
      <c r="AC224" s="242"/>
      <c r="AD224" s="242"/>
      <c r="AE224" s="242"/>
      <c r="AF224" s="242"/>
      <c r="AG224" s="242"/>
      <c r="AH224" s="242"/>
      <c r="AI224" s="249"/>
      <c r="AJ224" s="197">
        <v>1</v>
      </c>
    </row>
    <row r="225" spans="1:36" ht="39.950000000000003" customHeight="1">
      <c r="A225" s="37">
        <f t="shared" si="7"/>
        <v>216</v>
      </c>
      <c r="B225" s="248"/>
      <c r="C225" s="251">
        <v>1</v>
      </c>
      <c r="D225" s="251"/>
      <c r="E225" s="251"/>
      <c r="F225" s="251"/>
      <c r="G225" s="251"/>
      <c r="H225" s="251"/>
      <c r="I225" s="251"/>
      <c r="J225" s="246"/>
      <c r="K225" s="246"/>
      <c r="L225" s="242" t="s">
        <v>514</v>
      </c>
      <c r="M225" s="29" t="s">
        <v>515</v>
      </c>
      <c r="N225" s="231" t="s">
        <v>697</v>
      </c>
      <c r="O225" s="37" t="s">
        <v>42</v>
      </c>
      <c r="P225" s="248" t="s">
        <v>120</v>
      </c>
      <c r="Q225" s="242"/>
      <c r="R225" s="254" t="s">
        <v>42</v>
      </c>
      <c r="S225" s="242" t="s">
        <v>121</v>
      </c>
      <c r="T225" s="254" t="s">
        <v>33</v>
      </c>
      <c r="U225" s="254" t="s">
        <v>122</v>
      </c>
      <c r="V225" s="254" t="s">
        <v>84</v>
      </c>
      <c r="W225" s="24" t="s">
        <v>195</v>
      </c>
      <c r="X225" s="251" t="s">
        <v>516</v>
      </c>
      <c r="Y225" s="251" t="s">
        <v>33</v>
      </c>
      <c r="Z225" s="248" t="s">
        <v>33</v>
      </c>
      <c r="AA225" s="181">
        <v>1E-3</v>
      </c>
      <c r="AB225" s="254" t="s">
        <v>33</v>
      </c>
      <c r="AC225" s="242"/>
      <c r="AD225" s="242"/>
      <c r="AE225" s="242"/>
      <c r="AF225" s="242"/>
      <c r="AG225" s="242"/>
      <c r="AH225" s="242"/>
      <c r="AI225" s="249"/>
      <c r="AJ225" s="197">
        <v>2</v>
      </c>
    </row>
    <row r="226" spans="1:36" ht="39.950000000000003" customHeight="1">
      <c r="A226" s="37">
        <f t="shared" si="7"/>
        <v>217</v>
      </c>
      <c r="B226" s="248"/>
      <c r="C226" s="251">
        <v>1</v>
      </c>
      <c r="D226" s="251"/>
      <c r="E226" s="251"/>
      <c r="F226" s="251"/>
      <c r="G226" s="251"/>
      <c r="H226" s="251"/>
      <c r="I226" s="251"/>
      <c r="J226" s="246"/>
      <c r="K226" s="246"/>
      <c r="L226" s="242" t="s">
        <v>517</v>
      </c>
      <c r="M226" s="29" t="s">
        <v>518</v>
      </c>
      <c r="N226" s="39" t="s">
        <v>519</v>
      </c>
      <c r="O226" s="37" t="s">
        <v>42</v>
      </c>
      <c r="P226" s="248" t="s">
        <v>120</v>
      </c>
      <c r="Q226" s="242"/>
      <c r="R226" s="254" t="s">
        <v>42</v>
      </c>
      <c r="S226" s="242" t="s">
        <v>121</v>
      </c>
      <c r="T226" s="254" t="s">
        <v>42</v>
      </c>
      <c r="U226" s="254" t="s">
        <v>84</v>
      </c>
      <c r="V226" s="254" t="s">
        <v>122</v>
      </c>
      <c r="W226" s="24" t="s">
        <v>195</v>
      </c>
      <c r="X226" s="251" t="s">
        <v>520</v>
      </c>
      <c r="Y226" s="251" t="s">
        <v>33</v>
      </c>
      <c r="Z226" s="248" t="s">
        <v>521</v>
      </c>
      <c r="AA226" s="181">
        <v>1.1999999999999999E-3</v>
      </c>
      <c r="AB226" s="254" t="s">
        <v>33</v>
      </c>
      <c r="AC226" s="242"/>
      <c r="AD226" s="242"/>
      <c r="AE226" s="242"/>
      <c r="AF226" s="242"/>
      <c r="AG226" s="242"/>
      <c r="AH226" s="242"/>
      <c r="AI226" s="249"/>
      <c r="AJ226" s="244">
        <v>1</v>
      </c>
    </row>
    <row r="227" spans="1:36" ht="39.950000000000003" customHeight="1">
      <c r="A227" s="37">
        <f t="shared" si="7"/>
        <v>218</v>
      </c>
      <c r="B227" s="248"/>
      <c r="C227" s="251">
        <v>1</v>
      </c>
      <c r="D227" s="251"/>
      <c r="E227" s="251"/>
      <c r="F227" s="251"/>
      <c r="G227" s="251"/>
      <c r="H227" s="251"/>
      <c r="I227" s="251"/>
      <c r="J227" s="246"/>
      <c r="K227" s="246"/>
      <c r="L227" s="202" t="s">
        <v>522</v>
      </c>
      <c r="M227" s="29" t="s">
        <v>523</v>
      </c>
      <c r="N227" s="39" t="s">
        <v>698</v>
      </c>
      <c r="O227" s="37" t="s">
        <v>42</v>
      </c>
      <c r="P227" s="248" t="s">
        <v>120</v>
      </c>
      <c r="Q227" s="242"/>
      <c r="R227" s="254" t="s">
        <v>42</v>
      </c>
      <c r="S227" s="242" t="s">
        <v>121</v>
      </c>
      <c r="T227" s="254" t="s">
        <v>42</v>
      </c>
      <c r="U227" s="254" t="s">
        <v>122</v>
      </c>
      <c r="V227" s="254" t="s">
        <v>84</v>
      </c>
      <c r="W227" s="24" t="s">
        <v>221</v>
      </c>
      <c r="X227" s="251" t="s">
        <v>524</v>
      </c>
      <c r="Y227" s="251" t="s">
        <v>33</v>
      </c>
      <c r="Z227" s="248" t="s">
        <v>525</v>
      </c>
      <c r="AA227" s="181">
        <v>5.0000000000000001E-3</v>
      </c>
      <c r="AB227" s="246" t="s">
        <v>431</v>
      </c>
      <c r="AC227" s="242"/>
      <c r="AD227" s="242"/>
      <c r="AE227" s="242"/>
      <c r="AF227" s="242"/>
      <c r="AG227" s="242"/>
      <c r="AH227" s="242"/>
      <c r="AI227" s="249" t="s">
        <v>526</v>
      </c>
      <c r="AJ227" s="197">
        <v>4</v>
      </c>
    </row>
    <row r="228" spans="1:36" ht="34.5" customHeight="1">
      <c r="A228" s="37">
        <f t="shared" si="7"/>
        <v>219</v>
      </c>
      <c r="B228" s="248"/>
      <c r="C228" s="251">
        <v>1</v>
      </c>
      <c r="D228" s="251"/>
      <c r="E228" s="251"/>
      <c r="F228" s="251"/>
      <c r="G228" s="251"/>
      <c r="H228" s="251"/>
      <c r="I228" s="251"/>
      <c r="J228" s="246"/>
      <c r="K228" s="246"/>
      <c r="L228" s="230" t="s">
        <v>527</v>
      </c>
      <c r="M228" s="232" t="s">
        <v>528</v>
      </c>
      <c r="N228" s="39" t="s">
        <v>699</v>
      </c>
      <c r="O228" s="37" t="s">
        <v>42</v>
      </c>
      <c r="P228" s="248" t="s">
        <v>120</v>
      </c>
      <c r="Q228" s="242"/>
      <c r="R228" s="254" t="s">
        <v>42</v>
      </c>
      <c r="S228" s="242" t="s">
        <v>121</v>
      </c>
      <c r="T228" s="254" t="s">
        <v>42</v>
      </c>
      <c r="U228" s="254" t="s">
        <v>122</v>
      </c>
      <c r="V228" s="254" t="s">
        <v>84</v>
      </c>
      <c r="W228" s="24" t="s">
        <v>195</v>
      </c>
      <c r="X228" s="20" t="s">
        <v>529</v>
      </c>
      <c r="Y228" s="251" t="s">
        <v>33</v>
      </c>
      <c r="Z228" s="248" t="s">
        <v>530</v>
      </c>
      <c r="AA228" s="181">
        <v>0.3</v>
      </c>
      <c r="AB228" s="254" t="s">
        <v>33</v>
      </c>
      <c r="AC228" s="242"/>
      <c r="AD228" s="242"/>
      <c r="AE228" s="242"/>
      <c r="AF228" s="242"/>
      <c r="AG228" s="242"/>
      <c r="AH228" s="242"/>
      <c r="AI228" s="249"/>
      <c r="AJ228" s="197">
        <v>1</v>
      </c>
    </row>
    <row r="229" spans="1:36" ht="39.950000000000003" customHeight="1">
      <c r="A229" s="37">
        <f t="shared" si="7"/>
        <v>220</v>
      </c>
      <c r="B229" s="248"/>
      <c r="C229" s="251">
        <v>1</v>
      </c>
      <c r="D229" s="251"/>
      <c r="E229" s="24"/>
      <c r="F229" s="24"/>
      <c r="G229" s="24"/>
      <c r="H229" s="251"/>
      <c r="I229" s="251"/>
      <c r="J229" s="246"/>
      <c r="K229" s="246"/>
      <c r="L229" s="202" t="s">
        <v>479</v>
      </c>
      <c r="M229" s="29" t="s">
        <v>480</v>
      </c>
      <c r="N229" s="40" t="s">
        <v>481</v>
      </c>
      <c r="O229" s="37" t="s">
        <v>42</v>
      </c>
      <c r="P229" s="248" t="s">
        <v>120</v>
      </c>
      <c r="Q229" s="51"/>
      <c r="R229" s="254" t="s">
        <v>42</v>
      </c>
      <c r="S229" s="242" t="s">
        <v>121</v>
      </c>
      <c r="T229" s="254" t="s">
        <v>42</v>
      </c>
      <c r="U229" s="254" t="s">
        <v>122</v>
      </c>
      <c r="V229" s="254" t="s">
        <v>84</v>
      </c>
      <c r="W229" s="248" t="s">
        <v>412</v>
      </c>
      <c r="X229" s="251" t="s">
        <v>482</v>
      </c>
      <c r="Y229" s="248" t="s">
        <v>33</v>
      </c>
      <c r="Z229" s="246" t="s">
        <v>483</v>
      </c>
      <c r="AA229" s="182">
        <v>3.6999999999999998E-2</v>
      </c>
      <c r="AB229" s="246" t="s">
        <v>431</v>
      </c>
      <c r="AC229" s="246"/>
      <c r="AD229" s="246"/>
      <c r="AE229" s="246"/>
      <c r="AF229" s="246"/>
      <c r="AG229" s="75"/>
      <c r="AH229" s="75"/>
      <c r="AI229" s="249"/>
      <c r="AJ229" s="197">
        <v>1</v>
      </c>
    </row>
    <row r="230" spans="1:36" s="168" customFormat="1" ht="39.950000000000003" customHeight="1">
      <c r="A230" s="37">
        <f t="shared" si="7"/>
        <v>221</v>
      </c>
      <c r="B230" s="248"/>
      <c r="C230" s="251">
        <v>1</v>
      </c>
      <c r="D230" s="251"/>
      <c r="E230" s="24"/>
      <c r="F230" s="24"/>
      <c r="G230" s="251"/>
      <c r="H230" s="251"/>
      <c r="I230" s="251"/>
      <c r="J230" s="246"/>
      <c r="K230" s="246"/>
      <c r="L230" s="202" t="s">
        <v>532</v>
      </c>
      <c r="M230" s="29" t="s">
        <v>533</v>
      </c>
      <c r="N230" s="30" t="s">
        <v>534</v>
      </c>
      <c r="O230" s="37" t="s">
        <v>42</v>
      </c>
      <c r="P230" s="248" t="s">
        <v>120</v>
      </c>
      <c r="Q230" s="242" t="s">
        <v>33</v>
      </c>
      <c r="R230" s="254" t="s">
        <v>42</v>
      </c>
      <c r="S230" s="242" t="s">
        <v>121</v>
      </c>
      <c r="T230" s="254" t="s">
        <v>33</v>
      </c>
      <c r="U230" s="254" t="s">
        <v>84</v>
      </c>
      <c r="V230" s="254" t="s">
        <v>122</v>
      </c>
      <c r="W230" s="24" t="s">
        <v>221</v>
      </c>
      <c r="X230" s="242" t="s">
        <v>535</v>
      </c>
      <c r="Y230" s="251" t="s">
        <v>33</v>
      </c>
      <c r="Z230" s="242" t="s">
        <v>33</v>
      </c>
      <c r="AA230" s="181">
        <v>1E-3</v>
      </c>
      <c r="AB230" s="254" t="s">
        <v>33</v>
      </c>
      <c r="AC230" s="246"/>
      <c r="AD230" s="246"/>
      <c r="AE230" s="246"/>
      <c r="AF230" s="246"/>
      <c r="AG230" s="75"/>
      <c r="AH230" s="75"/>
      <c r="AI230" s="249"/>
      <c r="AJ230" s="247">
        <v>7</v>
      </c>
    </row>
    <row r="231" spans="1:36" s="168" customFormat="1" ht="39.950000000000003" customHeight="1">
      <c r="A231" s="37">
        <f t="shared" si="7"/>
        <v>222</v>
      </c>
      <c r="B231" s="248"/>
      <c r="C231" s="251">
        <v>1</v>
      </c>
      <c r="D231" s="251"/>
      <c r="E231" s="24"/>
      <c r="F231" s="24"/>
      <c r="G231" s="251"/>
      <c r="H231" s="251"/>
      <c r="I231" s="251"/>
      <c r="J231" s="246"/>
      <c r="K231" s="246"/>
      <c r="L231" s="202" t="s">
        <v>50</v>
      </c>
      <c r="M231" s="29" t="s">
        <v>51</v>
      </c>
      <c r="N231" s="30" t="s">
        <v>700</v>
      </c>
      <c r="O231" s="37" t="s">
        <v>42</v>
      </c>
      <c r="P231" s="248" t="s">
        <v>120</v>
      </c>
      <c r="Q231" s="242" t="s">
        <v>33</v>
      </c>
      <c r="R231" s="254" t="s">
        <v>42</v>
      </c>
      <c r="S231" s="242" t="s">
        <v>121</v>
      </c>
      <c r="T231" s="254" t="s">
        <v>33</v>
      </c>
      <c r="U231" s="254" t="s">
        <v>84</v>
      </c>
      <c r="V231" s="254" t="s">
        <v>122</v>
      </c>
      <c r="W231" s="24" t="s">
        <v>701</v>
      </c>
      <c r="X231" s="242" t="s">
        <v>702</v>
      </c>
      <c r="Y231" s="251" t="s">
        <v>33</v>
      </c>
      <c r="Z231" s="242" t="s">
        <v>703</v>
      </c>
      <c r="AA231" s="181">
        <v>0.01</v>
      </c>
      <c r="AB231" s="254" t="s">
        <v>33</v>
      </c>
      <c r="AC231" s="246"/>
      <c r="AD231" s="246"/>
      <c r="AE231" s="246"/>
      <c r="AF231" s="246"/>
      <c r="AG231" s="75"/>
      <c r="AH231" s="75"/>
      <c r="AI231" s="249"/>
      <c r="AJ231" s="247">
        <v>1</v>
      </c>
    </row>
    <row r="232" spans="1:36" ht="39.950000000000003" customHeight="1">
      <c r="A232" s="37">
        <f t="shared" si="7"/>
        <v>223</v>
      </c>
      <c r="B232" s="248"/>
      <c r="C232" s="251">
        <v>1</v>
      </c>
      <c r="D232" s="251"/>
      <c r="E232" s="251"/>
      <c r="F232" s="251"/>
      <c r="G232" s="251"/>
      <c r="H232" s="251"/>
      <c r="I232" s="251"/>
      <c r="J232" s="246"/>
      <c r="K232" s="246"/>
      <c r="L232" s="244" t="s">
        <v>536</v>
      </c>
      <c r="M232" s="29" t="s">
        <v>71</v>
      </c>
      <c r="N232" s="48" t="s">
        <v>537</v>
      </c>
      <c r="O232" s="37" t="s">
        <v>42</v>
      </c>
      <c r="P232" s="248" t="s">
        <v>120</v>
      </c>
      <c r="Q232" s="242" t="s">
        <v>33</v>
      </c>
      <c r="R232" s="242" t="s">
        <v>33</v>
      </c>
      <c r="S232" s="242" t="s">
        <v>121</v>
      </c>
      <c r="T232" s="254" t="s">
        <v>33</v>
      </c>
      <c r="U232" s="254" t="s">
        <v>84</v>
      </c>
      <c r="V232" s="254" t="s">
        <v>122</v>
      </c>
      <c r="W232" s="248" t="s">
        <v>538</v>
      </c>
      <c r="X232" s="251" t="s">
        <v>33</v>
      </c>
      <c r="Y232" s="251" t="s">
        <v>33</v>
      </c>
      <c r="Z232" s="242" t="s">
        <v>33</v>
      </c>
      <c r="AA232" s="181">
        <v>4.4999999999999997E-3</v>
      </c>
      <c r="AB232" s="254" t="s">
        <v>33</v>
      </c>
      <c r="AC232" s="252"/>
      <c r="AD232" s="252"/>
      <c r="AE232" s="252"/>
      <c r="AF232" s="252"/>
      <c r="AG232" s="75"/>
      <c r="AH232" s="75"/>
      <c r="AI232" s="249"/>
      <c r="AJ232" s="197">
        <v>1</v>
      </c>
    </row>
    <row r="233" spans="1:36" s="165" customFormat="1" ht="39.950000000000003" customHeight="1">
      <c r="A233" s="37">
        <f t="shared" si="7"/>
        <v>224</v>
      </c>
      <c r="B233" s="248"/>
      <c r="C233" s="251">
        <v>1</v>
      </c>
      <c r="D233" s="251"/>
      <c r="E233" s="251"/>
      <c r="F233" s="251"/>
      <c r="G233" s="251"/>
      <c r="H233" s="251"/>
      <c r="I233" s="251"/>
      <c r="J233" s="246"/>
      <c r="K233" s="246"/>
      <c r="L233" s="244" t="s">
        <v>78</v>
      </c>
      <c r="M233" s="29" t="s">
        <v>79</v>
      </c>
      <c r="N233" s="48"/>
      <c r="O233" s="37" t="s">
        <v>42</v>
      </c>
      <c r="P233" s="248" t="s">
        <v>120</v>
      </c>
      <c r="Q233" s="242" t="s">
        <v>33</v>
      </c>
      <c r="R233" s="242" t="s">
        <v>42</v>
      </c>
      <c r="S233" s="242" t="s">
        <v>121</v>
      </c>
      <c r="T233" s="254" t="s">
        <v>33</v>
      </c>
      <c r="U233" s="254" t="s">
        <v>84</v>
      </c>
      <c r="V233" s="254" t="s">
        <v>122</v>
      </c>
      <c r="W233" s="24" t="s">
        <v>221</v>
      </c>
      <c r="X233" s="251"/>
      <c r="Y233" s="251" t="s">
        <v>33</v>
      </c>
      <c r="Z233" s="242" t="s">
        <v>33</v>
      </c>
      <c r="AA233" s="182">
        <v>8.0000000000000002E-3</v>
      </c>
      <c r="AB233" s="254" t="s">
        <v>33</v>
      </c>
      <c r="AC233" s="252"/>
      <c r="AD233" s="252"/>
      <c r="AE233" s="252"/>
      <c r="AF233" s="252"/>
      <c r="AG233" s="75"/>
      <c r="AH233" s="75"/>
      <c r="AI233" s="249"/>
      <c r="AJ233" s="197">
        <v>1</v>
      </c>
    </row>
    <row r="234" spans="1:36" s="165" customFormat="1" ht="39.950000000000003" customHeight="1">
      <c r="A234" s="37">
        <f t="shared" si="7"/>
        <v>225</v>
      </c>
      <c r="B234" s="248"/>
      <c r="C234" s="251">
        <v>1</v>
      </c>
      <c r="D234" s="251"/>
      <c r="E234" s="251"/>
      <c r="F234" s="251"/>
      <c r="G234" s="251"/>
      <c r="H234" s="251"/>
      <c r="I234" s="251"/>
      <c r="J234" s="246"/>
      <c r="K234" s="246"/>
      <c r="L234" s="244" t="s">
        <v>704</v>
      </c>
      <c r="M234" s="29" t="s">
        <v>705</v>
      </c>
      <c r="N234" s="233" t="s">
        <v>706</v>
      </c>
      <c r="O234" s="37" t="s">
        <v>42</v>
      </c>
      <c r="P234" s="248" t="s">
        <v>120</v>
      </c>
      <c r="Q234" s="242"/>
      <c r="R234" s="242"/>
      <c r="S234" s="242" t="s">
        <v>121</v>
      </c>
      <c r="T234" s="254"/>
      <c r="U234" s="254" t="s">
        <v>84</v>
      </c>
      <c r="V234" s="254" t="s">
        <v>122</v>
      </c>
      <c r="W234" s="24" t="s">
        <v>221</v>
      </c>
      <c r="X234" s="251" t="s">
        <v>266</v>
      </c>
      <c r="Y234" s="251"/>
      <c r="Z234" s="242"/>
      <c r="AA234" s="182">
        <v>1E-3</v>
      </c>
      <c r="AB234" s="254"/>
      <c r="AC234" s="252"/>
      <c r="AD234" s="252"/>
      <c r="AE234" s="252"/>
      <c r="AF234" s="252"/>
      <c r="AG234" s="75"/>
      <c r="AH234" s="75"/>
      <c r="AI234" s="249"/>
      <c r="AJ234" s="244">
        <v>1</v>
      </c>
    </row>
    <row r="235" spans="1:36" ht="39.950000000000003" customHeight="1">
      <c r="A235" s="37">
        <f t="shared" si="7"/>
        <v>226</v>
      </c>
      <c r="B235" s="248"/>
      <c r="C235" s="251">
        <v>1</v>
      </c>
      <c r="D235" s="251"/>
      <c r="E235" s="251"/>
      <c r="F235" s="251"/>
      <c r="G235" s="251"/>
      <c r="H235" s="251"/>
      <c r="I235" s="251"/>
      <c r="J235" s="246"/>
      <c r="K235" s="246"/>
      <c r="L235" s="244" t="s">
        <v>539</v>
      </c>
      <c r="M235" s="205" t="s">
        <v>540</v>
      </c>
      <c r="N235" s="39" t="s">
        <v>136</v>
      </c>
      <c r="O235" s="44"/>
      <c r="P235" s="248" t="s">
        <v>120</v>
      </c>
      <c r="Q235" s="242" t="s">
        <v>33</v>
      </c>
      <c r="R235" s="242" t="s">
        <v>33</v>
      </c>
      <c r="S235" s="242" t="s">
        <v>121</v>
      </c>
      <c r="T235" s="254" t="s">
        <v>33</v>
      </c>
      <c r="U235" s="254" t="s">
        <v>122</v>
      </c>
      <c r="V235" s="254" t="s">
        <v>84</v>
      </c>
      <c r="W235" s="248" t="s">
        <v>538</v>
      </c>
      <c r="X235" s="251" t="s">
        <v>33</v>
      </c>
      <c r="Y235" s="251" t="s">
        <v>33</v>
      </c>
      <c r="Z235" s="242" t="s">
        <v>33</v>
      </c>
      <c r="AA235" s="181">
        <v>5.0000000000000001E-3</v>
      </c>
      <c r="AB235" s="254" t="s">
        <v>33</v>
      </c>
      <c r="AC235" s="252"/>
      <c r="AD235" s="252"/>
      <c r="AE235" s="252"/>
      <c r="AF235" s="252"/>
      <c r="AG235" s="75"/>
      <c r="AH235" s="75"/>
      <c r="AI235" s="249"/>
      <c r="AJ235" s="197">
        <v>1</v>
      </c>
    </row>
    <row r="236" spans="1:36" ht="39.950000000000003" customHeight="1">
      <c r="A236" s="37">
        <f t="shared" si="7"/>
        <v>227</v>
      </c>
      <c r="B236" s="248"/>
      <c r="C236" s="251">
        <v>1</v>
      </c>
      <c r="D236" s="251"/>
      <c r="E236" s="251"/>
      <c r="F236" s="251"/>
      <c r="G236" s="251"/>
      <c r="H236" s="251"/>
      <c r="I236" s="251"/>
      <c r="J236" s="246"/>
      <c r="K236" s="246"/>
      <c r="L236" s="244" t="s">
        <v>541</v>
      </c>
      <c r="M236" s="29" t="s">
        <v>542</v>
      </c>
      <c r="N236" s="36" t="s">
        <v>543</v>
      </c>
      <c r="O236" s="44"/>
      <c r="P236" s="242" t="s">
        <v>33</v>
      </c>
      <c r="Q236" s="242" t="s">
        <v>33</v>
      </c>
      <c r="R236" s="242" t="s">
        <v>33</v>
      </c>
      <c r="S236" s="242" t="s">
        <v>33</v>
      </c>
      <c r="T236" s="254" t="s">
        <v>33</v>
      </c>
      <c r="U236" s="254" t="s">
        <v>122</v>
      </c>
      <c r="V236" s="254" t="s">
        <v>84</v>
      </c>
      <c r="W236" s="242" t="s">
        <v>33</v>
      </c>
      <c r="X236" s="242" t="s">
        <v>33</v>
      </c>
      <c r="Y236" s="251" t="s">
        <v>33</v>
      </c>
      <c r="Z236" s="242" t="s">
        <v>33</v>
      </c>
      <c r="AA236" s="181">
        <v>2.0000000000000001E-4</v>
      </c>
      <c r="AB236" s="254" t="s">
        <v>33</v>
      </c>
      <c r="AC236" s="242" t="s">
        <v>33</v>
      </c>
      <c r="AD236" s="242" t="s">
        <v>33</v>
      </c>
      <c r="AE236" s="242" t="s">
        <v>33</v>
      </c>
      <c r="AF236" s="242" t="s">
        <v>33</v>
      </c>
      <c r="AG236" s="242" t="s">
        <v>33</v>
      </c>
      <c r="AH236" s="242" t="s">
        <v>33</v>
      </c>
      <c r="AI236" s="243"/>
      <c r="AJ236" s="230" t="s">
        <v>544</v>
      </c>
    </row>
    <row r="237" spans="1:36" ht="39.950000000000003" customHeight="1">
      <c r="A237" s="37">
        <f t="shared" si="7"/>
        <v>228</v>
      </c>
      <c r="B237" s="248">
        <v>0</v>
      </c>
      <c r="C237" s="251"/>
      <c r="D237" s="251"/>
      <c r="E237" s="251"/>
      <c r="F237" s="251"/>
      <c r="G237" s="251"/>
      <c r="H237" s="251"/>
      <c r="I237" s="251"/>
      <c r="J237" s="246"/>
      <c r="K237" s="246"/>
      <c r="L237" s="189" t="s">
        <v>13</v>
      </c>
      <c r="M237" s="29" t="s">
        <v>11</v>
      </c>
      <c r="N237" s="39" t="s">
        <v>136</v>
      </c>
      <c r="O237" s="37" t="s">
        <v>42</v>
      </c>
      <c r="P237" s="248" t="s">
        <v>120</v>
      </c>
      <c r="Q237" s="242"/>
      <c r="R237" s="254" t="s">
        <v>42</v>
      </c>
      <c r="S237" s="242" t="s">
        <v>121</v>
      </c>
      <c r="T237" s="254" t="s">
        <v>42</v>
      </c>
      <c r="U237" s="254" t="s">
        <v>122</v>
      </c>
      <c r="V237" s="254" t="s">
        <v>84</v>
      </c>
      <c r="W237" s="24" t="s">
        <v>195</v>
      </c>
      <c r="X237" s="251" t="s">
        <v>498</v>
      </c>
      <c r="Y237" s="251" t="s">
        <v>33</v>
      </c>
      <c r="Z237" s="248" t="s">
        <v>545</v>
      </c>
      <c r="AA237" s="181">
        <v>1.9E-2</v>
      </c>
      <c r="AB237" s="254" t="s">
        <v>33</v>
      </c>
      <c r="AC237" s="242"/>
      <c r="AD237" s="242"/>
      <c r="AE237" s="242"/>
      <c r="AF237" s="242"/>
      <c r="AG237" s="242"/>
      <c r="AH237" s="242"/>
      <c r="AI237" s="249"/>
      <c r="AJ237" s="197">
        <v>1</v>
      </c>
    </row>
    <row r="238" spans="1:36" ht="39.950000000000003" customHeight="1">
      <c r="A238" s="37">
        <f t="shared" si="7"/>
        <v>229</v>
      </c>
      <c r="B238" s="248">
        <v>0</v>
      </c>
      <c r="C238" s="251"/>
      <c r="D238" s="251"/>
      <c r="E238" s="251"/>
      <c r="F238" s="251"/>
      <c r="G238" s="251"/>
      <c r="H238" s="251"/>
      <c r="I238" s="251"/>
      <c r="J238" s="246"/>
      <c r="K238" s="246"/>
      <c r="L238" s="189" t="s">
        <v>14</v>
      </c>
      <c r="M238" s="29" t="s">
        <v>12</v>
      </c>
      <c r="N238" s="39" t="s">
        <v>136</v>
      </c>
      <c r="O238" s="37" t="s">
        <v>42</v>
      </c>
      <c r="P238" s="248" t="s">
        <v>120</v>
      </c>
      <c r="Q238" s="242"/>
      <c r="R238" s="254" t="s">
        <v>42</v>
      </c>
      <c r="S238" s="242" t="s">
        <v>121</v>
      </c>
      <c r="T238" s="254" t="s">
        <v>42</v>
      </c>
      <c r="U238" s="254" t="s">
        <v>122</v>
      </c>
      <c r="V238" s="254" t="s">
        <v>84</v>
      </c>
      <c r="W238" s="24" t="s">
        <v>195</v>
      </c>
      <c r="X238" s="251" t="s">
        <v>498</v>
      </c>
      <c r="Y238" s="251" t="s">
        <v>33</v>
      </c>
      <c r="Z238" s="248" t="s">
        <v>546</v>
      </c>
      <c r="AA238" s="181">
        <v>1.4E-2</v>
      </c>
      <c r="AB238" s="254" t="s">
        <v>33</v>
      </c>
      <c r="AC238" s="242"/>
      <c r="AD238" s="242"/>
      <c r="AE238" s="242"/>
      <c r="AF238" s="242"/>
      <c r="AG238" s="242"/>
      <c r="AH238" s="242"/>
      <c r="AI238" s="249"/>
      <c r="AJ238" s="197">
        <v>1</v>
      </c>
    </row>
    <row r="239" spans="1:36">
      <c r="L239" s="12"/>
      <c r="M239" s="12"/>
      <c r="N239" s="12"/>
      <c r="R239" s="12"/>
      <c r="T239" s="12"/>
      <c r="U239" s="12"/>
      <c r="V239" s="12"/>
      <c r="W239" s="12"/>
      <c r="X239" s="12"/>
      <c r="Y239" s="11"/>
      <c r="Z239" s="12"/>
      <c r="AA239" s="228"/>
      <c r="AJ239" s="166"/>
    </row>
    <row r="240" spans="1:36">
      <c r="L240" s="12"/>
      <c r="M240" s="12"/>
      <c r="N240" s="12"/>
      <c r="R240" s="12"/>
      <c r="T240" s="12"/>
      <c r="U240" s="12"/>
      <c r="V240" s="12"/>
      <c r="W240" s="12"/>
      <c r="X240" s="12"/>
      <c r="Y240" s="11"/>
      <c r="Z240" s="12"/>
      <c r="AA240" s="228"/>
      <c r="AJ240" s="166"/>
    </row>
    <row r="241" spans="12:36">
      <c r="L241" s="12"/>
      <c r="M241" s="12"/>
      <c r="N241" s="12"/>
      <c r="R241" s="12"/>
      <c r="T241" s="12"/>
      <c r="U241" s="12"/>
      <c r="V241" s="12"/>
      <c r="W241" s="12"/>
      <c r="X241" s="12"/>
      <c r="Y241" s="11"/>
      <c r="Z241" s="12"/>
      <c r="AA241" s="228"/>
      <c r="AJ241" s="166"/>
    </row>
    <row r="242" spans="12:36">
      <c r="L242" s="12"/>
      <c r="M242" s="12"/>
      <c r="N242" s="12"/>
      <c r="R242" s="12"/>
      <c r="T242" s="12"/>
      <c r="U242" s="12"/>
      <c r="V242" s="12"/>
      <c r="W242" s="12"/>
      <c r="X242" s="12"/>
      <c r="Y242" s="11"/>
      <c r="Z242" s="12"/>
      <c r="AA242" s="228"/>
      <c r="AJ242" s="166"/>
    </row>
    <row r="243" spans="12:36">
      <c r="L243" s="12"/>
      <c r="M243" s="12"/>
      <c r="N243" s="12"/>
      <c r="R243" s="12"/>
      <c r="T243" s="12"/>
      <c r="U243" s="12"/>
      <c r="V243" s="12"/>
      <c r="W243" s="12"/>
      <c r="X243" s="12"/>
      <c r="Y243" s="11"/>
      <c r="Z243" s="12"/>
      <c r="AA243" s="228"/>
      <c r="AJ243" s="166"/>
    </row>
    <row r="244" spans="12:36">
      <c r="L244" s="12"/>
      <c r="M244" s="12"/>
      <c r="N244" s="12"/>
      <c r="R244" s="12"/>
      <c r="T244" s="12"/>
      <c r="U244" s="12"/>
      <c r="V244" s="12"/>
      <c r="W244" s="12"/>
      <c r="X244" s="12"/>
      <c r="Y244" s="11"/>
      <c r="Z244" s="12"/>
      <c r="AA244" s="228"/>
      <c r="AJ244" s="166"/>
    </row>
    <row r="245" spans="12:36">
      <c r="L245" s="12"/>
      <c r="M245" s="12"/>
      <c r="N245" s="12"/>
      <c r="R245" s="12"/>
      <c r="T245" s="12"/>
      <c r="U245" s="12"/>
      <c r="V245" s="12"/>
      <c r="W245" s="12"/>
      <c r="X245" s="12"/>
      <c r="Y245" s="11"/>
      <c r="Z245" s="12"/>
      <c r="AA245" s="228"/>
      <c r="AJ245" s="166"/>
    </row>
    <row r="246" spans="12:36">
      <c r="L246" s="12"/>
      <c r="M246" s="12"/>
      <c r="N246" s="12"/>
      <c r="R246" s="12"/>
      <c r="T246" s="12"/>
      <c r="U246" s="12"/>
      <c r="V246" s="12"/>
      <c r="W246" s="12"/>
      <c r="X246" s="12"/>
      <c r="Y246" s="11"/>
      <c r="Z246" s="12"/>
      <c r="AA246" s="228"/>
      <c r="AJ246" s="166"/>
    </row>
    <row r="247" spans="12:36">
      <c r="L247" s="12"/>
      <c r="M247" s="12"/>
      <c r="N247" s="12"/>
      <c r="R247" s="12"/>
      <c r="T247" s="12"/>
      <c r="U247" s="12"/>
      <c r="V247" s="12"/>
      <c r="W247" s="12"/>
      <c r="X247" s="12"/>
      <c r="Y247" s="11"/>
      <c r="Z247" s="12"/>
      <c r="AA247" s="228"/>
      <c r="AJ247" s="166"/>
    </row>
    <row r="248" spans="12:36">
      <c r="L248" s="12"/>
      <c r="M248" s="12"/>
      <c r="N248" s="12"/>
      <c r="R248" s="12"/>
      <c r="T248" s="12"/>
      <c r="U248" s="12"/>
      <c r="V248" s="12"/>
      <c r="W248" s="12"/>
      <c r="X248" s="12"/>
      <c r="Y248" s="11"/>
      <c r="Z248" s="12"/>
      <c r="AA248" s="228"/>
      <c r="AJ248" s="166"/>
    </row>
    <row r="249" spans="12:36">
      <c r="L249" s="12"/>
      <c r="M249" s="12"/>
      <c r="N249" s="12"/>
      <c r="R249" s="12"/>
      <c r="T249" s="12"/>
      <c r="U249" s="12"/>
      <c r="V249" s="12"/>
      <c r="W249" s="12"/>
      <c r="X249" s="12"/>
      <c r="Y249" s="11"/>
      <c r="Z249" s="12"/>
      <c r="AA249" s="228"/>
      <c r="AJ249" s="166"/>
    </row>
    <row r="250" spans="12:36">
      <c r="L250" s="12"/>
      <c r="M250" s="12"/>
      <c r="N250" s="12"/>
      <c r="R250" s="12"/>
      <c r="T250" s="12"/>
      <c r="U250" s="12"/>
      <c r="V250" s="12"/>
      <c r="W250" s="12"/>
      <c r="X250" s="12"/>
      <c r="Y250" s="11"/>
      <c r="Z250" s="12"/>
      <c r="AA250" s="228"/>
      <c r="AJ250" s="166"/>
    </row>
    <row r="251" spans="12:36">
      <c r="L251" s="12"/>
      <c r="M251" s="12"/>
      <c r="N251" s="12"/>
      <c r="R251" s="12"/>
      <c r="T251" s="12"/>
      <c r="U251" s="12"/>
      <c r="V251" s="12"/>
      <c r="W251" s="12"/>
      <c r="X251" s="12"/>
      <c r="Y251" s="11"/>
      <c r="Z251" s="12"/>
      <c r="AA251" s="228"/>
      <c r="AJ251" s="166"/>
    </row>
    <row r="252" spans="12:36">
      <c r="L252" s="12"/>
      <c r="M252" s="12"/>
      <c r="N252" s="12"/>
      <c r="R252" s="12"/>
      <c r="T252" s="12"/>
      <c r="U252" s="12"/>
      <c r="V252" s="12"/>
      <c r="W252" s="12"/>
      <c r="X252" s="12"/>
      <c r="Y252" s="11"/>
      <c r="Z252" s="12"/>
      <c r="AA252" s="228"/>
      <c r="AJ252" s="166"/>
    </row>
    <row r="253" spans="12:36">
      <c r="L253" s="12"/>
      <c r="M253" s="12"/>
      <c r="N253" s="12"/>
      <c r="R253" s="12"/>
      <c r="T253" s="12"/>
      <c r="U253" s="12"/>
      <c r="V253" s="12"/>
      <c r="W253" s="12"/>
      <c r="X253" s="12"/>
      <c r="Y253" s="11"/>
      <c r="Z253" s="12"/>
      <c r="AA253" s="228"/>
      <c r="AJ253" s="166"/>
    </row>
    <row r="254" spans="12:36">
      <c r="L254" s="12"/>
      <c r="M254" s="12"/>
      <c r="N254" s="12"/>
      <c r="R254" s="12"/>
      <c r="T254" s="12"/>
      <c r="U254" s="12"/>
      <c r="V254" s="12"/>
      <c r="W254" s="12"/>
      <c r="X254" s="12"/>
      <c r="Y254" s="11"/>
      <c r="Z254" s="12"/>
      <c r="AA254" s="228"/>
      <c r="AJ254" s="166"/>
    </row>
    <row r="255" spans="12:36">
      <c r="L255" s="12"/>
      <c r="M255" s="12"/>
      <c r="N255" s="12"/>
      <c r="R255" s="12"/>
      <c r="T255" s="12"/>
      <c r="U255" s="12"/>
      <c r="V255" s="12"/>
      <c r="W255" s="12"/>
      <c r="X255" s="12"/>
      <c r="Y255" s="11"/>
      <c r="Z255" s="12"/>
      <c r="AA255" s="228"/>
      <c r="AJ255" s="166"/>
    </row>
    <row r="256" spans="12:36">
      <c r="L256" s="12"/>
      <c r="M256" s="12"/>
      <c r="N256" s="12"/>
      <c r="R256" s="12"/>
      <c r="T256" s="12"/>
      <c r="U256" s="12"/>
      <c r="V256" s="12"/>
      <c r="W256" s="12"/>
      <c r="X256" s="12"/>
      <c r="Y256" s="11"/>
      <c r="Z256" s="12"/>
      <c r="AA256" s="228"/>
      <c r="AJ256" s="166"/>
    </row>
    <row r="257" spans="12:36">
      <c r="L257" s="12"/>
      <c r="M257" s="12"/>
      <c r="N257" s="12"/>
      <c r="R257" s="12"/>
      <c r="T257" s="12"/>
      <c r="U257" s="12"/>
      <c r="V257" s="12"/>
      <c r="W257" s="12"/>
      <c r="X257" s="12"/>
      <c r="Y257" s="11"/>
      <c r="Z257" s="12"/>
      <c r="AA257" s="228"/>
      <c r="AJ257" s="166"/>
    </row>
    <row r="258" spans="12:36">
      <c r="L258" s="12"/>
      <c r="M258" s="12"/>
      <c r="N258" s="12"/>
      <c r="R258" s="12"/>
      <c r="T258" s="12"/>
      <c r="U258" s="12"/>
      <c r="V258" s="12"/>
      <c r="W258" s="12"/>
      <c r="X258" s="12"/>
      <c r="Y258" s="11"/>
      <c r="Z258" s="12"/>
      <c r="AA258" s="228"/>
      <c r="AJ258" s="166"/>
    </row>
    <row r="259" spans="12:36">
      <c r="L259" s="12"/>
      <c r="M259" s="12"/>
      <c r="N259" s="12"/>
      <c r="R259" s="12"/>
      <c r="T259" s="12"/>
      <c r="U259" s="12"/>
      <c r="V259" s="12"/>
      <c r="W259" s="12"/>
      <c r="X259" s="12"/>
      <c r="Y259" s="11"/>
      <c r="Z259" s="12"/>
      <c r="AA259" s="228"/>
      <c r="AJ259" s="166"/>
    </row>
    <row r="260" spans="12:36">
      <c r="L260" s="12"/>
      <c r="M260" s="12"/>
      <c r="N260" s="12"/>
      <c r="R260" s="12"/>
      <c r="T260" s="12"/>
      <c r="U260" s="12"/>
      <c r="V260" s="12"/>
      <c r="W260" s="12"/>
      <c r="X260" s="12"/>
      <c r="Y260" s="11"/>
      <c r="Z260" s="12"/>
      <c r="AA260" s="228"/>
      <c r="AJ260" s="166"/>
    </row>
    <row r="261" spans="12:36">
      <c r="L261" s="12"/>
      <c r="M261" s="12"/>
      <c r="N261" s="12"/>
      <c r="R261" s="12"/>
      <c r="T261" s="12"/>
      <c r="U261" s="12"/>
      <c r="V261" s="12"/>
      <c r="W261" s="12"/>
      <c r="X261" s="12"/>
      <c r="Y261" s="11"/>
      <c r="Z261" s="12"/>
      <c r="AA261" s="228"/>
      <c r="AJ261" s="166"/>
    </row>
    <row r="262" spans="12:36">
      <c r="L262" s="12"/>
      <c r="M262" s="12"/>
      <c r="N262" s="12"/>
      <c r="R262" s="12"/>
      <c r="T262" s="12"/>
      <c r="U262" s="12"/>
      <c r="V262" s="12"/>
      <c r="W262" s="12"/>
      <c r="X262" s="12"/>
      <c r="Y262" s="11"/>
      <c r="Z262" s="12"/>
      <c r="AA262" s="228"/>
      <c r="AJ262" s="166"/>
    </row>
    <row r="263" spans="12:36">
      <c r="L263" s="12"/>
      <c r="M263" s="12"/>
      <c r="N263" s="12"/>
      <c r="R263" s="12"/>
      <c r="T263" s="12"/>
      <c r="U263" s="12"/>
      <c r="V263" s="12"/>
      <c r="W263" s="12"/>
      <c r="X263" s="12"/>
      <c r="Y263" s="11"/>
      <c r="Z263" s="12"/>
      <c r="AA263" s="228"/>
      <c r="AJ263" s="166"/>
    </row>
    <row r="264" spans="12:36">
      <c r="L264" s="12"/>
      <c r="M264" s="12"/>
      <c r="N264" s="12"/>
      <c r="R264" s="12"/>
      <c r="T264" s="12"/>
      <c r="U264" s="12"/>
      <c r="V264" s="12"/>
      <c r="W264" s="12"/>
      <c r="X264" s="12"/>
      <c r="Y264" s="11"/>
      <c r="Z264" s="12"/>
      <c r="AA264" s="228"/>
      <c r="AJ264" s="166"/>
    </row>
    <row r="265" spans="12:36">
      <c r="L265" s="12"/>
      <c r="M265" s="12"/>
      <c r="N265" s="12"/>
      <c r="R265" s="12"/>
      <c r="T265" s="12"/>
      <c r="U265" s="12"/>
      <c r="V265" s="12"/>
      <c r="W265" s="12"/>
      <c r="X265" s="12"/>
      <c r="Y265" s="11"/>
      <c r="Z265" s="12"/>
      <c r="AA265" s="228"/>
      <c r="AJ265" s="166"/>
    </row>
    <row r="266" spans="12:36">
      <c r="L266" s="12"/>
      <c r="M266" s="12"/>
      <c r="N266" s="12"/>
      <c r="R266" s="12"/>
      <c r="T266" s="12"/>
      <c r="U266" s="12"/>
      <c r="V266" s="12"/>
      <c r="W266" s="12"/>
      <c r="X266" s="12"/>
      <c r="Y266" s="11"/>
      <c r="Z266" s="12"/>
      <c r="AA266" s="228"/>
      <c r="AJ266" s="166"/>
    </row>
    <row r="267" spans="12:36">
      <c r="L267" s="12"/>
      <c r="M267" s="12"/>
      <c r="N267" s="12"/>
      <c r="R267" s="12"/>
      <c r="T267" s="12"/>
      <c r="U267" s="12"/>
      <c r="V267" s="12"/>
      <c r="W267" s="12"/>
      <c r="X267" s="12"/>
      <c r="Y267" s="11"/>
      <c r="Z267" s="12"/>
      <c r="AA267" s="228"/>
      <c r="AJ267" s="166"/>
    </row>
    <row r="268" spans="12:36">
      <c r="L268" s="12"/>
      <c r="M268" s="12"/>
      <c r="N268" s="12"/>
      <c r="R268" s="12"/>
      <c r="T268" s="12"/>
      <c r="U268" s="12"/>
      <c r="V268" s="12"/>
      <c r="W268" s="12"/>
      <c r="X268" s="12"/>
      <c r="Y268" s="11"/>
      <c r="Z268" s="12"/>
      <c r="AA268" s="228"/>
      <c r="AJ268" s="166"/>
    </row>
    <row r="269" spans="12:36">
      <c r="L269" s="12"/>
      <c r="M269" s="12"/>
      <c r="N269" s="12"/>
      <c r="R269" s="12"/>
      <c r="T269" s="12"/>
      <c r="U269" s="12"/>
      <c r="V269" s="12"/>
      <c r="W269" s="12"/>
      <c r="X269" s="12"/>
      <c r="Y269" s="11"/>
      <c r="Z269" s="12"/>
      <c r="AA269" s="228"/>
      <c r="AJ269" s="166"/>
    </row>
    <row r="270" spans="12:36">
      <c r="L270" s="12"/>
      <c r="M270" s="12"/>
      <c r="N270" s="12"/>
      <c r="R270" s="12"/>
      <c r="T270" s="12"/>
      <c r="U270" s="12"/>
      <c r="V270" s="12"/>
      <c r="W270" s="12"/>
      <c r="X270" s="12"/>
      <c r="Y270" s="11"/>
      <c r="Z270" s="12"/>
      <c r="AA270" s="228"/>
      <c r="AJ270" s="166"/>
    </row>
    <row r="271" spans="12:36">
      <c r="L271" s="12"/>
      <c r="M271" s="12"/>
      <c r="N271" s="12"/>
      <c r="R271" s="12"/>
      <c r="T271" s="12"/>
      <c r="U271" s="12"/>
      <c r="V271" s="12"/>
      <c r="W271" s="12"/>
      <c r="X271" s="12"/>
      <c r="Y271" s="11"/>
      <c r="Z271" s="12"/>
      <c r="AA271" s="228"/>
      <c r="AJ271" s="166"/>
    </row>
    <row r="272" spans="12:36">
      <c r="L272" s="12"/>
      <c r="M272" s="12"/>
      <c r="N272" s="12"/>
      <c r="R272" s="12"/>
      <c r="T272" s="12"/>
      <c r="U272" s="12"/>
      <c r="V272" s="12"/>
      <c r="W272" s="12"/>
      <c r="X272" s="12"/>
      <c r="Y272" s="11"/>
      <c r="Z272" s="12"/>
      <c r="AA272" s="228"/>
      <c r="AJ272" s="166"/>
    </row>
    <row r="273" spans="12:36">
      <c r="L273" s="12"/>
      <c r="M273" s="12"/>
      <c r="N273" s="12"/>
      <c r="R273" s="12"/>
      <c r="T273" s="12"/>
      <c r="U273" s="12"/>
      <c r="V273" s="12"/>
      <c r="W273" s="12"/>
      <c r="X273" s="12"/>
      <c r="Y273" s="11"/>
      <c r="Z273" s="12"/>
      <c r="AA273" s="228"/>
      <c r="AJ273" s="166"/>
    </row>
    <row r="274" spans="12:36">
      <c r="L274" s="12"/>
      <c r="M274" s="12"/>
      <c r="N274" s="12"/>
      <c r="R274" s="12"/>
      <c r="T274" s="12"/>
      <c r="U274" s="12"/>
      <c r="V274" s="12"/>
      <c r="W274" s="12"/>
      <c r="X274" s="12"/>
      <c r="Y274" s="11"/>
      <c r="Z274" s="12"/>
      <c r="AA274" s="228"/>
      <c r="AJ274" s="166"/>
    </row>
    <row r="275" spans="12:36">
      <c r="L275" s="12"/>
      <c r="M275" s="12"/>
      <c r="N275" s="12"/>
      <c r="R275" s="12"/>
      <c r="T275" s="12"/>
      <c r="U275" s="12"/>
      <c r="V275" s="12"/>
      <c r="W275" s="12"/>
      <c r="X275" s="12"/>
      <c r="Y275" s="11"/>
      <c r="Z275" s="12"/>
      <c r="AA275" s="228"/>
      <c r="AJ275" s="166"/>
    </row>
    <row r="276" spans="12:36">
      <c r="L276" s="12"/>
      <c r="M276" s="12"/>
      <c r="N276" s="12"/>
      <c r="R276" s="12"/>
      <c r="T276" s="12"/>
      <c r="U276" s="12"/>
      <c r="V276" s="12"/>
      <c r="W276" s="12"/>
      <c r="X276" s="12"/>
      <c r="Y276" s="11"/>
      <c r="Z276" s="12"/>
      <c r="AA276" s="228"/>
      <c r="AJ276" s="166"/>
    </row>
    <row r="277" spans="12:36">
      <c r="L277" s="12"/>
      <c r="M277" s="12"/>
      <c r="N277" s="12"/>
      <c r="R277" s="12"/>
      <c r="T277" s="12"/>
      <c r="U277" s="12"/>
      <c r="V277" s="12"/>
      <c r="W277" s="12"/>
      <c r="X277" s="12"/>
      <c r="Y277" s="11"/>
      <c r="Z277" s="12"/>
      <c r="AA277" s="228"/>
      <c r="AJ277" s="166"/>
    </row>
    <row r="278" spans="12:36">
      <c r="L278" s="12"/>
      <c r="M278" s="12"/>
      <c r="N278" s="12"/>
      <c r="R278" s="12"/>
      <c r="T278" s="12"/>
      <c r="U278" s="12"/>
      <c r="V278" s="12"/>
      <c r="W278" s="12"/>
      <c r="X278" s="12"/>
      <c r="Y278" s="11"/>
      <c r="Z278" s="12"/>
      <c r="AA278" s="228"/>
      <c r="AJ278" s="166"/>
    </row>
    <row r="279" spans="12:36">
      <c r="L279" s="12"/>
      <c r="M279" s="12"/>
      <c r="N279" s="12"/>
      <c r="R279" s="12"/>
      <c r="T279" s="12"/>
      <c r="U279" s="12"/>
      <c r="V279" s="12"/>
      <c r="W279" s="12"/>
      <c r="X279" s="12"/>
      <c r="Y279" s="11"/>
      <c r="Z279" s="12"/>
      <c r="AA279" s="228"/>
      <c r="AJ279" s="166"/>
    </row>
    <row r="280" spans="12:36">
      <c r="L280" s="12"/>
      <c r="M280" s="12"/>
      <c r="N280" s="12"/>
      <c r="R280" s="12"/>
      <c r="T280" s="12"/>
      <c r="U280" s="12"/>
      <c r="V280" s="12"/>
      <c r="W280" s="12"/>
      <c r="X280" s="12"/>
      <c r="Y280" s="11"/>
      <c r="Z280" s="12"/>
      <c r="AA280" s="228"/>
      <c r="AJ280" s="166"/>
    </row>
    <row r="281" spans="12:36">
      <c r="L281" s="12"/>
      <c r="M281" s="12"/>
      <c r="N281" s="12"/>
      <c r="R281" s="12"/>
      <c r="T281" s="12"/>
      <c r="U281" s="12"/>
      <c r="V281" s="12"/>
      <c r="W281" s="12"/>
      <c r="X281" s="12"/>
      <c r="Y281" s="11"/>
      <c r="Z281" s="12"/>
      <c r="AA281" s="228"/>
      <c r="AJ281" s="166"/>
    </row>
    <row r="282" spans="12:36">
      <c r="L282" s="12"/>
      <c r="M282" s="12"/>
      <c r="N282" s="12"/>
      <c r="R282" s="12"/>
      <c r="T282" s="12"/>
      <c r="U282" s="12"/>
      <c r="V282" s="12"/>
      <c r="W282" s="12"/>
      <c r="X282" s="12"/>
      <c r="Y282" s="11"/>
      <c r="Z282" s="12"/>
      <c r="AA282" s="228"/>
      <c r="AJ282" s="166"/>
    </row>
    <row r="283" spans="12:36">
      <c r="L283" s="12"/>
      <c r="M283" s="12"/>
      <c r="N283" s="12"/>
      <c r="R283" s="12"/>
      <c r="T283" s="12"/>
      <c r="U283" s="12"/>
      <c r="V283" s="12"/>
      <c r="W283" s="12"/>
      <c r="X283" s="12"/>
      <c r="Y283" s="11"/>
      <c r="Z283" s="12"/>
      <c r="AA283" s="228"/>
      <c r="AJ283" s="166"/>
    </row>
    <row r="284" spans="12:36">
      <c r="L284" s="12"/>
      <c r="M284" s="12"/>
      <c r="N284" s="12"/>
      <c r="R284" s="12"/>
      <c r="T284" s="12"/>
      <c r="U284" s="12"/>
      <c r="V284" s="12"/>
      <c r="W284" s="12"/>
      <c r="X284" s="12"/>
      <c r="Y284" s="11"/>
      <c r="Z284" s="12"/>
      <c r="AA284" s="228"/>
      <c r="AJ284" s="166"/>
    </row>
    <row r="285" spans="12:36">
      <c r="L285" s="12"/>
      <c r="M285" s="12"/>
      <c r="N285" s="12"/>
      <c r="R285" s="12"/>
      <c r="T285" s="12"/>
      <c r="U285" s="12"/>
      <c r="V285" s="12"/>
      <c r="W285" s="12"/>
      <c r="X285" s="12"/>
      <c r="Y285" s="11"/>
      <c r="Z285" s="12"/>
      <c r="AA285" s="228"/>
      <c r="AJ285" s="166"/>
    </row>
    <row r="286" spans="12:36">
      <c r="L286" s="12"/>
      <c r="M286" s="12"/>
      <c r="N286" s="12"/>
      <c r="R286" s="12"/>
      <c r="T286" s="12"/>
      <c r="U286" s="12"/>
      <c r="V286" s="12"/>
      <c r="W286" s="12"/>
      <c r="X286" s="12"/>
      <c r="Y286" s="11"/>
      <c r="Z286" s="12"/>
      <c r="AA286" s="228"/>
      <c r="AJ286" s="166"/>
    </row>
    <row r="287" spans="12:36">
      <c r="L287" s="12"/>
      <c r="M287" s="12"/>
      <c r="N287" s="12"/>
      <c r="R287" s="12"/>
      <c r="T287" s="12"/>
      <c r="U287" s="12"/>
      <c r="V287" s="12"/>
      <c r="W287" s="12"/>
      <c r="X287" s="12"/>
      <c r="Y287" s="11"/>
      <c r="Z287" s="12"/>
      <c r="AA287" s="228"/>
      <c r="AJ287" s="166"/>
    </row>
    <row r="288" spans="12:36">
      <c r="L288" s="12"/>
      <c r="M288" s="12"/>
      <c r="N288" s="12"/>
      <c r="R288" s="12"/>
      <c r="T288" s="12"/>
      <c r="U288" s="12"/>
      <c r="V288" s="12"/>
      <c r="W288" s="12"/>
      <c r="X288" s="12"/>
      <c r="Y288" s="11"/>
      <c r="Z288" s="12"/>
      <c r="AA288" s="228"/>
      <c r="AJ288" s="166"/>
    </row>
    <row r="289" spans="1:36">
      <c r="L289" s="12"/>
      <c r="M289" s="12"/>
      <c r="N289" s="12"/>
      <c r="R289" s="12"/>
      <c r="T289" s="12"/>
      <c r="U289" s="12"/>
      <c r="V289" s="12"/>
      <c r="W289" s="12"/>
      <c r="X289" s="12"/>
      <c r="Y289" s="11"/>
      <c r="Z289" s="12"/>
      <c r="AA289" s="228"/>
      <c r="AJ289" s="166"/>
    </row>
    <row r="290" spans="1:36">
      <c r="AJ290" s="166"/>
    </row>
    <row r="291" spans="1:36">
      <c r="AJ291" s="166"/>
    </row>
    <row r="292" spans="1:36">
      <c r="AJ292" s="166"/>
    </row>
    <row r="293" spans="1:36">
      <c r="AJ293" s="166"/>
    </row>
    <row r="294" spans="1:36">
      <c r="AJ294" s="166"/>
    </row>
    <row r="295" spans="1:36">
      <c r="AJ295" s="166"/>
    </row>
    <row r="296" spans="1:36">
      <c r="AJ296" s="166"/>
    </row>
    <row r="297" spans="1:36">
      <c r="AJ297" s="166"/>
    </row>
    <row r="298" spans="1:36">
      <c r="AJ298" s="166"/>
    </row>
    <row r="299" spans="1:36">
      <c r="A299" s="12">
        <f t="shared" ref="A299:K299" si="8">SUM(A8:A298)</f>
        <v>25829</v>
      </c>
      <c r="B299" s="12">
        <f t="shared" si="8"/>
        <v>0</v>
      </c>
      <c r="C299" s="12">
        <f t="shared" si="8"/>
        <v>61</v>
      </c>
      <c r="D299" s="12">
        <f t="shared" si="8"/>
        <v>74</v>
      </c>
      <c r="E299" s="12">
        <f t="shared" si="8"/>
        <v>107</v>
      </c>
      <c r="F299" s="12">
        <f t="shared" si="8"/>
        <v>128</v>
      </c>
      <c r="G299" s="12">
        <f t="shared" si="8"/>
        <v>163</v>
      </c>
      <c r="H299" s="12">
        <f t="shared" si="8"/>
        <v>112</v>
      </c>
      <c r="I299" s="12">
        <f t="shared" si="8"/>
        <v>42</v>
      </c>
      <c r="J299" s="12">
        <f t="shared" si="8"/>
        <v>8</v>
      </c>
      <c r="K299" s="12">
        <f t="shared" si="8"/>
        <v>9</v>
      </c>
      <c r="AA299" s="171" t="e">
        <f>SUM(AA8:AA298)</f>
        <v>#REF!</v>
      </c>
    </row>
  </sheetData>
  <autoFilter ref="A8:XDT238">
    <filterColumn colId="35">
      <filters blank="1">
        <filter val="1"/>
        <filter val="18"/>
        <filter val="2"/>
        <filter val="3"/>
        <filter val="4"/>
        <filter val="5"/>
        <filter val="6"/>
        <filter val="7"/>
        <filter val="8"/>
      </filters>
    </filterColumn>
    <extLst/>
  </autoFilter>
  <mergeCells count="36">
    <mergeCell ref="A1:E1"/>
    <mergeCell ref="F1:K1"/>
    <mergeCell ref="L1:M1"/>
    <mergeCell ref="A2:M2"/>
    <mergeCell ref="A3:K3"/>
    <mergeCell ref="L3:M3"/>
    <mergeCell ref="Q7:Q8"/>
    <mergeCell ref="R7:R8"/>
    <mergeCell ref="A4:M4"/>
    <mergeCell ref="B7:K7"/>
    <mergeCell ref="A7:A8"/>
    <mergeCell ref="L7:L8"/>
    <mergeCell ref="M7:M8"/>
    <mergeCell ref="AJ7:AJ8"/>
    <mergeCell ref="AH7:AH8"/>
    <mergeCell ref="AI7:AI8"/>
    <mergeCell ref="T7:T8"/>
    <mergeCell ref="U7:U8"/>
    <mergeCell ref="V7:V8"/>
    <mergeCell ref="W7:W8"/>
    <mergeCell ref="N1:AH6"/>
    <mergeCell ref="A5:M6"/>
    <mergeCell ref="AC7:AC8"/>
    <mergeCell ref="AD7:AD8"/>
    <mergeCell ref="AE7:AE8"/>
    <mergeCell ref="AF7:AF8"/>
    <mergeCell ref="AG7:AG8"/>
    <mergeCell ref="X7:X8"/>
    <mergeCell ref="Y7:Y8"/>
    <mergeCell ref="Z7:Z8"/>
    <mergeCell ref="AA7:AA8"/>
    <mergeCell ref="AB7:AB8"/>
    <mergeCell ref="S7:S8"/>
    <mergeCell ref="N7:N8"/>
    <mergeCell ref="O7:O8"/>
    <mergeCell ref="P7:P8"/>
  </mergeCells>
  <phoneticPr fontId="37" type="noConversion"/>
  <conditionalFormatting sqref="K45">
    <cfRule type="duplicateValues" dxfId="56" priority="498"/>
    <cfRule type="duplicateValues" dxfId="55" priority="499"/>
  </conditionalFormatting>
  <conditionalFormatting sqref="K46">
    <cfRule type="duplicateValues" dxfId="54" priority="464"/>
    <cfRule type="duplicateValues" dxfId="53" priority="465"/>
  </conditionalFormatting>
  <conditionalFormatting sqref="K59">
    <cfRule type="duplicateValues" dxfId="52" priority="1353"/>
  </conditionalFormatting>
  <conditionalFormatting sqref="K61">
    <cfRule type="duplicateValues" dxfId="51" priority="456"/>
    <cfRule type="duplicateValues" dxfId="50" priority="457"/>
  </conditionalFormatting>
  <conditionalFormatting sqref="K62">
    <cfRule type="duplicateValues" dxfId="49" priority="66"/>
    <cfRule type="duplicateValues" dxfId="48" priority="67"/>
  </conditionalFormatting>
  <conditionalFormatting sqref="K63">
    <cfRule type="duplicateValues" dxfId="47" priority="33"/>
    <cfRule type="duplicateValues" dxfId="46" priority="34"/>
  </conditionalFormatting>
  <conditionalFormatting sqref="K72">
    <cfRule type="duplicateValues" dxfId="45" priority="210"/>
  </conditionalFormatting>
  <conditionalFormatting sqref="K75">
    <cfRule type="duplicateValues" dxfId="44" priority="161"/>
  </conditionalFormatting>
  <conditionalFormatting sqref="K76">
    <cfRule type="duplicateValues" dxfId="43" priority="3"/>
  </conditionalFormatting>
  <conditionalFormatting sqref="K97">
    <cfRule type="duplicateValues" dxfId="42" priority="45"/>
  </conditionalFormatting>
  <conditionalFormatting sqref="K98">
    <cfRule type="duplicateValues" dxfId="41" priority="228"/>
  </conditionalFormatting>
  <conditionalFormatting sqref="K99">
    <cfRule type="duplicateValues" dxfId="40" priority="41"/>
    <cfRule type="duplicateValues" dxfId="39" priority="42"/>
  </conditionalFormatting>
  <conditionalFormatting sqref="K101">
    <cfRule type="duplicateValues" dxfId="38" priority="77"/>
  </conditionalFormatting>
  <conditionalFormatting sqref="K103">
    <cfRule type="duplicateValues" dxfId="37" priority="1370"/>
  </conditionalFormatting>
  <conditionalFormatting sqref="K104">
    <cfRule type="duplicateValues" dxfId="36" priority="194"/>
  </conditionalFormatting>
  <conditionalFormatting sqref="K107">
    <cfRule type="duplicateValues" dxfId="35" priority="118"/>
  </conditionalFormatting>
  <conditionalFormatting sqref="K111">
    <cfRule type="duplicateValues" dxfId="34" priority="57"/>
  </conditionalFormatting>
  <conditionalFormatting sqref="K113">
    <cfRule type="duplicateValues" dxfId="33" priority="54"/>
  </conditionalFormatting>
  <conditionalFormatting sqref="K114">
    <cfRule type="duplicateValues" dxfId="32" priority="109"/>
  </conditionalFormatting>
  <conditionalFormatting sqref="K115">
    <cfRule type="duplicateValues" dxfId="31" priority="106"/>
  </conditionalFormatting>
  <conditionalFormatting sqref="K118">
    <cfRule type="duplicateValues" dxfId="30" priority="100"/>
  </conditionalFormatting>
  <conditionalFormatting sqref="K122">
    <cfRule type="duplicateValues" dxfId="29" priority="92"/>
  </conditionalFormatting>
  <conditionalFormatting sqref="K123">
    <cfRule type="duplicateValues" dxfId="28" priority="156"/>
  </conditionalFormatting>
  <conditionalFormatting sqref="K128">
    <cfRule type="duplicateValues" dxfId="27" priority="145"/>
  </conditionalFormatting>
  <conditionalFormatting sqref="K133">
    <cfRule type="duplicateValues" dxfId="26" priority="142"/>
  </conditionalFormatting>
  <conditionalFormatting sqref="K174">
    <cfRule type="duplicateValues" dxfId="25" priority="450"/>
    <cfRule type="duplicateValues" dxfId="24" priority="451"/>
  </conditionalFormatting>
  <conditionalFormatting sqref="K176">
    <cfRule type="duplicateValues" dxfId="23" priority="444"/>
    <cfRule type="duplicateValues" dxfId="22" priority="445"/>
  </conditionalFormatting>
  <conditionalFormatting sqref="K212">
    <cfRule type="duplicateValues" dxfId="21" priority="6"/>
  </conditionalFormatting>
  <conditionalFormatting sqref="K229">
    <cfRule type="duplicateValues" dxfId="20" priority="139"/>
  </conditionalFormatting>
  <conditionalFormatting sqref="K47:K48">
    <cfRule type="duplicateValues" dxfId="19" priority="556"/>
  </conditionalFormatting>
  <conditionalFormatting sqref="K95:K96">
    <cfRule type="duplicateValues" dxfId="18" priority="152"/>
  </conditionalFormatting>
  <conditionalFormatting sqref="K105:K106">
    <cfRule type="duplicateValues" dxfId="17" priority="1403"/>
  </conditionalFormatting>
  <conditionalFormatting sqref="K108:K109">
    <cfRule type="duplicateValues" dxfId="16" priority="115"/>
  </conditionalFormatting>
  <conditionalFormatting sqref="K116:K117">
    <cfRule type="duplicateValues" dxfId="15" priority="103"/>
  </conditionalFormatting>
  <conditionalFormatting sqref="K119:K121">
    <cfRule type="duplicateValues" dxfId="14" priority="97"/>
  </conditionalFormatting>
  <conditionalFormatting sqref="K157:K158">
    <cfRule type="duplicateValues" dxfId="13" priority="372"/>
    <cfRule type="duplicateValues" dxfId="12" priority="373"/>
  </conditionalFormatting>
  <conditionalFormatting sqref="K230:K231">
    <cfRule type="duplicateValues" dxfId="11" priority="550"/>
    <cfRule type="duplicateValues" dxfId="10" priority="551"/>
  </conditionalFormatting>
  <conditionalFormatting sqref="K233:K234">
    <cfRule type="duplicateValues" dxfId="9" priority="37"/>
    <cfRule type="duplicateValues" dxfId="8" priority="38"/>
  </conditionalFormatting>
  <conditionalFormatting sqref="L30:L31">
    <cfRule type="duplicateValues" dxfId="7" priority="500"/>
    <cfRule type="duplicateValues" dxfId="6" priority="501"/>
  </conditionalFormatting>
  <conditionalFormatting sqref="K235:K238 K60 K49:K58 K73:K74 K64:K71 K232 K81:K93 K159:K173 K134:K155 K100 K213:K228 K203:K211 K77:K78 K175 K177:K198">
    <cfRule type="duplicateValues" dxfId="5" priority="554"/>
  </conditionalFormatting>
  <conditionalFormatting sqref="K110 K112">
    <cfRule type="duplicateValues" dxfId="4" priority="112"/>
  </conditionalFormatting>
  <conditionalFormatting sqref="K124:K127 K129:K132">
    <cfRule type="duplicateValues" dxfId="3" priority="155"/>
  </conditionalFormatting>
  <conditionalFormatting sqref="K235:K238 K232">
    <cfRule type="duplicateValues" dxfId="2" priority="555"/>
  </conditionalFormatting>
  <conditionalFormatting sqref="K156">
    <cfRule type="duplicateValues" dxfId="1" priority="1445"/>
  </conditionalFormatting>
  <conditionalFormatting sqref="K232">
    <cfRule type="duplicateValues" dxfId="0" priority="1497"/>
  </conditionalFormatting>
  <dataValidations count="1">
    <dataValidation type="list" allowBlank="1" showInputMessage="1" showErrorMessage="1" sqref="U9:V238">
      <formula1>"Y,N"</formula1>
    </dataValidation>
  </dataValidations>
  <printOptions horizontalCentered="1"/>
  <pageMargins left="0.31388888888888899" right="0.27500000000000002" top="0.39305555555555599" bottom="0.55000000000000004" header="0.31388888888888899" footer="0.31388888888888899"/>
  <pageSetup paperSize="8" scale="49" orientation="landscape" r:id="rId1"/>
  <headerFooter>
    <oddFooter>&amp;C第 &amp;P 页，共 &amp;N 页</oddFooter>
  </headerFooter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00B050"/>
    <pageSetUpPr fitToPage="1"/>
  </sheetPr>
  <dimension ref="A1:AE179"/>
  <sheetViews>
    <sheetView view="pageBreakPreview" topLeftCell="A10" zoomScale="70" zoomScaleNormal="100" workbookViewId="0">
      <selection activeCell="J9" sqref="J9:N9"/>
    </sheetView>
  </sheetViews>
  <sheetFormatPr defaultColWidth="9" defaultRowHeight="17.25"/>
  <cols>
    <col min="1" max="1" width="3.75" style="119" customWidth="1"/>
    <col min="2" max="2" width="7.625" style="119" customWidth="1"/>
    <col min="3" max="3" width="8.75" style="119" customWidth="1"/>
    <col min="4" max="4" width="9.75" style="119" customWidth="1"/>
    <col min="5" max="5" width="8.75" style="119" customWidth="1"/>
    <col min="6" max="6" width="11.375" style="119" customWidth="1"/>
    <col min="7" max="7" width="31.625" style="119" customWidth="1"/>
    <col min="8" max="8" width="4.875" style="119" customWidth="1"/>
    <col min="9" max="9" width="4.625" style="119" customWidth="1"/>
    <col min="10" max="10" width="8.5" style="119" customWidth="1"/>
    <col min="11" max="11" width="0.125" style="119" customWidth="1"/>
    <col min="12" max="12" width="25.625" style="119" customWidth="1"/>
    <col min="13" max="13" width="10.875" style="119" customWidth="1"/>
    <col min="14" max="14" width="3.5" style="119" customWidth="1"/>
    <col min="15" max="15" width="6.375" style="119" customWidth="1"/>
    <col min="16" max="16" width="5" style="119" customWidth="1"/>
    <col min="17" max="17" width="5.875" style="119" customWidth="1"/>
    <col min="18" max="19" width="7.875" style="119" customWidth="1"/>
    <col min="20" max="20" width="6.125" style="119" customWidth="1"/>
    <col min="21" max="21" width="13.125" style="119" customWidth="1"/>
    <col min="22" max="22" width="31.875" style="119" customWidth="1"/>
    <col min="23" max="23" width="4.625" style="119" customWidth="1"/>
    <col min="24" max="24" width="8" style="119" customWidth="1"/>
    <col min="25" max="25" width="11.5" style="119" customWidth="1"/>
    <col min="26" max="26" width="11.625" style="119" customWidth="1"/>
    <col min="27" max="27" width="13.125" style="119" customWidth="1"/>
    <col min="28" max="28" width="10" style="119" customWidth="1"/>
    <col min="29" max="29" width="11.25" style="119" customWidth="1"/>
    <col min="30" max="250" width="9" style="119"/>
    <col min="251" max="251" width="3.125" style="119" customWidth="1"/>
    <col min="252" max="252" width="7.625" style="119" customWidth="1"/>
    <col min="253" max="253" width="4.125" style="119" customWidth="1"/>
    <col min="254" max="254" width="17" style="119" customWidth="1"/>
    <col min="255" max="255" width="3.625" style="119" customWidth="1"/>
    <col min="256" max="256" width="9.125" style="119" customWidth="1"/>
    <col min="257" max="257" width="3.625" style="119" customWidth="1"/>
    <col min="258" max="258" width="4.625" style="119" customWidth="1"/>
    <col min="259" max="259" width="9.625" style="119" customWidth="1"/>
    <col min="260" max="260" width="10.125" style="119" customWidth="1"/>
    <col min="261" max="261" width="10.25" style="119" customWidth="1"/>
    <col min="262" max="262" width="4.625" style="119" customWidth="1"/>
    <col min="263" max="263" width="5" style="119" customWidth="1"/>
    <col min="264" max="264" width="11.125" style="119" customWidth="1"/>
    <col min="265" max="265" width="16.125" style="119" customWidth="1"/>
    <col min="266" max="266" width="4.75" style="119" customWidth="1"/>
    <col min="267" max="267" width="3.625" style="119" customWidth="1"/>
    <col min="268" max="268" width="5.125" style="119" customWidth="1"/>
    <col min="269" max="269" width="3.125" style="119" customWidth="1"/>
    <col min="270" max="270" width="4.625" style="119" customWidth="1"/>
    <col min="271" max="271" width="5" style="119" customWidth="1"/>
    <col min="272" max="273" width="9.75" style="119" customWidth="1"/>
    <col min="274" max="275" width="7.875" style="119" customWidth="1"/>
    <col min="276" max="506" width="9" style="119"/>
    <col min="507" max="507" width="3.125" style="119" customWidth="1"/>
    <col min="508" max="508" width="7.625" style="119" customWidth="1"/>
    <col min="509" max="509" width="4.125" style="119" customWidth="1"/>
    <col min="510" max="510" width="17" style="119" customWidth="1"/>
    <col min="511" max="511" width="3.625" style="119" customWidth="1"/>
    <col min="512" max="512" width="9.125" style="119" customWidth="1"/>
    <col min="513" max="513" width="3.625" style="119" customWidth="1"/>
    <col min="514" max="514" width="4.625" style="119" customWidth="1"/>
    <col min="515" max="515" width="9.625" style="119" customWidth="1"/>
    <col min="516" max="516" width="10.125" style="119" customWidth="1"/>
    <col min="517" max="517" width="10.25" style="119" customWidth="1"/>
    <col min="518" max="518" width="4.625" style="119" customWidth="1"/>
    <col min="519" max="519" width="5" style="119" customWidth="1"/>
    <col min="520" max="520" width="11.125" style="119" customWidth="1"/>
    <col min="521" max="521" width="16.125" style="119" customWidth="1"/>
    <col min="522" max="522" width="4.75" style="119" customWidth="1"/>
    <col min="523" max="523" width="3.625" style="119" customWidth="1"/>
    <col min="524" max="524" width="5.125" style="119" customWidth="1"/>
    <col min="525" max="525" width="3.125" style="119" customWidth="1"/>
    <col min="526" max="526" width="4.625" style="119" customWidth="1"/>
    <col min="527" max="527" width="5" style="119" customWidth="1"/>
    <col min="528" max="529" width="9.75" style="119" customWidth="1"/>
    <col min="530" max="531" width="7.875" style="119" customWidth="1"/>
    <col min="532" max="762" width="9" style="119"/>
    <col min="763" max="763" width="3.125" style="119" customWidth="1"/>
    <col min="764" max="764" width="7.625" style="119" customWidth="1"/>
    <col min="765" max="765" width="4.125" style="119" customWidth="1"/>
    <col min="766" max="766" width="17" style="119" customWidth="1"/>
    <col min="767" max="767" width="3.625" style="119" customWidth="1"/>
    <col min="768" max="768" width="9.125" style="119" customWidth="1"/>
    <col min="769" max="769" width="3.625" style="119" customWidth="1"/>
    <col min="770" max="770" width="4.625" style="119" customWidth="1"/>
    <col min="771" max="771" width="9.625" style="119" customWidth="1"/>
    <col min="772" max="772" width="10.125" style="119" customWidth="1"/>
    <col min="773" max="773" width="10.25" style="119" customWidth="1"/>
    <col min="774" max="774" width="4.625" style="119" customWidth="1"/>
    <col min="775" max="775" width="5" style="119" customWidth="1"/>
    <col min="776" max="776" width="11.125" style="119" customWidth="1"/>
    <col min="777" max="777" width="16.125" style="119" customWidth="1"/>
    <col min="778" max="778" width="4.75" style="119" customWidth="1"/>
    <col min="779" max="779" width="3.625" style="119" customWidth="1"/>
    <col min="780" max="780" width="5.125" style="119" customWidth="1"/>
    <col min="781" max="781" width="3.125" style="119" customWidth="1"/>
    <col min="782" max="782" width="4.625" style="119" customWidth="1"/>
    <col min="783" max="783" width="5" style="119" customWidth="1"/>
    <col min="784" max="785" width="9.75" style="119" customWidth="1"/>
    <col min="786" max="787" width="7.875" style="119" customWidth="1"/>
    <col min="788" max="1018" width="9" style="119"/>
    <col min="1019" max="1019" width="3.125" style="119" customWidth="1"/>
    <col min="1020" max="1020" width="7.625" style="119" customWidth="1"/>
    <col min="1021" max="1021" width="4.125" style="119" customWidth="1"/>
    <col min="1022" max="1022" width="17" style="119" customWidth="1"/>
    <col min="1023" max="1023" width="3.625" style="119" customWidth="1"/>
    <col min="1024" max="1024" width="9.125" style="119" customWidth="1"/>
    <col min="1025" max="1025" width="3.625" style="119" customWidth="1"/>
    <col min="1026" max="1026" width="4.625" style="119" customWidth="1"/>
    <col min="1027" max="1027" width="9.625" style="119" customWidth="1"/>
    <col min="1028" max="1028" width="10.125" style="119" customWidth="1"/>
    <col min="1029" max="1029" width="10.25" style="119" customWidth="1"/>
    <col min="1030" max="1030" width="4.625" style="119" customWidth="1"/>
    <col min="1031" max="1031" width="5" style="119" customWidth="1"/>
    <col min="1032" max="1032" width="11.125" style="119" customWidth="1"/>
    <col min="1033" max="1033" width="16.125" style="119" customWidth="1"/>
    <col min="1034" max="1034" width="4.75" style="119" customWidth="1"/>
    <col min="1035" max="1035" width="3.625" style="119" customWidth="1"/>
    <col min="1036" max="1036" width="5.125" style="119" customWidth="1"/>
    <col min="1037" max="1037" width="3.125" style="119" customWidth="1"/>
    <col min="1038" max="1038" width="4.625" style="119" customWidth="1"/>
    <col min="1039" max="1039" width="5" style="119" customWidth="1"/>
    <col min="1040" max="1041" width="9.75" style="119" customWidth="1"/>
    <col min="1042" max="1043" width="7.875" style="119" customWidth="1"/>
    <col min="1044" max="1274" width="9" style="119"/>
    <col min="1275" max="1275" width="3.125" style="119" customWidth="1"/>
    <col min="1276" max="1276" width="7.625" style="119" customWidth="1"/>
    <col min="1277" max="1277" width="4.125" style="119" customWidth="1"/>
    <col min="1278" max="1278" width="17" style="119" customWidth="1"/>
    <col min="1279" max="1279" width="3.625" style="119" customWidth="1"/>
    <col min="1280" max="1280" width="9.125" style="119" customWidth="1"/>
    <col min="1281" max="1281" width="3.625" style="119" customWidth="1"/>
    <col min="1282" max="1282" width="4.625" style="119" customWidth="1"/>
    <col min="1283" max="1283" width="9.625" style="119" customWidth="1"/>
    <col min="1284" max="1284" width="10.125" style="119" customWidth="1"/>
    <col min="1285" max="1285" width="10.25" style="119" customWidth="1"/>
    <col min="1286" max="1286" width="4.625" style="119" customWidth="1"/>
    <col min="1287" max="1287" width="5" style="119" customWidth="1"/>
    <col min="1288" max="1288" width="11.125" style="119" customWidth="1"/>
    <col min="1289" max="1289" width="16.125" style="119" customWidth="1"/>
    <col min="1290" max="1290" width="4.75" style="119" customWidth="1"/>
    <col min="1291" max="1291" width="3.625" style="119" customWidth="1"/>
    <col min="1292" max="1292" width="5.125" style="119" customWidth="1"/>
    <col min="1293" max="1293" width="3.125" style="119" customWidth="1"/>
    <col min="1294" max="1294" width="4.625" style="119" customWidth="1"/>
    <col min="1295" max="1295" width="5" style="119" customWidth="1"/>
    <col min="1296" max="1297" width="9.75" style="119" customWidth="1"/>
    <col min="1298" max="1299" width="7.875" style="119" customWidth="1"/>
    <col min="1300" max="1530" width="9" style="119"/>
    <col min="1531" max="1531" width="3.125" style="119" customWidth="1"/>
    <col min="1532" max="1532" width="7.625" style="119" customWidth="1"/>
    <col min="1533" max="1533" width="4.125" style="119" customWidth="1"/>
    <col min="1534" max="1534" width="17" style="119" customWidth="1"/>
    <col min="1535" max="1535" width="3.625" style="119" customWidth="1"/>
    <col min="1536" max="1536" width="9.125" style="119" customWidth="1"/>
    <col min="1537" max="1537" width="3.625" style="119" customWidth="1"/>
    <col min="1538" max="1538" width="4.625" style="119" customWidth="1"/>
    <col min="1539" max="1539" width="9.625" style="119" customWidth="1"/>
    <col min="1540" max="1540" width="10.125" style="119" customWidth="1"/>
    <col min="1541" max="1541" width="10.25" style="119" customWidth="1"/>
    <col min="1542" max="1542" width="4.625" style="119" customWidth="1"/>
    <col min="1543" max="1543" width="5" style="119" customWidth="1"/>
    <col min="1544" max="1544" width="11.125" style="119" customWidth="1"/>
    <col min="1545" max="1545" width="16.125" style="119" customWidth="1"/>
    <col min="1546" max="1546" width="4.75" style="119" customWidth="1"/>
    <col min="1547" max="1547" width="3.625" style="119" customWidth="1"/>
    <col min="1548" max="1548" width="5.125" style="119" customWidth="1"/>
    <col min="1549" max="1549" width="3.125" style="119" customWidth="1"/>
    <col min="1550" max="1550" width="4.625" style="119" customWidth="1"/>
    <col min="1551" max="1551" width="5" style="119" customWidth="1"/>
    <col min="1552" max="1553" width="9.75" style="119" customWidth="1"/>
    <col min="1554" max="1555" width="7.875" style="119" customWidth="1"/>
    <col min="1556" max="1786" width="9" style="119"/>
    <col min="1787" max="1787" width="3.125" style="119" customWidth="1"/>
    <col min="1788" max="1788" width="7.625" style="119" customWidth="1"/>
    <col min="1789" max="1789" width="4.125" style="119" customWidth="1"/>
    <col min="1790" max="1790" width="17" style="119" customWidth="1"/>
    <col min="1791" max="1791" width="3.625" style="119" customWidth="1"/>
    <col min="1792" max="1792" width="9.125" style="119" customWidth="1"/>
    <col min="1793" max="1793" width="3.625" style="119" customWidth="1"/>
    <col min="1794" max="1794" width="4.625" style="119" customWidth="1"/>
    <col min="1795" max="1795" width="9.625" style="119" customWidth="1"/>
    <col min="1796" max="1796" width="10.125" style="119" customWidth="1"/>
    <col min="1797" max="1797" width="10.25" style="119" customWidth="1"/>
    <col min="1798" max="1798" width="4.625" style="119" customWidth="1"/>
    <col min="1799" max="1799" width="5" style="119" customWidth="1"/>
    <col min="1800" max="1800" width="11.125" style="119" customWidth="1"/>
    <col min="1801" max="1801" width="16.125" style="119" customWidth="1"/>
    <col min="1802" max="1802" width="4.75" style="119" customWidth="1"/>
    <col min="1803" max="1803" width="3.625" style="119" customWidth="1"/>
    <col min="1804" max="1804" width="5.125" style="119" customWidth="1"/>
    <col min="1805" max="1805" width="3.125" style="119" customWidth="1"/>
    <col min="1806" max="1806" width="4.625" style="119" customWidth="1"/>
    <col min="1807" max="1807" width="5" style="119" customWidth="1"/>
    <col min="1808" max="1809" width="9.75" style="119" customWidth="1"/>
    <col min="1810" max="1811" width="7.875" style="119" customWidth="1"/>
    <col min="1812" max="2042" width="9" style="119"/>
    <col min="2043" max="2043" width="3.125" style="119" customWidth="1"/>
    <col min="2044" max="2044" width="7.625" style="119" customWidth="1"/>
    <col min="2045" max="2045" width="4.125" style="119" customWidth="1"/>
    <col min="2046" max="2046" width="17" style="119" customWidth="1"/>
    <col min="2047" max="2047" width="3.625" style="119" customWidth="1"/>
    <col min="2048" max="2048" width="9.125" style="119" customWidth="1"/>
    <col min="2049" max="2049" width="3.625" style="119" customWidth="1"/>
    <col min="2050" max="2050" width="4.625" style="119" customWidth="1"/>
    <col min="2051" max="2051" width="9.625" style="119" customWidth="1"/>
    <col min="2052" max="2052" width="10.125" style="119" customWidth="1"/>
    <col min="2053" max="2053" width="10.25" style="119" customWidth="1"/>
    <col min="2054" max="2054" width="4.625" style="119" customWidth="1"/>
    <col min="2055" max="2055" width="5" style="119" customWidth="1"/>
    <col min="2056" max="2056" width="11.125" style="119" customWidth="1"/>
    <col min="2057" max="2057" width="16.125" style="119" customWidth="1"/>
    <col min="2058" max="2058" width="4.75" style="119" customWidth="1"/>
    <col min="2059" max="2059" width="3.625" style="119" customWidth="1"/>
    <col min="2060" max="2060" width="5.125" style="119" customWidth="1"/>
    <col min="2061" max="2061" width="3.125" style="119" customWidth="1"/>
    <col min="2062" max="2062" width="4.625" style="119" customWidth="1"/>
    <col min="2063" max="2063" width="5" style="119" customWidth="1"/>
    <col min="2064" max="2065" width="9.75" style="119" customWidth="1"/>
    <col min="2066" max="2067" width="7.875" style="119" customWidth="1"/>
    <col min="2068" max="2298" width="9" style="119"/>
    <col min="2299" max="2299" width="3.125" style="119" customWidth="1"/>
    <col min="2300" max="2300" width="7.625" style="119" customWidth="1"/>
    <col min="2301" max="2301" width="4.125" style="119" customWidth="1"/>
    <col min="2302" max="2302" width="17" style="119" customWidth="1"/>
    <col min="2303" max="2303" width="3.625" style="119" customWidth="1"/>
    <col min="2304" max="2304" width="9.125" style="119" customWidth="1"/>
    <col min="2305" max="2305" width="3.625" style="119" customWidth="1"/>
    <col min="2306" max="2306" width="4.625" style="119" customWidth="1"/>
    <col min="2307" max="2307" width="9.625" style="119" customWidth="1"/>
    <col min="2308" max="2308" width="10.125" style="119" customWidth="1"/>
    <col min="2309" max="2309" width="10.25" style="119" customWidth="1"/>
    <col min="2310" max="2310" width="4.625" style="119" customWidth="1"/>
    <col min="2311" max="2311" width="5" style="119" customWidth="1"/>
    <col min="2312" max="2312" width="11.125" style="119" customWidth="1"/>
    <col min="2313" max="2313" width="16.125" style="119" customWidth="1"/>
    <col min="2314" max="2314" width="4.75" style="119" customWidth="1"/>
    <col min="2315" max="2315" width="3.625" style="119" customWidth="1"/>
    <col min="2316" max="2316" width="5.125" style="119" customWidth="1"/>
    <col min="2317" max="2317" width="3.125" style="119" customWidth="1"/>
    <col min="2318" max="2318" width="4.625" style="119" customWidth="1"/>
    <col min="2319" max="2319" width="5" style="119" customWidth="1"/>
    <col min="2320" max="2321" width="9.75" style="119" customWidth="1"/>
    <col min="2322" max="2323" width="7.875" style="119" customWidth="1"/>
    <col min="2324" max="2554" width="9" style="119"/>
    <col min="2555" max="2555" width="3.125" style="119" customWidth="1"/>
    <col min="2556" max="2556" width="7.625" style="119" customWidth="1"/>
    <col min="2557" max="2557" width="4.125" style="119" customWidth="1"/>
    <col min="2558" max="2558" width="17" style="119" customWidth="1"/>
    <col min="2559" max="2559" width="3.625" style="119" customWidth="1"/>
    <col min="2560" max="2560" width="9.125" style="119" customWidth="1"/>
    <col min="2561" max="2561" width="3.625" style="119" customWidth="1"/>
    <col min="2562" max="2562" width="4.625" style="119" customWidth="1"/>
    <col min="2563" max="2563" width="9.625" style="119" customWidth="1"/>
    <col min="2564" max="2564" width="10.125" style="119" customWidth="1"/>
    <col min="2565" max="2565" width="10.25" style="119" customWidth="1"/>
    <col min="2566" max="2566" width="4.625" style="119" customWidth="1"/>
    <col min="2567" max="2567" width="5" style="119" customWidth="1"/>
    <col min="2568" max="2568" width="11.125" style="119" customWidth="1"/>
    <col min="2569" max="2569" width="16.125" style="119" customWidth="1"/>
    <col min="2570" max="2570" width="4.75" style="119" customWidth="1"/>
    <col min="2571" max="2571" width="3.625" style="119" customWidth="1"/>
    <col min="2572" max="2572" width="5.125" style="119" customWidth="1"/>
    <col min="2573" max="2573" width="3.125" style="119" customWidth="1"/>
    <col min="2574" max="2574" width="4.625" style="119" customWidth="1"/>
    <col min="2575" max="2575" width="5" style="119" customWidth="1"/>
    <col min="2576" max="2577" width="9.75" style="119" customWidth="1"/>
    <col min="2578" max="2579" width="7.875" style="119" customWidth="1"/>
    <col min="2580" max="2810" width="9" style="119"/>
    <col min="2811" max="2811" width="3.125" style="119" customWidth="1"/>
    <col min="2812" max="2812" width="7.625" style="119" customWidth="1"/>
    <col min="2813" max="2813" width="4.125" style="119" customWidth="1"/>
    <col min="2814" max="2814" width="17" style="119" customWidth="1"/>
    <col min="2815" max="2815" width="3.625" style="119" customWidth="1"/>
    <col min="2816" max="2816" width="9.125" style="119" customWidth="1"/>
    <col min="2817" max="2817" width="3.625" style="119" customWidth="1"/>
    <col min="2818" max="2818" width="4.625" style="119" customWidth="1"/>
    <col min="2819" max="2819" width="9.625" style="119" customWidth="1"/>
    <col min="2820" max="2820" width="10.125" style="119" customWidth="1"/>
    <col min="2821" max="2821" width="10.25" style="119" customWidth="1"/>
    <col min="2822" max="2822" width="4.625" style="119" customWidth="1"/>
    <col min="2823" max="2823" width="5" style="119" customWidth="1"/>
    <col min="2824" max="2824" width="11.125" style="119" customWidth="1"/>
    <col min="2825" max="2825" width="16.125" style="119" customWidth="1"/>
    <col min="2826" max="2826" width="4.75" style="119" customWidth="1"/>
    <col min="2827" max="2827" width="3.625" style="119" customWidth="1"/>
    <col min="2828" max="2828" width="5.125" style="119" customWidth="1"/>
    <col min="2829" max="2829" width="3.125" style="119" customWidth="1"/>
    <col min="2830" max="2830" width="4.625" style="119" customWidth="1"/>
    <col min="2831" max="2831" width="5" style="119" customWidth="1"/>
    <col min="2832" max="2833" width="9.75" style="119" customWidth="1"/>
    <col min="2834" max="2835" width="7.875" style="119" customWidth="1"/>
    <col min="2836" max="3066" width="9" style="119"/>
    <col min="3067" max="3067" width="3.125" style="119" customWidth="1"/>
    <col min="3068" max="3068" width="7.625" style="119" customWidth="1"/>
    <col min="3069" max="3069" width="4.125" style="119" customWidth="1"/>
    <col min="3070" max="3070" width="17" style="119" customWidth="1"/>
    <col min="3071" max="3071" width="3.625" style="119" customWidth="1"/>
    <col min="3072" max="3072" width="9.125" style="119" customWidth="1"/>
    <col min="3073" max="3073" width="3.625" style="119" customWidth="1"/>
    <col min="3074" max="3074" width="4.625" style="119" customWidth="1"/>
    <col min="3075" max="3075" width="9.625" style="119" customWidth="1"/>
    <col min="3076" max="3076" width="10.125" style="119" customWidth="1"/>
    <col min="3077" max="3077" width="10.25" style="119" customWidth="1"/>
    <col min="3078" max="3078" width="4.625" style="119" customWidth="1"/>
    <col min="3079" max="3079" width="5" style="119" customWidth="1"/>
    <col min="3080" max="3080" width="11.125" style="119" customWidth="1"/>
    <col min="3081" max="3081" width="16.125" style="119" customWidth="1"/>
    <col min="3082" max="3082" width="4.75" style="119" customWidth="1"/>
    <col min="3083" max="3083" width="3.625" style="119" customWidth="1"/>
    <col min="3084" max="3084" width="5.125" style="119" customWidth="1"/>
    <col min="3085" max="3085" width="3.125" style="119" customWidth="1"/>
    <col min="3086" max="3086" width="4.625" style="119" customWidth="1"/>
    <col min="3087" max="3087" width="5" style="119" customWidth="1"/>
    <col min="3088" max="3089" width="9.75" style="119" customWidth="1"/>
    <col min="3090" max="3091" width="7.875" style="119" customWidth="1"/>
    <col min="3092" max="3322" width="9" style="119"/>
    <col min="3323" max="3323" width="3.125" style="119" customWidth="1"/>
    <col min="3324" max="3324" width="7.625" style="119" customWidth="1"/>
    <col min="3325" max="3325" width="4.125" style="119" customWidth="1"/>
    <col min="3326" max="3326" width="17" style="119" customWidth="1"/>
    <col min="3327" max="3327" width="3.625" style="119" customWidth="1"/>
    <col min="3328" max="3328" width="9.125" style="119" customWidth="1"/>
    <col min="3329" max="3329" width="3.625" style="119" customWidth="1"/>
    <col min="3330" max="3330" width="4.625" style="119" customWidth="1"/>
    <col min="3331" max="3331" width="9.625" style="119" customWidth="1"/>
    <col min="3332" max="3332" width="10.125" style="119" customWidth="1"/>
    <col min="3333" max="3333" width="10.25" style="119" customWidth="1"/>
    <col min="3334" max="3334" width="4.625" style="119" customWidth="1"/>
    <col min="3335" max="3335" width="5" style="119" customWidth="1"/>
    <col min="3336" max="3336" width="11.125" style="119" customWidth="1"/>
    <col min="3337" max="3337" width="16.125" style="119" customWidth="1"/>
    <col min="3338" max="3338" width="4.75" style="119" customWidth="1"/>
    <col min="3339" max="3339" width="3.625" style="119" customWidth="1"/>
    <col min="3340" max="3340" width="5.125" style="119" customWidth="1"/>
    <col min="3341" max="3341" width="3.125" style="119" customWidth="1"/>
    <col min="3342" max="3342" width="4.625" style="119" customWidth="1"/>
    <col min="3343" max="3343" width="5" style="119" customWidth="1"/>
    <col min="3344" max="3345" width="9.75" style="119" customWidth="1"/>
    <col min="3346" max="3347" width="7.875" style="119" customWidth="1"/>
    <col min="3348" max="3578" width="9" style="119"/>
    <col min="3579" max="3579" width="3.125" style="119" customWidth="1"/>
    <col min="3580" max="3580" width="7.625" style="119" customWidth="1"/>
    <col min="3581" max="3581" width="4.125" style="119" customWidth="1"/>
    <col min="3582" max="3582" width="17" style="119" customWidth="1"/>
    <col min="3583" max="3583" width="3.625" style="119" customWidth="1"/>
    <col min="3584" max="3584" width="9.125" style="119" customWidth="1"/>
    <col min="3585" max="3585" width="3.625" style="119" customWidth="1"/>
    <col min="3586" max="3586" width="4.625" style="119" customWidth="1"/>
    <col min="3587" max="3587" width="9.625" style="119" customWidth="1"/>
    <col min="3588" max="3588" width="10.125" style="119" customWidth="1"/>
    <col min="3589" max="3589" width="10.25" style="119" customWidth="1"/>
    <col min="3590" max="3590" width="4.625" style="119" customWidth="1"/>
    <col min="3591" max="3591" width="5" style="119" customWidth="1"/>
    <col min="3592" max="3592" width="11.125" style="119" customWidth="1"/>
    <col min="3593" max="3593" width="16.125" style="119" customWidth="1"/>
    <col min="3594" max="3594" width="4.75" style="119" customWidth="1"/>
    <col min="3595" max="3595" width="3.625" style="119" customWidth="1"/>
    <col min="3596" max="3596" width="5.125" style="119" customWidth="1"/>
    <col min="3597" max="3597" width="3.125" style="119" customWidth="1"/>
    <col min="3598" max="3598" width="4.625" style="119" customWidth="1"/>
    <col min="3599" max="3599" width="5" style="119" customWidth="1"/>
    <col min="3600" max="3601" width="9.75" style="119" customWidth="1"/>
    <col min="3602" max="3603" width="7.875" style="119" customWidth="1"/>
    <col min="3604" max="3834" width="9" style="119"/>
    <col min="3835" max="3835" width="3.125" style="119" customWidth="1"/>
    <col min="3836" max="3836" width="7.625" style="119" customWidth="1"/>
    <col min="3837" max="3837" width="4.125" style="119" customWidth="1"/>
    <col min="3838" max="3838" width="17" style="119" customWidth="1"/>
    <col min="3839" max="3839" width="3.625" style="119" customWidth="1"/>
    <col min="3840" max="3840" width="9.125" style="119" customWidth="1"/>
    <col min="3841" max="3841" width="3.625" style="119" customWidth="1"/>
    <col min="3842" max="3842" width="4.625" style="119" customWidth="1"/>
    <col min="3843" max="3843" width="9.625" style="119" customWidth="1"/>
    <col min="3844" max="3844" width="10.125" style="119" customWidth="1"/>
    <col min="3845" max="3845" width="10.25" style="119" customWidth="1"/>
    <col min="3846" max="3846" width="4.625" style="119" customWidth="1"/>
    <col min="3847" max="3847" width="5" style="119" customWidth="1"/>
    <col min="3848" max="3848" width="11.125" style="119" customWidth="1"/>
    <col min="3849" max="3849" width="16.125" style="119" customWidth="1"/>
    <col min="3850" max="3850" width="4.75" style="119" customWidth="1"/>
    <col min="3851" max="3851" width="3.625" style="119" customWidth="1"/>
    <col min="3852" max="3852" width="5.125" style="119" customWidth="1"/>
    <col min="3853" max="3853" width="3.125" style="119" customWidth="1"/>
    <col min="3854" max="3854" width="4.625" style="119" customWidth="1"/>
    <col min="3855" max="3855" width="5" style="119" customWidth="1"/>
    <col min="3856" max="3857" width="9.75" style="119" customWidth="1"/>
    <col min="3858" max="3859" width="7.875" style="119" customWidth="1"/>
    <col min="3860" max="4090" width="9" style="119"/>
    <col min="4091" max="4091" width="3.125" style="119" customWidth="1"/>
    <col min="4092" max="4092" width="7.625" style="119" customWidth="1"/>
    <col min="4093" max="4093" width="4.125" style="119" customWidth="1"/>
    <col min="4094" max="4094" width="17" style="119" customWidth="1"/>
    <col min="4095" max="4095" width="3.625" style="119" customWidth="1"/>
    <col min="4096" max="4096" width="9.125" style="119" customWidth="1"/>
    <col min="4097" max="4097" width="3.625" style="119" customWidth="1"/>
    <col min="4098" max="4098" width="4.625" style="119" customWidth="1"/>
    <col min="4099" max="4099" width="9.625" style="119" customWidth="1"/>
    <col min="4100" max="4100" width="10.125" style="119" customWidth="1"/>
    <col min="4101" max="4101" width="10.25" style="119" customWidth="1"/>
    <col min="4102" max="4102" width="4.625" style="119" customWidth="1"/>
    <col min="4103" max="4103" width="5" style="119" customWidth="1"/>
    <col min="4104" max="4104" width="11.125" style="119" customWidth="1"/>
    <col min="4105" max="4105" width="16.125" style="119" customWidth="1"/>
    <col min="4106" max="4106" width="4.75" style="119" customWidth="1"/>
    <col min="4107" max="4107" width="3.625" style="119" customWidth="1"/>
    <col min="4108" max="4108" width="5.125" style="119" customWidth="1"/>
    <col min="4109" max="4109" width="3.125" style="119" customWidth="1"/>
    <col min="4110" max="4110" width="4.625" style="119" customWidth="1"/>
    <col min="4111" max="4111" width="5" style="119" customWidth="1"/>
    <col min="4112" max="4113" width="9.75" style="119" customWidth="1"/>
    <col min="4114" max="4115" width="7.875" style="119" customWidth="1"/>
    <col min="4116" max="4346" width="9" style="119"/>
    <col min="4347" max="4347" width="3.125" style="119" customWidth="1"/>
    <col min="4348" max="4348" width="7.625" style="119" customWidth="1"/>
    <col min="4349" max="4349" width="4.125" style="119" customWidth="1"/>
    <col min="4350" max="4350" width="17" style="119" customWidth="1"/>
    <col min="4351" max="4351" width="3.625" style="119" customWidth="1"/>
    <col min="4352" max="4352" width="9.125" style="119" customWidth="1"/>
    <col min="4353" max="4353" width="3.625" style="119" customWidth="1"/>
    <col min="4354" max="4354" width="4.625" style="119" customWidth="1"/>
    <col min="4355" max="4355" width="9.625" style="119" customWidth="1"/>
    <col min="4356" max="4356" width="10.125" style="119" customWidth="1"/>
    <col min="4357" max="4357" width="10.25" style="119" customWidth="1"/>
    <col min="4358" max="4358" width="4.625" style="119" customWidth="1"/>
    <col min="4359" max="4359" width="5" style="119" customWidth="1"/>
    <col min="4360" max="4360" width="11.125" style="119" customWidth="1"/>
    <col min="4361" max="4361" width="16.125" style="119" customWidth="1"/>
    <col min="4362" max="4362" width="4.75" style="119" customWidth="1"/>
    <col min="4363" max="4363" width="3.625" style="119" customWidth="1"/>
    <col min="4364" max="4364" width="5.125" style="119" customWidth="1"/>
    <col min="4365" max="4365" width="3.125" style="119" customWidth="1"/>
    <col min="4366" max="4366" width="4.625" style="119" customWidth="1"/>
    <col min="4367" max="4367" width="5" style="119" customWidth="1"/>
    <col min="4368" max="4369" width="9.75" style="119" customWidth="1"/>
    <col min="4370" max="4371" width="7.875" style="119" customWidth="1"/>
    <col min="4372" max="4602" width="9" style="119"/>
    <col min="4603" max="4603" width="3.125" style="119" customWidth="1"/>
    <col min="4604" max="4604" width="7.625" style="119" customWidth="1"/>
    <col min="4605" max="4605" width="4.125" style="119" customWidth="1"/>
    <col min="4606" max="4606" width="17" style="119" customWidth="1"/>
    <col min="4607" max="4607" width="3.625" style="119" customWidth="1"/>
    <col min="4608" max="4608" width="9.125" style="119" customWidth="1"/>
    <col min="4609" max="4609" width="3.625" style="119" customWidth="1"/>
    <col min="4610" max="4610" width="4.625" style="119" customWidth="1"/>
    <col min="4611" max="4611" width="9.625" style="119" customWidth="1"/>
    <col min="4612" max="4612" width="10.125" style="119" customWidth="1"/>
    <col min="4613" max="4613" width="10.25" style="119" customWidth="1"/>
    <col min="4614" max="4614" width="4.625" style="119" customWidth="1"/>
    <col min="4615" max="4615" width="5" style="119" customWidth="1"/>
    <col min="4616" max="4616" width="11.125" style="119" customWidth="1"/>
    <col min="4617" max="4617" width="16.125" style="119" customWidth="1"/>
    <col min="4618" max="4618" width="4.75" style="119" customWidth="1"/>
    <col min="4619" max="4619" width="3.625" style="119" customWidth="1"/>
    <col min="4620" max="4620" width="5.125" style="119" customWidth="1"/>
    <col min="4621" max="4621" width="3.125" style="119" customWidth="1"/>
    <col min="4622" max="4622" width="4.625" style="119" customWidth="1"/>
    <col min="4623" max="4623" width="5" style="119" customWidth="1"/>
    <col min="4624" max="4625" width="9.75" style="119" customWidth="1"/>
    <col min="4626" max="4627" width="7.875" style="119" customWidth="1"/>
    <col min="4628" max="4858" width="9" style="119"/>
    <col min="4859" max="4859" width="3.125" style="119" customWidth="1"/>
    <col min="4860" max="4860" width="7.625" style="119" customWidth="1"/>
    <col min="4861" max="4861" width="4.125" style="119" customWidth="1"/>
    <col min="4862" max="4862" width="17" style="119" customWidth="1"/>
    <col min="4863" max="4863" width="3.625" style="119" customWidth="1"/>
    <col min="4864" max="4864" width="9.125" style="119" customWidth="1"/>
    <col min="4865" max="4865" width="3.625" style="119" customWidth="1"/>
    <col min="4866" max="4866" width="4.625" style="119" customWidth="1"/>
    <col min="4867" max="4867" width="9.625" style="119" customWidth="1"/>
    <col min="4868" max="4868" width="10.125" style="119" customWidth="1"/>
    <col min="4869" max="4869" width="10.25" style="119" customWidth="1"/>
    <col min="4870" max="4870" width="4.625" style="119" customWidth="1"/>
    <col min="4871" max="4871" width="5" style="119" customWidth="1"/>
    <col min="4872" max="4872" width="11.125" style="119" customWidth="1"/>
    <col min="4873" max="4873" width="16.125" style="119" customWidth="1"/>
    <col min="4874" max="4874" width="4.75" style="119" customWidth="1"/>
    <col min="4875" max="4875" width="3.625" style="119" customWidth="1"/>
    <col min="4876" max="4876" width="5.125" style="119" customWidth="1"/>
    <col min="4877" max="4877" width="3.125" style="119" customWidth="1"/>
    <col min="4878" max="4878" width="4.625" style="119" customWidth="1"/>
    <col min="4879" max="4879" width="5" style="119" customWidth="1"/>
    <col min="4880" max="4881" width="9.75" style="119" customWidth="1"/>
    <col min="4882" max="4883" width="7.875" style="119" customWidth="1"/>
    <col min="4884" max="5114" width="9" style="119"/>
    <col min="5115" max="5115" width="3.125" style="119" customWidth="1"/>
    <col min="5116" max="5116" width="7.625" style="119" customWidth="1"/>
    <col min="5117" max="5117" width="4.125" style="119" customWidth="1"/>
    <col min="5118" max="5118" width="17" style="119" customWidth="1"/>
    <col min="5119" max="5119" width="3.625" style="119" customWidth="1"/>
    <col min="5120" max="5120" width="9.125" style="119" customWidth="1"/>
    <col min="5121" max="5121" width="3.625" style="119" customWidth="1"/>
    <col min="5122" max="5122" width="4.625" style="119" customWidth="1"/>
    <col min="5123" max="5123" width="9.625" style="119" customWidth="1"/>
    <col min="5124" max="5124" width="10.125" style="119" customWidth="1"/>
    <col min="5125" max="5125" width="10.25" style="119" customWidth="1"/>
    <col min="5126" max="5126" width="4.625" style="119" customWidth="1"/>
    <col min="5127" max="5127" width="5" style="119" customWidth="1"/>
    <col min="5128" max="5128" width="11.125" style="119" customWidth="1"/>
    <col min="5129" max="5129" width="16.125" style="119" customWidth="1"/>
    <col min="5130" max="5130" width="4.75" style="119" customWidth="1"/>
    <col min="5131" max="5131" width="3.625" style="119" customWidth="1"/>
    <col min="5132" max="5132" width="5.125" style="119" customWidth="1"/>
    <col min="5133" max="5133" width="3.125" style="119" customWidth="1"/>
    <col min="5134" max="5134" width="4.625" style="119" customWidth="1"/>
    <col min="5135" max="5135" width="5" style="119" customWidth="1"/>
    <col min="5136" max="5137" width="9.75" style="119" customWidth="1"/>
    <col min="5138" max="5139" width="7.875" style="119" customWidth="1"/>
    <col min="5140" max="5370" width="9" style="119"/>
    <col min="5371" max="5371" width="3.125" style="119" customWidth="1"/>
    <col min="5372" max="5372" width="7.625" style="119" customWidth="1"/>
    <col min="5373" max="5373" width="4.125" style="119" customWidth="1"/>
    <col min="5374" max="5374" width="17" style="119" customWidth="1"/>
    <col min="5375" max="5375" width="3.625" style="119" customWidth="1"/>
    <col min="5376" max="5376" width="9.125" style="119" customWidth="1"/>
    <col min="5377" max="5377" width="3.625" style="119" customWidth="1"/>
    <col min="5378" max="5378" width="4.625" style="119" customWidth="1"/>
    <col min="5379" max="5379" width="9.625" style="119" customWidth="1"/>
    <col min="5380" max="5380" width="10.125" style="119" customWidth="1"/>
    <col min="5381" max="5381" width="10.25" style="119" customWidth="1"/>
    <col min="5382" max="5382" width="4.625" style="119" customWidth="1"/>
    <col min="5383" max="5383" width="5" style="119" customWidth="1"/>
    <col min="5384" max="5384" width="11.125" style="119" customWidth="1"/>
    <col min="5385" max="5385" width="16.125" style="119" customWidth="1"/>
    <col min="5386" max="5386" width="4.75" style="119" customWidth="1"/>
    <col min="5387" max="5387" width="3.625" style="119" customWidth="1"/>
    <col min="5388" max="5388" width="5.125" style="119" customWidth="1"/>
    <col min="5389" max="5389" width="3.125" style="119" customWidth="1"/>
    <col min="5390" max="5390" width="4.625" style="119" customWidth="1"/>
    <col min="5391" max="5391" width="5" style="119" customWidth="1"/>
    <col min="5392" max="5393" width="9.75" style="119" customWidth="1"/>
    <col min="5394" max="5395" width="7.875" style="119" customWidth="1"/>
    <col min="5396" max="5626" width="9" style="119"/>
    <col min="5627" max="5627" width="3.125" style="119" customWidth="1"/>
    <col min="5628" max="5628" width="7.625" style="119" customWidth="1"/>
    <col min="5629" max="5629" width="4.125" style="119" customWidth="1"/>
    <col min="5630" max="5630" width="17" style="119" customWidth="1"/>
    <col min="5631" max="5631" width="3.625" style="119" customWidth="1"/>
    <col min="5632" max="5632" width="9.125" style="119" customWidth="1"/>
    <col min="5633" max="5633" width="3.625" style="119" customWidth="1"/>
    <col min="5634" max="5634" width="4.625" style="119" customWidth="1"/>
    <col min="5635" max="5635" width="9.625" style="119" customWidth="1"/>
    <col min="5636" max="5636" width="10.125" style="119" customWidth="1"/>
    <col min="5637" max="5637" width="10.25" style="119" customWidth="1"/>
    <col min="5638" max="5638" width="4.625" style="119" customWidth="1"/>
    <col min="5639" max="5639" width="5" style="119" customWidth="1"/>
    <col min="5640" max="5640" width="11.125" style="119" customWidth="1"/>
    <col min="5641" max="5641" width="16.125" style="119" customWidth="1"/>
    <col min="5642" max="5642" width="4.75" style="119" customWidth="1"/>
    <col min="5643" max="5643" width="3.625" style="119" customWidth="1"/>
    <col min="5644" max="5644" width="5.125" style="119" customWidth="1"/>
    <col min="5645" max="5645" width="3.125" style="119" customWidth="1"/>
    <col min="5646" max="5646" width="4.625" style="119" customWidth="1"/>
    <col min="5647" max="5647" width="5" style="119" customWidth="1"/>
    <col min="5648" max="5649" width="9.75" style="119" customWidth="1"/>
    <col min="5650" max="5651" width="7.875" style="119" customWidth="1"/>
    <col min="5652" max="5882" width="9" style="119"/>
    <col min="5883" max="5883" width="3.125" style="119" customWidth="1"/>
    <col min="5884" max="5884" width="7.625" style="119" customWidth="1"/>
    <col min="5885" max="5885" width="4.125" style="119" customWidth="1"/>
    <col min="5886" max="5886" width="17" style="119" customWidth="1"/>
    <col min="5887" max="5887" width="3.625" style="119" customWidth="1"/>
    <col min="5888" max="5888" width="9.125" style="119" customWidth="1"/>
    <col min="5889" max="5889" width="3.625" style="119" customWidth="1"/>
    <col min="5890" max="5890" width="4.625" style="119" customWidth="1"/>
    <col min="5891" max="5891" width="9.625" style="119" customWidth="1"/>
    <col min="5892" max="5892" width="10.125" style="119" customWidth="1"/>
    <col min="5893" max="5893" width="10.25" style="119" customWidth="1"/>
    <col min="5894" max="5894" width="4.625" style="119" customWidth="1"/>
    <col min="5895" max="5895" width="5" style="119" customWidth="1"/>
    <col min="5896" max="5896" width="11.125" style="119" customWidth="1"/>
    <col min="5897" max="5897" width="16.125" style="119" customWidth="1"/>
    <col min="5898" max="5898" width="4.75" style="119" customWidth="1"/>
    <col min="5899" max="5899" width="3.625" style="119" customWidth="1"/>
    <col min="5900" max="5900" width="5.125" style="119" customWidth="1"/>
    <col min="5901" max="5901" width="3.125" style="119" customWidth="1"/>
    <col min="5902" max="5902" width="4.625" style="119" customWidth="1"/>
    <col min="5903" max="5903" width="5" style="119" customWidth="1"/>
    <col min="5904" max="5905" width="9.75" style="119" customWidth="1"/>
    <col min="5906" max="5907" width="7.875" style="119" customWidth="1"/>
    <col min="5908" max="6138" width="9" style="119"/>
    <col min="6139" max="6139" width="3.125" style="119" customWidth="1"/>
    <col min="6140" max="6140" width="7.625" style="119" customWidth="1"/>
    <col min="6141" max="6141" width="4.125" style="119" customWidth="1"/>
    <col min="6142" max="6142" width="17" style="119" customWidth="1"/>
    <col min="6143" max="6143" width="3.625" style="119" customWidth="1"/>
    <col min="6144" max="6144" width="9.125" style="119" customWidth="1"/>
    <col min="6145" max="6145" width="3.625" style="119" customWidth="1"/>
    <col min="6146" max="6146" width="4.625" style="119" customWidth="1"/>
    <col min="6147" max="6147" width="9.625" style="119" customWidth="1"/>
    <col min="6148" max="6148" width="10.125" style="119" customWidth="1"/>
    <col min="6149" max="6149" width="10.25" style="119" customWidth="1"/>
    <col min="6150" max="6150" width="4.625" style="119" customWidth="1"/>
    <col min="6151" max="6151" width="5" style="119" customWidth="1"/>
    <col min="6152" max="6152" width="11.125" style="119" customWidth="1"/>
    <col min="6153" max="6153" width="16.125" style="119" customWidth="1"/>
    <col min="6154" max="6154" width="4.75" style="119" customWidth="1"/>
    <col min="6155" max="6155" width="3.625" style="119" customWidth="1"/>
    <col min="6156" max="6156" width="5.125" style="119" customWidth="1"/>
    <col min="6157" max="6157" width="3.125" style="119" customWidth="1"/>
    <col min="6158" max="6158" width="4.625" style="119" customWidth="1"/>
    <col min="6159" max="6159" width="5" style="119" customWidth="1"/>
    <col min="6160" max="6161" width="9.75" style="119" customWidth="1"/>
    <col min="6162" max="6163" width="7.875" style="119" customWidth="1"/>
    <col min="6164" max="6394" width="9" style="119"/>
    <col min="6395" max="6395" width="3.125" style="119" customWidth="1"/>
    <col min="6396" max="6396" width="7.625" style="119" customWidth="1"/>
    <col min="6397" max="6397" width="4.125" style="119" customWidth="1"/>
    <col min="6398" max="6398" width="17" style="119" customWidth="1"/>
    <col min="6399" max="6399" width="3.625" style="119" customWidth="1"/>
    <col min="6400" max="6400" width="9.125" style="119" customWidth="1"/>
    <col min="6401" max="6401" width="3.625" style="119" customWidth="1"/>
    <col min="6402" max="6402" width="4.625" style="119" customWidth="1"/>
    <col min="6403" max="6403" width="9.625" style="119" customWidth="1"/>
    <col min="6404" max="6404" width="10.125" style="119" customWidth="1"/>
    <col min="6405" max="6405" width="10.25" style="119" customWidth="1"/>
    <col min="6406" max="6406" width="4.625" style="119" customWidth="1"/>
    <col min="6407" max="6407" width="5" style="119" customWidth="1"/>
    <col min="6408" max="6408" width="11.125" style="119" customWidth="1"/>
    <col min="6409" max="6409" width="16.125" style="119" customWidth="1"/>
    <col min="6410" max="6410" width="4.75" style="119" customWidth="1"/>
    <col min="6411" max="6411" width="3.625" style="119" customWidth="1"/>
    <col min="6412" max="6412" width="5.125" style="119" customWidth="1"/>
    <col min="6413" max="6413" width="3.125" style="119" customWidth="1"/>
    <col min="6414" max="6414" width="4.625" style="119" customWidth="1"/>
    <col min="6415" max="6415" width="5" style="119" customWidth="1"/>
    <col min="6416" max="6417" width="9.75" style="119" customWidth="1"/>
    <col min="6418" max="6419" width="7.875" style="119" customWidth="1"/>
    <col min="6420" max="6650" width="9" style="119"/>
    <col min="6651" max="6651" width="3.125" style="119" customWidth="1"/>
    <col min="6652" max="6652" width="7.625" style="119" customWidth="1"/>
    <col min="6653" max="6653" width="4.125" style="119" customWidth="1"/>
    <col min="6654" max="6654" width="17" style="119" customWidth="1"/>
    <col min="6655" max="6655" width="3.625" style="119" customWidth="1"/>
    <col min="6656" max="6656" width="9.125" style="119" customWidth="1"/>
    <col min="6657" max="6657" width="3.625" style="119" customWidth="1"/>
    <col min="6658" max="6658" width="4.625" style="119" customWidth="1"/>
    <col min="6659" max="6659" width="9.625" style="119" customWidth="1"/>
    <col min="6660" max="6660" width="10.125" style="119" customWidth="1"/>
    <col min="6661" max="6661" width="10.25" style="119" customWidth="1"/>
    <col min="6662" max="6662" width="4.625" style="119" customWidth="1"/>
    <col min="6663" max="6663" width="5" style="119" customWidth="1"/>
    <col min="6664" max="6664" width="11.125" style="119" customWidth="1"/>
    <col min="6665" max="6665" width="16.125" style="119" customWidth="1"/>
    <col min="6666" max="6666" width="4.75" style="119" customWidth="1"/>
    <col min="6667" max="6667" width="3.625" style="119" customWidth="1"/>
    <col min="6668" max="6668" width="5.125" style="119" customWidth="1"/>
    <col min="6669" max="6669" width="3.125" style="119" customWidth="1"/>
    <col min="6670" max="6670" width="4.625" style="119" customWidth="1"/>
    <col min="6671" max="6671" width="5" style="119" customWidth="1"/>
    <col min="6672" max="6673" width="9.75" style="119" customWidth="1"/>
    <col min="6674" max="6675" width="7.875" style="119" customWidth="1"/>
    <col min="6676" max="6906" width="9" style="119"/>
    <col min="6907" max="6907" width="3.125" style="119" customWidth="1"/>
    <col min="6908" max="6908" width="7.625" style="119" customWidth="1"/>
    <col min="6909" max="6909" width="4.125" style="119" customWidth="1"/>
    <col min="6910" max="6910" width="17" style="119" customWidth="1"/>
    <col min="6911" max="6911" width="3.625" style="119" customWidth="1"/>
    <col min="6912" max="6912" width="9.125" style="119" customWidth="1"/>
    <col min="6913" max="6913" width="3.625" style="119" customWidth="1"/>
    <col min="6914" max="6914" width="4.625" style="119" customWidth="1"/>
    <col min="6915" max="6915" width="9.625" style="119" customWidth="1"/>
    <col min="6916" max="6916" width="10.125" style="119" customWidth="1"/>
    <col min="6917" max="6917" width="10.25" style="119" customWidth="1"/>
    <col min="6918" max="6918" width="4.625" style="119" customWidth="1"/>
    <col min="6919" max="6919" width="5" style="119" customWidth="1"/>
    <col min="6920" max="6920" width="11.125" style="119" customWidth="1"/>
    <col min="6921" max="6921" width="16.125" style="119" customWidth="1"/>
    <col min="6922" max="6922" width="4.75" style="119" customWidth="1"/>
    <col min="6923" max="6923" width="3.625" style="119" customWidth="1"/>
    <col min="6924" max="6924" width="5.125" style="119" customWidth="1"/>
    <col min="6925" max="6925" width="3.125" style="119" customWidth="1"/>
    <col min="6926" max="6926" width="4.625" style="119" customWidth="1"/>
    <col min="6927" max="6927" width="5" style="119" customWidth="1"/>
    <col min="6928" max="6929" width="9.75" style="119" customWidth="1"/>
    <col min="6930" max="6931" width="7.875" style="119" customWidth="1"/>
    <col min="6932" max="7162" width="9" style="119"/>
    <col min="7163" max="7163" width="3.125" style="119" customWidth="1"/>
    <col min="7164" max="7164" width="7.625" style="119" customWidth="1"/>
    <col min="7165" max="7165" width="4.125" style="119" customWidth="1"/>
    <col min="7166" max="7166" width="17" style="119" customWidth="1"/>
    <col min="7167" max="7167" width="3.625" style="119" customWidth="1"/>
    <col min="7168" max="7168" width="9.125" style="119" customWidth="1"/>
    <col min="7169" max="7169" width="3.625" style="119" customWidth="1"/>
    <col min="7170" max="7170" width="4.625" style="119" customWidth="1"/>
    <col min="7171" max="7171" width="9.625" style="119" customWidth="1"/>
    <col min="7172" max="7172" width="10.125" style="119" customWidth="1"/>
    <col min="7173" max="7173" width="10.25" style="119" customWidth="1"/>
    <col min="7174" max="7174" width="4.625" style="119" customWidth="1"/>
    <col min="7175" max="7175" width="5" style="119" customWidth="1"/>
    <col min="7176" max="7176" width="11.125" style="119" customWidth="1"/>
    <col min="7177" max="7177" width="16.125" style="119" customWidth="1"/>
    <col min="7178" max="7178" width="4.75" style="119" customWidth="1"/>
    <col min="7179" max="7179" width="3.625" style="119" customWidth="1"/>
    <col min="7180" max="7180" width="5.125" style="119" customWidth="1"/>
    <col min="7181" max="7181" width="3.125" style="119" customWidth="1"/>
    <col min="7182" max="7182" width="4.625" style="119" customWidth="1"/>
    <col min="7183" max="7183" width="5" style="119" customWidth="1"/>
    <col min="7184" max="7185" width="9.75" style="119" customWidth="1"/>
    <col min="7186" max="7187" width="7.875" style="119" customWidth="1"/>
    <col min="7188" max="7418" width="9" style="119"/>
    <col min="7419" max="7419" width="3.125" style="119" customWidth="1"/>
    <col min="7420" max="7420" width="7.625" style="119" customWidth="1"/>
    <col min="7421" max="7421" width="4.125" style="119" customWidth="1"/>
    <col min="7422" max="7422" width="17" style="119" customWidth="1"/>
    <col min="7423" max="7423" width="3.625" style="119" customWidth="1"/>
    <col min="7424" max="7424" width="9.125" style="119" customWidth="1"/>
    <col min="7425" max="7425" width="3.625" style="119" customWidth="1"/>
    <col min="7426" max="7426" width="4.625" style="119" customWidth="1"/>
    <col min="7427" max="7427" width="9.625" style="119" customWidth="1"/>
    <col min="7428" max="7428" width="10.125" style="119" customWidth="1"/>
    <col min="7429" max="7429" width="10.25" style="119" customWidth="1"/>
    <col min="7430" max="7430" width="4.625" style="119" customWidth="1"/>
    <col min="7431" max="7431" width="5" style="119" customWidth="1"/>
    <col min="7432" max="7432" width="11.125" style="119" customWidth="1"/>
    <col min="7433" max="7433" width="16.125" style="119" customWidth="1"/>
    <col min="7434" max="7434" width="4.75" style="119" customWidth="1"/>
    <col min="7435" max="7435" width="3.625" style="119" customWidth="1"/>
    <col min="7436" max="7436" width="5.125" style="119" customWidth="1"/>
    <col min="7437" max="7437" width="3.125" style="119" customWidth="1"/>
    <col min="7438" max="7438" width="4.625" style="119" customWidth="1"/>
    <col min="7439" max="7439" width="5" style="119" customWidth="1"/>
    <col min="7440" max="7441" width="9.75" style="119" customWidth="1"/>
    <col min="7442" max="7443" width="7.875" style="119" customWidth="1"/>
    <col min="7444" max="7674" width="9" style="119"/>
    <col min="7675" max="7675" width="3.125" style="119" customWidth="1"/>
    <col min="7676" max="7676" width="7.625" style="119" customWidth="1"/>
    <col min="7677" max="7677" width="4.125" style="119" customWidth="1"/>
    <col min="7678" max="7678" width="17" style="119" customWidth="1"/>
    <col min="7679" max="7679" width="3.625" style="119" customWidth="1"/>
    <col min="7680" max="7680" width="9.125" style="119" customWidth="1"/>
    <col min="7681" max="7681" width="3.625" style="119" customWidth="1"/>
    <col min="7682" max="7682" width="4.625" style="119" customWidth="1"/>
    <col min="7683" max="7683" width="9.625" style="119" customWidth="1"/>
    <col min="7684" max="7684" width="10.125" style="119" customWidth="1"/>
    <col min="7685" max="7685" width="10.25" style="119" customWidth="1"/>
    <col min="7686" max="7686" width="4.625" style="119" customWidth="1"/>
    <col min="7687" max="7687" width="5" style="119" customWidth="1"/>
    <col min="7688" max="7688" width="11.125" style="119" customWidth="1"/>
    <col min="7689" max="7689" width="16.125" style="119" customWidth="1"/>
    <col min="7690" max="7690" width="4.75" style="119" customWidth="1"/>
    <col min="7691" max="7691" width="3.625" style="119" customWidth="1"/>
    <col min="7692" max="7692" width="5.125" style="119" customWidth="1"/>
    <col min="7693" max="7693" width="3.125" style="119" customWidth="1"/>
    <col min="7694" max="7694" width="4.625" style="119" customWidth="1"/>
    <col min="7695" max="7695" width="5" style="119" customWidth="1"/>
    <col min="7696" max="7697" width="9.75" style="119" customWidth="1"/>
    <col min="7698" max="7699" width="7.875" style="119" customWidth="1"/>
    <col min="7700" max="7930" width="9" style="119"/>
    <col min="7931" max="7931" width="3.125" style="119" customWidth="1"/>
    <col min="7932" max="7932" width="7.625" style="119" customWidth="1"/>
    <col min="7933" max="7933" width="4.125" style="119" customWidth="1"/>
    <col min="7934" max="7934" width="17" style="119" customWidth="1"/>
    <col min="7935" max="7935" width="3.625" style="119" customWidth="1"/>
    <col min="7936" max="7936" width="9.125" style="119" customWidth="1"/>
    <col min="7937" max="7937" width="3.625" style="119" customWidth="1"/>
    <col min="7938" max="7938" width="4.625" style="119" customWidth="1"/>
    <col min="7939" max="7939" width="9.625" style="119" customWidth="1"/>
    <col min="7940" max="7940" width="10.125" style="119" customWidth="1"/>
    <col min="7941" max="7941" width="10.25" style="119" customWidth="1"/>
    <col min="7942" max="7942" width="4.625" style="119" customWidth="1"/>
    <col min="7943" max="7943" width="5" style="119" customWidth="1"/>
    <col min="7944" max="7944" width="11.125" style="119" customWidth="1"/>
    <col min="7945" max="7945" width="16.125" style="119" customWidth="1"/>
    <col min="7946" max="7946" width="4.75" style="119" customWidth="1"/>
    <col min="7947" max="7947" width="3.625" style="119" customWidth="1"/>
    <col min="7948" max="7948" width="5.125" style="119" customWidth="1"/>
    <col min="7949" max="7949" width="3.125" style="119" customWidth="1"/>
    <col min="7950" max="7950" width="4.625" style="119" customWidth="1"/>
    <col min="7951" max="7951" width="5" style="119" customWidth="1"/>
    <col min="7952" max="7953" width="9.75" style="119" customWidth="1"/>
    <col min="7954" max="7955" width="7.875" style="119" customWidth="1"/>
    <col min="7956" max="8186" width="9" style="119"/>
    <col min="8187" max="8187" width="3.125" style="119" customWidth="1"/>
    <col min="8188" max="8188" width="7.625" style="119" customWidth="1"/>
    <col min="8189" max="8189" width="4.125" style="119" customWidth="1"/>
    <col min="8190" max="8190" width="17" style="119" customWidth="1"/>
    <col min="8191" max="8191" width="3.625" style="119" customWidth="1"/>
    <col min="8192" max="8192" width="9.125" style="119" customWidth="1"/>
    <col min="8193" max="8193" width="3.625" style="119" customWidth="1"/>
    <col min="8194" max="8194" width="4.625" style="119" customWidth="1"/>
    <col min="8195" max="8195" width="9.625" style="119" customWidth="1"/>
    <col min="8196" max="8196" width="10.125" style="119" customWidth="1"/>
    <col min="8197" max="8197" width="10.25" style="119" customWidth="1"/>
    <col min="8198" max="8198" width="4.625" style="119" customWidth="1"/>
    <col min="8199" max="8199" width="5" style="119" customWidth="1"/>
    <col min="8200" max="8200" width="11.125" style="119" customWidth="1"/>
    <col min="8201" max="8201" width="16.125" style="119" customWidth="1"/>
    <col min="8202" max="8202" width="4.75" style="119" customWidth="1"/>
    <col min="8203" max="8203" width="3.625" style="119" customWidth="1"/>
    <col min="8204" max="8204" width="5.125" style="119" customWidth="1"/>
    <col min="8205" max="8205" width="3.125" style="119" customWidth="1"/>
    <col min="8206" max="8206" width="4.625" style="119" customWidth="1"/>
    <col min="8207" max="8207" width="5" style="119" customWidth="1"/>
    <col min="8208" max="8209" width="9.75" style="119" customWidth="1"/>
    <col min="8210" max="8211" width="7.875" style="119" customWidth="1"/>
    <col min="8212" max="8442" width="9" style="119"/>
    <col min="8443" max="8443" width="3.125" style="119" customWidth="1"/>
    <col min="8444" max="8444" width="7.625" style="119" customWidth="1"/>
    <col min="8445" max="8445" width="4.125" style="119" customWidth="1"/>
    <col min="8446" max="8446" width="17" style="119" customWidth="1"/>
    <col min="8447" max="8447" width="3.625" style="119" customWidth="1"/>
    <col min="8448" max="8448" width="9.125" style="119" customWidth="1"/>
    <col min="8449" max="8449" width="3.625" style="119" customWidth="1"/>
    <col min="8450" max="8450" width="4.625" style="119" customWidth="1"/>
    <col min="8451" max="8451" width="9.625" style="119" customWidth="1"/>
    <col min="8452" max="8452" width="10.125" style="119" customWidth="1"/>
    <col min="8453" max="8453" width="10.25" style="119" customWidth="1"/>
    <col min="8454" max="8454" width="4.625" style="119" customWidth="1"/>
    <col min="8455" max="8455" width="5" style="119" customWidth="1"/>
    <col min="8456" max="8456" width="11.125" style="119" customWidth="1"/>
    <col min="8457" max="8457" width="16.125" style="119" customWidth="1"/>
    <col min="8458" max="8458" width="4.75" style="119" customWidth="1"/>
    <col min="8459" max="8459" width="3.625" style="119" customWidth="1"/>
    <col min="8460" max="8460" width="5.125" style="119" customWidth="1"/>
    <col min="8461" max="8461" width="3.125" style="119" customWidth="1"/>
    <col min="8462" max="8462" width="4.625" style="119" customWidth="1"/>
    <col min="8463" max="8463" width="5" style="119" customWidth="1"/>
    <col min="8464" max="8465" width="9.75" style="119" customWidth="1"/>
    <col min="8466" max="8467" width="7.875" style="119" customWidth="1"/>
    <col min="8468" max="8698" width="9" style="119"/>
    <col min="8699" max="8699" width="3.125" style="119" customWidth="1"/>
    <col min="8700" max="8700" width="7.625" style="119" customWidth="1"/>
    <col min="8701" max="8701" width="4.125" style="119" customWidth="1"/>
    <col min="8702" max="8702" width="17" style="119" customWidth="1"/>
    <col min="8703" max="8703" width="3.625" style="119" customWidth="1"/>
    <col min="8704" max="8704" width="9.125" style="119" customWidth="1"/>
    <col min="8705" max="8705" width="3.625" style="119" customWidth="1"/>
    <col min="8706" max="8706" width="4.625" style="119" customWidth="1"/>
    <col min="8707" max="8707" width="9.625" style="119" customWidth="1"/>
    <col min="8708" max="8708" width="10.125" style="119" customWidth="1"/>
    <col min="8709" max="8709" width="10.25" style="119" customWidth="1"/>
    <col min="8710" max="8710" width="4.625" style="119" customWidth="1"/>
    <col min="8711" max="8711" width="5" style="119" customWidth="1"/>
    <col min="8712" max="8712" width="11.125" style="119" customWidth="1"/>
    <col min="8713" max="8713" width="16.125" style="119" customWidth="1"/>
    <col min="8714" max="8714" width="4.75" style="119" customWidth="1"/>
    <col min="8715" max="8715" width="3.625" style="119" customWidth="1"/>
    <col min="8716" max="8716" width="5.125" style="119" customWidth="1"/>
    <col min="8717" max="8717" width="3.125" style="119" customWidth="1"/>
    <col min="8718" max="8718" width="4.625" style="119" customWidth="1"/>
    <col min="8719" max="8719" width="5" style="119" customWidth="1"/>
    <col min="8720" max="8721" width="9.75" style="119" customWidth="1"/>
    <col min="8722" max="8723" width="7.875" style="119" customWidth="1"/>
    <col min="8724" max="8954" width="9" style="119"/>
    <col min="8955" max="8955" width="3.125" style="119" customWidth="1"/>
    <col min="8956" max="8956" width="7.625" style="119" customWidth="1"/>
    <col min="8957" max="8957" width="4.125" style="119" customWidth="1"/>
    <col min="8958" max="8958" width="17" style="119" customWidth="1"/>
    <col min="8959" max="8959" width="3.625" style="119" customWidth="1"/>
    <col min="8960" max="8960" width="9.125" style="119" customWidth="1"/>
    <col min="8961" max="8961" width="3.625" style="119" customWidth="1"/>
    <col min="8962" max="8962" width="4.625" style="119" customWidth="1"/>
    <col min="8963" max="8963" width="9.625" style="119" customWidth="1"/>
    <col min="8964" max="8964" width="10.125" style="119" customWidth="1"/>
    <col min="8965" max="8965" width="10.25" style="119" customWidth="1"/>
    <col min="8966" max="8966" width="4.625" style="119" customWidth="1"/>
    <col min="8967" max="8967" width="5" style="119" customWidth="1"/>
    <col min="8968" max="8968" width="11.125" style="119" customWidth="1"/>
    <col min="8969" max="8969" width="16.125" style="119" customWidth="1"/>
    <col min="8970" max="8970" width="4.75" style="119" customWidth="1"/>
    <col min="8971" max="8971" width="3.625" style="119" customWidth="1"/>
    <col min="8972" max="8972" width="5.125" style="119" customWidth="1"/>
    <col min="8973" max="8973" width="3.125" style="119" customWidth="1"/>
    <col min="8974" max="8974" width="4.625" style="119" customWidth="1"/>
    <col min="8975" max="8975" width="5" style="119" customWidth="1"/>
    <col min="8976" max="8977" width="9.75" style="119" customWidth="1"/>
    <col min="8978" max="8979" width="7.875" style="119" customWidth="1"/>
    <col min="8980" max="9210" width="9" style="119"/>
    <col min="9211" max="9211" width="3.125" style="119" customWidth="1"/>
    <col min="9212" max="9212" width="7.625" style="119" customWidth="1"/>
    <col min="9213" max="9213" width="4.125" style="119" customWidth="1"/>
    <col min="9214" max="9214" width="17" style="119" customWidth="1"/>
    <col min="9215" max="9215" width="3.625" style="119" customWidth="1"/>
    <col min="9216" max="9216" width="9.125" style="119" customWidth="1"/>
    <col min="9217" max="9217" width="3.625" style="119" customWidth="1"/>
    <col min="9218" max="9218" width="4.625" style="119" customWidth="1"/>
    <col min="9219" max="9219" width="9.625" style="119" customWidth="1"/>
    <col min="9220" max="9220" width="10.125" style="119" customWidth="1"/>
    <col min="9221" max="9221" width="10.25" style="119" customWidth="1"/>
    <col min="9222" max="9222" width="4.625" style="119" customWidth="1"/>
    <col min="9223" max="9223" width="5" style="119" customWidth="1"/>
    <col min="9224" max="9224" width="11.125" style="119" customWidth="1"/>
    <col min="9225" max="9225" width="16.125" style="119" customWidth="1"/>
    <col min="9226" max="9226" width="4.75" style="119" customWidth="1"/>
    <col min="9227" max="9227" width="3.625" style="119" customWidth="1"/>
    <col min="9228" max="9228" width="5.125" style="119" customWidth="1"/>
    <col min="9229" max="9229" width="3.125" style="119" customWidth="1"/>
    <col min="9230" max="9230" width="4.625" style="119" customWidth="1"/>
    <col min="9231" max="9231" width="5" style="119" customWidth="1"/>
    <col min="9232" max="9233" width="9.75" style="119" customWidth="1"/>
    <col min="9234" max="9235" width="7.875" style="119" customWidth="1"/>
    <col min="9236" max="9466" width="9" style="119"/>
    <col min="9467" max="9467" width="3.125" style="119" customWidth="1"/>
    <col min="9468" max="9468" width="7.625" style="119" customWidth="1"/>
    <col min="9469" max="9469" width="4.125" style="119" customWidth="1"/>
    <col min="9470" max="9470" width="17" style="119" customWidth="1"/>
    <col min="9471" max="9471" width="3.625" style="119" customWidth="1"/>
    <col min="9472" max="9472" width="9.125" style="119" customWidth="1"/>
    <col min="9473" max="9473" width="3.625" style="119" customWidth="1"/>
    <col min="9474" max="9474" width="4.625" style="119" customWidth="1"/>
    <col min="9475" max="9475" width="9.625" style="119" customWidth="1"/>
    <col min="9476" max="9476" width="10.125" style="119" customWidth="1"/>
    <col min="9477" max="9477" width="10.25" style="119" customWidth="1"/>
    <col min="9478" max="9478" width="4.625" style="119" customWidth="1"/>
    <col min="9479" max="9479" width="5" style="119" customWidth="1"/>
    <col min="9480" max="9480" width="11.125" style="119" customWidth="1"/>
    <col min="9481" max="9481" width="16.125" style="119" customWidth="1"/>
    <col min="9482" max="9482" width="4.75" style="119" customWidth="1"/>
    <col min="9483" max="9483" width="3.625" style="119" customWidth="1"/>
    <col min="9484" max="9484" width="5.125" style="119" customWidth="1"/>
    <col min="9485" max="9485" width="3.125" style="119" customWidth="1"/>
    <col min="9486" max="9486" width="4.625" style="119" customWidth="1"/>
    <col min="9487" max="9487" width="5" style="119" customWidth="1"/>
    <col min="9488" max="9489" width="9.75" style="119" customWidth="1"/>
    <col min="9490" max="9491" width="7.875" style="119" customWidth="1"/>
    <col min="9492" max="9722" width="9" style="119"/>
    <col min="9723" max="9723" width="3.125" style="119" customWidth="1"/>
    <col min="9724" max="9724" width="7.625" style="119" customWidth="1"/>
    <col min="9725" max="9725" width="4.125" style="119" customWidth="1"/>
    <col min="9726" max="9726" width="17" style="119" customWidth="1"/>
    <col min="9727" max="9727" width="3.625" style="119" customWidth="1"/>
    <col min="9728" max="9728" width="9.125" style="119" customWidth="1"/>
    <col min="9729" max="9729" width="3.625" style="119" customWidth="1"/>
    <col min="9730" max="9730" width="4.625" style="119" customWidth="1"/>
    <col min="9731" max="9731" width="9.625" style="119" customWidth="1"/>
    <col min="9732" max="9732" width="10.125" style="119" customWidth="1"/>
    <col min="9733" max="9733" width="10.25" style="119" customWidth="1"/>
    <col min="9734" max="9734" width="4.625" style="119" customWidth="1"/>
    <col min="9735" max="9735" width="5" style="119" customWidth="1"/>
    <col min="9736" max="9736" width="11.125" style="119" customWidth="1"/>
    <col min="9737" max="9737" width="16.125" style="119" customWidth="1"/>
    <col min="9738" max="9738" width="4.75" style="119" customWidth="1"/>
    <col min="9739" max="9739" width="3.625" style="119" customWidth="1"/>
    <col min="9740" max="9740" width="5.125" style="119" customWidth="1"/>
    <col min="9741" max="9741" width="3.125" style="119" customWidth="1"/>
    <col min="9742" max="9742" width="4.625" style="119" customWidth="1"/>
    <col min="9743" max="9743" width="5" style="119" customWidth="1"/>
    <col min="9744" max="9745" width="9.75" style="119" customWidth="1"/>
    <col min="9746" max="9747" width="7.875" style="119" customWidth="1"/>
    <col min="9748" max="9978" width="9" style="119"/>
    <col min="9979" max="9979" width="3.125" style="119" customWidth="1"/>
    <col min="9980" max="9980" width="7.625" style="119" customWidth="1"/>
    <col min="9981" max="9981" width="4.125" style="119" customWidth="1"/>
    <col min="9982" max="9982" width="17" style="119" customWidth="1"/>
    <col min="9983" max="9983" width="3.625" style="119" customWidth="1"/>
    <col min="9984" max="9984" width="9.125" style="119" customWidth="1"/>
    <col min="9985" max="9985" width="3.625" style="119" customWidth="1"/>
    <col min="9986" max="9986" width="4.625" style="119" customWidth="1"/>
    <col min="9987" max="9987" width="9.625" style="119" customWidth="1"/>
    <col min="9988" max="9988" width="10.125" style="119" customWidth="1"/>
    <col min="9989" max="9989" width="10.25" style="119" customWidth="1"/>
    <col min="9990" max="9990" width="4.625" style="119" customWidth="1"/>
    <col min="9991" max="9991" width="5" style="119" customWidth="1"/>
    <col min="9992" max="9992" width="11.125" style="119" customWidth="1"/>
    <col min="9993" max="9993" width="16.125" style="119" customWidth="1"/>
    <col min="9994" max="9994" width="4.75" style="119" customWidth="1"/>
    <col min="9995" max="9995" width="3.625" style="119" customWidth="1"/>
    <col min="9996" max="9996" width="5.125" style="119" customWidth="1"/>
    <col min="9997" max="9997" width="3.125" style="119" customWidth="1"/>
    <col min="9998" max="9998" width="4.625" style="119" customWidth="1"/>
    <col min="9999" max="9999" width="5" style="119" customWidth="1"/>
    <col min="10000" max="10001" width="9.75" style="119" customWidth="1"/>
    <col min="10002" max="10003" width="7.875" style="119" customWidth="1"/>
    <col min="10004" max="10234" width="9" style="119"/>
    <col min="10235" max="10235" width="3.125" style="119" customWidth="1"/>
    <col min="10236" max="10236" width="7.625" style="119" customWidth="1"/>
    <col min="10237" max="10237" width="4.125" style="119" customWidth="1"/>
    <col min="10238" max="10238" width="17" style="119" customWidth="1"/>
    <col min="10239" max="10239" width="3.625" style="119" customWidth="1"/>
    <col min="10240" max="10240" width="9.125" style="119" customWidth="1"/>
    <col min="10241" max="10241" width="3.625" style="119" customWidth="1"/>
    <col min="10242" max="10242" width="4.625" style="119" customWidth="1"/>
    <col min="10243" max="10243" width="9.625" style="119" customWidth="1"/>
    <col min="10244" max="10244" width="10.125" style="119" customWidth="1"/>
    <col min="10245" max="10245" width="10.25" style="119" customWidth="1"/>
    <col min="10246" max="10246" width="4.625" style="119" customWidth="1"/>
    <col min="10247" max="10247" width="5" style="119" customWidth="1"/>
    <col min="10248" max="10248" width="11.125" style="119" customWidth="1"/>
    <col min="10249" max="10249" width="16.125" style="119" customWidth="1"/>
    <col min="10250" max="10250" width="4.75" style="119" customWidth="1"/>
    <col min="10251" max="10251" width="3.625" style="119" customWidth="1"/>
    <col min="10252" max="10252" width="5.125" style="119" customWidth="1"/>
    <col min="10253" max="10253" width="3.125" style="119" customWidth="1"/>
    <col min="10254" max="10254" width="4.625" style="119" customWidth="1"/>
    <col min="10255" max="10255" width="5" style="119" customWidth="1"/>
    <col min="10256" max="10257" width="9.75" style="119" customWidth="1"/>
    <col min="10258" max="10259" width="7.875" style="119" customWidth="1"/>
    <col min="10260" max="10490" width="9" style="119"/>
    <col min="10491" max="10491" width="3.125" style="119" customWidth="1"/>
    <col min="10492" max="10492" width="7.625" style="119" customWidth="1"/>
    <col min="10493" max="10493" width="4.125" style="119" customWidth="1"/>
    <col min="10494" max="10494" width="17" style="119" customWidth="1"/>
    <col min="10495" max="10495" width="3.625" style="119" customWidth="1"/>
    <col min="10496" max="10496" width="9.125" style="119" customWidth="1"/>
    <col min="10497" max="10497" width="3.625" style="119" customWidth="1"/>
    <col min="10498" max="10498" width="4.625" style="119" customWidth="1"/>
    <col min="10499" max="10499" width="9.625" style="119" customWidth="1"/>
    <col min="10500" max="10500" width="10.125" style="119" customWidth="1"/>
    <col min="10501" max="10501" width="10.25" style="119" customWidth="1"/>
    <col min="10502" max="10502" width="4.625" style="119" customWidth="1"/>
    <col min="10503" max="10503" width="5" style="119" customWidth="1"/>
    <col min="10504" max="10504" width="11.125" style="119" customWidth="1"/>
    <col min="10505" max="10505" width="16.125" style="119" customWidth="1"/>
    <col min="10506" max="10506" width="4.75" style="119" customWidth="1"/>
    <col min="10507" max="10507" width="3.625" style="119" customWidth="1"/>
    <col min="10508" max="10508" width="5.125" style="119" customWidth="1"/>
    <col min="10509" max="10509" width="3.125" style="119" customWidth="1"/>
    <col min="10510" max="10510" width="4.625" style="119" customWidth="1"/>
    <col min="10511" max="10511" width="5" style="119" customWidth="1"/>
    <col min="10512" max="10513" width="9.75" style="119" customWidth="1"/>
    <col min="10514" max="10515" width="7.875" style="119" customWidth="1"/>
    <col min="10516" max="10746" width="9" style="119"/>
    <col min="10747" max="10747" width="3.125" style="119" customWidth="1"/>
    <col min="10748" max="10748" width="7.625" style="119" customWidth="1"/>
    <col min="10749" max="10749" width="4.125" style="119" customWidth="1"/>
    <col min="10750" max="10750" width="17" style="119" customWidth="1"/>
    <col min="10751" max="10751" width="3.625" style="119" customWidth="1"/>
    <col min="10752" max="10752" width="9.125" style="119" customWidth="1"/>
    <col min="10753" max="10753" width="3.625" style="119" customWidth="1"/>
    <col min="10754" max="10754" width="4.625" style="119" customWidth="1"/>
    <col min="10755" max="10755" width="9.625" style="119" customWidth="1"/>
    <col min="10756" max="10756" width="10.125" style="119" customWidth="1"/>
    <col min="10757" max="10757" width="10.25" style="119" customWidth="1"/>
    <col min="10758" max="10758" width="4.625" style="119" customWidth="1"/>
    <col min="10759" max="10759" width="5" style="119" customWidth="1"/>
    <col min="10760" max="10760" width="11.125" style="119" customWidth="1"/>
    <col min="10761" max="10761" width="16.125" style="119" customWidth="1"/>
    <col min="10762" max="10762" width="4.75" style="119" customWidth="1"/>
    <col min="10763" max="10763" width="3.625" style="119" customWidth="1"/>
    <col min="10764" max="10764" width="5.125" style="119" customWidth="1"/>
    <col min="10765" max="10765" width="3.125" style="119" customWidth="1"/>
    <col min="10766" max="10766" width="4.625" style="119" customWidth="1"/>
    <col min="10767" max="10767" width="5" style="119" customWidth="1"/>
    <col min="10768" max="10769" width="9.75" style="119" customWidth="1"/>
    <col min="10770" max="10771" width="7.875" style="119" customWidth="1"/>
    <col min="10772" max="11002" width="9" style="119"/>
    <col min="11003" max="11003" width="3.125" style="119" customWidth="1"/>
    <col min="11004" max="11004" width="7.625" style="119" customWidth="1"/>
    <col min="11005" max="11005" width="4.125" style="119" customWidth="1"/>
    <col min="11006" max="11006" width="17" style="119" customWidth="1"/>
    <col min="11007" max="11007" width="3.625" style="119" customWidth="1"/>
    <col min="11008" max="11008" width="9.125" style="119" customWidth="1"/>
    <col min="11009" max="11009" width="3.625" style="119" customWidth="1"/>
    <col min="11010" max="11010" width="4.625" style="119" customWidth="1"/>
    <col min="11011" max="11011" width="9.625" style="119" customWidth="1"/>
    <col min="11012" max="11012" width="10.125" style="119" customWidth="1"/>
    <col min="11013" max="11013" width="10.25" style="119" customWidth="1"/>
    <col min="11014" max="11014" width="4.625" style="119" customWidth="1"/>
    <col min="11015" max="11015" width="5" style="119" customWidth="1"/>
    <col min="11016" max="11016" width="11.125" style="119" customWidth="1"/>
    <col min="11017" max="11017" width="16.125" style="119" customWidth="1"/>
    <col min="11018" max="11018" width="4.75" style="119" customWidth="1"/>
    <col min="11019" max="11019" width="3.625" style="119" customWidth="1"/>
    <col min="11020" max="11020" width="5.125" style="119" customWidth="1"/>
    <col min="11021" max="11021" width="3.125" style="119" customWidth="1"/>
    <col min="11022" max="11022" width="4.625" style="119" customWidth="1"/>
    <col min="11023" max="11023" width="5" style="119" customWidth="1"/>
    <col min="11024" max="11025" width="9.75" style="119" customWidth="1"/>
    <col min="11026" max="11027" width="7.875" style="119" customWidth="1"/>
    <col min="11028" max="11258" width="9" style="119"/>
    <col min="11259" max="11259" width="3.125" style="119" customWidth="1"/>
    <col min="11260" max="11260" width="7.625" style="119" customWidth="1"/>
    <col min="11261" max="11261" width="4.125" style="119" customWidth="1"/>
    <col min="11262" max="11262" width="17" style="119" customWidth="1"/>
    <col min="11263" max="11263" width="3.625" style="119" customWidth="1"/>
    <col min="11264" max="11264" width="9.125" style="119" customWidth="1"/>
    <col min="11265" max="11265" width="3.625" style="119" customWidth="1"/>
    <col min="11266" max="11266" width="4.625" style="119" customWidth="1"/>
    <col min="11267" max="11267" width="9.625" style="119" customWidth="1"/>
    <col min="11268" max="11268" width="10.125" style="119" customWidth="1"/>
    <col min="11269" max="11269" width="10.25" style="119" customWidth="1"/>
    <col min="11270" max="11270" width="4.625" style="119" customWidth="1"/>
    <col min="11271" max="11271" width="5" style="119" customWidth="1"/>
    <col min="11272" max="11272" width="11.125" style="119" customWidth="1"/>
    <col min="11273" max="11273" width="16.125" style="119" customWidth="1"/>
    <col min="11274" max="11274" width="4.75" style="119" customWidth="1"/>
    <col min="11275" max="11275" width="3.625" style="119" customWidth="1"/>
    <col min="11276" max="11276" width="5.125" style="119" customWidth="1"/>
    <col min="11277" max="11277" width="3.125" style="119" customWidth="1"/>
    <col min="11278" max="11278" width="4.625" style="119" customWidth="1"/>
    <col min="11279" max="11279" width="5" style="119" customWidth="1"/>
    <col min="11280" max="11281" width="9.75" style="119" customWidth="1"/>
    <col min="11282" max="11283" width="7.875" style="119" customWidth="1"/>
    <col min="11284" max="11514" width="9" style="119"/>
    <col min="11515" max="11515" width="3.125" style="119" customWidth="1"/>
    <col min="11516" max="11516" width="7.625" style="119" customWidth="1"/>
    <col min="11517" max="11517" width="4.125" style="119" customWidth="1"/>
    <col min="11518" max="11518" width="17" style="119" customWidth="1"/>
    <col min="11519" max="11519" width="3.625" style="119" customWidth="1"/>
    <col min="11520" max="11520" width="9.125" style="119" customWidth="1"/>
    <col min="11521" max="11521" width="3.625" style="119" customWidth="1"/>
    <col min="11522" max="11522" width="4.625" style="119" customWidth="1"/>
    <col min="11523" max="11523" width="9.625" style="119" customWidth="1"/>
    <col min="11524" max="11524" width="10.125" style="119" customWidth="1"/>
    <col min="11525" max="11525" width="10.25" style="119" customWidth="1"/>
    <col min="11526" max="11526" width="4.625" style="119" customWidth="1"/>
    <col min="11527" max="11527" width="5" style="119" customWidth="1"/>
    <col min="11528" max="11528" width="11.125" style="119" customWidth="1"/>
    <col min="11529" max="11529" width="16.125" style="119" customWidth="1"/>
    <col min="11530" max="11530" width="4.75" style="119" customWidth="1"/>
    <col min="11531" max="11531" width="3.625" style="119" customWidth="1"/>
    <col min="11532" max="11532" width="5.125" style="119" customWidth="1"/>
    <col min="11533" max="11533" width="3.125" style="119" customWidth="1"/>
    <col min="11534" max="11534" width="4.625" style="119" customWidth="1"/>
    <col min="11535" max="11535" width="5" style="119" customWidth="1"/>
    <col min="11536" max="11537" width="9.75" style="119" customWidth="1"/>
    <col min="11538" max="11539" width="7.875" style="119" customWidth="1"/>
    <col min="11540" max="11770" width="9" style="119"/>
    <col min="11771" max="11771" width="3.125" style="119" customWidth="1"/>
    <col min="11772" max="11772" width="7.625" style="119" customWidth="1"/>
    <col min="11773" max="11773" width="4.125" style="119" customWidth="1"/>
    <col min="11774" max="11774" width="17" style="119" customWidth="1"/>
    <col min="11775" max="11775" width="3.625" style="119" customWidth="1"/>
    <col min="11776" max="11776" width="9.125" style="119" customWidth="1"/>
    <col min="11777" max="11777" width="3.625" style="119" customWidth="1"/>
    <col min="11778" max="11778" width="4.625" style="119" customWidth="1"/>
    <col min="11779" max="11779" width="9.625" style="119" customWidth="1"/>
    <col min="11780" max="11780" width="10.125" style="119" customWidth="1"/>
    <col min="11781" max="11781" width="10.25" style="119" customWidth="1"/>
    <col min="11782" max="11782" width="4.625" style="119" customWidth="1"/>
    <col min="11783" max="11783" width="5" style="119" customWidth="1"/>
    <col min="11784" max="11784" width="11.125" style="119" customWidth="1"/>
    <col min="11785" max="11785" width="16.125" style="119" customWidth="1"/>
    <col min="11786" max="11786" width="4.75" style="119" customWidth="1"/>
    <col min="11787" max="11787" width="3.625" style="119" customWidth="1"/>
    <col min="11788" max="11788" width="5.125" style="119" customWidth="1"/>
    <col min="11789" max="11789" width="3.125" style="119" customWidth="1"/>
    <col min="11790" max="11790" width="4.625" style="119" customWidth="1"/>
    <col min="11791" max="11791" width="5" style="119" customWidth="1"/>
    <col min="11792" max="11793" width="9.75" style="119" customWidth="1"/>
    <col min="11794" max="11795" width="7.875" style="119" customWidth="1"/>
    <col min="11796" max="12026" width="9" style="119"/>
    <col min="12027" max="12027" width="3.125" style="119" customWidth="1"/>
    <col min="12028" max="12028" width="7.625" style="119" customWidth="1"/>
    <col min="12029" max="12029" width="4.125" style="119" customWidth="1"/>
    <col min="12030" max="12030" width="17" style="119" customWidth="1"/>
    <col min="12031" max="12031" width="3.625" style="119" customWidth="1"/>
    <col min="12032" max="12032" width="9.125" style="119" customWidth="1"/>
    <col min="12033" max="12033" width="3.625" style="119" customWidth="1"/>
    <col min="12034" max="12034" width="4.625" style="119" customWidth="1"/>
    <col min="12035" max="12035" width="9.625" style="119" customWidth="1"/>
    <col min="12036" max="12036" width="10.125" style="119" customWidth="1"/>
    <col min="12037" max="12037" width="10.25" style="119" customWidth="1"/>
    <col min="12038" max="12038" width="4.625" style="119" customWidth="1"/>
    <col min="12039" max="12039" width="5" style="119" customWidth="1"/>
    <col min="12040" max="12040" width="11.125" style="119" customWidth="1"/>
    <col min="12041" max="12041" width="16.125" style="119" customWidth="1"/>
    <col min="12042" max="12042" width="4.75" style="119" customWidth="1"/>
    <col min="12043" max="12043" width="3.625" style="119" customWidth="1"/>
    <col min="12044" max="12044" width="5.125" style="119" customWidth="1"/>
    <col min="12045" max="12045" width="3.125" style="119" customWidth="1"/>
    <col min="12046" max="12046" width="4.625" style="119" customWidth="1"/>
    <col min="12047" max="12047" width="5" style="119" customWidth="1"/>
    <col min="12048" max="12049" width="9.75" style="119" customWidth="1"/>
    <col min="12050" max="12051" width="7.875" style="119" customWidth="1"/>
    <col min="12052" max="12282" width="9" style="119"/>
    <col min="12283" max="12283" width="3.125" style="119" customWidth="1"/>
    <col min="12284" max="12284" width="7.625" style="119" customWidth="1"/>
    <col min="12285" max="12285" width="4.125" style="119" customWidth="1"/>
    <col min="12286" max="12286" width="17" style="119" customWidth="1"/>
    <col min="12287" max="12287" width="3.625" style="119" customWidth="1"/>
    <col min="12288" max="12288" width="9.125" style="119" customWidth="1"/>
    <col min="12289" max="12289" width="3.625" style="119" customWidth="1"/>
    <col min="12290" max="12290" width="4.625" style="119" customWidth="1"/>
    <col min="12291" max="12291" width="9.625" style="119" customWidth="1"/>
    <col min="12292" max="12292" width="10.125" style="119" customWidth="1"/>
    <col min="12293" max="12293" width="10.25" style="119" customWidth="1"/>
    <col min="12294" max="12294" width="4.625" style="119" customWidth="1"/>
    <col min="12295" max="12295" width="5" style="119" customWidth="1"/>
    <col min="12296" max="12296" width="11.125" style="119" customWidth="1"/>
    <col min="12297" max="12297" width="16.125" style="119" customWidth="1"/>
    <col min="12298" max="12298" width="4.75" style="119" customWidth="1"/>
    <col min="12299" max="12299" width="3.625" style="119" customWidth="1"/>
    <col min="12300" max="12300" width="5.125" style="119" customWidth="1"/>
    <col min="12301" max="12301" width="3.125" style="119" customWidth="1"/>
    <col min="12302" max="12302" width="4.625" style="119" customWidth="1"/>
    <col min="12303" max="12303" width="5" style="119" customWidth="1"/>
    <col min="12304" max="12305" width="9.75" style="119" customWidth="1"/>
    <col min="12306" max="12307" width="7.875" style="119" customWidth="1"/>
    <col min="12308" max="12538" width="9" style="119"/>
    <col min="12539" max="12539" width="3.125" style="119" customWidth="1"/>
    <col min="12540" max="12540" width="7.625" style="119" customWidth="1"/>
    <col min="12541" max="12541" width="4.125" style="119" customWidth="1"/>
    <col min="12542" max="12542" width="17" style="119" customWidth="1"/>
    <col min="12543" max="12543" width="3.625" style="119" customWidth="1"/>
    <col min="12544" max="12544" width="9.125" style="119" customWidth="1"/>
    <col min="12545" max="12545" width="3.625" style="119" customWidth="1"/>
    <col min="12546" max="12546" width="4.625" style="119" customWidth="1"/>
    <col min="12547" max="12547" width="9.625" style="119" customWidth="1"/>
    <col min="12548" max="12548" width="10.125" style="119" customWidth="1"/>
    <col min="12549" max="12549" width="10.25" style="119" customWidth="1"/>
    <col min="12550" max="12550" width="4.625" style="119" customWidth="1"/>
    <col min="12551" max="12551" width="5" style="119" customWidth="1"/>
    <col min="12552" max="12552" width="11.125" style="119" customWidth="1"/>
    <col min="12553" max="12553" width="16.125" style="119" customWidth="1"/>
    <col min="12554" max="12554" width="4.75" style="119" customWidth="1"/>
    <col min="12555" max="12555" width="3.625" style="119" customWidth="1"/>
    <col min="12556" max="12556" width="5.125" style="119" customWidth="1"/>
    <col min="12557" max="12557" width="3.125" style="119" customWidth="1"/>
    <col min="12558" max="12558" width="4.625" style="119" customWidth="1"/>
    <col min="12559" max="12559" width="5" style="119" customWidth="1"/>
    <col min="12560" max="12561" width="9.75" style="119" customWidth="1"/>
    <col min="12562" max="12563" width="7.875" style="119" customWidth="1"/>
    <col min="12564" max="12794" width="9" style="119"/>
    <col min="12795" max="12795" width="3.125" style="119" customWidth="1"/>
    <col min="12796" max="12796" width="7.625" style="119" customWidth="1"/>
    <col min="12797" max="12797" width="4.125" style="119" customWidth="1"/>
    <col min="12798" max="12798" width="17" style="119" customWidth="1"/>
    <col min="12799" max="12799" width="3.625" style="119" customWidth="1"/>
    <col min="12800" max="12800" width="9.125" style="119" customWidth="1"/>
    <col min="12801" max="12801" width="3.625" style="119" customWidth="1"/>
    <col min="12802" max="12802" width="4.625" style="119" customWidth="1"/>
    <col min="12803" max="12803" width="9.625" style="119" customWidth="1"/>
    <col min="12804" max="12804" width="10.125" style="119" customWidth="1"/>
    <col min="12805" max="12805" width="10.25" style="119" customWidth="1"/>
    <col min="12806" max="12806" width="4.625" style="119" customWidth="1"/>
    <col min="12807" max="12807" width="5" style="119" customWidth="1"/>
    <col min="12808" max="12808" width="11.125" style="119" customWidth="1"/>
    <col min="12809" max="12809" width="16.125" style="119" customWidth="1"/>
    <col min="12810" max="12810" width="4.75" style="119" customWidth="1"/>
    <col min="12811" max="12811" width="3.625" style="119" customWidth="1"/>
    <col min="12812" max="12812" width="5.125" style="119" customWidth="1"/>
    <col min="12813" max="12813" width="3.125" style="119" customWidth="1"/>
    <col min="12814" max="12814" width="4.625" style="119" customWidth="1"/>
    <col min="12815" max="12815" width="5" style="119" customWidth="1"/>
    <col min="12816" max="12817" width="9.75" style="119" customWidth="1"/>
    <col min="12818" max="12819" width="7.875" style="119" customWidth="1"/>
    <col min="12820" max="13050" width="9" style="119"/>
    <col min="13051" max="13051" width="3.125" style="119" customWidth="1"/>
    <col min="13052" max="13052" width="7.625" style="119" customWidth="1"/>
    <col min="13053" max="13053" width="4.125" style="119" customWidth="1"/>
    <col min="13054" max="13054" width="17" style="119" customWidth="1"/>
    <col min="13055" max="13055" width="3.625" style="119" customWidth="1"/>
    <col min="13056" max="13056" width="9.125" style="119" customWidth="1"/>
    <col min="13057" max="13057" width="3.625" style="119" customWidth="1"/>
    <col min="13058" max="13058" width="4.625" style="119" customWidth="1"/>
    <col min="13059" max="13059" width="9.625" style="119" customWidth="1"/>
    <col min="13060" max="13060" width="10.125" style="119" customWidth="1"/>
    <col min="13061" max="13061" width="10.25" style="119" customWidth="1"/>
    <col min="13062" max="13062" width="4.625" style="119" customWidth="1"/>
    <col min="13063" max="13063" width="5" style="119" customWidth="1"/>
    <col min="13064" max="13064" width="11.125" style="119" customWidth="1"/>
    <col min="13065" max="13065" width="16.125" style="119" customWidth="1"/>
    <col min="13066" max="13066" width="4.75" style="119" customWidth="1"/>
    <col min="13067" max="13067" width="3.625" style="119" customWidth="1"/>
    <col min="13068" max="13068" width="5.125" style="119" customWidth="1"/>
    <col min="13069" max="13069" width="3.125" style="119" customWidth="1"/>
    <col min="13070" max="13070" width="4.625" style="119" customWidth="1"/>
    <col min="13071" max="13071" width="5" style="119" customWidth="1"/>
    <col min="13072" max="13073" width="9.75" style="119" customWidth="1"/>
    <col min="13074" max="13075" width="7.875" style="119" customWidth="1"/>
    <col min="13076" max="13306" width="9" style="119"/>
    <col min="13307" max="13307" width="3.125" style="119" customWidth="1"/>
    <col min="13308" max="13308" width="7.625" style="119" customWidth="1"/>
    <col min="13309" max="13309" width="4.125" style="119" customWidth="1"/>
    <col min="13310" max="13310" width="17" style="119" customWidth="1"/>
    <col min="13311" max="13311" width="3.625" style="119" customWidth="1"/>
    <col min="13312" max="13312" width="9.125" style="119" customWidth="1"/>
    <col min="13313" max="13313" width="3.625" style="119" customWidth="1"/>
    <col min="13314" max="13314" width="4.625" style="119" customWidth="1"/>
    <col min="13315" max="13315" width="9.625" style="119" customWidth="1"/>
    <col min="13316" max="13316" width="10.125" style="119" customWidth="1"/>
    <col min="13317" max="13317" width="10.25" style="119" customWidth="1"/>
    <col min="13318" max="13318" width="4.625" style="119" customWidth="1"/>
    <col min="13319" max="13319" width="5" style="119" customWidth="1"/>
    <col min="13320" max="13320" width="11.125" style="119" customWidth="1"/>
    <col min="13321" max="13321" width="16.125" style="119" customWidth="1"/>
    <col min="13322" max="13322" width="4.75" style="119" customWidth="1"/>
    <col min="13323" max="13323" width="3.625" style="119" customWidth="1"/>
    <col min="13324" max="13324" width="5.125" style="119" customWidth="1"/>
    <col min="13325" max="13325" width="3.125" style="119" customWidth="1"/>
    <col min="13326" max="13326" width="4.625" style="119" customWidth="1"/>
    <col min="13327" max="13327" width="5" style="119" customWidth="1"/>
    <col min="13328" max="13329" width="9.75" style="119" customWidth="1"/>
    <col min="13330" max="13331" width="7.875" style="119" customWidth="1"/>
    <col min="13332" max="13562" width="9" style="119"/>
    <col min="13563" max="13563" width="3.125" style="119" customWidth="1"/>
    <col min="13564" max="13564" width="7.625" style="119" customWidth="1"/>
    <col min="13565" max="13565" width="4.125" style="119" customWidth="1"/>
    <col min="13566" max="13566" width="17" style="119" customWidth="1"/>
    <col min="13567" max="13567" width="3.625" style="119" customWidth="1"/>
    <col min="13568" max="13568" width="9.125" style="119" customWidth="1"/>
    <col min="13569" max="13569" width="3.625" style="119" customWidth="1"/>
    <col min="13570" max="13570" width="4.625" style="119" customWidth="1"/>
    <col min="13571" max="13571" width="9.625" style="119" customWidth="1"/>
    <col min="13572" max="13572" width="10.125" style="119" customWidth="1"/>
    <col min="13573" max="13573" width="10.25" style="119" customWidth="1"/>
    <col min="13574" max="13574" width="4.625" style="119" customWidth="1"/>
    <col min="13575" max="13575" width="5" style="119" customWidth="1"/>
    <col min="13576" max="13576" width="11.125" style="119" customWidth="1"/>
    <col min="13577" max="13577" width="16.125" style="119" customWidth="1"/>
    <col min="13578" max="13578" width="4.75" style="119" customWidth="1"/>
    <col min="13579" max="13579" width="3.625" style="119" customWidth="1"/>
    <col min="13580" max="13580" width="5.125" style="119" customWidth="1"/>
    <col min="13581" max="13581" width="3.125" style="119" customWidth="1"/>
    <col min="13582" max="13582" width="4.625" style="119" customWidth="1"/>
    <col min="13583" max="13583" width="5" style="119" customWidth="1"/>
    <col min="13584" max="13585" width="9.75" style="119" customWidth="1"/>
    <col min="13586" max="13587" width="7.875" style="119" customWidth="1"/>
    <col min="13588" max="13818" width="9" style="119"/>
    <col min="13819" max="13819" width="3.125" style="119" customWidth="1"/>
    <col min="13820" max="13820" width="7.625" style="119" customWidth="1"/>
    <col min="13821" max="13821" width="4.125" style="119" customWidth="1"/>
    <col min="13822" max="13822" width="17" style="119" customWidth="1"/>
    <col min="13823" max="13823" width="3.625" style="119" customWidth="1"/>
    <col min="13824" max="13824" width="9.125" style="119" customWidth="1"/>
    <col min="13825" max="13825" width="3.625" style="119" customWidth="1"/>
    <col min="13826" max="13826" width="4.625" style="119" customWidth="1"/>
    <col min="13827" max="13827" width="9.625" style="119" customWidth="1"/>
    <col min="13828" max="13828" width="10.125" style="119" customWidth="1"/>
    <col min="13829" max="13829" width="10.25" style="119" customWidth="1"/>
    <col min="13830" max="13830" width="4.625" style="119" customWidth="1"/>
    <col min="13831" max="13831" width="5" style="119" customWidth="1"/>
    <col min="13832" max="13832" width="11.125" style="119" customWidth="1"/>
    <col min="13833" max="13833" width="16.125" style="119" customWidth="1"/>
    <col min="13834" max="13834" width="4.75" style="119" customWidth="1"/>
    <col min="13835" max="13835" width="3.625" style="119" customWidth="1"/>
    <col min="13836" max="13836" width="5.125" style="119" customWidth="1"/>
    <col min="13837" max="13837" width="3.125" style="119" customWidth="1"/>
    <col min="13838" max="13838" width="4.625" style="119" customWidth="1"/>
    <col min="13839" max="13839" width="5" style="119" customWidth="1"/>
    <col min="13840" max="13841" width="9.75" style="119" customWidth="1"/>
    <col min="13842" max="13843" width="7.875" style="119" customWidth="1"/>
    <col min="13844" max="14074" width="9" style="119"/>
    <col min="14075" max="14075" width="3.125" style="119" customWidth="1"/>
    <col min="14076" max="14076" width="7.625" style="119" customWidth="1"/>
    <col min="14077" max="14077" width="4.125" style="119" customWidth="1"/>
    <col min="14078" max="14078" width="17" style="119" customWidth="1"/>
    <col min="14079" max="14079" width="3.625" style="119" customWidth="1"/>
    <col min="14080" max="14080" width="9.125" style="119" customWidth="1"/>
    <col min="14081" max="14081" width="3.625" style="119" customWidth="1"/>
    <col min="14082" max="14082" width="4.625" style="119" customWidth="1"/>
    <col min="14083" max="14083" width="9.625" style="119" customWidth="1"/>
    <col min="14084" max="14084" width="10.125" style="119" customWidth="1"/>
    <col min="14085" max="14085" width="10.25" style="119" customWidth="1"/>
    <col min="14086" max="14086" width="4.625" style="119" customWidth="1"/>
    <col min="14087" max="14087" width="5" style="119" customWidth="1"/>
    <col min="14088" max="14088" width="11.125" style="119" customWidth="1"/>
    <col min="14089" max="14089" width="16.125" style="119" customWidth="1"/>
    <col min="14090" max="14090" width="4.75" style="119" customWidth="1"/>
    <col min="14091" max="14091" width="3.625" style="119" customWidth="1"/>
    <col min="14092" max="14092" width="5.125" style="119" customWidth="1"/>
    <col min="14093" max="14093" width="3.125" style="119" customWidth="1"/>
    <col min="14094" max="14094" width="4.625" style="119" customWidth="1"/>
    <col min="14095" max="14095" width="5" style="119" customWidth="1"/>
    <col min="14096" max="14097" width="9.75" style="119" customWidth="1"/>
    <col min="14098" max="14099" width="7.875" style="119" customWidth="1"/>
    <col min="14100" max="14330" width="9" style="119"/>
    <col min="14331" max="14331" width="3.125" style="119" customWidth="1"/>
    <col min="14332" max="14332" width="7.625" style="119" customWidth="1"/>
    <col min="14333" max="14333" width="4.125" style="119" customWidth="1"/>
    <col min="14334" max="14334" width="17" style="119" customWidth="1"/>
    <col min="14335" max="14335" width="3.625" style="119" customWidth="1"/>
    <col min="14336" max="14336" width="9.125" style="119" customWidth="1"/>
    <col min="14337" max="14337" width="3.625" style="119" customWidth="1"/>
    <col min="14338" max="14338" width="4.625" style="119" customWidth="1"/>
    <col min="14339" max="14339" width="9.625" style="119" customWidth="1"/>
    <col min="14340" max="14340" width="10.125" style="119" customWidth="1"/>
    <col min="14341" max="14341" width="10.25" style="119" customWidth="1"/>
    <col min="14342" max="14342" width="4.625" style="119" customWidth="1"/>
    <col min="14343" max="14343" width="5" style="119" customWidth="1"/>
    <col min="14344" max="14344" width="11.125" style="119" customWidth="1"/>
    <col min="14345" max="14345" width="16.125" style="119" customWidth="1"/>
    <col min="14346" max="14346" width="4.75" style="119" customWidth="1"/>
    <col min="14347" max="14347" width="3.625" style="119" customWidth="1"/>
    <col min="14348" max="14348" width="5.125" style="119" customWidth="1"/>
    <col min="14349" max="14349" width="3.125" style="119" customWidth="1"/>
    <col min="14350" max="14350" width="4.625" style="119" customWidth="1"/>
    <col min="14351" max="14351" width="5" style="119" customWidth="1"/>
    <col min="14352" max="14353" width="9.75" style="119" customWidth="1"/>
    <col min="14354" max="14355" width="7.875" style="119" customWidth="1"/>
    <col min="14356" max="14586" width="9" style="119"/>
    <col min="14587" max="14587" width="3.125" style="119" customWidth="1"/>
    <col min="14588" max="14588" width="7.625" style="119" customWidth="1"/>
    <col min="14589" max="14589" width="4.125" style="119" customWidth="1"/>
    <col min="14590" max="14590" width="17" style="119" customWidth="1"/>
    <col min="14591" max="14591" width="3.625" style="119" customWidth="1"/>
    <col min="14592" max="14592" width="9.125" style="119" customWidth="1"/>
    <col min="14593" max="14593" width="3.625" style="119" customWidth="1"/>
    <col min="14594" max="14594" width="4.625" style="119" customWidth="1"/>
    <col min="14595" max="14595" width="9.625" style="119" customWidth="1"/>
    <col min="14596" max="14596" width="10.125" style="119" customWidth="1"/>
    <col min="14597" max="14597" width="10.25" style="119" customWidth="1"/>
    <col min="14598" max="14598" width="4.625" style="119" customWidth="1"/>
    <col min="14599" max="14599" width="5" style="119" customWidth="1"/>
    <col min="14600" max="14600" width="11.125" style="119" customWidth="1"/>
    <col min="14601" max="14601" width="16.125" style="119" customWidth="1"/>
    <col min="14602" max="14602" width="4.75" style="119" customWidth="1"/>
    <col min="14603" max="14603" width="3.625" style="119" customWidth="1"/>
    <col min="14604" max="14604" width="5.125" style="119" customWidth="1"/>
    <col min="14605" max="14605" width="3.125" style="119" customWidth="1"/>
    <col min="14606" max="14606" width="4.625" style="119" customWidth="1"/>
    <col min="14607" max="14607" width="5" style="119" customWidth="1"/>
    <col min="14608" max="14609" width="9.75" style="119" customWidth="1"/>
    <col min="14610" max="14611" width="7.875" style="119" customWidth="1"/>
    <col min="14612" max="14842" width="9" style="119"/>
    <col min="14843" max="14843" width="3.125" style="119" customWidth="1"/>
    <col min="14844" max="14844" width="7.625" style="119" customWidth="1"/>
    <col min="14845" max="14845" width="4.125" style="119" customWidth="1"/>
    <col min="14846" max="14846" width="17" style="119" customWidth="1"/>
    <col min="14847" max="14847" width="3.625" style="119" customWidth="1"/>
    <col min="14848" max="14848" width="9.125" style="119" customWidth="1"/>
    <col min="14849" max="14849" width="3.625" style="119" customWidth="1"/>
    <col min="14850" max="14850" width="4.625" style="119" customWidth="1"/>
    <col min="14851" max="14851" width="9.625" style="119" customWidth="1"/>
    <col min="14852" max="14852" width="10.125" style="119" customWidth="1"/>
    <col min="14853" max="14853" width="10.25" style="119" customWidth="1"/>
    <col min="14854" max="14854" width="4.625" style="119" customWidth="1"/>
    <col min="14855" max="14855" width="5" style="119" customWidth="1"/>
    <col min="14856" max="14856" width="11.125" style="119" customWidth="1"/>
    <col min="14857" max="14857" width="16.125" style="119" customWidth="1"/>
    <col min="14858" max="14858" width="4.75" style="119" customWidth="1"/>
    <col min="14859" max="14859" width="3.625" style="119" customWidth="1"/>
    <col min="14860" max="14860" width="5.125" style="119" customWidth="1"/>
    <col min="14861" max="14861" width="3.125" style="119" customWidth="1"/>
    <col min="14862" max="14862" width="4.625" style="119" customWidth="1"/>
    <col min="14863" max="14863" width="5" style="119" customWidth="1"/>
    <col min="14864" max="14865" width="9.75" style="119" customWidth="1"/>
    <col min="14866" max="14867" width="7.875" style="119" customWidth="1"/>
    <col min="14868" max="15098" width="9" style="119"/>
    <col min="15099" max="15099" width="3.125" style="119" customWidth="1"/>
    <col min="15100" max="15100" width="7.625" style="119" customWidth="1"/>
    <col min="15101" max="15101" width="4.125" style="119" customWidth="1"/>
    <col min="15102" max="15102" width="17" style="119" customWidth="1"/>
    <col min="15103" max="15103" width="3.625" style="119" customWidth="1"/>
    <col min="15104" max="15104" width="9.125" style="119" customWidth="1"/>
    <col min="15105" max="15105" width="3.625" style="119" customWidth="1"/>
    <col min="15106" max="15106" width="4.625" style="119" customWidth="1"/>
    <col min="15107" max="15107" width="9.625" style="119" customWidth="1"/>
    <col min="15108" max="15108" width="10.125" style="119" customWidth="1"/>
    <col min="15109" max="15109" width="10.25" style="119" customWidth="1"/>
    <col min="15110" max="15110" width="4.625" style="119" customWidth="1"/>
    <col min="15111" max="15111" width="5" style="119" customWidth="1"/>
    <col min="15112" max="15112" width="11.125" style="119" customWidth="1"/>
    <col min="15113" max="15113" width="16.125" style="119" customWidth="1"/>
    <col min="15114" max="15114" width="4.75" style="119" customWidth="1"/>
    <col min="15115" max="15115" width="3.625" style="119" customWidth="1"/>
    <col min="15116" max="15116" width="5.125" style="119" customWidth="1"/>
    <col min="15117" max="15117" width="3.125" style="119" customWidth="1"/>
    <col min="15118" max="15118" width="4.625" style="119" customWidth="1"/>
    <col min="15119" max="15119" width="5" style="119" customWidth="1"/>
    <col min="15120" max="15121" width="9.75" style="119" customWidth="1"/>
    <col min="15122" max="15123" width="7.875" style="119" customWidth="1"/>
    <col min="15124" max="15354" width="9" style="119"/>
    <col min="15355" max="15355" width="3.125" style="119" customWidth="1"/>
    <col min="15356" max="15356" width="7.625" style="119" customWidth="1"/>
    <col min="15357" max="15357" width="4.125" style="119" customWidth="1"/>
    <col min="15358" max="15358" width="17" style="119" customWidth="1"/>
    <col min="15359" max="15359" width="3.625" style="119" customWidth="1"/>
    <col min="15360" max="15360" width="9.125" style="119" customWidth="1"/>
    <col min="15361" max="15361" width="3.625" style="119" customWidth="1"/>
    <col min="15362" max="15362" width="4.625" style="119" customWidth="1"/>
    <col min="15363" max="15363" width="9.625" style="119" customWidth="1"/>
    <col min="15364" max="15364" width="10.125" style="119" customWidth="1"/>
    <col min="15365" max="15365" width="10.25" style="119" customWidth="1"/>
    <col min="15366" max="15366" width="4.625" style="119" customWidth="1"/>
    <col min="15367" max="15367" width="5" style="119" customWidth="1"/>
    <col min="15368" max="15368" width="11.125" style="119" customWidth="1"/>
    <col min="15369" max="15369" width="16.125" style="119" customWidth="1"/>
    <col min="15370" max="15370" width="4.75" style="119" customWidth="1"/>
    <col min="15371" max="15371" width="3.625" style="119" customWidth="1"/>
    <col min="15372" max="15372" width="5.125" style="119" customWidth="1"/>
    <col min="15373" max="15373" width="3.125" style="119" customWidth="1"/>
    <col min="15374" max="15374" width="4.625" style="119" customWidth="1"/>
    <col min="15375" max="15375" width="5" style="119" customWidth="1"/>
    <col min="15376" max="15377" width="9.75" style="119" customWidth="1"/>
    <col min="15378" max="15379" width="7.875" style="119" customWidth="1"/>
    <col min="15380" max="15610" width="9" style="119"/>
    <col min="15611" max="15611" width="3.125" style="119" customWidth="1"/>
    <col min="15612" max="15612" width="7.625" style="119" customWidth="1"/>
    <col min="15613" max="15613" width="4.125" style="119" customWidth="1"/>
    <col min="15614" max="15614" width="17" style="119" customWidth="1"/>
    <col min="15615" max="15615" width="3.625" style="119" customWidth="1"/>
    <col min="15616" max="15616" width="9.125" style="119" customWidth="1"/>
    <col min="15617" max="15617" width="3.625" style="119" customWidth="1"/>
    <col min="15618" max="15618" width="4.625" style="119" customWidth="1"/>
    <col min="15619" max="15619" width="9.625" style="119" customWidth="1"/>
    <col min="15620" max="15620" width="10.125" style="119" customWidth="1"/>
    <col min="15621" max="15621" width="10.25" style="119" customWidth="1"/>
    <col min="15622" max="15622" width="4.625" style="119" customWidth="1"/>
    <col min="15623" max="15623" width="5" style="119" customWidth="1"/>
    <col min="15624" max="15624" width="11.125" style="119" customWidth="1"/>
    <col min="15625" max="15625" width="16.125" style="119" customWidth="1"/>
    <col min="15626" max="15626" width="4.75" style="119" customWidth="1"/>
    <col min="15627" max="15627" width="3.625" style="119" customWidth="1"/>
    <col min="15628" max="15628" width="5.125" style="119" customWidth="1"/>
    <col min="15629" max="15629" width="3.125" style="119" customWidth="1"/>
    <col min="15630" max="15630" width="4.625" style="119" customWidth="1"/>
    <col min="15631" max="15631" width="5" style="119" customWidth="1"/>
    <col min="15632" max="15633" width="9.75" style="119" customWidth="1"/>
    <col min="15634" max="15635" width="7.875" style="119" customWidth="1"/>
    <col min="15636" max="15866" width="9" style="119"/>
    <col min="15867" max="15867" width="3.125" style="119" customWidth="1"/>
    <col min="15868" max="15868" width="7.625" style="119" customWidth="1"/>
    <col min="15869" max="15869" width="4.125" style="119" customWidth="1"/>
    <col min="15870" max="15870" width="17" style="119" customWidth="1"/>
    <col min="15871" max="15871" width="3.625" style="119" customWidth="1"/>
    <col min="15872" max="15872" width="9.125" style="119" customWidth="1"/>
    <col min="15873" max="15873" width="3.625" style="119" customWidth="1"/>
    <col min="15874" max="15874" width="4.625" style="119" customWidth="1"/>
    <col min="15875" max="15875" width="9.625" style="119" customWidth="1"/>
    <col min="15876" max="15876" width="10.125" style="119" customWidth="1"/>
    <col min="15877" max="15877" width="10.25" style="119" customWidth="1"/>
    <col min="15878" max="15878" width="4.625" style="119" customWidth="1"/>
    <col min="15879" max="15879" width="5" style="119" customWidth="1"/>
    <col min="15880" max="15880" width="11.125" style="119" customWidth="1"/>
    <col min="15881" max="15881" width="16.125" style="119" customWidth="1"/>
    <col min="15882" max="15882" width="4.75" style="119" customWidth="1"/>
    <col min="15883" max="15883" width="3.625" style="119" customWidth="1"/>
    <col min="15884" max="15884" width="5.125" style="119" customWidth="1"/>
    <col min="15885" max="15885" width="3.125" style="119" customWidth="1"/>
    <col min="15886" max="15886" width="4.625" style="119" customWidth="1"/>
    <col min="15887" max="15887" width="5" style="119" customWidth="1"/>
    <col min="15888" max="15889" width="9.75" style="119" customWidth="1"/>
    <col min="15890" max="15891" width="7.875" style="119" customWidth="1"/>
    <col min="15892" max="16122" width="9" style="119"/>
    <col min="16123" max="16123" width="3.125" style="119" customWidth="1"/>
    <col min="16124" max="16124" width="7.625" style="119" customWidth="1"/>
    <col min="16125" max="16125" width="4.125" style="119" customWidth="1"/>
    <col min="16126" max="16126" width="17" style="119" customWidth="1"/>
    <col min="16127" max="16127" width="3.625" style="119" customWidth="1"/>
    <col min="16128" max="16128" width="9.125" style="119" customWidth="1"/>
    <col min="16129" max="16129" width="3.625" style="119" customWidth="1"/>
    <col min="16130" max="16130" width="4.625" style="119" customWidth="1"/>
    <col min="16131" max="16131" width="9.625" style="119" customWidth="1"/>
    <col min="16132" max="16132" width="10.125" style="119" customWidth="1"/>
    <col min="16133" max="16133" width="10.25" style="119" customWidth="1"/>
    <col min="16134" max="16134" width="4.625" style="119" customWidth="1"/>
    <col min="16135" max="16135" width="5" style="119" customWidth="1"/>
    <col min="16136" max="16136" width="11.125" style="119" customWidth="1"/>
    <col min="16137" max="16137" width="16.125" style="119" customWidth="1"/>
    <col min="16138" max="16138" width="4.75" style="119" customWidth="1"/>
    <col min="16139" max="16139" width="3.625" style="119" customWidth="1"/>
    <col min="16140" max="16140" width="5.125" style="119" customWidth="1"/>
    <col min="16141" max="16141" width="3.125" style="119" customWidth="1"/>
    <col min="16142" max="16142" width="4.625" style="119" customWidth="1"/>
    <col min="16143" max="16143" width="5" style="119" customWidth="1"/>
    <col min="16144" max="16145" width="9.75" style="119" customWidth="1"/>
    <col min="16146" max="16147" width="7.875" style="119" customWidth="1"/>
    <col min="16148" max="16384" width="9" style="119"/>
  </cols>
  <sheetData>
    <row r="1" spans="1:31" s="115" customFormat="1" ht="30.75" customHeight="1">
      <c r="A1" s="343"/>
      <c r="B1" s="344"/>
      <c r="C1" s="120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  <c r="O1" s="345"/>
      <c r="P1" s="345"/>
      <c r="Q1" s="345"/>
      <c r="R1" s="345"/>
      <c r="S1" s="345"/>
      <c r="T1" s="345"/>
      <c r="U1" s="142"/>
      <c r="V1" s="142"/>
      <c r="W1" s="142"/>
      <c r="X1" s="142"/>
      <c r="Y1" s="284" t="s">
        <v>707</v>
      </c>
      <c r="Z1" s="284"/>
      <c r="AA1" s="284"/>
      <c r="AB1" s="284"/>
      <c r="AC1" s="285"/>
      <c r="AD1" s="142"/>
      <c r="AE1" s="143"/>
    </row>
    <row r="2" spans="1:31" s="115" customFormat="1" ht="34.5" customHeight="1">
      <c r="A2" s="121" t="s">
        <v>708</v>
      </c>
      <c r="B2" s="122"/>
      <c r="C2" s="120"/>
      <c r="D2" s="123"/>
      <c r="E2" s="123"/>
      <c r="F2" s="123"/>
      <c r="G2" s="346" t="s">
        <v>709</v>
      </c>
      <c r="H2" s="346"/>
      <c r="I2" s="346"/>
      <c r="J2" s="346"/>
      <c r="K2" s="346"/>
      <c r="L2" s="346"/>
      <c r="M2" s="346"/>
      <c r="N2" s="346"/>
      <c r="O2" s="346"/>
      <c r="P2" s="346"/>
      <c r="Q2" s="346"/>
      <c r="R2" s="346"/>
      <c r="S2" s="346"/>
      <c r="T2" s="346"/>
      <c r="U2" s="143"/>
      <c r="V2" s="143"/>
      <c r="W2" s="143"/>
      <c r="X2" s="143"/>
      <c r="Y2" s="284"/>
      <c r="Z2" s="284"/>
      <c r="AA2" s="284"/>
      <c r="AB2" s="284"/>
      <c r="AC2" s="285"/>
      <c r="AD2" s="143"/>
    </row>
    <row r="3" spans="1:31" s="116" customFormat="1" ht="28.5" customHeight="1">
      <c r="A3" s="286" t="s">
        <v>15</v>
      </c>
      <c r="B3" s="287"/>
      <c r="C3" s="290" t="s">
        <v>710</v>
      </c>
      <c r="D3" s="291"/>
      <c r="E3" s="292"/>
      <c r="F3" s="124"/>
      <c r="G3" s="347" t="s">
        <v>711</v>
      </c>
      <c r="H3" s="347"/>
      <c r="I3" s="347"/>
      <c r="J3" s="347"/>
      <c r="K3" s="347"/>
      <c r="L3" s="347"/>
      <c r="M3" s="347"/>
      <c r="N3" s="347"/>
      <c r="O3" s="347"/>
      <c r="P3" s="347"/>
      <c r="Q3" s="347"/>
      <c r="R3" s="347"/>
      <c r="S3" s="347"/>
      <c r="T3" s="347"/>
      <c r="U3" s="347"/>
      <c r="V3" s="144"/>
      <c r="W3" s="348" t="s">
        <v>17</v>
      </c>
      <c r="X3" s="349"/>
      <c r="Y3" s="150" t="s">
        <v>18</v>
      </c>
      <c r="Z3" s="150" t="s">
        <v>19</v>
      </c>
      <c r="AA3" s="150" t="s">
        <v>20</v>
      </c>
      <c r="AB3" s="151" t="s">
        <v>21</v>
      </c>
      <c r="AC3" s="152" t="s">
        <v>22</v>
      </c>
      <c r="AD3" s="153"/>
      <c r="AE3" s="154"/>
    </row>
    <row r="4" spans="1:31" s="116" customFormat="1" ht="36" customHeight="1">
      <c r="A4" s="288"/>
      <c r="B4" s="289"/>
      <c r="C4" s="293"/>
      <c r="D4" s="294"/>
      <c r="E4" s="295"/>
      <c r="F4" s="125"/>
      <c r="G4" s="350" t="s">
        <v>23</v>
      </c>
      <c r="H4" s="351"/>
      <c r="I4" s="351"/>
      <c r="J4" s="351"/>
      <c r="K4" s="351"/>
      <c r="L4" s="351"/>
      <c r="M4" s="351"/>
      <c r="N4" s="351"/>
      <c r="O4" s="351"/>
      <c r="P4" s="351"/>
      <c r="Q4" s="351"/>
      <c r="R4" s="351"/>
      <c r="S4" s="351"/>
      <c r="T4" s="351"/>
      <c r="U4" s="145"/>
      <c r="V4" s="146"/>
      <c r="W4" s="352"/>
      <c r="X4" s="353"/>
      <c r="Y4" s="155"/>
      <c r="Z4" s="155"/>
      <c r="AA4" s="156"/>
      <c r="AB4" s="157" t="s">
        <v>24</v>
      </c>
      <c r="AC4" s="158"/>
      <c r="AD4" s="153"/>
      <c r="AE4" s="154"/>
    </row>
    <row r="5" spans="1:31" ht="36.75" customHeight="1">
      <c r="A5" s="354" t="s">
        <v>25</v>
      </c>
      <c r="B5" s="355"/>
      <c r="C5" s="355"/>
      <c r="D5" s="355"/>
      <c r="E5" s="126" t="s">
        <v>26</v>
      </c>
      <c r="F5" s="356" t="s">
        <v>27</v>
      </c>
      <c r="G5" s="357"/>
      <c r="H5" s="357"/>
      <c r="I5" s="358"/>
      <c r="J5" s="359" t="s">
        <v>28</v>
      </c>
      <c r="K5" s="359"/>
      <c r="L5" s="359"/>
      <c r="M5" s="359"/>
      <c r="N5" s="359"/>
      <c r="O5" s="360" t="s">
        <v>29</v>
      </c>
      <c r="P5" s="297"/>
      <c r="Q5" s="297"/>
      <c r="R5" s="297"/>
      <c r="S5" s="297"/>
      <c r="T5" s="297"/>
      <c r="U5" s="297"/>
      <c r="V5" s="361"/>
      <c r="W5" s="359" t="s">
        <v>30</v>
      </c>
      <c r="X5" s="359"/>
      <c r="Y5" s="339" t="s">
        <v>31</v>
      </c>
      <c r="Z5" s="340"/>
      <c r="AA5" s="341"/>
      <c r="AB5" s="339" t="s">
        <v>32</v>
      </c>
      <c r="AC5" s="342"/>
    </row>
    <row r="6" spans="1:31" ht="50.1" customHeight="1">
      <c r="A6" s="296"/>
      <c r="B6" s="297"/>
      <c r="C6" s="297"/>
      <c r="D6" s="298"/>
      <c r="E6" s="127">
        <v>1</v>
      </c>
      <c r="F6" s="324" t="s">
        <v>712</v>
      </c>
      <c r="G6" s="325"/>
      <c r="H6" s="325"/>
      <c r="I6" s="326"/>
      <c r="J6" s="327" t="s">
        <v>10</v>
      </c>
      <c r="K6" s="327"/>
      <c r="L6" s="327"/>
      <c r="M6" s="327"/>
      <c r="N6" s="327"/>
      <c r="O6" s="328" t="s">
        <v>713</v>
      </c>
      <c r="P6" s="328" t="s">
        <v>713</v>
      </c>
      <c r="Q6" s="328" t="s">
        <v>713</v>
      </c>
      <c r="R6" s="328" t="s">
        <v>713</v>
      </c>
      <c r="S6" s="328" t="s">
        <v>713</v>
      </c>
      <c r="T6" s="328" t="s">
        <v>713</v>
      </c>
      <c r="U6" s="328" t="s">
        <v>713</v>
      </c>
      <c r="V6" s="328" t="s">
        <v>713</v>
      </c>
      <c r="W6" s="329">
        <v>1</v>
      </c>
      <c r="X6" s="330"/>
      <c r="Y6" s="331" t="s">
        <v>714</v>
      </c>
      <c r="Z6" s="332"/>
      <c r="AA6" s="333"/>
      <c r="AB6" s="334" t="s">
        <v>33</v>
      </c>
      <c r="AC6" s="335"/>
    </row>
    <row r="7" spans="1:31" ht="50.1" customHeight="1">
      <c r="A7" s="299"/>
      <c r="B7" s="300"/>
      <c r="C7" s="300"/>
      <c r="D7" s="301"/>
      <c r="E7" s="127">
        <v>2</v>
      </c>
      <c r="F7" s="324" t="s">
        <v>715</v>
      </c>
      <c r="G7" s="325"/>
      <c r="H7" s="325"/>
      <c r="I7" s="326"/>
      <c r="J7" s="327" t="s">
        <v>10</v>
      </c>
      <c r="K7" s="327"/>
      <c r="L7" s="327"/>
      <c r="M7" s="327"/>
      <c r="N7" s="327"/>
      <c r="O7" s="328" t="s">
        <v>716</v>
      </c>
      <c r="P7" s="328" t="s">
        <v>716</v>
      </c>
      <c r="Q7" s="328" t="s">
        <v>716</v>
      </c>
      <c r="R7" s="328" t="s">
        <v>716</v>
      </c>
      <c r="S7" s="328" t="s">
        <v>716</v>
      </c>
      <c r="T7" s="328" t="s">
        <v>716</v>
      </c>
      <c r="U7" s="328" t="s">
        <v>716</v>
      </c>
      <c r="V7" s="328" t="s">
        <v>716</v>
      </c>
      <c r="W7" s="329">
        <v>1</v>
      </c>
      <c r="X7" s="330"/>
      <c r="Y7" s="331" t="s">
        <v>714</v>
      </c>
      <c r="Z7" s="332"/>
      <c r="AA7" s="333"/>
      <c r="AB7" s="334" t="s">
        <v>33</v>
      </c>
      <c r="AC7" s="335"/>
    </row>
    <row r="8" spans="1:31" ht="50.1" customHeight="1">
      <c r="A8" s="299"/>
      <c r="B8" s="300"/>
      <c r="C8" s="300"/>
      <c r="D8" s="301"/>
      <c r="E8" s="127">
        <v>3</v>
      </c>
      <c r="F8" s="324" t="s">
        <v>717</v>
      </c>
      <c r="G8" s="325"/>
      <c r="H8" s="325"/>
      <c r="I8" s="326"/>
      <c r="J8" s="327" t="s">
        <v>10</v>
      </c>
      <c r="K8" s="327"/>
      <c r="L8" s="327"/>
      <c r="M8" s="327"/>
      <c r="N8" s="327"/>
      <c r="O8" s="328" t="s">
        <v>718</v>
      </c>
      <c r="P8" s="328" t="s">
        <v>718</v>
      </c>
      <c r="Q8" s="328" t="s">
        <v>718</v>
      </c>
      <c r="R8" s="328" t="s">
        <v>718</v>
      </c>
      <c r="S8" s="328" t="s">
        <v>718</v>
      </c>
      <c r="T8" s="328" t="s">
        <v>718</v>
      </c>
      <c r="U8" s="328" t="s">
        <v>718</v>
      </c>
      <c r="V8" s="328" t="s">
        <v>718</v>
      </c>
      <c r="W8" s="329">
        <v>2</v>
      </c>
      <c r="X8" s="330"/>
      <c r="Y8" s="331" t="s">
        <v>714</v>
      </c>
      <c r="Z8" s="332"/>
      <c r="AA8" s="333"/>
      <c r="AB8" s="334" t="s">
        <v>33</v>
      </c>
      <c r="AC8" s="335"/>
    </row>
    <row r="9" spans="1:31" ht="50.1" customHeight="1">
      <c r="A9" s="299"/>
      <c r="B9" s="300"/>
      <c r="C9" s="300"/>
      <c r="D9" s="301"/>
      <c r="E9" s="127">
        <v>4</v>
      </c>
      <c r="F9" s="324"/>
      <c r="G9" s="325"/>
      <c r="H9" s="325"/>
      <c r="I9" s="326"/>
      <c r="J9" s="327"/>
      <c r="K9" s="327"/>
      <c r="L9" s="327"/>
      <c r="M9" s="327"/>
      <c r="N9" s="327"/>
      <c r="O9" s="336"/>
      <c r="P9" s="337"/>
      <c r="Q9" s="337"/>
      <c r="R9" s="337"/>
      <c r="S9" s="337"/>
      <c r="T9" s="337"/>
      <c r="U9" s="337"/>
      <c r="V9" s="338"/>
      <c r="W9" s="329"/>
      <c r="X9" s="330"/>
      <c r="Y9" s="331"/>
      <c r="Z9" s="332"/>
      <c r="AA9" s="333"/>
      <c r="AB9" s="334"/>
      <c r="AC9" s="335"/>
    </row>
    <row r="10" spans="1:31" ht="24.95" customHeight="1">
      <c r="A10" s="302"/>
      <c r="B10" s="303"/>
      <c r="C10" s="303"/>
      <c r="D10" s="304"/>
      <c r="E10" s="305"/>
      <c r="F10" s="305"/>
      <c r="G10" s="305"/>
      <c r="H10" s="305"/>
      <c r="I10" s="305"/>
      <c r="J10" s="305"/>
      <c r="K10" s="305"/>
      <c r="L10" s="305"/>
      <c r="M10" s="305"/>
      <c r="N10" s="305"/>
      <c r="O10" s="305"/>
      <c r="P10" s="305"/>
      <c r="Q10" s="305"/>
      <c r="R10" s="305"/>
      <c r="S10" s="305"/>
      <c r="T10" s="305"/>
      <c r="U10" s="305"/>
      <c r="V10" s="305"/>
      <c r="W10" s="305"/>
      <c r="X10" s="305"/>
      <c r="Y10" s="305"/>
      <c r="Z10" s="305"/>
      <c r="AA10" s="305"/>
      <c r="AB10" s="305"/>
      <c r="AC10" s="306"/>
    </row>
    <row r="11" spans="1:31" s="117" customFormat="1" ht="29.25" customHeight="1">
      <c r="A11" s="319" t="s">
        <v>34</v>
      </c>
      <c r="B11" s="320"/>
      <c r="C11" s="320"/>
      <c r="D11" s="321"/>
      <c r="E11" s="307"/>
      <c r="F11" s="308"/>
      <c r="G11" s="308"/>
      <c r="H11" s="308"/>
      <c r="I11" s="308"/>
      <c r="J11" s="308"/>
      <c r="K11" s="308"/>
      <c r="L11" s="308"/>
      <c r="M11" s="308"/>
      <c r="N11" s="308"/>
      <c r="O11" s="308"/>
      <c r="P11" s="308"/>
      <c r="Q11" s="308"/>
      <c r="R11" s="308"/>
      <c r="S11" s="308"/>
      <c r="T11" s="308"/>
      <c r="U11" s="308"/>
      <c r="V11" s="308"/>
      <c r="W11" s="308"/>
      <c r="X11" s="308"/>
      <c r="Y11" s="308"/>
      <c r="Z11" s="308"/>
      <c r="AA11" s="308"/>
      <c r="AB11" s="308"/>
      <c r="AC11" s="309"/>
    </row>
    <row r="12" spans="1:31" s="117" customFormat="1" ht="33.75" customHeight="1">
      <c r="A12" s="128" t="s">
        <v>35</v>
      </c>
      <c r="B12" s="322" t="s">
        <v>36</v>
      </c>
      <c r="C12" s="322"/>
      <c r="D12" s="129" t="s">
        <v>37</v>
      </c>
      <c r="E12" s="323" t="s">
        <v>1</v>
      </c>
      <c r="F12" s="323"/>
      <c r="G12" s="130" t="s">
        <v>2</v>
      </c>
      <c r="H12" s="323" t="s">
        <v>38</v>
      </c>
      <c r="I12" s="323"/>
      <c r="J12" s="323"/>
      <c r="K12" s="323"/>
      <c r="L12" s="130" t="s">
        <v>39</v>
      </c>
      <c r="M12" s="323" t="s">
        <v>40</v>
      </c>
      <c r="N12" s="323"/>
      <c r="O12" s="323"/>
      <c r="P12" s="130" t="s">
        <v>35</v>
      </c>
      <c r="Q12" s="323" t="s">
        <v>41</v>
      </c>
      <c r="R12" s="323"/>
      <c r="S12" s="130" t="s">
        <v>37</v>
      </c>
      <c r="T12" s="323" t="s">
        <v>1</v>
      </c>
      <c r="U12" s="323"/>
      <c r="V12" s="130" t="s">
        <v>2</v>
      </c>
      <c r="W12" s="323" t="s">
        <v>38</v>
      </c>
      <c r="X12" s="323"/>
      <c r="Y12" s="323"/>
      <c r="Z12" s="323" t="s">
        <v>39</v>
      </c>
      <c r="AA12" s="323"/>
      <c r="AB12" s="317" t="s">
        <v>40</v>
      </c>
      <c r="AC12" s="318"/>
    </row>
    <row r="13" spans="1:31" s="117" customFormat="1" ht="25.5" customHeight="1">
      <c r="A13" s="131">
        <v>1</v>
      </c>
      <c r="B13" s="313">
        <v>2021.7</v>
      </c>
      <c r="C13" s="313"/>
      <c r="D13" s="131" t="s">
        <v>42</v>
      </c>
      <c r="E13" s="313"/>
      <c r="F13" s="313"/>
      <c r="G13" s="132"/>
      <c r="H13" s="313" t="s">
        <v>43</v>
      </c>
      <c r="I13" s="313"/>
      <c r="J13" s="313"/>
      <c r="K13" s="313"/>
      <c r="L13" s="131"/>
      <c r="M13" s="313"/>
      <c r="N13" s="313"/>
      <c r="O13" s="313"/>
      <c r="P13" s="131">
        <v>26</v>
      </c>
      <c r="Q13" s="313"/>
      <c r="R13" s="313"/>
      <c r="S13" s="135"/>
      <c r="T13" s="315"/>
      <c r="U13" s="316"/>
      <c r="V13" s="29"/>
      <c r="W13" s="313"/>
      <c r="X13" s="313"/>
      <c r="Y13" s="313"/>
      <c r="Z13" s="313"/>
      <c r="AA13" s="313"/>
      <c r="AB13" s="313"/>
      <c r="AC13" s="313"/>
      <c r="AD13" s="140"/>
    </row>
    <row r="14" spans="1:31" s="117" customFormat="1" ht="26.1" customHeight="1">
      <c r="A14" s="131">
        <v>2</v>
      </c>
      <c r="B14" s="313"/>
      <c r="C14" s="313"/>
      <c r="D14" s="131"/>
      <c r="E14" s="313"/>
      <c r="F14" s="313"/>
      <c r="G14" s="133"/>
      <c r="H14" s="313"/>
      <c r="I14" s="313"/>
      <c r="J14" s="313"/>
      <c r="K14" s="313"/>
      <c r="L14" s="131"/>
      <c r="M14" s="313"/>
      <c r="N14" s="313"/>
      <c r="O14" s="313"/>
      <c r="P14" s="131">
        <v>27</v>
      </c>
      <c r="Q14" s="313"/>
      <c r="R14" s="313"/>
      <c r="S14" s="135"/>
      <c r="T14" s="315"/>
      <c r="U14" s="316"/>
      <c r="V14" s="29"/>
      <c r="W14" s="313"/>
      <c r="X14" s="313"/>
      <c r="Y14" s="313"/>
      <c r="Z14" s="313"/>
      <c r="AA14" s="313"/>
      <c r="AB14" s="313"/>
      <c r="AC14" s="313"/>
      <c r="AD14" s="140"/>
    </row>
    <row r="15" spans="1:31" s="117" customFormat="1" ht="26.1" customHeight="1">
      <c r="A15" s="131">
        <v>3</v>
      </c>
      <c r="B15" s="313"/>
      <c r="C15" s="313"/>
      <c r="D15" s="131"/>
      <c r="E15" s="313"/>
      <c r="F15" s="313"/>
      <c r="G15" s="133"/>
      <c r="H15" s="313"/>
      <c r="I15" s="313"/>
      <c r="J15" s="313"/>
      <c r="K15" s="313"/>
      <c r="L15" s="131"/>
      <c r="M15" s="313"/>
      <c r="N15" s="313"/>
      <c r="O15" s="313"/>
      <c r="P15" s="131">
        <v>28</v>
      </c>
      <c r="Q15" s="313"/>
      <c r="R15" s="313"/>
      <c r="S15" s="135"/>
      <c r="T15" s="315"/>
      <c r="U15" s="316"/>
      <c r="V15" s="29"/>
      <c r="W15" s="313"/>
      <c r="X15" s="313"/>
      <c r="Y15" s="313"/>
      <c r="Z15" s="313"/>
      <c r="AA15" s="313"/>
      <c r="AB15" s="313"/>
      <c r="AC15" s="313"/>
      <c r="AD15" s="140"/>
    </row>
    <row r="16" spans="1:31" s="117" customFormat="1" ht="26.1" customHeight="1">
      <c r="A16" s="131">
        <v>4</v>
      </c>
      <c r="B16" s="313"/>
      <c r="C16" s="313"/>
      <c r="D16" s="131"/>
      <c r="E16" s="313"/>
      <c r="F16" s="313"/>
      <c r="G16" s="133"/>
      <c r="H16" s="313"/>
      <c r="I16" s="313"/>
      <c r="J16" s="313"/>
      <c r="K16" s="313"/>
      <c r="L16" s="131"/>
      <c r="M16" s="313"/>
      <c r="N16" s="313"/>
      <c r="O16" s="313"/>
      <c r="P16" s="131">
        <v>29</v>
      </c>
      <c r="Q16" s="313"/>
      <c r="R16" s="313"/>
      <c r="S16" s="135"/>
      <c r="T16" s="315"/>
      <c r="U16" s="316"/>
      <c r="V16" s="29"/>
      <c r="W16" s="313"/>
      <c r="X16" s="313"/>
      <c r="Y16" s="313"/>
      <c r="Z16" s="313"/>
      <c r="AA16" s="313"/>
      <c r="AB16" s="313"/>
      <c r="AC16" s="313"/>
      <c r="AD16" s="140"/>
    </row>
    <row r="17" spans="1:30" s="117" customFormat="1" ht="26.1" customHeight="1">
      <c r="A17" s="131">
        <v>5</v>
      </c>
      <c r="B17" s="313"/>
      <c r="C17" s="313"/>
      <c r="D17" s="131"/>
      <c r="E17" s="313"/>
      <c r="F17" s="313"/>
      <c r="G17" s="133"/>
      <c r="H17" s="313"/>
      <c r="I17" s="313"/>
      <c r="J17" s="313"/>
      <c r="K17" s="313"/>
      <c r="L17" s="131"/>
      <c r="M17" s="313"/>
      <c r="N17" s="313"/>
      <c r="O17" s="313"/>
      <c r="P17" s="131">
        <v>30</v>
      </c>
      <c r="Q17" s="313"/>
      <c r="R17" s="313"/>
      <c r="S17" s="135"/>
      <c r="T17" s="315"/>
      <c r="U17" s="316"/>
      <c r="V17" s="29"/>
      <c r="W17" s="313"/>
      <c r="X17" s="313"/>
      <c r="Y17" s="313"/>
      <c r="Z17" s="313"/>
      <c r="AA17" s="313"/>
      <c r="AB17" s="313"/>
      <c r="AC17" s="313"/>
      <c r="AD17" s="140"/>
    </row>
    <row r="18" spans="1:30" s="117" customFormat="1" ht="26.1" customHeight="1">
      <c r="A18" s="131">
        <v>6</v>
      </c>
      <c r="B18" s="313"/>
      <c r="C18" s="313"/>
      <c r="D18" s="131"/>
      <c r="E18" s="313"/>
      <c r="F18" s="313"/>
      <c r="G18" s="133"/>
      <c r="H18" s="313"/>
      <c r="I18" s="313"/>
      <c r="J18" s="313"/>
      <c r="K18" s="313"/>
      <c r="L18" s="131"/>
      <c r="M18" s="313"/>
      <c r="N18" s="313"/>
      <c r="O18" s="313"/>
      <c r="P18" s="131">
        <v>31</v>
      </c>
      <c r="Q18" s="313"/>
      <c r="R18" s="313"/>
      <c r="S18" s="135"/>
      <c r="T18" s="315"/>
      <c r="U18" s="316"/>
      <c r="V18" s="29"/>
      <c r="W18" s="313"/>
      <c r="X18" s="313"/>
      <c r="Y18" s="313"/>
      <c r="Z18" s="313"/>
      <c r="AA18" s="313"/>
      <c r="AB18" s="313"/>
      <c r="AC18" s="313"/>
      <c r="AD18" s="140"/>
    </row>
    <row r="19" spans="1:30" s="117" customFormat="1" ht="26.1" customHeight="1">
      <c r="A19" s="131">
        <v>7</v>
      </c>
      <c r="B19" s="313"/>
      <c r="C19" s="313"/>
      <c r="D19" s="131"/>
      <c r="E19" s="313"/>
      <c r="F19" s="313"/>
      <c r="G19" s="133"/>
      <c r="H19" s="313"/>
      <c r="I19" s="313"/>
      <c r="J19" s="313"/>
      <c r="K19" s="313"/>
      <c r="L19" s="131"/>
      <c r="M19" s="313"/>
      <c r="N19" s="313"/>
      <c r="O19" s="313"/>
      <c r="P19" s="131">
        <v>32</v>
      </c>
      <c r="Q19" s="313"/>
      <c r="R19" s="313"/>
      <c r="S19" s="135"/>
      <c r="T19" s="315"/>
      <c r="U19" s="316"/>
      <c r="V19" s="29"/>
      <c r="W19" s="313"/>
      <c r="X19" s="313"/>
      <c r="Y19" s="313"/>
      <c r="Z19" s="313"/>
      <c r="AA19" s="313"/>
      <c r="AB19" s="313"/>
      <c r="AC19" s="313"/>
      <c r="AD19" s="140"/>
    </row>
    <row r="20" spans="1:30" s="117" customFormat="1" ht="26.1" customHeight="1">
      <c r="A20" s="131">
        <v>8</v>
      </c>
      <c r="B20" s="313"/>
      <c r="C20" s="313"/>
      <c r="D20" s="131"/>
      <c r="E20" s="313"/>
      <c r="F20" s="313"/>
      <c r="G20" s="133"/>
      <c r="H20" s="313"/>
      <c r="I20" s="313"/>
      <c r="J20" s="313"/>
      <c r="K20" s="313"/>
      <c r="L20" s="131"/>
      <c r="M20" s="313"/>
      <c r="N20" s="313"/>
      <c r="O20" s="313"/>
      <c r="P20" s="131">
        <v>33</v>
      </c>
      <c r="Q20" s="313"/>
      <c r="R20" s="313"/>
      <c r="S20" s="135"/>
      <c r="T20" s="313"/>
      <c r="U20" s="313"/>
      <c r="V20" s="147"/>
      <c r="W20" s="313"/>
      <c r="X20" s="313"/>
      <c r="Y20" s="313"/>
      <c r="Z20" s="313"/>
      <c r="AA20" s="313"/>
      <c r="AB20" s="313"/>
      <c r="AC20" s="313"/>
    </row>
    <row r="21" spans="1:30" s="117" customFormat="1" ht="26.1" customHeight="1">
      <c r="A21" s="131">
        <v>9</v>
      </c>
      <c r="B21" s="313"/>
      <c r="C21" s="313"/>
      <c r="D21" s="131"/>
      <c r="E21" s="313"/>
      <c r="F21" s="313"/>
      <c r="G21" s="133"/>
      <c r="H21" s="313"/>
      <c r="I21" s="313"/>
      <c r="J21" s="313"/>
      <c r="K21" s="313"/>
      <c r="L21" s="131"/>
      <c r="M21" s="313"/>
      <c r="N21" s="313"/>
      <c r="O21" s="313"/>
      <c r="P21" s="131">
        <v>34</v>
      </c>
      <c r="Q21" s="313"/>
      <c r="R21" s="313"/>
      <c r="S21" s="135"/>
      <c r="T21" s="313"/>
      <c r="U21" s="313"/>
      <c r="V21" s="134"/>
      <c r="W21" s="313"/>
      <c r="X21" s="313"/>
      <c r="Y21" s="313"/>
      <c r="Z21" s="313"/>
      <c r="AA21" s="313"/>
      <c r="AB21" s="313"/>
      <c r="AC21" s="313"/>
    </row>
    <row r="22" spans="1:30" s="117" customFormat="1" ht="26.1" customHeight="1">
      <c r="A22" s="131">
        <v>10</v>
      </c>
      <c r="B22" s="313"/>
      <c r="C22" s="313"/>
      <c r="D22" s="131"/>
      <c r="E22" s="313"/>
      <c r="F22" s="313"/>
      <c r="G22" s="133"/>
      <c r="H22" s="313"/>
      <c r="I22" s="313"/>
      <c r="J22" s="313"/>
      <c r="K22" s="313"/>
      <c r="L22" s="131"/>
      <c r="M22" s="313"/>
      <c r="N22" s="313"/>
      <c r="O22" s="313"/>
      <c r="P22" s="131">
        <v>35</v>
      </c>
      <c r="Q22" s="313"/>
      <c r="R22" s="313"/>
      <c r="S22" s="135"/>
      <c r="T22" s="313"/>
      <c r="U22" s="313"/>
      <c r="V22" s="148"/>
      <c r="W22" s="313"/>
      <c r="X22" s="313"/>
      <c r="Y22" s="313"/>
      <c r="Z22" s="313"/>
      <c r="AA22" s="313"/>
      <c r="AB22" s="313"/>
      <c r="AC22" s="313"/>
    </row>
    <row r="23" spans="1:30" s="117" customFormat="1" ht="26.1" customHeight="1">
      <c r="A23" s="131">
        <v>11</v>
      </c>
      <c r="B23" s="313"/>
      <c r="C23" s="313"/>
      <c r="D23" s="131"/>
      <c r="E23" s="313"/>
      <c r="F23" s="313"/>
      <c r="G23" s="134"/>
      <c r="H23" s="313"/>
      <c r="I23" s="313"/>
      <c r="J23" s="313"/>
      <c r="K23" s="313"/>
      <c r="L23" s="131"/>
      <c r="M23" s="313"/>
      <c r="N23" s="313"/>
      <c r="O23" s="313"/>
      <c r="P23" s="131">
        <v>36</v>
      </c>
      <c r="Q23" s="313"/>
      <c r="R23" s="313"/>
      <c r="S23" s="135"/>
      <c r="T23" s="313"/>
      <c r="U23" s="313"/>
      <c r="V23" s="148"/>
      <c r="W23" s="313"/>
      <c r="X23" s="313"/>
      <c r="Y23" s="313"/>
      <c r="Z23" s="313"/>
      <c r="AA23" s="313"/>
      <c r="AB23" s="313"/>
      <c r="AC23" s="313"/>
    </row>
    <row r="24" spans="1:30" s="117" customFormat="1" ht="26.1" customHeight="1">
      <c r="A24" s="131">
        <v>12</v>
      </c>
      <c r="B24" s="313"/>
      <c r="C24" s="313"/>
      <c r="D24" s="131"/>
      <c r="E24" s="313"/>
      <c r="F24" s="313"/>
      <c r="G24" s="134"/>
      <c r="H24" s="313"/>
      <c r="I24" s="313"/>
      <c r="J24" s="313"/>
      <c r="K24" s="313"/>
      <c r="L24" s="131"/>
      <c r="M24" s="313"/>
      <c r="N24" s="313"/>
      <c r="O24" s="313"/>
      <c r="P24" s="131">
        <v>37</v>
      </c>
      <c r="Q24" s="313"/>
      <c r="R24" s="313"/>
      <c r="S24" s="135"/>
      <c r="T24" s="313"/>
      <c r="U24" s="313"/>
      <c r="V24" s="133"/>
      <c r="W24" s="313"/>
      <c r="X24" s="313"/>
      <c r="Y24" s="313"/>
      <c r="Z24" s="313"/>
      <c r="AA24" s="313"/>
      <c r="AB24" s="313"/>
      <c r="AC24" s="313"/>
    </row>
    <row r="25" spans="1:30" s="117" customFormat="1" ht="26.1" customHeight="1">
      <c r="A25" s="131">
        <v>13</v>
      </c>
      <c r="B25" s="313"/>
      <c r="C25" s="313"/>
      <c r="D25" s="131"/>
      <c r="E25" s="313"/>
      <c r="F25" s="313"/>
      <c r="G25" s="134"/>
      <c r="H25" s="313"/>
      <c r="I25" s="313"/>
      <c r="J25" s="313"/>
      <c r="K25" s="313"/>
      <c r="L25" s="131"/>
      <c r="M25" s="313"/>
      <c r="N25" s="313"/>
      <c r="O25" s="313"/>
      <c r="P25" s="131">
        <v>38</v>
      </c>
      <c r="Q25" s="313"/>
      <c r="R25" s="313"/>
      <c r="S25" s="135"/>
      <c r="T25" s="313"/>
      <c r="U25" s="313"/>
      <c r="V25" s="133"/>
      <c r="W25" s="313"/>
      <c r="X25" s="313"/>
      <c r="Y25" s="313"/>
      <c r="Z25" s="313"/>
      <c r="AA25" s="313"/>
      <c r="AB25" s="313"/>
      <c r="AC25" s="313"/>
    </row>
    <row r="26" spans="1:30" s="117" customFormat="1" ht="26.1" customHeight="1">
      <c r="A26" s="131">
        <v>14</v>
      </c>
      <c r="B26" s="313"/>
      <c r="C26" s="313"/>
      <c r="D26" s="131"/>
      <c r="E26" s="313"/>
      <c r="F26" s="313"/>
      <c r="G26" s="134"/>
      <c r="H26" s="313"/>
      <c r="I26" s="313"/>
      <c r="J26" s="313"/>
      <c r="K26" s="313"/>
      <c r="L26" s="131"/>
      <c r="M26" s="313"/>
      <c r="N26" s="313"/>
      <c r="O26" s="313"/>
      <c r="P26" s="131">
        <v>39</v>
      </c>
      <c r="Q26" s="313"/>
      <c r="R26" s="313"/>
      <c r="S26" s="135"/>
      <c r="T26" s="313"/>
      <c r="U26" s="313"/>
      <c r="V26" s="133"/>
      <c r="W26" s="313"/>
      <c r="X26" s="313"/>
      <c r="Y26" s="313"/>
      <c r="Z26" s="313"/>
      <c r="AA26" s="313"/>
      <c r="AB26" s="313"/>
      <c r="AC26" s="313"/>
    </row>
    <row r="27" spans="1:30" s="117" customFormat="1" ht="26.1" customHeight="1">
      <c r="A27" s="131">
        <v>15</v>
      </c>
      <c r="B27" s="313"/>
      <c r="C27" s="313"/>
      <c r="D27" s="131"/>
      <c r="E27" s="313"/>
      <c r="F27" s="313"/>
      <c r="G27" s="134"/>
      <c r="H27" s="313"/>
      <c r="I27" s="313"/>
      <c r="J27" s="313"/>
      <c r="K27" s="313"/>
      <c r="L27" s="131"/>
      <c r="M27" s="313"/>
      <c r="N27" s="313"/>
      <c r="O27" s="313"/>
      <c r="P27" s="131">
        <v>40</v>
      </c>
      <c r="Q27" s="313"/>
      <c r="R27" s="313"/>
      <c r="S27" s="135"/>
      <c r="T27" s="313"/>
      <c r="U27" s="313"/>
      <c r="V27" s="132"/>
      <c r="W27" s="313"/>
      <c r="X27" s="313"/>
      <c r="Y27" s="313"/>
      <c r="Z27" s="313"/>
      <c r="AA27" s="313"/>
      <c r="AB27" s="313"/>
      <c r="AC27" s="313"/>
    </row>
    <row r="28" spans="1:30" s="117" customFormat="1" ht="26.1" customHeight="1">
      <c r="A28" s="131">
        <v>16</v>
      </c>
      <c r="B28" s="313"/>
      <c r="C28" s="313"/>
      <c r="D28" s="131"/>
      <c r="E28" s="313"/>
      <c r="F28" s="313"/>
      <c r="G28" s="134"/>
      <c r="H28" s="313"/>
      <c r="I28" s="313"/>
      <c r="J28" s="313"/>
      <c r="K28" s="313"/>
      <c r="L28" s="131"/>
      <c r="M28" s="313"/>
      <c r="N28" s="313"/>
      <c r="O28" s="313"/>
      <c r="P28" s="131">
        <v>41</v>
      </c>
      <c r="Q28" s="313"/>
      <c r="R28" s="313"/>
      <c r="S28" s="135"/>
      <c r="T28" s="314"/>
      <c r="U28" s="314"/>
      <c r="V28" s="29"/>
      <c r="W28" s="313"/>
      <c r="X28" s="313"/>
      <c r="Y28" s="313"/>
      <c r="Z28" s="313"/>
      <c r="AA28" s="313"/>
      <c r="AB28" s="313"/>
      <c r="AC28" s="313"/>
    </row>
    <row r="29" spans="1:30" s="117" customFormat="1" ht="26.1" customHeight="1">
      <c r="A29" s="131">
        <v>17</v>
      </c>
      <c r="B29" s="313"/>
      <c r="C29" s="313"/>
      <c r="D29" s="131"/>
      <c r="E29" s="313"/>
      <c r="F29" s="313"/>
      <c r="G29" s="134"/>
      <c r="H29" s="313"/>
      <c r="I29" s="313"/>
      <c r="J29" s="313"/>
      <c r="K29" s="313"/>
      <c r="L29" s="131"/>
      <c r="M29" s="313"/>
      <c r="N29" s="313"/>
      <c r="O29" s="313"/>
      <c r="P29" s="131">
        <v>42</v>
      </c>
      <c r="Q29" s="313"/>
      <c r="R29" s="313"/>
      <c r="S29" s="135"/>
      <c r="T29" s="314"/>
      <c r="U29" s="314"/>
      <c r="V29" s="29"/>
      <c r="W29" s="313"/>
      <c r="X29" s="313"/>
      <c r="Y29" s="313"/>
      <c r="Z29" s="313"/>
      <c r="AA29" s="313"/>
      <c r="AB29" s="313"/>
      <c r="AC29" s="313"/>
    </row>
    <row r="30" spans="1:30" ht="26.1" customHeight="1">
      <c r="A30" s="131">
        <v>18</v>
      </c>
      <c r="B30" s="313"/>
      <c r="C30" s="313"/>
      <c r="D30" s="131"/>
      <c r="E30" s="313"/>
      <c r="F30" s="313"/>
      <c r="G30" s="134"/>
      <c r="H30" s="313"/>
      <c r="I30" s="313"/>
      <c r="J30" s="313"/>
      <c r="K30" s="313"/>
      <c r="L30" s="131"/>
      <c r="M30" s="313"/>
      <c r="N30" s="313"/>
      <c r="O30" s="313"/>
      <c r="P30" s="131">
        <v>43</v>
      </c>
      <c r="Q30" s="313"/>
      <c r="R30" s="313"/>
      <c r="S30" s="135"/>
      <c r="T30" s="314"/>
      <c r="U30" s="314"/>
      <c r="V30" s="29"/>
      <c r="W30" s="313"/>
      <c r="X30" s="313"/>
      <c r="Y30" s="313"/>
      <c r="Z30" s="313"/>
      <c r="AA30" s="313"/>
      <c r="AB30" s="313"/>
      <c r="AC30" s="313"/>
    </row>
    <row r="31" spans="1:30" ht="26.1" customHeight="1">
      <c r="A31" s="131">
        <v>19</v>
      </c>
      <c r="B31" s="313"/>
      <c r="C31" s="313"/>
      <c r="D31" s="131"/>
      <c r="E31" s="313"/>
      <c r="F31" s="313"/>
      <c r="G31" s="134"/>
      <c r="H31" s="313"/>
      <c r="I31" s="313"/>
      <c r="J31" s="313"/>
      <c r="K31" s="313"/>
      <c r="L31" s="131"/>
      <c r="M31" s="313"/>
      <c r="N31" s="313"/>
      <c r="O31" s="313"/>
      <c r="P31" s="131">
        <v>44</v>
      </c>
      <c r="Q31" s="313"/>
      <c r="R31" s="313"/>
      <c r="S31" s="135"/>
      <c r="T31" s="314"/>
      <c r="U31" s="314"/>
      <c r="V31" s="29"/>
      <c r="W31" s="313"/>
      <c r="X31" s="313"/>
      <c r="Y31" s="313"/>
      <c r="Z31" s="313"/>
      <c r="AA31" s="313"/>
      <c r="AB31" s="313"/>
      <c r="AC31" s="313"/>
    </row>
    <row r="32" spans="1:30" ht="26.1" customHeight="1">
      <c r="A32" s="131">
        <v>20</v>
      </c>
      <c r="B32" s="313"/>
      <c r="C32" s="313"/>
      <c r="D32" s="135"/>
      <c r="E32" s="313"/>
      <c r="F32" s="313"/>
      <c r="G32" s="134"/>
      <c r="H32" s="313"/>
      <c r="I32" s="313"/>
      <c r="J32" s="313"/>
      <c r="K32" s="313"/>
      <c r="L32" s="131"/>
      <c r="M32" s="313"/>
      <c r="N32" s="313"/>
      <c r="O32" s="313"/>
      <c r="P32" s="131">
        <v>45</v>
      </c>
      <c r="Q32" s="313"/>
      <c r="R32" s="313"/>
      <c r="S32" s="135"/>
      <c r="T32" s="314"/>
      <c r="U32" s="314"/>
      <c r="V32" s="29"/>
      <c r="W32" s="313"/>
      <c r="X32" s="313"/>
      <c r="Y32" s="313"/>
      <c r="Z32" s="313"/>
      <c r="AA32" s="313"/>
      <c r="AB32" s="313"/>
      <c r="AC32" s="313"/>
    </row>
    <row r="33" spans="1:31" ht="26.1" customHeight="1">
      <c r="A33" s="131">
        <v>21</v>
      </c>
      <c r="B33" s="313"/>
      <c r="C33" s="313"/>
      <c r="D33" s="135"/>
      <c r="E33" s="313"/>
      <c r="F33" s="313"/>
      <c r="G33" s="134"/>
      <c r="H33" s="313"/>
      <c r="I33" s="313"/>
      <c r="J33" s="313"/>
      <c r="K33" s="313"/>
      <c r="L33" s="131"/>
      <c r="M33" s="313"/>
      <c r="N33" s="313"/>
      <c r="O33" s="313"/>
      <c r="P33" s="131">
        <v>46</v>
      </c>
      <c r="Q33" s="313"/>
      <c r="R33" s="313"/>
      <c r="S33" s="135"/>
      <c r="T33" s="314"/>
      <c r="U33" s="314"/>
      <c r="V33" s="29"/>
      <c r="W33" s="313"/>
      <c r="X33" s="313"/>
      <c r="Y33" s="313"/>
      <c r="Z33" s="313"/>
      <c r="AA33" s="313"/>
      <c r="AB33" s="313"/>
      <c r="AC33" s="313"/>
    </row>
    <row r="34" spans="1:31" s="118" customFormat="1" ht="26.1" customHeight="1">
      <c r="A34" s="131">
        <v>22</v>
      </c>
      <c r="B34" s="313"/>
      <c r="C34" s="313"/>
      <c r="D34" s="135"/>
      <c r="E34" s="313"/>
      <c r="F34" s="313"/>
      <c r="G34" s="132"/>
      <c r="H34" s="313"/>
      <c r="I34" s="313"/>
      <c r="J34" s="313"/>
      <c r="K34" s="313"/>
      <c r="L34" s="131"/>
      <c r="M34" s="313"/>
      <c r="N34" s="313"/>
      <c r="O34" s="313"/>
      <c r="P34" s="131">
        <v>47</v>
      </c>
      <c r="Q34" s="313"/>
      <c r="R34" s="313"/>
      <c r="S34" s="135"/>
      <c r="T34" s="313"/>
      <c r="U34" s="313"/>
      <c r="V34" s="149"/>
      <c r="W34" s="313"/>
      <c r="X34" s="313"/>
      <c r="Y34" s="313"/>
      <c r="Z34" s="313"/>
      <c r="AA34" s="313"/>
      <c r="AB34" s="313"/>
      <c r="AC34" s="313"/>
    </row>
    <row r="35" spans="1:31" s="118" customFormat="1" ht="26.1" customHeight="1">
      <c r="A35" s="131">
        <v>23</v>
      </c>
      <c r="B35" s="313"/>
      <c r="C35" s="313"/>
      <c r="D35" s="135"/>
      <c r="E35" s="313"/>
      <c r="F35" s="313"/>
      <c r="G35" s="133"/>
      <c r="H35" s="313"/>
      <c r="I35" s="313"/>
      <c r="J35" s="313"/>
      <c r="K35" s="313"/>
      <c r="L35" s="131"/>
      <c r="M35" s="313"/>
      <c r="N35" s="313"/>
      <c r="O35" s="313"/>
      <c r="P35" s="131">
        <v>48</v>
      </c>
      <c r="Q35" s="313"/>
      <c r="R35" s="313"/>
      <c r="S35" s="135"/>
      <c r="T35" s="313"/>
      <c r="U35" s="313"/>
      <c r="V35" s="149"/>
      <c r="W35" s="313"/>
      <c r="X35" s="313"/>
      <c r="Y35" s="313"/>
      <c r="Z35" s="313"/>
      <c r="AA35" s="313"/>
      <c r="AB35" s="313"/>
      <c r="AC35" s="313"/>
    </row>
    <row r="36" spans="1:31" ht="26.1" customHeight="1">
      <c r="A36" s="131">
        <v>24</v>
      </c>
      <c r="B36" s="313"/>
      <c r="C36" s="313"/>
      <c r="D36" s="135"/>
      <c r="E36" s="313"/>
      <c r="F36" s="313"/>
      <c r="G36" s="133"/>
      <c r="H36" s="313"/>
      <c r="I36" s="313"/>
      <c r="J36" s="313"/>
      <c r="K36" s="313"/>
      <c r="L36" s="131"/>
      <c r="M36" s="313"/>
      <c r="N36" s="313"/>
      <c r="O36" s="313"/>
      <c r="P36" s="131">
        <v>49</v>
      </c>
      <c r="Q36" s="313"/>
      <c r="R36" s="313"/>
      <c r="S36" s="135"/>
      <c r="T36" s="313"/>
      <c r="U36" s="313"/>
      <c r="V36" s="132"/>
      <c r="W36" s="313"/>
      <c r="X36" s="313"/>
      <c r="Y36" s="313"/>
      <c r="Z36" s="313"/>
      <c r="AA36" s="313"/>
      <c r="AB36" s="313"/>
      <c r="AC36" s="313"/>
      <c r="AD36" s="118"/>
      <c r="AE36" s="118"/>
    </row>
    <row r="37" spans="1:31" ht="26.1" customHeight="1">
      <c r="A37" s="131">
        <v>25</v>
      </c>
      <c r="B37" s="313"/>
      <c r="C37" s="313"/>
      <c r="D37" s="135"/>
      <c r="E37" s="313"/>
      <c r="F37" s="313"/>
      <c r="G37" s="133"/>
      <c r="H37" s="313"/>
      <c r="I37" s="313"/>
      <c r="J37" s="313"/>
      <c r="K37" s="313"/>
      <c r="L37" s="131"/>
      <c r="M37" s="313"/>
      <c r="N37" s="313"/>
      <c r="O37" s="313"/>
      <c r="P37" s="131">
        <v>50</v>
      </c>
      <c r="Q37" s="313"/>
      <c r="R37" s="313"/>
      <c r="S37" s="135"/>
      <c r="T37" s="313"/>
      <c r="U37" s="313"/>
      <c r="V37" s="132"/>
      <c r="W37" s="313"/>
      <c r="X37" s="313"/>
      <c r="Y37" s="313"/>
      <c r="Z37" s="313"/>
      <c r="AA37" s="313"/>
      <c r="AB37" s="313"/>
      <c r="AC37" s="313"/>
      <c r="AD37" s="118"/>
      <c r="AE37" s="118"/>
    </row>
    <row r="38" spans="1:31" ht="26.1" customHeight="1">
      <c r="A38" s="136"/>
      <c r="B38" s="310"/>
      <c r="C38" s="310"/>
      <c r="D38" s="137"/>
      <c r="E38" s="310"/>
      <c r="F38" s="310"/>
      <c r="G38" s="138"/>
      <c r="H38" s="310"/>
      <c r="I38" s="310"/>
      <c r="J38" s="310"/>
      <c r="K38" s="310"/>
      <c r="L38" s="136"/>
      <c r="M38" s="310"/>
      <c r="N38" s="310"/>
      <c r="O38" s="310"/>
      <c r="P38" s="136"/>
      <c r="Q38" s="310"/>
      <c r="R38" s="310"/>
      <c r="S38" s="137"/>
      <c r="T38" s="310"/>
      <c r="U38" s="310"/>
      <c r="V38" s="140"/>
      <c r="W38" s="310"/>
      <c r="X38" s="310"/>
      <c r="Y38" s="310"/>
      <c r="Z38" s="310"/>
      <c r="AA38" s="310"/>
      <c r="AB38" s="310"/>
      <c r="AC38" s="310"/>
    </row>
    <row r="39" spans="1:31" ht="26.1" customHeight="1">
      <c r="A39" s="136"/>
      <c r="B39" s="310"/>
      <c r="C39" s="310"/>
      <c r="D39" s="137"/>
      <c r="E39" s="310"/>
      <c r="F39" s="310"/>
      <c r="G39" s="138"/>
      <c r="H39" s="310"/>
      <c r="I39" s="310"/>
      <c r="J39" s="310"/>
      <c r="K39" s="310"/>
      <c r="L39" s="136"/>
      <c r="M39" s="310"/>
      <c r="N39" s="310"/>
      <c r="O39" s="310"/>
      <c r="P39" s="136"/>
      <c r="Q39" s="310"/>
      <c r="R39" s="310"/>
      <c r="S39" s="136"/>
      <c r="T39" s="310"/>
      <c r="U39" s="310"/>
      <c r="V39" s="140"/>
      <c r="W39" s="310"/>
      <c r="X39" s="310"/>
      <c r="Y39" s="310"/>
      <c r="Z39" s="310"/>
      <c r="AA39" s="310"/>
      <c r="AB39" s="310"/>
      <c r="AC39" s="310"/>
    </row>
    <row r="40" spans="1:31" ht="26.1" customHeight="1">
      <c r="A40" s="136"/>
      <c r="B40" s="310"/>
      <c r="C40" s="310"/>
      <c r="D40" s="137"/>
      <c r="E40" s="310"/>
      <c r="F40" s="310"/>
      <c r="G40" s="138"/>
      <c r="H40" s="310"/>
      <c r="I40" s="310"/>
      <c r="J40" s="310"/>
      <c r="K40" s="310"/>
      <c r="L40" s="136"/>
      <c r="M40" s="310"/>
      <c r="N40" s="310"/>
      <c r="O40" s="310"/>
      <c r="P40" s="136"/>
      <c r="Q40" s="310"/>
      <c r="R40" s="310"/>
      <c r="S40" s="136"/>
      <c r="T40" s="310"/>
      <c r="U40" s="310"/>
      <c r="V40" s="140"/>
      <c r="W40" s="310"/>
      <c r="X40" s="310"/>
      <c r="Y40" s="310"/>
      <c r="Z40" s="310"/>
      <c r="AA40" s="310"/>
      <c r="AB40" s="310"/>
      <c r="AC40" s="310"/>
    </row>
    <row r="41" spans="1:31" ht="26.1" customHeight="1">
      <c r="A41" s="136"/>
      <c r="B41" s="310"/>
      <c r="C41" s="310"/>
      <c r="D41" s="137"/>
      <c r="E41" s="310"/>
      <c r="F41" s="310"/>
      <c r="G41" s="139"/>
      <c r="H41" s="310"/>
      <c r="I41" s="310"/>
      <c r="J41" s="310"/>
      <c r="K41" s="310"/>
      <c r="L41" s="136"/>
      <c r="M41" s="310"/>
      <c r="N41" s="310"/>
      <c r="O41" s="310"/>
      <c r="P41" s="136"/>
      <c r="Q41" s="310"/>
      <c r="R41" s="310"/>
      <c r="S41" s="118"/>
      <c r="T41" s="312"/>
      <c r="U41" s="312"/>
      <c r="V41" s="118"/>
      <c r="W41" s="310"/>
      <c r="X41" s="310"/>
      <c r="Y41" s="310"/>
      <c r="Z41" s="310"/>
      <c r="AA41" s="310"/>
      <c r="AB41" s="310"/>
      <c r="AC41" s="310"/>
    </row>
    <row r="42" spans="1:31" ht="26.1" customHeight="1">
      <c r="A42" s="136"/>
      <c r="B42" s="310"/>
      <c r="C42" s="310"/>
      <c r="D42" s="137"/>
      <c r="E42" s="310"/>
      <c r="F42" s="310"/>
      <c r="G42" s="138"/>
      <c r="H42" s="310"/>
      <c r="I42" s="310"/>
      <c r="J42" s="310"/>
      <c r="K42" s="310"/>
      <c r="L42" s="136"/>
      <c r="M42" s="310"/>
      <c r="N42" s="310"/>
      <c r="O42" s="310"/>
      <c r="P42" s="136"/>
      <c r="Q42" s="310"/>
      <c r="R42" s="310"/>
      <c r="S42" s="118"/>
      <c r="T42" s="312"/>
      <c r="U42" s="312"/>
      <c r="V42" s="118"/>
      <c r="W42" s="310"/>
      <c r="X42" s="310"/>
      <c r="Y42" s="310"/>
      <c r="Z42" s="310"/>
      <c r="AA42" s="310"/>
      <c r="AB42" s="310"/>
      <c r="AC42" s="310"/>
    </row>
    <row r="43" spans="1:31" ht="26.1" customHeight="1">
      <c r="A43" s="136"/>
      <c r="B43" s="310"/>
      <c r="C43" s="310"/>
      <c r="D43" s="137"/>
      <c r="E43" s="310"/>
      <c r="F43" s="310"/>
      <c r="G43" s="138"/>
      <c r="H43" s="310"/>
      <c r="I43" s="310"/>
      <c r="J43" s="310"/>
      <c r="K43" s="310"/>
      <c r="L43" s="136"/>
      <c r="M43" s="310"/>
      <c r="N43" s="310"/>
      <c r="O43" s="310"/>
      <c r="P43" s="136"/>
      <c r="Q43" s="310"/>
      <c r="R43" s="310"/>
      <c r="S43" s="118"/>
      <c r="T43" s="312"/>
      <c r="U43" s="312"/>
      <c r="V43" s="118"/>
      <c r="W43" s="310"/>
      <c r="X43" s="310"/>
      <c r="Y43" s="310"/>
      <c r="Z43" s="310"/>
      <c r="AA43" s="310"/>
      <c r="AB43" s="310"/>
      <c r="AC43" s="310"/>
    </row>
    <row r="44" spans="1:31" ht="26.1" customHeight="1">
      <c r="A44" s="136"/>
      <c r="B44" s="310"/>
      <c r="C44" s="310"/>
      <c r="D44" s="137"/>
      <c r="E44" s="310"/>
      <c r="F44" s="310"/>
      <c r="G44" s="140"/>
      <c r="H44" s="310"/>
      <c r="I44" s="310"/>
      <c r="J44" s="310"/>
      <c r="K44" s="310"/>
      <c r="L44" s="136"/>
      <c r="M44" s="310"/>
      <c r="N44" s="310"/>
      <c r="O44" s="310"/>
      <c r="P44" s="136"/>
      <c r="Q44" s="310"/>
      <c r="R44" s="310"/>
      <c r="S44" s="118"/>
      <c r="T44" s="312"/>
      <c r="U44" s="312"/>
      <c r="V44" s="118"/>
      <c r="W44" s="310"/>
      <c r="X44" s="310"/>
      <c r="Y44" s="310"/>
      <c r="Z44" s="310"/>
      <c r="AA44" s="310"/>
      <c r="AB44" s="310"/>
      <c r="AC44" s="310"/>
    </row>
    <row r="45" spans="1:31" ht="26.1" customHeight="1">
      <c r="A45" s="136"/>
      <c r="B45" s="310"/>
      <c r="C45" s="310"/>
      <c r="D45" s="137"/>
      <c r="E45" s="310"/>
      <c r="F45" s="310"/>
      <c r="G45" s="138"/>
      <c r="H45" s="310"/>
      <c r="I45" s="310"/>
      <c r="J45" s="310"/>
      <c r="K45" s="310"/>
      <c r="L45" s="136"/>
      <c r="M45" s="310"/>
      <c r="N45" s="310"/>
      <c r="O45" s="310"/>
      <c r="P45" s="136"/>
      <c r="Q45" s="310"/>
      <c r="R45" s="310"/>
      <c r="S45" s="118"/>
      <c r="T45" s="312"/>
      <c r="U45" s="312"/>
      <c r="V45" s="118"/>
      <c r="W45" s="310"/>
      <c r="X45" s="310"/>
      <c r="Y45" s="310"/>
      <c r="Z45" s="310"/>
      <c r="AA45" s="310"/>
      <c r="AB45" s="310"/>
      <c r="AC45" s="310"/>
    </row>
    <row r="46" spans="1:31" ht="26.1" customHeight="1">
      <c r="A46" s="136"/>
      <c r="B46" s="310"/>
      <c r="C46" s="310"/>
      <c r="D46" s="137"/>
      <c r="E46" s="310"/>
      <c r="F46" s="310"/>
      <c r="G46" s="138"/>
      <c r="H46" s="310"/>
      <c r="I46" s="310"/>
      <c r="J46" s="310"/>
      <c r="K46" s="310"/>
      <c r="L46" s="136"/>
      <c r="M46" s="310"/>
      <c r="N46" s="310"/>
      <c r="O46" s="310"/>
      <c r="P46" s="136"/>
      <c r="Q46" s="310"/>
      <c r="R46" s="310"/>
      <c r="S46" s="118"/>
      <c r="T46" s="312"/>
      <c r="U46" s="312"/>
      <c r="V46" s="118"/>
      <c r="W46" s="310"/>
      <c r="X46" s="310"/>
      <c r="Y46" s="310"/>
      <c r="Z46" s="310"/>
      <c r="AA46" s="310"/>
      <c r="AB46" s="310"/>
      <c r="AC46" s="310"/>
    </row>
    <row r="47" spans="1:31" ht="26.1" customHeight="1">
      <c r="A47" s="136"/>
      <c r="B47" s="310"/>
      <c r="C47" s="310"/>
      <c r="D47" s="137"/>
      <c r="E47" s="310"/>
      <c r="F47" s="310"/>
      <c r="G47" s="138"/>
      <c r="H47" s="310"/>
      <c r="I47" s="310"/>
      <c r="J47" s="310"/>
      <c r="K47" s="310"/>
      <c r="L47" s="136"/>
      <c r="M47" s="310"/>
      <c r="N47" s="310"/>
      <c r="O47" s="310"/>
      <c r="P47" s="136"/>
      <c r="Q47" s="310"/>
      <c r="R47" s="310"/>
      <c r="S47" s="118"/>
      <c r="T47" s="312"/>
      <c r="U47" s="312"/>
      <c r="V47" s="118"/>
      <c r="W47" s="310"/>
      <c r="X47" s="310"/>
      <c r="Y47" s="310"/>
      <c r="Z47" s="310"/>
      <c r="AA47" s="310"/>
      <c r="AB47" s="310"/>
      <c r="AC47" s="310"/>
    </row>
    <row r="48" spans="1:31" ht="26.1" customHeight="1">
      <c r="A48" s="136"/>
      <c r="B48" s="310"/>
      <c r="C48" s="310"/>
      <c r="D48" s="137"/>
      <c r="E48" s="310"/>
      <c r="F48" s="310"/>
      <c r="G48" s="140"/>
      <c r="H48" s="310"/>
      <c r="I48" s="310"/>
      <c r="J48" s="310"/>
      <c r="K48" s="310"/>
      <c r="L48" s="136"/>
      <c r="M48" s="310"/>
      <c r="N48" s="310"/>
      <c r="O48" s="310"/>
      <c r="P48" s="136"/>
      <c r="Q48" s="310"/>
      <c r="R48" s="310"/>
      <c r="S48" s="118"/>
      <c r="T48" s="312"/>
      <c r="U48" s="312"/>
      <c r="V48" s="118"/>
      <c r="W48" s="310"/>
      <c r="X48" s="310"/>
      <c r="Y48" s="310"/>
      <c r="Z48" s="310"/>
      <c r="AA48" s="310"/>
      <c r="AB48" s="310"/>
      <c r="AC48" s="310"/>
    </row>
    <row r="49" spans="1:29" ht="26.1" customHeight="1">
      <c r="A49" s="136"/>
      <c r="B49" s="310"/>
      <c r="C49" s="310"/>
      <c r="D49" s="137"/>
      <c r="E49" s="311"/>
      <c r="F49" s="311"/>
      <c r="G49" s="141"/>
      <c r="H49" s="310"/>
      <c r="I49" s="310"/>
      <c r="J49" s="310"/>
      <c r="K49" s="310"/>
      <c r="L49" s="136"/>
      <c r="M49" s="310"/>
      <c r="N49" s="310"/>
      <c r="O49" s="310"/>
      <c r="P49" s="136"/>
      <c r="Q49" s="310"/>
      <c r="R49" s="310"/>
      <c r="S49" s="118"/>
      <c r="T49" s="312"/>
      <c r="U49" s="312"/>
      <c r="V49" s="118"/>
      <c r="W49" s="310"/>
      <c r="X49" s="310"/>
      <c r="Y49" s="310"/>
      <c r="Z49" s="310"/>
      <c r="AA49" s="310"/>
      <c r="AB49" s="310"/>
      <c r="AC49" s="310"/>
    </row>
    <row r="50" spans="1:29" ht="26.1" customHeight="1">
      <c r="A50" s="136"/>
      <c r="B50" s="310"/>
      <c r="C50" s="310"/>
      <c r="D50" s="137"/>
      <c r="E50" s="311"/>
      <c r="F50" s="311"/>
      <c r="G50" s="141"/>
      <c r="H50" s="310"/>
      <c r="I50" s="310"/>
      <c r="J50" s="310"/>
      <c r="K50" s="310"/>
      <c r="L50" s="136"/>
      <c r="M50" s="310"/>
      <c r="N50" s="310"/>
      <c r="O50" s="310"/>
      <c r="P50" s="136"/>
      <c r="Q50" s="310"/>
      <c r="R50" s="310"/>
      <c r="S50" s="118"/>
      <c r="T50" s="312"/>
      <c r="U50" s="312"/>
      <c r="V50" s="118"/>
      <c r="W50" s="310"/>
      <c r="X50" s="310"/>
      <c r="Y50" s="310"/>
      <c r="Z50" s="310"/>
      <c r="AA50" s="310"/>
      <c r="AB50" s="310"/>
      <c r="AC50" s="310"/>
    </row>
    <row r="51" spans="1:29" ht="26.1" customHeight="1">
      <c r="A51" s="136"/>
      <c r="B51" s="310"/>
      <c r="C51" s="310"/>
      <c r="D51" s="137"/>
      <c r="E51" s="311"/>
      <c r="F51" s="311"/>
      <c r="G51" s="141"/>
      <c r="H51" s="310"/>
      <c r="I51" s="310"/>
      <c r="J51" s="310"/>
      <c r="K51" s="310"/>
      <c r="L51" s="136"/>
      <c r="M51" s="310"/>
      <c r="N51" s="310"/>
      <c r="O51" s="310"/>
      <c r="P51" s="136"/>
      <c r="Q51" s="310"/>
      <c r="R51" s="310"/>
      <c r="S51" s="118"/>
      <c r="T51" s="312"/>
      <c r="U51" s="312"/>
      <c r="V51" s="118"/>
      <c r="W51" s="310"/>
      <c r="X51" s="310"/>
      <c r="Y51" s="310"/>
      <c r="Z51" s="310"/>
      <c r="AA51" s="310"/>
      <c r="AB51" s="310"/>
      <c r="AC51" s="310"/>
    </row>
    <row r="52" spans="1:29" ht="26.1" customHeight="1">
      <c r="A52" s="136"/>
      <c r="B52" s="310"/>
      <c r="C52" s="310"/>
      <c r="D52" s="137"/>
      <c r="E52" s="311"/>
      <c r="F52" s="311"/>
      <c r="G52" s="141"/>
      <c r="H52" s="310"/>
      <c r="I52" s="310"/>
      <c r="J52" s="310"/>
      <c r="K52" s="310"/>
      <c r="L52" s="136"/>
      <c r="M52" s="310"/>
      <c r="N52" s="310"/>
      <c r="O52" s="310"/>
      <c r="P52" s="136"/>
      <c r="Q52" s="310"/>
      <c r="R52" s="310"/>
      <c r="S52" s="118"/>
      <c r="T52" s="312"/>
      <c r="U52" s="312"/>
      <c r="V52" s="118"/>
      <c r="W52" s="310"/>
      <c r="X52" s="310"/>
      <c r="Y52" s="310"/>
      <c r="Z52" s="310"/>
      <c r="AA52" s="310"/>
      <c r="AB52" s="310"/>
      <c r="AC52" s="310"/>
    </row>
    <row r="53" spans="1:29" ht="26.1" customHeight="1">
      <c r="A53" s="136"/>
      <c r="B53" s="310"/>
      <c r="C53" s="310"/>
      <c r="D53" s="137"/>
      <c r="E53" s="311"/>
      <c r="F53" s="311"/>
      <c r="G53" s="141"/>
      <c r="H53" s="310"/>
      <c r="I53" s="310"/>
      <c r="J53" s="310"/>
      <c r="K53" s="310"/>
      <c r="L53" s="136"/>
      <c r="M53" s="310"/>
      <c r="N53" s="310"/>
      <c r="O53" s="310"/>
      <c r="P53" s="136"/>
      <c r="Q53" s="310"/>
      <c r="R53" s="310"/>
      <c r="S53" s="118"/>
      <c r="T53" s="312"/>
      <c r="U53" s="312"/>
      <c r="V53" s="118"/>
      <c r="W53" s="310"/>
      <c r="X53" s="310"/>
      <c r="Y53" s="310"/>
      <c r="Z53" s="310"/>
      <c r="AA53" s="310"/>
      <c r="AB53" s="310"/>
      <c r="AC53" s="310"/>
    </row>
    <row r="54" spans="1:29" ht="26.1" customHeight="1">
      <c r="A54" s="136"/>
      <c r="B54" s="310"/>
      <c r="C54" s="310"/>
      <c r="D54" s="137"/>
      <c r="E54" s="311"/>
      <c r="F54" s="311"/>
      <c r="G54" s="141"/>
      <c r="H54" s="310"/>
      <c r="I54" s="310"/>
      <c r="J54" s="310"/>
      <c r="K54" s="310"/>
      <c r="L54" s="136"/>
      <c r="M54" s="310"/>
      <c r="N54" s="310"/>
      <c r="O54" s="310"/>
      <c r="P54" s="118"/>
      <c r="Q54" s="310"/>
      <c r="R54" s="310"/>
      <c r="S54" s="118"/>
      <c r="T54" s="312"/>
      <c r="U54" s="312"/>
      <c r="V54" s="118"/>
      <c r="W54" s="310"/>
      <c r="X54" s="310"/>
      <c r="Y54" s="310"/>
      <c r="Z54" s="310"/>
      <c r="AA54" s="310"/>
      <c r="AB54" s="310"/>
      <c r="AC54" s="310"/>
    </row>
    <row r="55" spans="1:29" ht="26.1" customHeight="1"/>
    <row r="56" spans="1:29" ht="26.1" customHeight="1"/>
    <row r="57" spans="1:29" ht="26.1" customHeight="1"/>
    <row r="58" spans="1:29" ht="26.1" customHeight="1"/>
    <row r="59" spans="1:29" ht="26.1" customHeight="1"/>
    <row r="60" spans="1:29" ht="26.1" customHeight="1"/>
    <row r="61" spans="1:29" ht="26.1" customHeight="1"/>
    <row r="62" spans="1:29" ht="26.1" customHeight="1"/>
    <row r="63" spans="1:29" ht="26.1" customHeight="1"/>
    <row r="64" spans="1:29" ht="26.1" customHeight="1"/>
    <row r="65" spans="13:13" ht="26.1" customHeight="1"/>
    <row r="75" spans="13:13" ht="69">
      <c r="M75" s="161" t="s">
        <v>719</v>
      </c>
    </row>
    <row r="179" spans="12:12">
      <c r="L179" s="119" t="s">
        <v>720</v>
      </c>
    </row>
  </sheetData>
  <mergeCells count="432">
    <mergeCell ref="A1:B1"/>
    <mergeCell ref="D1:G1"/>
    <mergeCell ref="H1:T1"/>
    <mergeCell ref="G2:T2"/>
    <mergeCell ref="G3:U3"/>
    <mergeCell ref="W3:X3"/>
    <mergeCell ref="G4:T4"/>
    <mergeCell ref="W4:X4"/>
    <mergeCell ref="A5:D5"/>
    <mergeCell ref="F5:I5"/>
    <mergeCell ref="J5:N5"/>
    <mergeCell ref="O5:V5"/>
    <mergeCell ref="W5:X5"/>
    <mergeCell ref="Y5:AA5"/>
    <mergeCell ref="AB5:AC5"/>
    <mergeCell ref="F6:I6"/>
    <mergeCell ref="J6:N6"/>
    <mergeCell ref="O6:V6"/>
    <mergeCell ref="W6:X6"/>
    <mergeCell ref="Y6:AA6"/>
    <mergeCell ref="AB6:AC6"/>
    <mergeCell ref="F7:I7"/>
    <mergeCell ref="J7:N7"/>
    <mergeCell ref="O7:V7"/>
    <mergeCell ref="W7:X7"/>
    <mergeCell ref="Y7:AA7"/>
    <mergeCell ref="AB7:AC7"/>
    <mergeCell ref="F8:I8"/>
    <mergeCell ref="J8:N8"/>
    <mergeCell ref="O8:V8"/>
    <mergeCell ref="W8:X8"/>
    <mergeCell ref="Y8:AA8"/>
    <mergeCell ref="AB8:AC8"/>
    <mergeCell ref="F9:I9"/>
    <mergeCell ref="J9:N9"/>
    <mergeCell ref="O9:V9"/>
    <mergeCell ref="W9:X9"/>
    <mergeCell ref="Y9:AA9"/>
    <mergeCell ref="AB9:AC9"/>
    <mergeCell ref="A11:D11"/>
    <mergeCell ref="B12:C12"/>
    <mergeCell ref="E12:F12"/>
    <mergeCell ref="H12:K12"/>
    <mergeCell ref="M12:O12"/>
    <mergeCell ref="Q12:R12"/>
    <mergeCell ref="T12:U12"/>
    <mergeCell ref="W12:Y12"/>
    <mergeCell ref="Z12:AA12"/>
    <mergeCell ref="AB12:AC12"/>
    <mergeCell ref="B13:C13"/>
    <mergeCell ref="E13:F13"/>
    <mergeCell ref="H13:K13"/>
    <mergeCell ref="M13:O13"/>
    <mergeCell ref="Q13:R13"/>
    <mergeCell ref="T13:U13"/>
    <mergeCell ref="W13:Y13"/>
    <mergeCell ref="Z13:AA13"/>
    <mergeCell ref="AB13:AC13"/>
    <mergeCell ref="B14:C14"/>
    <mergeCell ref="E14:F14"/>
    <mergeCell ref="H14:K14"/>
    <mergeCell ref="M14:O14"/>
    <mergeCell ref="Q14:R14"/>
    <mergeCell ref="T14:U14"/>
    <mergeCell ref="W14:Y14"/>
    <mergeCell ref="Z14:AA14"/>
    <mergeCell ref="AB14:AC14"/>
    <mergeCell ref="B15:C15"/>
    <mergeCell ref="E15:F15"/>
    <mergeCell ref="H15:K15"/>
    <mergeCell ref="M15:O15"/>
    <mergeCell ref="Q15:R15"/>
    <mergeCell ref="T15:U15"/>
    <mergeCell ref="W15:Y15"/>
    <mergeCell ref="Z15:AA15"/>
    <mergeCell ref="AB15:AC15"/>
    <mergeCell ref="B16:C16"/>
    <mergeCell ref="E16:F16"/>
    <mergeCell ref="H16:K16"/>
    <mergeCell ref="M16:O16"/>
    <mergeCell ref="Q16:R16"/>
    <mergeCell ref="T16:U16"/>
    <mergeCell ref="W16:Y16"/>
    <mergeCell ref="Z16:AA16"/>
    <mergeCell ref="AB16:AC16"/>
    <mergeCell ref="B17:C17"/>
    <mergeCell ref="E17:F17"/>
    <mergeCell ref="H17:K17"/>
    <mergeCell ref="M17:O17"/>
    <mergeCell ref="Q17:R17"/>
    <mergeCell ref="T17:U17"/>
    <mergeCell ref="W17:Y17"/>
    <mergeCell ref="Z17:AA17"/>
    <mergeCell ref="AB17:AC17"/>
    <mergeCell ref="B18:C18"/>
    <mergeCell ref="E18:F18"/>
    <mergeCell ref="H18:K18"/>
    <mergeCell ref="M18:O18"/>
    <mergeCell ref="Q18:R18"/>
    <mergeCell ref="T18:U18"/>
    <mergeCell ref="W18:Y18"/>
    <mergeCell ref="Z18:AA18"/>
    <mergeCell ref="AB18:AC18"/>
    <mergeCell ref="B19:C19"/>
    <mergeCell ref="E19:F19"/>
    <mergeCell ref="H19:K19"/>
    <mergeCell ref="M19:O19"/>
    <mergeCell ref="Q19:R19"/>
    <mergeCell ref="T19:U19"/>
    <mergeCell ref="W19:Y19"/>
    <mergeCell ref="Z19:AA19"/>
    <mergeCell ref="AB19:AC19"/>
    <mergeCell ref="B20:C20"/>
    <mergeCell ref="E20:F20"/>
    <mergeCell ref="H20:K20"/>
    <mergeCell ref="M20:O20"/>
    <mergeCell ref="Q20:R20"/>
    <mergeCell ref="T20:U20"/>
    <mergeCell ref="W20:Y20"/>
    <mergeCell ref="Z20:AA20"/>
    <mergeCell ref="AB20:AC20"/>
    <mergeCell ref="B21:C21"/>
    <mergeCell ref="E21:F21"/>
    <mergeCell ref="H21:K21"/>
    <mergeCell ref="M21:O21"/>
    <mergeCell ref="Q21:R21"/>
    <mergeCell ref="T21:U21"/>
    <mergeCell ref="W21:Y21"/>
    <mergeCell ref="Z21:AA21"/>
    <mergeCell ref="AB21:AC21"/>
    <mergeCell ref="B22:C22"/>
    <mergeCell ref="E22:F22"/>
    <mergeCell ref="H22:K22"/>
    <mergeCell ref="M22:O22"/>
    <mergeCell ref="Q22:R22"/>
    <mergeCell ref="T22:U22"/>
    <mergeCell ref="W22:Y22"/>
    <mergeCell ref="Z22:AA22"/>
    <mergeCell ref="AB22:AC22"/>
    <mergeCell ref="B23:C23"/>
    <mergeCell ref="E23:F23"/>
    <mergeCell ref="H23:K23"/>
    <mergeCell ref="M23:O23"/>
    <mergeCell ref="Q23:R23"/>
    <mergeCell ref="T23:U23"/>
    <mergeCell ref="W23:Y23"/>
    <mergeCell ref="Z23:AA23"/>
    <mergeCell ref="AB23:AC23"/>
    <mergeCell ref="B24:C24"/>
    <mergeCell ref="E24:F24"/>
    <mergeCell ref="H24:K24"/>
    <mergeCell ref="M24:O24"/>
    <mergeCell ref="Q24:R24"/>
    <mergeCell ref="T24:U24"/>
    <mergeCell ref="W24:Y24"/>
    <mergeCell ref="Z24:AA24"/>
    <mergeCell ref="AB24:AC24"/>
    <mergeCell ref="B25:C25"/>
    <mergeCell ref="E25:F25"/>
    <mergeCell ref="H25:K25"/>
    <mergeCell ref="M25:O25"/>
    <mergeCell ref="Q25:R25"/>
    <mergeCell ref="T25:U25"/>
    <mergeCell ref="W25:Y25"/>
    <mergeCell ref="Z25:AA25"/>
    <mergeCell ref="AB25:AC25"/>
    <mergeCell ref="B26:C26"/>
    <mergeCell ref="E26:F26"/>
    <mergeCell ref="H26:K26"/>
    <mergeCell ref="M26:O26"/>
    <mergeCell ref="Q26:R26"/>
    <mergeCell ref="T26:U26"/>
    <mergeCell ref="W26:Y26"/>
    <mergeCell ref="Z26:AA26"/>
    <mergeCell ref="AB26:AC26"/>
    <mergeCell ref="B27:C27"/>
    <mergeCell ref="E27:F27"/>
    <mergeCell ref="H27:K27"/>
    <mergeCell ref="M27:O27"/>
    <mergeCell ref="Q27:R27"/>
    <mergeCell ref="T27:U27"/>
    <mergeCell ref="W27:Y27"/>
    <mergeCell ref="Z27:AA27"/>
    <mergeCell ref="AB27:AC27"/>
    <mergeCell ref="B28:C28"/>
    <mergeCell ref="E28:F28"/>
    <mergeCell ref="H28:K28"/>
    <mergeCell ref="M28:O28"/>
    <mergeCell ref="Q28:R28"/>
    <mergeCell ref="T28:U28"/>
    <mergeCell ref="W28:Y28"/>
    <mergeCell ref="Z28:AA28"/>
    <mergeCell ref="AB28:AC28"/>
    <mergeCell ref="B29:C29"/>
    <mergeCell ref="E29:F29"/>
    <mergeCell ref="H29:K29"/>
    <mergeCell ref="M29:O29"/>
    <mergeCell ref="Q29:R29"/>
    <mergeCell ref="T29:U29"/>
    <mergeCell ref="W29:Y29"/>
    <mergeCell ref="Z29:AA29"/>
    <mergeCell ref="AB29:AC29"/>
    <mergeCell ref="B30:C30"/>
    <mergeCell ref="E30:F30"/>
    <mergeCell ref="H30:K30"/>
    <mergeCell ref="M30:O30"/>
    <mergeCell ref="Q30:R30"/>
    <mergeCell ref="T30:U30"/>
    <mergeCell ref="W30:Y30"/>
    <mergeCell ref="Z30:AA30"/>
    <mergeCell ref="AB30:AC30"/>
    <mergeCell ref="B31:C31"/>
    <mergeCell ref="E31:F31"/>
    <mergeCell ref="H31:K31"/>
    <mergeCell ref="M31:O31"/>
    <mergeCell ref="Q31:R31"/>
    <mergeCell ref="T31:U31"/>
    <mergeCell ref="W31:Y31"/>
    <mergeCell ref="Z31:AA31"/>
    <mergeCell ref="AB31:AC31"/>
    <mergeCell ref="B32:C32"/>
    <mergeCell ref="E32:F32"/>
    <mergeCell ref="H32:K32"/>
    <mergeCell ref="M32:O32"/>
    <mergeCell ref="Q32:R32"/>
    <mergeCell ref="T32:U32"/>
    <mergeCell ref="W32:Y32"/>
    <mergeCell ref="Z32:AA32"/>
    <mergeCell ref="AB32:AC32"/>
    <mergeCell ref="B33:C33"/>
    <mergeCell ref="E33:F33"/>
    <mergeCell ref="H33:K33"/>
    <mergeCell ref="M33:O33"/>
    <mergeCell ref="Q33:R33"/>
    <mergeCell ref="T33:U33"/>
    <mergeCell ref="W33:Y33"/>
    <mergeCell ref="Z33:AA33"/>
    <mergeCell ref="AB33:AC33"/>
    <mergeCell ref="B34:C34"/>
    <mergeCell ref="E34:F34"/>
    <mergeCell ref="H34:K34"/>
    <mergeCell ref="M34:O34"/>
    <mergeCell ref="Q34:R34"/>
    <mergeCell ref="T34:U34"/>
    <mergeCell ref="W34:Y34"/>
    <mergeCell ref="Z34:AA34"/>
    <mergeCell ref="AB34:AC34"/>
    <mergeCell ref="B35:C35"/>
    <mergeCell ref="E35:F35"/>
    <mergeCell ref="H35:K35"/>
    <mergeCell ref="M35:O35"/>
    <mergeCell ref="Q35:R35"/>
    <mergeCell ref="T35:U35"/>
    <mergeCell ref="W35:Y35"/>
    <mergeCell ref="Z35:AA35"/>
    <mergeCell ref="AB35:AC35"/>
    <mergeCell ref="B36:C36"/>
    <mergeCell ref="E36:F36"/>
    <mergeCell ref="H36:K36"/>
    <mergeCell ref="M36:O36"/>
    <mergeCell ref="Q36:R36"/>
    <mergeCell ref="T36:U36"/>
    <mergeCell ref="W36:Y36"/>
    <mergeCell ref="Z36:AA36"/>
    <mergeCell ref="AB36:AC36"/>
    <mergeCell ref="B37:C37"/>
    <mergeCell ref="E37:F37"/>
    <mergeCell ref="H37:K37"/>
    <mergeCell ref="M37:O37"/>
    <mergeCell ref="Q37:R37"/>
    <mergeCell ref="T37:U37"/>
    <mergeCell ref="W37:Y37"/>
    <mergeCell ref="Z37:AA37"/>
    <mergeCell ref="AB37:AC37"/>
    <mergeCell ref="B38:C38"/>
    <mergeCell ref="E38:F38"/>
    <mergeCell ref="H38:K38"/>
    <mergeCell ref="M38:O38"/>
    <mergeCell ref="Q38:R38"/>
    <mergeCell ref="T38:U38"/>
    <mergeCell ref="W38:Y38"/>
    <mergeCell ref="Z38:AA38"/>
    <mergeCell ref="AB38:AC38"/>
    <mergeCell ref="B39:C39"/>
    <mergeCell ref="E39:F39"/>
    <mergeCell ref="H39:K39"/>
    <mergeCell ref="M39:O39"/>
    <mergeCell ref="Q39:R39"/>
    <mergeCell ref="T39:U39"/>
    <mergeCell ref="W39:Y39"/>
    <mergeCell ref="Z39:AA39"/>
    <mergeCell ref="AB39:AC39"/>
    <mergeCell ref="B40:C40"/>
    <mergeCell ref="E40:F40"/>
    <mergeCell ref="H40:K40"/>
    <mergeCell ref="M40:O40"/>
    <mergeCell ref="Q40:R40"/>
    <mergeCell ref="T40:U40"/>
    <mergeCell ref="W40:Y40"/>
    <mergeCell ref="Z40:AA40"/>
    <mergeCell ref="AB40:AC40"/>
    <mergeCell ref="B41:C41"/>
    <mergeCell ref="E41:F41"/>
    <mergeCell ref="H41:K41"/>
    <mergeCell ref="M41:O41"/>
    <mergeCell ref="Q41:R41"/>
    <mergeCell ref="T41:U41"/>
    <mergeCell ref="W41:Y41"/>
    <mergeCell ref="Z41:AA41"/>
    <mergeCell ref="AB41:AC41"/>
    <mergeCell ref="B42:C42"/>
    <mergeCell ref="E42:F42"/>
    <mergeCell ref="H42:K42"/>
    <mergeCell ref="M42:O42"/>
    <mergeCell ref="Q42:R42"/>
    <mergeCell ref="T42:U42"/>
    <mergeCell ref="W42:Y42"/>
    <mergeCell ref="Z42:AA42"/>
    <mergeCell ref="AB42:AC42"/>
    <mergeCell ref="B43:C43"/>
    <mergeCell ref="E43:F43"/>
    <mergeCell ref="H43:K43"/>
    <mergeCell ref="M43:O43"/>
    <mergeCell ref="Q43:R43"/>
    <mergeCell ref="T43:U43"/>
    <mergeCell ref="W43:Y43"/>
    <mergeCell ref="Z43:AA43"/>
    <mergeCell ref="AB43:AC43"/>
    <mergeCell ref="B44:C44"/>
    <mergeCell ref="E44:F44"/>
    <mergeCell ref="H44:K44"/>
    <mergeCell ref="M44:O44"/>
    <mergeCell ref="Q44:R44"/>
    <mergeCell ref="T44:U44"/>
    <mergeCell ref="W44:Y44"/>
    <mergeCell ref="Z44:AA44"/>
    <mergeCell ref="AB44:AC44"/>
    <mergeCell ref="B45:C45"/>
    <mergeCell ref="E45:F45"/>
    <mergeCell ref="H45:K45"/>
    <mergeCell ref="M45:O45"/>
    <mergeCell ref="Q45:R45"/>
    <mergeCell ref="T45:U45"/>
    <mergeCell ref="W45:Y45"/>
    <mergeCell ref="Z45:AA45"/>
    <mergeCell ref="AB45:AC45"/>
    <mergeCell ref="B46:C46"/>
    <mergeCell ref="E46:F46"/>
    <mergeCell ref="H46:K46"/>
    <mergeCell ref="M46:O46"/>
    <mergeCell ref="Q46:R46"/>
    <mergeCell ref="T46:U46"/>
    <mergeCell ref="W46:Y46"/>
    <mergeCell ref="Z46:AA46"/>
    <mergeCell ref="AB46:AC46"/>
    <mergeCell ref="B47:C47"/>
    <mergeCell ref="E47:F47"/>
    <mergeCell ref="H47:K47"/>
    <mergeCell ref="M47:O47"/>
    <mergeCell ref="Q47:R47"/>
    <mergeCell ref="T47:U47"/>
    <mergeCell ref="W47:Y47"/>
    <mergeCell ref="Z47:AA47"/>
    <mergeCell ref="AB47:AC47"/>
    <mergeCell ref="B48:C48"/>
    <mergeCell ref="E48:F48"/>
    <mergeCell ref="H48:K48"/>
    <mergeCell ref="M48:O48"/>
    <mergeCell ref="Q48:R48"/>
    <mergeCell ref="T48:U48"/>
    <mergeCell ref="W48:Y48"/>
    <mergeCell ref="Z48:AA48"/>
    <mergeCell ref="AB48:AC48"/>
    <mergeCell ref="B49:C49"/>
    <mergeCell ref="E49:F49"/>
    <mergeCell ref="H49:K49"/>
    <mergeCell ref="M49:O49"/>
    <mergeCell ref="Q49:R49"/>
    <mergeCell ref="T49:U49"/>
    <mergeCell ref="W49:Y49"/>
    <mergeCell ref="Z49:AA49"/>
    <mergeCell ref="AB49:AC49"/>
    <mergeCell ref="B50:C50"/>
    <mergeCell ref="E50:F50"/>
    <mergeCell ref="H50:K50"/>
    <mergeCell ref="M50:O50"/>
    <mergeCell ref="Q50:R50"/>
    <mergeCell ref="T50:U50"/>
    <mergeCell ref="W50:Y50"/>
    <mergeCell ref="Z50:AA50"/>
    <mergeCell ref="AB50:AC50"/>
    <mergeCell ref="E52:F52"/>
    <mergeCell ref="H52:K52"/>
    <mergeCell ref="M52:O52"/>
    <mergeCell ref="Q52:R52"/>
    <mergeCell ref="T52:U52"/>
    <mergeCell ref="W52:Y52"/>
    <mergeCell ref="Z52:AA52"/>
    <mergeCell ref="AB52:AC52"/>
    <mergeCell ref="B51:C51"/>
    <mergeCell ref="E51:F51"/>
    <mergeCell ref="H51:K51"/>
    <mergeCell ref="M51:O51"/>
    <mergeCell ref="Q51:R51"/>
    <mergeCell ref="T51:U51"/>
    <mergeCell ref="W51:Y51"/>
    <mergeCell ref="Z51:AA51"/>
    <mergeCell ref="AB51:AC51"/>
    <mergeCell ref="Y1:AC2"/>
    <mergeCell ref="A3:B4"/>
    <mergeCell ref="C3:E4"/>
    <mergeCell ref="A6:D10"/>
    <mergeCell ref="E10:AC11"/>
    <mergeCell ref="B54:C54"/>
    <mergeCell ref="E54:F54"/>
    <mergeCell ref="H54:K54"/>
    <mergeCell ref="M54:O54"/>
    <mergeCell ref="Q54:R54"/>
    <mergeCell ref="T54:U54"/>
    <mergeCell ref="W54:Y54"/>
    <mergeCell ref="Z54:AA54"/>
    <mergeCell ref="AB54:AC54"/>
    <mergeCell ref="B53:C53"/>
    <mergeCell ref="E53:F53"/>
    <mergeCell ref="H53:K53"/>
    <mergeCell ref="M53:O53"/>
    <mergeCell ref="Q53:R53"/>
    <mergeCell ref="T53:U53"/>
    <mergeCell ref="W53:Y53"/>
    <mergeCell ref="Z53:AA53"/>
    <mergeCell ref="AB53:AC53"/>
    <mergeCell ref="B52:C52"/>
  </mergeCells>
  <phoneticPr fontId="37" type="noConversion"/>
  <pageMargins left="0.74791666666666701" right="0.70763888888888904" top="0.94374999999999998" bottom="0.74791666666666701" header="0.31388888888888899" footer="0.31388888888888899"/>
  <pageSetup paperSize="8" scale="66" fitToHeight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>
    <tabColor rgb="FF00B050"/>
  </sheetPr>
  <dimension ref="A1:AO173"/>
  <sheetViews>
    <sheetView view="pageBreakPreview" zoomScale="85" zoomScaleNormal="100" workbookViewId="0">
      <pane ySplit="8" topLeftCell="A9" activePane="bottomLeft" state="frozen"/>
      <selection pane="bottomLeft" activeCell="M9" sqref="M9"/>
    </sheetView>
  </sheetViews>
  <sheetFormatPr defaultColWidth="9" defaultRowHeight="17.25"/>
  <cols>
    <col min="1" max="1" width="4.5" style="11" customWidth="1"/>
    <col min="2" max="11" width="2.625" style="12" customWidth="1"/>
    <col min="12" max="12" width="17.5" style="12" customWidth="1"/>
    <col min="13" max="13" width="27.25" style="13" customWidth="1"/>
    <col min="14" max="14" width="15.5" style="13" customWidth="1"/>
    <col min="15" max="15" width="5.625" style="12" hidden="1" customWidth="1"/>
    <col min="16" max="16" width="5.625" style="12" customWidth="1"/>
    <col min="17" max="17" width="7.375" style="14" customWidth="1"/>
    <col min="18" max="18" width="6.125" style="15" customWidth="1"/>
    <col min="19" max="19" width="15.5" style="12" customWidth="1"/>
    <col min="20" max="20" width="8.125" style="16" customWidth="1"/>
    <col min="21" max="23" width="8.125" style="15" customWidth="1"/>
    <col min="24" max="24" width="18.125" style="15" customWidth="1"/>
    <col min="25" max="25" width="12.375" style="15" customWidth="1"/>
    <col min="26" max="26" width="12.5" style="12" customWidth="1"/>
    <col min="27" max="27" width="8.375" style="17" customWidth="1"/>
    <col min="28" max="28" width="6.625" style="12" customWidth="1"/>
    <col min="29" max="32" width="5.75" style="12" hidden="1" customWidth="1"/>
    <col min="33" max="34" width="7.25" style="12" hidden="1" customWidth="1"/>
    <col min="35" max="35" width="10" style="12" customWidth="1"/>
    <col min="36" max="36" width="13.875" style="11" customWidth="1"/>
    <col min="37" max="37" width="14.5" style="11" customWidth="1"/>
    <col min="38" max="38" width="15.25" style="12" customWidth="1"/>
    <col min="39" max="16384" width="9" style="12"/>
  </cols>
  <sheetData>
    <row r="1" spans="1:41" ht="33.75" customHeight="1">
      <c r="A1" s="373" t="s">
        <v>547</v>
      </c>
      <c r="B1" s="282"/>
      <c r="C1" s="282"/>
      <c r="D1" s="282"/>
      <c r="E1" s="282"/>
      <c r="F1" s="282" t="s">
        <v>89</v>
      </c>
      <c r="G1" s="282"/>
      <c r="H1" s="282"/>
      <c r="I1" s="282"/>
      <c r="J1" s="282"/>
      <c r="K1" s="282"/>
      <c r="L1" s="278" t="s">
        <v>90</v>
      </c>
      <c r="M1" s="278"/>
      <c r="N1" s="262" t="s">
        <v>721</v>
      </c>
      <c r="O1" s="262"/>
      <c r="P1" s="262"/>
      <c r="Q1" s="262"/>
      <c r="R1" s="262"/>
      <c r="S1" s="262"/>
      <c r="T1" s="262"/>
      <c r="U1" s="262"/>
      <c r="V1" s="262"/>
      <c r="W1" s="262"/>
      <c r="X1" s="262"/>
      <c r="Y1" s="262"/>
      <c r="Z1" s="262"/>
      <c r="AA1" s="370"/>
      <c r="AB1" s="262"/>
      <c r="AC1" s="262"/>
      <c r="AD1" s="262"/>
      <c r="AE1" s="262"/>
      <c r="AF1" s="262"/>
      <c r="AG1" s="262"/>
      <c r="AH1" s="262"/>
      <c r="AI1" s="66" t="s">
        <v>1</v>
      </c>
      <c r="AJ1" s="67" t="s">
        <v>712</v>
      </c>
      <c r="AK1" s="67" t="s">
        <v>715</v>
      </c>
      <c r="AL1" s="67" t="s">
        <v>717</v>
      </c>
    </row>
    <row r="2" spans="1:41" ht="33.75" hidden="1" customHeight="1">
      <c r="A2" s="373" t="s">
        <v>91</v>
      </c>
      <c r="B2" s="282"/>
      <c r="C2" s="282"/>
      <c r="D2" s="282"/>
      <c r="E2" s="282"/>
      <c r="F2" s="282"/>
      <c r="G2" s="282"/>
      <c r="H2" s="282"/>
      <c r="I2" s="282"/>
      <c r="J2" s="282"/>
      <c r="K2" s="282"/>
      <c r="L2" s="282"/>
      <c r="M2" s="282"/>
      <c r="N2" s="262"/>
      <c r="O2" s="262"/>
      <c r="P2" s="262"/>
      <c r="Q2" s="262"/>
      <c r="R2" s="262"/>
      <c r="S2" s="262"/>
      <c r="T2" s="262"/>
      <c r="U2" s="262"/>
      <c r="V2" s="262"/>
      <c r="W2" s="262"/>
      <c r="X2" s="262"/>
      <c r="Y2" s="262"/>
      <c r="Z2" s="262"/>
      <c r="AA2" s="370"/>
      <c r="AB2" s="262"/>
      <c r="AC2" s="262"/>
      <c r="AD2" s="262"/>
      <c r="AE2" s="262"/>
      <c r="AF2" s="262"/>
      <c r="AG2" s="262"/>
      <c r="AH2" s="262"/>
      <c r="AI2" s="66" t="s">
        <v>92</v>
      </c>
      <c r="AJ2" s="29" t="str">
        <f>M9</f>
        <v>副驾驶员座椅总成</v>
      </c>
      <c r="AK2" s="31"/>
    </row>
    <row r="3" spans="1:41" ht="33.75" hidden="1" customHeight="1">
      <c r="A3" s="374" t="s">
        <v>93</v>
      </c>
      <c r="B3" s="278"/>
      <c r="C3" s="278"/>
      <c r="D3" s="278"/>
      <c r="E3" s="278"/>
      <c r="F3" s="278"/>
      <c r="G3" s="278"/>
      <c r="H3" s="278"/>
      <c r="I3" s="278"/>
      <c r="J3" s="278"/>
      <c r="K3" s="278"/>
      <c r="L3" s="278" t="s">
        <v>722</v>
      </c>
      <c r="M3" s="278"/>
      <c r="N3" s="262"/>
      <c r="O3" s="262"/>
      <c r="P3" s="262"/>
      <c r="Q3" s="262"/>
      <c r="R3" s="262"/>
      <c r="S3" s="262"/>
      <c r="T3" s="262"/>
      <c r="U3" s="262"/>
      <c r="V3" s="262"/>
      <c r="W3" s="262"/>
      <c r="X3" s="262"/>
      <c r="Y3" s="262"/>
      <c r="Z3" s="262"/>
      <c r="AA3" s="370"/>
      <c r="AB3" s="262"/>
      <c r="AC3" s="262"/>
      <c r="AD3" s="262"/>
      <c r="AE3" s="262"/>
      <c r="AF3" s="262"/>
      <c r="AG3" s="262"/>
      <c r="AH3" s="262"/>
      <c r="AI3" s="66" t="s">
        <v>94</v>
      </c>
      <c r="AJ3" s="21" t="s">
        <v>336</v>
      </c>
      <c r="AK3" s="31"/>
    </row>
    <row r="4" spans="1:41" ht="33.75" hidden="1" customHeight="1">
      <c r="A4" s="374" t="s">
        <v>723</v>
      </c>
      <c r="B4" s="278"/>
      <c r="C4" s="278"/>
      <c r="D4" s="278"/>
      <c r="E4" s="278"/>
      <c r="F4" s="278"/>
      <c r="G4" s="278"/>
      <c r="H4" s="278"/>
      <c r="I4" s="278"/>
      <c r="J4" s="278"/>
      <c r="K4" s="278"/>
      <c r="L4" s="278"/>
      <c r="M4" s="278"/>
      <c r="N4" s="262"/>
      <c r="O4" s="262"/>
      <c r="P4" s="262"/>
      <c r="Q4" s="262"/>
      <c r="R4" s="262"/>
      <c r="S4" s="262"/>
      <c r="T4" s="262"/>
      <c r="U4" s="262"/>
      <c r="V4" s="262"/>
      <c r="W4" s="262"/>
      <c r="X4" s="262"/>
      <c r="Y4" s="262"/>
      <c r="Z4" s="262"/>
      <c r="AA4" s="370"/>
      <c r="AB4" s="262"/>
      <c r="AC4" s="262"/>
      <c r="AD4" s="262"/>
      <c r="AE4" s="262"/>
      <c r="AF4" s="262"/>
      <c r="AG4" s="262"/>
      <c r="AH4" s="262"/>
      <c r="AI4" s="66" t="s">
        <v>31</v>
      </c>
      <c r="AJ4" s="21" t="s">
        <v>710</v>
      </c>
      <c r="AK4" s="31"/>
    </row>
    <row r="5" spans="1:41" ht="30" hidden="1" customHeight="1">
      <c r="A5" s="371" t="s">
        <v>724</v>
      </c>
      <c r="B5" s="265"/>
      <c r="C5" s="265"/>
      <c r="D5" s="265"/>
      <c r="E5" s="265"/>
      <c r="F5" s="265"/>
      <c r="G5" s="265"/>
      <c r="H5" s="265"/>
      <c r="I5" s="265"/>
      <c r="J5" s="265"/>
      <c r="K5" s="265"/>
      <c r="L5" s="265"/>
      <c r="M5" s="265"/>
      <c r="N5" s="262"/>
      <c r="O5" s="262"/>
      <c r="P5" s="262"/>
      <c r="Q5" s="262"/>
      <c r="R5" s="262"/>
      <c r="S5" s="262"/>
      <c r="T5" s="262"/>
      <c r="U5" s="262"/>
      <c r="V5" s="262"/>
      <c r="W5" s="262"/>
      <c r="X5" s="262"/>
      <c r="Y5" s="262"/>
      <c r="Z5" s="262"/>
      <c r="AA5" s="370"/>
      <c r="AB5" s="262"/>
      <c r="AC5" s="262"/>
      <c r="AD5" s="262"/>
      <c r="AE5" s="262"/>
      <c r="AF5" s="262"/>
      <c r="AG5" s="262"/>
      <c r="AH5" s="262"/>
      <c r="AI5" s="68" t="s">
        <v>97</v>
      </c>
      <c r="AJ5" s="69">
        <f>AA9</f>
        <v>0</v>
      </c>
      <c r="AK5" s="31"/>
    </row>
    <row r="6" spans="1:41" ht="30" hidden="1" customHeight="1">
      <c r="A6" s="371"/>
      <c r="B6" s="265"/>
      <c r="C6" s="265"/>
      <c r="D6" s="265"/>
      <c r="E6" s="265"/>
      <c r="F6" s="265"/>
      <c r="G6" s="265"/>
      <c r="H6" s="265"/>
      <c r="I6" s="265"/>
      <c r="J6" s="265"/>
      <c r="K6" s="265"/>
      <c r="L6" s="265"/>
      <c r="M6" s="265"/>
      <c r="N6" s="262"/>
      <c r="O6" s="262"/>
      <c r="P6" s="262"/>
      <c r="Q6" s="262"/>
      <c r="R6" s="262"/>
      <c r="S6" s="262"/>
      <c r="T6" s="262"/>
      <c r="U6" s="262"/>
      <c r="V6" s="262"/>
      <c r="W6" s="262"/>
      <c r="X6" s="262"/>
      <c r="Y6" s="262"/>
      <c r="Z6" s="262"/>
      <c r="AA6" s="370"/>
      <c r="AB6" s="262"/>
      <c r="AC6" s="262"/>
      <c r="AD6" s="262"/>
      <c r="AE6" s="262"/>
      <c r="AF6" s="262"/>
      <c r="AG6" s="262"/>
      <c r="AH6" s="262"/>
      <c r="AI6" s="68" t="s">
        <v>98</v>
      </c>
      <c r="AJ6" s="70"/>
      <c r="AK6" s="31"/>
    </row>
    <row r="7" spans="1:41" ht="24.95" customHeight="1">
      <c r="A7" s="375" t="s">
        <v>0</v>
      </c>
      <c r="B7" s="364" t="s">
        <v>99</v>
      </c>
      <c r="C7" s="364"/>
      <c r="D7" s="364"/>
      <c r="E7" s="364"/>
      <c r="F7" s="364"/>
      <c r="G7" s="364"/>
      <c r="H7" s="364"/>
      <c r="I7" s="364"/>
      <c r="J7" s="364"/>
      <c r="K7" s="364"/>
      <c r="L7" s="365" t="s">
        <v>1</v>
      </c>
      <c r="M7" s="364" t="s">
        <v>92</v>
      </c>
      <c r="N7" s="364" t="s">
        <v>100</v>
      </c>
      <c r="O7" s="364" t="s">
        <v>101</v>
      </c>
      <c r="P7" s="364" t="s">
        <v>102</v>
      </c>
      <c r="Q7" s="364" t="s">
        <v>25</v>
      </c>
      <c r="R7" s="365" t="s">
        <v>103</v>
      </c>
      <c r="S7" s="364" t="s">
        <v>104</v>
      </c>
      <c r="T7" s="362" t="s">
        <v>105</v>
      </c>
      <c r="U7" s="362" t="s">
        <v>106</v>
      </c>
      <c r="V7" s="363" t="s">
        <v>107</v>
      </c>
      <c r="W7" s="366" t="s">
        <v>108</v>
      </c>
      <c r="X7" s="363" t="s">
        <v>109</v>
      </c>
      <c r="Y7" s="363" t="s">
        <v>110</v>
      </c>
      <c r="Z7" s="364" t="s">
        <v>111</v>
      </c>
      <c r="AA7" s="372" t="s">
        <v>112</v>
      </c>
      <c r="AB7" s="364" t="s">
        <v>113</v>
      </c>
      <c r="AC7" s="367" t="s">
        <v>114</v>
      </c>
      <c r="AD7" s="367" t="s">
        <v>115</v>
      </c>
      <c r="AE7" s="367" t="s">
        <v>116</v>
      </c>
      <c r="AF7" s="367" t="s">
        <v>117</v>
      </c>
      <c r="AG7" s="368" t="s">
        <v>118</v>
      </c>
      <c r="AH7" s="368" t="s">
        <v>98</v>
      </c>
      <c r="AI7" s="369" t="s">
        <v>32</v>
      </c>
      <c r="AJ7" s="364" t="s">
        <v>119</v>
      </c>
      <c r="AK7" s="364" t="s">
        <v>119</v>
      </c>
      <c r="AL7" s="364" t="s">
        <v>119</v>
      </c>
    </row>
    <row r="8" spans="1:41" s="3" customFormat="1" ht="24.95" customHeight="1">
      <c r="A8" s="375"/>
      <c r="B8" s="18">
        <v>0</v>
      </c>
      <c r="C8" s="18">
        <v>1</v>
      </c>
      <c r="D8" s="18">
        <v>2</v>
      </c>
      <c r="E8" s="18">
        <v>3</v>
      </c>
      <c r="F8" s="18">
        <v>4</v>
      </c>
      <c r="G8" s="18">
        <v>5</v>
      </c>
      <c r="H8" s="18">
        <v>6</v>
      </c>
      <c r="I8" s="18">
        <v>7</v>
      </c>
      <c r="J8" s="18">
        <v>8</v>
      </c>
      <c r="K8" s="25">
        <v>9</v>
      </c>
      <c r="L8" s="365"/>
      <c r="M8" s="364"/>
      <c r="N8" s="364"/>
      <c r="O8" s="364"/>
      <c r="P8" s="364"/>
      <c r="Q8" s="364"/>
      <c r="R8" s="365"/>
      <c r="S8" s="364"/>
      <c r="T8" s="362"/>
      <c r="U8" s="362"/>
      <c r="V8" s="363"/>
      <c r="W8" s="366"/>
      <c r="X8" s="363"/>
      <c r="Y8" s="363"/>
      <c r="Z8" s="364"/>
      <c r="AA8" s="372"/>
      <c r="AB8" s="364"/>
      <c r="AC8" s="367"/>
      <c r="AD8" s="367"/>
      <c r="AE8" s="367"/>
      <c r="AF8" s="367"/>
      <c r="AG8" s="368"/>
      <c r="AH8" s="368"/>
      <c r="AI8" s="369"/>
      <c r="AJ8" s="364"/>
      <c r="AK8" s="364"/>
      <c r="AL8" s="364"/>
    </row>
    <row r="9" spans="1:41" s="3" customFormat="1" ht="39.950000000000003" customHeight="1">
      <c r="A9" s="19">
        <v>1</v>
      </c>
      <c r="B9" s="20">
        <v>0</v>
      </c>
      <c r="C9" s="20"/>
      <c r="D9" s="20"/>
      <c r="E9" s="20"/>
      <c r="F9" s="20"/>
      <c r="G9" s="20"/>
      <c r="H9" s="20"/>
      <c r="I9" s="20"/>
      <c r="J9" s="26"/>
      <c r="K9" s="27"/>
      <c r="L9" s="28"/>
      <c r="M9" s="29" t="s">
        <v>10</v>
      </c>
      <c r="N9" s="88" t="s">
        <v>713</v>
      </c>
      <c r="O9" s="31"/>
      <c r="P9" s="31" t="s">
        <v>120</v>
      </c>
      <c r="Q9" s="31"/>
      <c r="R9" s="49" t="s">
        <v>42</v>
      </c>
      <c r="S9" s="38" t="s">
        <v>121</v>
      </c>
      <c r="T9" s="49" t="s">
        <v>42</v>
      </c>
      <c r="U9" s="49" t="s">
        <v>122</v>
      </c>
      <c r="V9" s="49" t="s">
        <v>84</v>
      </c>
      <c r="W9" s="50" t="s">
        <v>123</v>
      </c>
      <c r="X9" s="21" t="s">
        <v>124</v>
      </c>
      <c r="Y9" s="38" t="s">
        <v>33</v>
      </c>
      <c r="Z9" s="31" t="s">
        <v>725</v>
      </c>
      <c r="AA9" s="38"/>
      <c r="AB9" s="31" t="s">
        <v>33</v>
      </c>
      <c r="AC9" s="21"/>
      <c r="AD9" s="21"/>
      <c r="AE9" s="21"/>
      <c r="AF9" s="21"/>
      <c r="AG9" s="22"/>
      <c r="AH9" s="22"/>
      <c r="AI9" s="71"/>
      <c r="AJ9" s="21">
        <v>1</v>
      </c>
      <c r="AK9" s="72">
        <v>0</v>
      </c>
      <c r="AL9" s="73">
        <v>0</v>
      </c>
    </row>
    <row r="10" spans="1:41" s="3" customFormat="1" ht="39.950000000000003" customHeight="1">
      <c r="A10" s="19"/>
      <c r="B10" s="20">
        <v>0</v>
      </c>
      <c r="C10" s="20"/>
      <c r="D10" s="20"/>
      <c r="E10" s="20"/>
      <c r="F10" s="20"/>
      <c r="G10" s="20"/>
      <c r="H10" s="20"/>
      <c r="I10" s="20"/>
      <c r="J10" s="26"/>
      <c r="K10" s="27"/>
      <c r="L10" s="28"/>
      <c r="M10" s="29" t="s">
        <v>10</v>
      </c>
      <c r="N10" s="88" t="s">
        <v>716</v>
      </c>
      <c r="O10" s="31"/>
      <c r="P10" s="31" t="s">
        <v>120</v>
      </c>
      <c r="Q10" s="31"/>
      <c r="R10" s="49" t="s">
        <v>42</v>
      </c>
      <c r="S10" s="38" t="s">
        <v>121</v>
      </c>
      <c r="T10" s="49" t="s">
        <v>42</v>
      </c>
      <c r="U10" s="49" t="s">
        <v>122</v>
      </c>
      <c r="V10" s="49" t="s">
        <v>84</v>
      </c>
      <c r="W10" s="50" t="s">
        <v>123</v>
      </c>
      <c r="X10" s="21" t="s">
        <v>124</v>
      </c>
      <c r="Y10" s="38" t="s">
        <v>33</v>
      </c>
      <c r="Z10" s="31" t="s">
        <v>725</v>
      </c>
      <c r="AA10" s="38"/>
      <c r="AB10" s="31" t="s">
        <v>33</v>
      </c>
      <c r="AC10" s="21"/>
      <c r="AD10" s="21"/>
      <c r="AE10" s="21"/>
      <c r="AF10" s="21"/>
      <c r="AG10" s="22"/>
      <c r="AH10" s="22"/>
      <c r="AI10" s="71"/>
      <c r="AJ10" s="21">
        <v>0</v>
      </c>
      <c r="AK10" s="72">
        <v>1</v>
      </c>
      <c r="AL10" s="73">
        <v>0</v>
      </c>
    </row>
    <row r="11" spans="1:41" s="3" customFormat="1" ht="39.950000000000003" customHeight="1">
      <c r="A11" s="19"/>
      <c r="B11" s="20">
        <v>0</v>
      </c>
      <c r="C11" s="20"/>
      <c r="D11" s="20"/>
      <c r="E11" s="20"/>
      <c r="F11" s="20"/>
      <c r="G11" s="20"/>
      <c r="H11" s="20"/>
      <c r="I11" s="20"/>
      <c r="J11" s="26"/>
      <c r="K11" s="27"/>
      <c r="L11" s="32"/>
      <c r="M11" s="29" t="s">
        <v>10</v>
      </c>
      <c r="N11" s="88" t="s">
        <v>718</v>
      </c>
      <c r="O11" s="31"/>
      <c r="P11" s="31" t="s">
        <v>120</v>
      </c>
      <c r="Q11" s="31"/>
      <c r="R11" s="49" t="s">
        <v>42</v>
      </c>
      <c r="S11" s="38" t="s">
        <v>121</v>
      </c>
      <c r="T11" s="49" t="s">
        <v>42</v>
      </c>
      <c r="U11" s="49" t="s">
        <v>122</v>
      </c>
      <c r="V11" s="49" t="s">
        <v>84</v>
      </c>
      <c r="W11" s="50" t="s">
        <v>123</v>
      </c>
      <c r="X11" s="21" t="s">
        <v>124</v>
      </c>
      <c r="Y11" s="38" t="s">
        <v>33</v>
      </c>
      <c r="Z11" s="31" t="s">
        <v>725</v>
      </c>
      <c r="AA11" s="38"/>
      <c r="AB11" s="31" t="s">
        <v>33</v>
      </c>
      <c r="AC11" s="21"/>
      <c r="AD11" s="21"/>
      <c r="AE11" s="21"/>
      <c r="AF11" s="21"/>
      <c r="AG11" s="22"/>
      <c r="AH11" s="22"/>
      <c r="AI11" s="71"/>
      <c r="AJ11" s="21">
        <v>0</v>
      </c>
      <c r="AK11" s="72">
        <v>0</v>
      </c>
      <c r="AL11" s="73">
        <v>1</v>
      </c>
    </row>
    <row r="12" spans="1:41" s="3" customFormat="1" ht="39.950000000000003" customHeight="1">
      <c r="A12" s="19"/>
      <c r="B12" s="20"/>
      <c r="C12" s="21">
        <v>1</v>
      </c>
      <c r="D12" s="21"/>
      <c r="E12" s="21"/>
      <c r="F12" s="21"/>
      <c r="G12" s="21"/>
      <c r="H12" s="21"/>
      <c r="I12" s="21"/>
      <c r="J12" s="22"/>
      <c r="K12" s="27"/>
      <c r="L12" s="28"/>
      <c r="M12" s="29" t="s">
        <v>726</v>
      </c>
      <c r="N12" s="30" t="s">
        <v>727</v>
      </c>
      <c r="O12" s="31"/>
      <c r="P12" s="31" t="s">
        <v>120</v>
      </c>
      <c r="Q12" s="31"/>
      <c r="R12" s="49" t="s">
        <v>42</v>
      </c>
      <c r="S12" s="38" t="s">
        <v>121</v>
      </c>
      <c r="T12" s="49" t="s">
        <v>42</v>
      </c>
      <c r="U12" s="49" t="s">
        <v>122</v>
      </c>
      <c r="V12" s="49" t="s">
        <v>84</v>
      </c>
      <c r="W12" s="24" t="s">
        <v>129</v>
      </c>
      <c r="X12" s="21" t="s">
        <v>124</v>
      </c>
      <c r="Y12" s="38" t="s">
        <v>33</v>
      </c>
      <c r="Z12" s="31" t="s">
        <v>728</v>
      </c>
      <c r="AA12" s="38"/>
      <c r="AB12" s="31" t="s">
        <v>33</v>
      </c>
      <c r="AC12" s="21"/>
      <c r="AD12" s="21"/>
      <c r="AE12" s="21"/>
      <c r="AF12" s="21"/>
      <c r="AG12" s="22"/>
      <c r="AH12" s="22"/>
      <c r="AI12" s="71"/>
      <c r="AJ12" s="21">
        <v>1</v>
      </c>
      <c r="AK12" s="72">
        <v>0</v>
      </c>
      <c r="AL12" s="73">
        <v>0</v>
      </c>
      <c r="AM12" s="74"/>
      <c r="AN12" s="74"/>
      <c r="AO12" s="74"/>
    </row>
    <row r="13" spans="1:41" s="4" customFormat="1" ht="39.950000000000003" customHeight="1">
      <c r="A13" s="19">
        <v>2</v>
      </c>
      <c r="B13" s="20"/>
      <c r="C13" s="21">
        <v>1</v>
      </c>
      <c r="D13" s="21"/>
      <c r="E13" s="21"/>
      <c r="F13" s="21"/>
      <c r="G13" s="21"/>
      <c r="H13" s="21"/>
      <c r="I13" s="21"/>
      <c r="J13" s="33"/>
      <c r="K13" s="34"/>
      <c r="L13" s="32"/>
      <c r="M13" s="29" t="s">
        <v>726</v>
      </c>
      <c r="N13" s="35" t="s">
        <v>729</v>
      </c>
      <c r="O13" s="31"/>
      <c r="P13" s="31" t="s">
        <v>120</v>
      </c>
      <c r="Q13" s="37"/>
      <c r="R13" s="49" t="s">
        <v>42</v>
      </c>
      <c r="S13" s="38" t="s">
        <v>121</v>
      </c>
      <c r="T13" s="49" t="s">
        <v>42</v>
      </c>
      <c r="U13" s="49" t="s">
        <v>122</v>
      </c>
      <c r="V13" s="49" t="s">
        <v>84</v>
      </c>
      <c r="W13" s="24" t="s">
        <v>129</v>
      </c>
      <c r="X13" s="21" t="s">
        <v>124</v>
      </c>
      <c r="Y13" s="38" t="s">
        <v>33</v>
      </c>
      <c r="Z13" s="31" t="s">
        <v>728</v>
      </c>
      <c r="AA13" s="38"/>
      <c r="AB13" s="31" t="s">
        <v>33</v>
      </c>
      <c r="AC13" s="37"/>
      <c r="AD13" s="37"/>
      <c r="AE13" s="37"/>
      <c r="AF13" s="37"/>
      <c r="AG13" s="75"/>
      <c r="AH13" s="75"/>
      <c r="AI13" s="71"/>
      <c r="AJ13" s="21">
        <v>0</v>
      </c>
      <c r="AK13" s="72">
        <v>1</v>
      </c>
      <c r="AL13" s="73">
        <v>0</v>
      </c>
      <c r="AM13" s="76"/>
      <c r="AN13" s="76"/>
      <c r="AO13" s="76"/>
    </row>
    <row r="14" spans="1:41" s="4" customFormat="1" ht="39.950000000000003" customHeight="1">
      <c r="A14" s="19"/>
      <c r="B14" s="20"/>
      <c r="C14" s="21">
        <v>1</v>
      </c>
      <c r="D14" s="21"/>
      <c r="E14" s="21"/>
      <c r="F14" s="21"/>
      <c r="G14" s="21"/>
      <c r="H14" s="21"/>
      <c r="I14" s="21"/>
      <c r="J14" s="33"/>
      <c r="K14" s="34"/>
      <c r="L14" s="32"/>
      <c r="M14" s="29" t="s">
        <v>726</v>
      </c>
      <c r="N14" s="35" t="s">
        <v>730</v>
      </c>
      <c r="O14" s="31"/>
      <c r="P14" s="31" t="s">
        <v>120</v>
      </c>
      <c r="Q14" s="37"/>
      <c r="R14" s="49" t="s">
        <v>42</v>
      </c>
      <c r="S14" s="38" t="s">
        <v>121</v>
      </c>
      <c r="T14" s="49" t="s">
        <v>42</v>
      </c>
      <c r="U14" s="49" t="s">
        <v>122</v>
      </c>
      <c r="V14" s="49" t="s">
        <v>84</v>
      </c>
      <c r="W14" s="24" t="s">
        <v>129</v>
      </c>
      <c r="X14" s="21" t="s">
        <v>124</v>
      </c>
      <c r="Y14" s="38" t="s">
        <v>33</v>
      </c>
      <c r="Z14" s="31" t="s">
        <v>728</v>
      </c>
      <c r="AA14" s="38"/>
      <c r="AB14" s="31" t="s">
        <v>33</v>
      </c>
      <c r="AC14" s="37"/>
      <c r="AD14" s="37"/>
      <c r="AE14" s="37"/>
      <c r="AF14" s="37"/>
      <c r="AG14" s="75"/>
      <c r="AH14" s="75"/>
      <c r="AI14" s="71"/>
      <c r="AJ14" s="21">
        <v>0</v>
      </c>
      <c r="AK14" s="72">
        <v>0</v>
      </c>
      <c r="AL14" s="73">
        <v>1</v>
      </c>
      <c r="AM14" s="76"/>
      <c r="AN14" s="76"/>
      <c r="AO14" s="76"/>
    </row>
    <row r="15" spans="1:41" s="4" customFormat="1" ht="39.950000000000003" customHeight="1">
      <c r="A15" s="19"/>
      <c r="B15" s="20"/>
      <c r="C15" s="21"/>
      <c r="D15" s="21">
        <v>2</v>
      </c>
      <c r="E15" s="21"/>
      <c r="F15" s="21"/>
      <c r="G15" s="21"/>
      <c r="H15" s="21"/>
      <c r="I15" s="21"/>
      <c r="J15" s="33"/>
      <c r="K15" s="34"/>
      <c r="L15" s="32"/>
      <c r="M15" s="29" t="s">
        <v>731</v>
      </c>
      <c r="N15" s="36" t="s">
        <v>732</v>
      </c>
      <c r="O15" s="37"/>
      <c r="P15" s="22" t="s">
        <v>120</v>
      </c>
      <c r="Q15" s="31"/>
      <c r="R15" s="49" t="s">
        <v>42</v>
      </c>
      <c r="S15" s="38" t="s">
        <v>121</v>
      </c>
      <c r="T15" s="49" t="s">
        <v>42</v>
      </c>
      <c r="U15" s="49" t="s">
        <v>122</v>
      </c>
      <c r="V15" s="49" t="s">
        <v>84</v>
      </c>
      <c r="W15" s="24" t="s">
        <v>129</v>
      </c>
      <c r="X15" s="21" t="s">
        <v>124</v>
      </c>
      <c r="Y15" s="38" t="s">
        <v>33</v>
      </c>
      <c r="Z15" s="38" t="s">
        <v>33</v>
      </c>
      <c r="AA15" s="38" t="s">
        <v>33</v>
      </c>
      <c r="AB15" s="31" t="s">
        <v>33</v>
      </c>
      <c r="AC15" s="37"/>
      <c r="AD15" s="37"/>
      <c r="AE15" s="37"/>
      <c r="AF15" s="37"/>
      <c r="AG15" s="75"/>
      <c r="AH15" s="75"/>
      <c r="AI15" s="71"/>
      <c r="AJ15" s="21">
        <v>1</v>
      </c>
      <c r="AK15" s="72">
        <v>0</v>
      </c>
      <c r="AL15" s="73">
        <v>0</v>
      </c>
      <c r="AM15" s="76"/>
      <c r="AN15" s="76"/>
      <c r="AO15" s="76"/>
    </row>
    <row r="16" spans="1:41" s="4" customFormat="1" ht="39.950000000000003" customHeight="1">
      <c r="A16" s="19"/>
      <c r="B16" s="20"/>
      <c r="C16" s="21"/>
      <c r="D16" s="21">
        <v>2</v>
      </c>
      <c r="E16" s="21"/>
      <c r="F16" s="21"/>
      <c r="G16" s="21"/>
      <c r="H16" s="21"/>
      <c r="I16" s="21"/>
      <c r="J16" s="33"/>
      <c r="K16" s="34"/>
      <c r="L16" s="32"/>
      <c r="M16" s="29" t="s">
        <v>733</v>
      </c>
      <c r="N16" s="36" t="s">
        <v>734</v>
      </c>
      <c r="O16" s="38"/>
      <c r="P16" s="22" t="s">
        <v>120</v>
      </c>
      <c r="Q16" s="38"/>
      <c r="R16" s="49" t="s">
        <v>42</v>
      </c>
      <c r="S16" s="38" t="s">
        <v>121</v>
      </c>
      <c r="T16" s="49" t="s">
        <v>42</v>
      </c>
      <c r="U16" s="49" t="s">
        <v>122</v>
      </c>
      <c r="V16" s="49" t="s">
        <v>84</v>
      </c>
      <c r="W16" s="24" t="s">
        <v>129</v>
      </c>
      <c r="X16" s="21" t="s">
        <v>124</v>
      </c>
      <c r="Y16" s="38" t="s">
        <v>33</v>
      </c>
      <c r="Z16" s="38" t="s">
        <v>33</v>
      </c>
      <c r="AA16" s="38" t="s">
        <v>33</v>
      </c>
      <c r="AB16" s="31" t="s">
        <v>33</v>
      </c>
      <c r="AC16" s="37"/>
      <c r="AD16" s="37"/>
      <c r="AE16" s="37"/>
      <c r="AF16" s="37"/>
      <c r="AG16" s="75"/>
      <c r="AH16" s="75"/>
      <c r="AI16" s="71"/>
      <c r="AJ16" s="21">
        <v>0</v>
      </c>
      <c r="AK16" s="72">
        <v>1</v>
      </c>
      <c r="AL16" s="73">
        <v>0</v>
      </c>
      <c r="AM16" s="76"/>
      <c r="AN16" s="76"/>
      <c r="AO16" s="76"/>
    </row>
    <row r="17" spans="1:41" s="4" customFormat="1" ht="39.950000000000003" customHeight="1">
      <c r="A17" s="19"/>
      <c r="B17" s="20"/>
      <c r="C17" s="21"/>
      <c r="D17" s="21">
        <v>2</v>
      </c>
      <c r="E17" s="21"/>
      <c r="F17" s="21"/>
      <c r="G17" s="21"/>
      <c r="H17" s="21"/>
      <c r="I17" s="21"/>
      <c r="J17" s="33"/>
      <c r="K17" s="34"/>
      <c r="L17" s="32"/>
      <c r="M17" s="29" t="s">
        <v>735</v>
      </c>
      <c r="N17" s="36" t="s">
        <v>736</v>
      </c>
      <c r="O17" s="38"/>
      <c r="P17" s="22" t="s">
        <v>120</v>
      </c>
      <c r="Q17" s="38"/>
      <c r="R17" s="49" t="s">
        <v>42</v>
      </c>
      <c r="S17" s="38" t="s">
        <v>121</v>
      </c>
      <c r="T17" s="49" t="s">
        <v>42</v>
      </c>
      <c r="U17" s="49" t="s">
        <v>122</v>
      </c>
      <c r="V17" s="49" t="s">
        <v>84</v>
      </c>
      <c r="W17" s="24" t="s">
        <v>129</v>
      </c>
      <c r="X17" s="21" t="s">
        <v>124</v>
      </c>
      <c r="Y17" s="38" t="s">
        <v>33</v>
      </c>
      <c r="Z17" s="38" t="s">
        <v>33</v>
      </c>
      <c r="AA17" s="38" t="s">
        <v>33</v>
      </c>
      <c r="AB17" s="31" t="s">
        <v>33</v>
      </c>
      <c r="AC17" s="37"/>
      <c r="AD17" s="37"/>
      <c r="AE17" s="37"/>
      <c r="AF17" s="37"/>
      <c r="AG17" s="75"/>
      <c r="AH17" s="75"/>
      <c r="AI17" s="71"/>
      <c r="AJ17" s="21">
        <v>0</v>
      </c>
      <c r="AK17" s="72">
        <v>0</v>
      </c>
      <c r="AL17" s="73">
        <v>1</v>
      </c>
      <c r="AM17" s="76"/>
      <c r="AN17" s="76"/>
      <c r="AO17" s="76"/>
    </row>
    <row r="18" spans="1:41" s="4" customFormat="1" ht="39.950000000000003" customHeight="1">
      <c r="A18" s="19"/>
      <c r="B18" s="20"/>
      <c r="C18" s="21"/>
      <c r="D18" s="21"/>
      <c r="E18" s="21">
        <v>3</v>
      </c>
      <c r="F18" s="21"/>
      <c r="G18" s="21"/>
      <c r="H18" s="21"/>
      <c r="I18" s="21"/>
      <c r="J18" s="33"/>
      <c r="K18" s="34"/>
      <c r="L18" s="32"/>
      <c r="M18" s="29" t="s">
        <v>135</v>
      </c>
      <c r="N18" s="36" t="s">
        <v>136</v>
      </c>
      <c r="O18" s="38"/>
      <c r="P18" s="22" t="s">
        <v>120</v>
      </c>
      <c r="Q18" s="38"/>
      <c r="R18" s="49" t="s">
        <v>42</v>
      </c>
      <c r="S18" s="38" t="s">
        <v>121</v>
      </c>
      <c r="T18" s="49" t="s">
        <v>42</v>
      </c>
      <c r="U18" s="49" t="s">
        <v>122</v>
      </c>
      <c r="V18" s="49" t="s">
        <v>84</v>
      </c>
      <c r="W18" s="50" t="s">
        <v>129</v>
      </c>
      <c r="X18" s="50" t="s">
        <v>124</v>
      </c>
      <c r="Y18" s="55" t="s">
        <v>33</v>
      </c>
      <c r="Z18" s="41" t="s">
        <v>137</v>
      </c>
      <c r="AA18" s="56">
        <v>0.60699999999999998</v>
      </c>
      <c r="AB18" s="31" t="s">
        <v>33</v>
      </c>
      <c r="AC18" s="37"/>
      <c r="AD18" s="37"/>
      <c r="AE18" s="37"/>
      <c r="AF18" s="37"/>
      <c r="AG18" s="75"/>
      <c r="AH18" s="75"/>
      <c r="AI18" s="71"/>
      <c r="AJ18" s="21">
        <v>1</v>
      </c>
      <c r="AK18" s="21">
        <v>1</v>
      </c>
      <c r="AL18" s="21">
        <v>1</v>
      </c>
      <c r="AM18" s="76"/>
      <c r="AN18" s="76"/>
      <c r="AO18" s="76"/>
    </row>
    <row r="19" spans="1:41" s="4" customFormat="1" ht="39.950000000000003" customHeight="1">
      <c r="A19" s="19"/>
      <c r="B19" s="20"/>
      <c r="C19" s="21"/>
      <c r="D19" s="21"/>
      <c r="E19" s="21"/>
      <c r="F19" s="21">
        <v>4</v>
      </c>
      <c r="G19" s="21"/>
      <c r="H19" s="21"/>
      <c r="I19" s="21"/>
      <c r="J19" s="33"/>
      <c r="K19" s="34"/>
      <c r="L19" s="32"/>
      <c r="M19" s="29" t="s">
        <v>141</v>
      </c>
      <c r="N19" s="36" t="s">
        <v>136</v>
      </c>
      <c r="O19" s="38"/>
      <c r="P19" s="22" t="s">
        <v>120</v>
      </c>
      <c r="Q19" s="38"/>
      <c r="R19" s="49" t="s">
        <v>42</v>
      </c>
      <c r="S19" s="38" t="s">
        <v>121</v>
      </c>
      <c r="T19" s="49" t="s">
        <v>42</v>
      </c>
      <c r="U19" s="49" t="s">
        <v>122</v>
      </c>
      <c r="V19" s="49" t="s">
        <v>84</v>
      </c>
      <c r="W19" s="38" t="s">
        <v>190</v>
      </c>
      <c r="X19" s="38" t="s">
        <v>737</v>
      </c>
      <c r="Y19" s="57" t="s">
        <v>144</v>
      </c>
      <c r="Z19" s="29" t="s">
        <v>738</v>
      </c>
      <c r="AA19" s="56">
        <v>0.45700000000000002</v>
      </c>
      <c r="AB19" s="31" t="s">
        <v>33</v>
      </c>
      <c r="AC19" s="37"/>
      <c r="AD19" s="37"/>
      <c r="AE19" s="37"/>
      <c r="AF19" s="37"/>
      <c r="AG19" s="75"/>
      <c r="AH19" s="75"/>
      <c r="AI19" s="71"/>
      <c r="AJ19" s="21">
        <v>1</v>
      </c>
      <c r="AK19" s="21">
        <v>1</v>
      </c>
      <c r="AL19" s="21">
        <v>1</v>
      </c>
      <c r="AM19" s="76"/>
      <c r="AN19" s="76"/>
      <c r="AO19" s="76"/>
    </row>
    <row r="20" spans="1:41" s="4" customFormat="1" ht="39.950000000000003" customHeight="1">
      <c r="A20" s="19"/>
      <c r="B20" s="20"/>
      <c r="C20" s="21"/>
      <c r="D20" s="21"/>
      <c r="E20" s="21"/>
      <c r="F20" s="21">
        <v>4</v>
      </c>
      <c r="G20" s="21"/>
      <c r="H20" s="21"/>
      <c r="I20" s="21"/>
      <c r="J20" s="33"/>
      <c r="K20" s="34"/>
      <c r="L20" s="32"/>
      <c r="M20" s="29" t="s">
        <v>150</v>
      </c>
      <c r="N20" s="36" t="s">
        <v>136</v>
      </c>
      <c r="O20" s="38"/>
      <c r="P20" s="22" t="s">
        <v>120</v>
      </c>
      <c r="Q20" s="38"/>
      <c r="R20" s="49" t="s">
        <v>42</v>
      </c>
      <c r="S20" s="38" t="s">
        <v>121</v>
      </c>
      <c r="T20" s="49" t="s">
        <v>42</v>
      </c>
      <c r="U20" s="49" t="s">
        <v>122</v>
      </c>
      <c r="V20" s="49" t="s">
        <v>84</v>
      </c>
      <c r="W20" s="38" t="s">
        <v>151</v>
      </c>
      <c r="X20" s="38" t="s">
        <v>739</v>
      </c>
      <c r="Y20" s="57" t="s">
        <v>153</v>
      </c>
      <c r="Z20" s="35" t="s">
        <v>154</v>
      </c>
      <c r="AA20" s="56">
        <v>0.15</v>
      </c>
      <c r="AB20" s="31" t="s">
        <v>33</v>
      </c>
      <c r="AC20" s="37"/>
      <c r="AD20" s="37"/>
      <c r="AE20" s="37"/>
      <c r="AF20" s="37"/>
      <c r="AG20" s="75"/>
      <c r="AH20" s="75"/>
      <c r="AI20" s="71"/>
      <c r="AJ20" s="21">
        <v>1</v>
      </c>
      <c r="AK20" s="21">
        <v>1</v>
      </c>
      <c r="AL20" s="21">
        <v>1</v>
      </c>
      <c r="AM20" s="76"/>
      <c r="AN20" s="76"/>
      <c r="AO20" s="76"/>
    </row>
    <row r="21" spans="1:41" s="5" customFormat="1" ht="39.950000000000003" customHeight="1">
      <c r="A21" s="19">
        <v>4</v>
      </c>
      <c r="B21" s="20"/>
      <c r="C21" s="21"/>
      <c r="D21" s="21"/>
      <c r="E21" s="21">
        <v>3</v>
      </c>
      <c r="F21" s="21"/>
      <c r="G21" s="21"/>
      <c r="H21" s="21"/>
      <c r="I21" s="21"/>
      <c r="J21" s="37"/>
      <c r="K21" s="27"/>
      <c r="L21" s="32"/>
      <c r="M21" s="29" t="s">
        <v>740</v>
      </c>
      <c r="N21" s="36" t="s">
        <v>732</v>
      </c>
      <c r="O21" s="38"/>
      <c r="P21" s="22" t="s">
        <v>120</v>
      </c>
      <c r="Q21" s="38"/>
      <c r="R21" s="49" t="s">
        <v>42</v>
      </c>
      <c r="S21" s="38" t="s">
        <v>121</v>
      </c>
      <c r="T21" s="38" t="s">
        <v>33</v>
      </c>
      <c r="U21" s="49" t="s">
        <v>122</v>
      </c>
      <c r="V21" s="49" t="s">
        <v>84</v>
      </c>
      <c r="W21" s="24" t="s">
        <v>129</v>
      </c>
      <c r="X21" s="21" t="s">
        <v>124</v>
      </c>
      <c r="Y21" s="38" t="s">
        <v>33</v>
      </c>
      <c r="Z21" s="31" t="s">
        <v>33</v>
      </c>
      <c r="AA21" s="31" t="s">
        <v>33</v>
      </c>
      <c r="AB21" s="31" t="s">
        <v>33</v>
      </c>
      <c r="AC21" s="31" t="s">
        <v>33</v>
      </c>
      <c r="AD21" s="31" t="s">
        <v>33</v>
      </c>
      <c r="AE21" s="31" t="s">
        <v>33</v>
      </c>
      <c r="AF21" s="31" t="s">
        <v>33</v>
      </c>
      <c r="AG21" s="31" t="s">
        <v>33</v>
      </c>
      <c r="AH21" s="31" t="s">
        <v>33</v>
      </c>
      <c r="AI21" s="71"/>
      <c r="AJ21" s="21">
        <v>1</v>
      </c>
      <c r="AK21" s="72">
        <v>0</v>
      </c>
      <c r="AL21" s="73">
        <v>0</v>
      </c>
    </row>
    <row r="22" spans="1:41" s="5" customFormat="1" ht="39.950000000000003" customHeight="1">
      <c r="A22" s="19">
        <v>5</v>
      </c>
      <c r="B22" s="20"/>
      <c r="C22" s="21"/>
      <c r="D22" s="21"/>
      <c r="E22" s="21">
        <v>3</v>
      </c>
      <c r="F22" s="21"/>
      <c r="G22" s="21"/>
      <c r="H22" s="21"/>
      <c r="I22" s="21"/>
      <c r="J22" s="37"/>
      <c r="K22" s="27"/>
      <c r="L22" s="32"/>
      <c r="M22" s="29" t="s">
        <v>740</v>
      </c>
      <c r="N22" s="36" t="s">
        <v>734</v>
      </c>
      <c r="O22" s="38"/>
      <c r="P22" s="22" t="s">
        <v>120</v>
      </c>
      <c r="Q22" s="38"/>
      <c r="R22" s="49" t="s">
        <v>42</v>
      </c>
      <c r="S22" s="38" t="s">
        <v>121</v>
      </c>
      <c r="T22" s="38" t="s">
        <v>33</v>
      </c>
      <c r="U22" s="49" t="s">
        <v>122</v>
      </c>
      <c r="V22" s="49" t="s">
        <v>84</v>
      </c>
      <c r="W22" s="24" t="s">
        <v>129</v>
      </c>
      <c r="X22" s="21" t="s">
        <v>124</v>
      </c>
      <c r="Y22" s="38" t="s">
        <v>33</v>
      </c>
      <c r="Z22" s="31" t="s">
        <v>33</v>
      </c>
      <c r="AA22" s="31" t="s">
        <v>33</v>
      </c>
      <c r="AB22" s="31" t="s">
        <v>33</v>
      </c>
      <c r="AC22" s="31"/>
      <c r="AD22" s="31"/>
      <c r="AE22" s="31"/>
      <c r="AF22" s="31"/>
      <c r="AG22" s="31"/>
      <c r="AH22" s="31"/>
      <c r="AI22" s="71"/>
      <c r="AJ22" s="21">
        <v>0</v>
      </c>
      <c r="AK22" s="72">
        <v>1</v>
      </c>
      <c r="AL22" s="73">
        <v>0</v>
      </c>
    </row>
    <row r="23" spans="1:41" s="5" customFormat="1" ht="39.950000000000003" customHeight="1">
      <c r="A23" s="19">
        <v>6</v>
      </c>
      <c r="B23" s="20"/>
      <c r="C23" s="21"/>
      <c r="D23" s="21"/>
      <c r="E23" s="21">
        <v>3</v>
      </c>
      <c r="F23" s="21"/>
      <c r="G23" s="21"/>
      <c r="H23" s="21"/>
      <c r="I23" s="21"/>
      <c r="J23" s="37"/>
      <c r="K23" s="27"/>
      <c r="L23" s="32"/>
      <c r="M23" s="29" t="s">
        <v>740</v>
      </c>
      <c r="N23" s="36" t="s">
        <v>736</v>
      </c>
      <c r="O23" s="38"/>
      <c r="P23" s="22" t="s">
        <v>120</v>
      </c>
      <c r="Q23" s="38"/>
      <c r="R23" s="49" t="s">
        <v>42</v>
      </c>
      <c r="S23" s="38" t="s">
        <v>121</v>
      </c>
      <c r="T23" s="38" t="s">
        <v>33</v>
      </c>
      <c r="U23" s="49" t="s">
        <v>122</v>
      </c>
      <c r="V23" s="49" t="s">
        <v>84</v>
      </c>
      <c r="W23" s="24" t="s">
        <v>129</v>
      </c>
      <c r="X23" s="21" t="s">
        <v>124</v>
      </c>
      <c r="Y23" s="38" t="s">
        <v>33</v>
      </c>
      <c r="Z23" s="31" t="s">
        <v>33</v>
      </c>
      <c r="AA23" s="31" t="s">
        <v>33</v>
      </c>
      <c r="AB23" s="31" t="s">
        <v>33</v>
      </c>
      <c r="AC23" s="31"/>
      <c r="AD23" s="31"/>
      <c r="AE23" s="31"/>
      <c r="AF23" s="31"/>
      <c r="AG23" s="31"/>
      <c r="AH23" s="31"/>
      <c r="AI23" s="71"/>
      <c r="AJ23" s="21">
        <v>0</v>
      </c>
      <c r="AK23" s="72">
        <v>0</v>
      </c>
      <c r="AL23" s="73">
        <v>1</v>
      </c>
    </row>
    <row r="24" spans="1:41" s="5" customFormat="1" ht="39.950000000000003" customHeight="1">
      <c r="A24" s="19"/>
      <c r="B24" s="20"/>
      <c r="C24" s="21"/>
      <c r="D24" s="21">
        <v>2</v>
      </c>
      <c r="E24" s="21"/>
      <c r="F24" s="21"/>
      <c r="G24" s="21"/>
      <c r="H24" s="21"/>
      <c r="I24" s="21"/>
      <c r="J24" s="37"/>
      <c r="K24" s="27"/>
      <c r="L24" s="162" t="s">
        <v>161</v>
      </c>
      <c r="M24" s="29" t="s">
        <v>162</v>
      </c>
      <c r="N24" s="36" t="s">
        <v>163</v>
      </c>
      <c r="O24" s="37"/>
      <c r="P24" s="22" t="s">
        <v>120</v>
      </c>
      <c r="Q24" s="37"/>
      <c r="R24" s="49" t="s">
        <v>42</v>
      </c>
      <c r="S24" s="38" t="s">
        <v>121</v>
      </c>
      <c r="T24" s="49" t="s">
        <v>33</v>
      </c>
      <c r="U24" s="49" t="s">
        <v>122</v>
      </c>
      <c r="V24" s="49" t="s">
        <v>84</v>
      </c>
      <c r="W24" s="24" t="s">
        <v>164</v>
      </c>
      <c r="X24" s="38" t="s">
        <v>165</v>
      </c>
      <c r="Y24" s="38" t="s">
        <v>33</v>
      </c>
      <c r="Z24" s="38" t="s">
        <v>166</v>
      </c>
      <c r="AA24" s="38">
        <v>1.6E-2</v>
      </c>
      <c r="AB24" s="49" t="s">
        <v>33</v>
      </c>
      <c r="AC24" s="37"/>
      <c r="AD24" s="37"/>
      <c r="AE24" s="37"/>
      <c r="AF24" s="37"/>
      <c r="AG24" s="75"/>
      <c r="AH24" s="75"/>
      <c r="AI24" s="163"/>
      <c r="AJ24" s="31">
        <v>1</v>
      </c>
      <c r="AK24" s="21">
        <v>1</v>
      </c>
      <c r="AL24" s="21">
        <v>1</v>
      </c>
    </row>
    <row r="25" spans="1:41" s="5" customFormat="1" ht="39.950000000000003" customHeight="1">
      <c r="A25" s="19"/>
      <c r="B25" s="20"/>
      <c r="C25" s="21"/>
      <c r="D25" s="21">
        <v>2</v>
      </c>
      <c r="E25" s="21"/>
      <c r="F25" s="21"/>
      <c r="G25" s="21"/>
      <c r="H25" s="21"/>
      <c r="I25" s="21"/>
      <c r="J25" s="37"/>
      <c r="K25" s="27"/>
      <c r="L25" s="162" t="s">
        <v>167</v>
      </c>
      <c r="M25" s="29" t="s">
        <v>168</v>
      </c>
      <c r="N25" s="36" t="s">
        <v>163</v>
      </c>
      <c r="O25" s="37"/>
      <c r="P25" s="22" t="s">
        <v>120</v>
      </c>
      <c r="Q25" s="37"/>
      <c r="R25" s="49" t="s">
        <v>42</v>
      </c>
      <c r="S25" s="38" t="s">
        <v>121</v>
      </c>
      <c r="T25" s="49" t="s">
        <v>33</v>
      </c>
      <c r="U25" s="49" t="s">
        <v>122</v>
      </c>
      <c r="V25" s="49" t="s">
        <v>84</v>
      </c>
      <c r="W25" s="24" t="s">
        <v>164</v>
      </c>
      <c r="X25" s="38" t="s">
        <v>165</v>
      </c>
      <c r="Y25" s="38" t="s">
        <v>33</v>
      </c>
      <c r="Z25" s="38" t="s">
        <v>166</v>
      </c>
      <c r="AA25" s="38">
        <v>1.4999999999999999E-2</v>
      </c>
      <c r="AB25" s="49" t="s">
        <v>33</v>
      </c>
      <c r="AC25" s="37"/>
      <c r="AD25" s="37"/>
      <c r="AE25" s="37"/>
      <c r="AF25" s="37"/>
      <c r="AG25" s="75"/>
      <c r="AH25" s="75"/>
      <c r="AI25" s="163"/>
      <c r="AJ25" s="31">
        <v>1</v>
      </c>
      <c r="AK25" s="21">
        <v>1</v>
      </c>
      <c r="AL25" s="21">
        <v>1</v>
      </c>
    </row>
    <row r="26" spans="1:41" s="5" customFormat="1" ht="39.950000000000003" customHeight="1">
      <c r="A26" s="19"/>
      <c r="B26" s="20"/>
      <c r="C26" s="21"/>
      <c r="D26" s="21">
        <v>2</v>
      </c>
      <c r="E26" s="21"/>
      <c r="F26" s="21"/>
      <c r="G26" s="21"/>
      <c r="H26" s="21"/>
      <c r="I26" s="21"/>
      <c r="J26" s="37"/>
      <c r="K26" s="27"/>
      <c r="L26" s="32"/>
      <c r="M26" s="29" t="s">
        <v>741</v>
      </c>
      <c r="N26" s="36" t="s">
        <v>136</v>
      </c>
      <c r="O26" s="37"/>
      <c r="P26" s="22" t="s">
        <v>120</v>
      </c>
      <c r="Q26" s="37"/>
      <c r="R26" s="49" t="s">
        <v>42</v>
      </c>
      <c r="S26" s="38" t="s">
        <v>121</v>
      </c>
      <c r="T26" s="49" t="s">
        <v>42</v>
      </c>
      <c r="U26" s="49" t="s">
        <v>122</v>
      </c>
      <c r="V26" s="49" t="s">
        <v>84</v>
      </c>
      <c r="W26" s="24" t="s">
        <v>129</v>
      </c>
      <c r="X26" s="21" t="s">
        <v>124</v>
      </c>
      <c r="Y26" s="38" t="s">
        <v>33</v>
      </c>
      <c r="Z26" s="31" t="s">
        <v>742</v>
      </c>
      <c r="AA26" s="31">
        <v>3.8119000000000001</v>
      </c>
      <c r="AB26" s="31" t="s">
        <v>33</v>
      </c>
      <c r="AC26" s="31" t="s">
        <v>33</v>
      </c>
      <c r="AD26" s="31" t="s">
        <v>33</v>
      </c>
      <c r="AE26" s="31" t="s">
        <v>33</v>
      </c>
      <c r="AF26" s="31" t="s">
        <v>33</v>
      </c>
      <c r="AG26" s="31" t="s">
        <v>33</v>
      </c>
      <c r="AH26" s="31" t="s">
        <v>33</v>
      </c>
      <c r="AI26" s="71"/>
      <c r="AJ26" s="21">
        <v>1</v>
      </c>
      <c r="AK26" s="21">
        <v>1</v>
      </c>
      <c r="AL26" s="21">
        <v>1</v>
      </c>
    </row>
    <row r="27" spans="1:41" s="5" customFormat="1" ht="39.950000000000003" customHeight="1">
      <c r="A27" s="19"/>
      <c r="B27" s="20"/>
      <c r="C27" s="21"/>
      <c r="D27" s="21"/>
      <c r="E27" s="21">
        <v>3</v>
      </c>
      <c r="F27" s="21"/>
      <c r="G27" s="21"/>
      <c r="H27" s="21"/>
      <c r="I27" s="21"/>
      <c r="J27" s="37"/>
      <c r="K27" s="27"/>
      <c r="L27" s="32"/>
      <c r="M27" s="29" t="s">
        <v>743</v>
      </c>
      <c r="N27" s="40" t="s">
        <v>744</v>
      </c>
      <c r="O27" s="24"/>
      <c r="P27" s="22" t="s">
        <v>120</v>
      </c>
      <c r="Q27" s="51"/>
      <c r="R27" s="49" t="s">
        <v>42</v>
      </c>
      <c r="S27" s="38" t="s">
        <v>121</v>
      </c>
      <c r="T27" s="49" t="s">
        <v>42</v>
      </c>
      <c r="U27" s="49" t="s">
        <v>122</v>
      </c>
      <c r="V27" s="49" t="s">
        <v>84</v>
      </c>
      <c r="W27" s="24" t="s">
        <v>190</v>
      </c>
      <c r="X27" s="52"/>
      <c r="Y27" s="58"/>
      <c r="Z27" s="58" t="s">
        <v>415</v>
      </c>
      <c r="AA27" s="56">
        <v>5.2999999999999999E-2</v>
      </c>
      <c r="AB27" s="31" t="s">
        <v>33</v>
      </c>
      <c r="AC27" s="31"/>
      <c r="AD27" s="31"/>
      <c r="AE27" s="31"/>
      <c r="AF27" s="31"/>
      <c r="AG27" s="31"/>
      <c r="AH27" s="31"/>
      <c r="AI27" s="71"/>
      <c r="AJ27" s="21">
        <v>2</v>
      </c>
      <c r="AK27" s="21">
        <v>2</v>
      </c>
      <c r="AL27" s="21">
        <v>2</v>
      </c>
    </row>
    <row r="28" spans="1:41" s="5" customFormat="1" ht="39.950000000000003" customHeight="1">
      <c r="A28" s="19"/>
      <c r="B28" s="20"/>
      <c r="C28" s="21"/>
      <c r="D28" s="21"/>
      <c r="E28" s="21">
        <v>3</v>
      </c>
      <c r="F28" s="21"/>
      <c r="G28" s="21"/>
      <c r="H28" s="21"/>
      <c r="I28" s="21"/>
      <c r="J28" s="37"/>
      <c r="K28" s="27"/>
      <c r="L28" s="32"/>
      <c r="M28" s="29" t="s">
        <v>745</v>
      </c>
      <c r="N28" s="40" t="s">
        <v>261</v>
      </c>
      <c r="O28" s="24"/>
      <c r="P28" s="22" t="s">
        <v>120</v>
      </c>
      <c r="Q28" s="51"/>
      <c r="R28" s="49" t="s">
        <v>42</v>
      </c>
      <c r="S28" s="38" t="s">
        <v>121</v>
      </c>
      <c r="T28" s="49" t="s">
        <v>42</v>
      </c>
      <c r="U28" s="49" t="s">
        <v>84</v>
      </c>
      <c r="V28" s="49" t="s">
        <v>122</v>
      </c>
      <c r="W28" s="22" t="s">
        <v>746</v>
      </c>
      <c r="X28" s="21" t="s">
        <v>266</v>
      </c>
      <c r="Y28" s="57" t="s">
        <v>267</v>
      </c>
      <c r="Z28" s="59" t="s">
        <v>747</v>
      </c>
      <c r="AA28" s="56">
        <v>0.14000000000000001</v>
      </c>
      <c r="AB28" s="49" t="s">
        <v>33</v>
      </c>
      <c r="AC28" s="31"/>
      <c r="AD28" s="31"/>
      <c r="AE28" s="31"/>
      <c r="AF28" s="31"/>
      <c r="AG28" s="31"/>
      <c r="AH28" s="31"/>
      <c r="AI28" s="71"/>
      <c r="AJ28" s="21">
        <v>1</v>
      </c>
      <c r="AK28" s="21">
        <v>1</v>
      </c>
      <c r="AL28" s="21">
        <v>1</v>
      </c>
    </row>
    <row r="29" spans="1:41" s="5" customFormat="1" ht="39.950000000000003" customHeight="1">
      <c r="A29" s="19"/>
      <c r="B29" s="20"/>
      <c r="C29" s="21"/>
      <c r="D29" s="21"/>
      <c r="E29" s="21">
        <v>3</v>
      </c>
      <c r="F29" s="21"/>
      <c r="G29" s="21"/>
      <c r="H29" s="21"/>
      <c r="I29" s="21"/>
      <c r="J29" s="37"/>
      <c r="K29" s="27"/>
      <c r="L29" s="32"/>
      <c r="M29" s="29" t="s">
        <v>748</v>
      </c>
      <c r="N29" s="36" t="s">
        <v>749</v>
      </c>
      <c r="O29" s="37"/>
      <c r="P29" s="22" t="s">
        <v>120</v>
      </c>
      <c r="Q29" s="37"/>
      <c r="R29" s="49" t="s">
        <v>42</v>
      </c>
      <c r="S29" s="38" t="s">
        <v>121</v>
      </c>
      <c r="T29" s="49" t="s">
        <v>42</v>
      </c>
      <c r="U29" s="49" t="s">
        <v>84</v>
      </c>
      <c r="V29" s="49" t="s">
        <v>122</v>
      </c>
      <c r="W29" s="22" t="s">
        <v>221</v>
      </c>
      <c r="X29" s="21" t="s">
        <v>323</v>
      </c>
      <c r="Y29" s="57" t="s">
        <v>33</v>
      </c>
      <c r="Z29" s="57" t="s">
        <v>33</v>
      </c>
      <c r="AA29" s="56">
        <v>6.0000000000000001E-3</v>
      </c>
      <c r="AB29" s="31" t="s">
        <v>431</v>
      </c>
      <c r="AC29" s="31"/>
      <c r="AD29" s="31"/>
      <c r="AE29" s="31"/>
      <c r="AF29" s="31"/>
      <c r="AG29" s="31"/>
      <c r="AH29" s="31"/>
      <c r="AI29" s="71"/>
      <c r="AJ29" s="21">
        <v>1</v>
      </c>
      <c r="AK29" s="21">
        <v>1</v>
      </c>
      <c r="AL29" s="21">
        <v>1</v>
      </c>
    </row>
    <row r="30" spans="1:41" s="5" customFormat="1" ht="39.950000000000003" customHeight="1">
      <c r="A30" s="19"/>
      <c r="B30" s="20"/>
      <c r="C30" s="21"/>
      <c r="D30" s="21"/>
      <c r="E30" s="21">
        <v>3</v>
      </c>
      <c r="F30" s="21"/>
      <c r="G30" s="21"/>
      <c r="H30" s="21"/>
      <c r="I30" s="21"/>
      <c r="J30" s="37"/>
      <c r="K30" s="27"/>
      <c r="L30" s="71"/>
      <c r="M30" s="29" t="s">
        <v>750</v>
      </c>
      <c r="N30" s="36" t="s">
        <v>751</v>
      </c>
      <c r="O30" s="37"/>
      <c r="P30" s="22" t="s">
        <v>120</v>
      </c>
      <c r="Q30" s="37"/>
      <c r="R30" s="49" t="s">
        <v>42</v>
      </c>
      <c r="S30" s="38" t="s">
        <v>121</v>
      </c>
      <c r="T30" s="49" t="s">
        <v>42</v>
      </c>
      <c r="U30" s="49" t="s">
        <v>122</v>
      </c>
      <c r="V30" s="49" t="s">
        <v>84</v>
      </c>
      <c r="W30" s="24" t="s">
        <v>233</v>
      </c>
      <c r="X30" s="21" t="s">
        <v>752</v>
      </c>
      <c r="Y30" s="38" t="s">
        <v>235</v>
      </c>
      <c r="Z30" s="35" t="s">
        <v>753</v>
      </c>
      <c r="AA30" s="56">
        <v>0.33300000000000002</v>
      </c>
      <c r="AB30" s="31" t="s">
        <v>33</v>
      </c>
      <c r="AC30" s="31"/>
      <c r="AD30" s="31"/>
      <c r="AE30" s="31"/>
      <c r="AF30" s="31"/>
      <c r="AG30" s="31"/>
      <c r="AH30" s="31"/>
      <c r="AI30" s="71"/>
      <c r="AJ30" s="21">
        <v>1</v>
      </c>
      <c r="AK30" s="21">
        <v>1</v>
      </c>
      <c r="AL30" s="21">
        <v>1</v>
      </c>
    </row>
    <row r="31" spans="1:41" s="5" customFormat="1" ht="39.950000000000003" customHeight="1">
      <c r="A31" s="19"/>
      <c r="B31" s="20"/>
      <c r="C31" s="21"/>
      <c r="D31" s="21"/>
      <c r="E31" s="21">
        <v>3</v>
      </c>
      <c r="F31" s="21"/>
      <c r="G31" s="21"/>
      <c r="H31" s="21"/>
      <c r="I31" s="21"/>
      <c r="J31" s="37"/>
      <c r="K31" s="27"/>
      <c r="L31" s="32"/>
      <c r="M31" s="29" t="s">
        <v>754</v>
      </c>
      <c r="N31" s="36" t="s">
        <v>453</v>
      </c>
      <c r="O31" s="37"/>
      <c r="P31" s="22" t="s">
        <v>120</v>
      </c>
      <c r="Q31" s="37"/>
      <c r="R31" s="49" t="s">
        <v>42</v>
      </c>
      <c r="S31" s="38" t="s">
        <v>121</v>
      </c>
      <c r="T31" s="49" t="s">
        <v>42</v>
      </c>
      <c r="U31" s="49" t="s">
        <v>122</v>
      </c>
      <c r="V31" s="49" t="s">
        <v>84</v>
      </c>
      <c r="W31" s="24" t="s">
        <v>164</v>
      </c>
      <c r="X31" s="21" t="s">
        <v>755</v>
      </c>
      <c r="Y31" s="21" t="s">
        <v>33</v>
      </c>
      <c r="Z31" s="50" t="s">
        <v>756</v>
      </c>
      <c r="AA31" s="60">
        <v>2E-3</v>
      </c>
      <c r="AB31" s="31" t="s">
        <v>33</v>
      </c>
      <c r="AC31" s="31"/>
      <c r="AD31" s="31"/>
      <c r="AE31" s="31"/>
      <c r="AF31" s="31"/>
      <c r="AG31" s="31"/>
      <c r="AH31" s="31"/>
      <c r="AI31" s="71"/>
      <c r="AJ31" s="21">
        <v>1</v>
      </c>
      <c r="AK31" s="21">
        <v>1</v>
      </c>
      <c r="AL31" s="21">
        <v>1</v>
      </c>
    </row>
    <row r="32" spans="1:41" s="5" customFormat="1" ht="39.950000000000003" customHeight="1">
      <c r="A32" s="19"/>
      <c r="B32" s="20"/>
      <c r="C32" s="21"/>
      <c r="D32" s="21"/>
      <c r="E32" s="21">
        <v>3</v>
      </c>
      <c r="F32" s="21"/>
      <c r="G32" s="21"/>
      <c r="H32" s="21"/>
      <c r="I32" s="21"/>
      <c r="J32" s="37"/>
      <c r="K32" s="27"/>
      <c r="L32" s="32"/>
      <c r="M32" s="29" t="s">
        <v>757</v>
      </c>
      <c r="N32" s="36" t="s">
        <v>136</v>
      </c>
      <c r="O32" s="37"/>
      <c r="P32" s="22" t="s">
        <v>120</v>
      </c>
      <c r="Q32" s="37"/>
      <c r="R32" s="49" t="s">
        <v>42</v>
      </c>
      <c r="S32" s="38" t="s">
        <v>121</v>
      </c>
      <c r="T32" s="49" t="s">
        <v>42</v>
      </c>
      <c r="U32" s="49" t="s">
        <v>122</v>
      </c>
      <c r="V32" s="49" t="s">
        <v>84</v>
      </c>
      <c r="W32" s="24" t="s">
        <v>129</v>
      </c>
      <c r="X32" s="21" t="s">
        <v>124</v>
      </c>
      <c r="Y32" s="38" t="s">
        <v>33</v>
      </c>
      <c r="Z32" s="31" t="s">
        <v>758</v>
      </c>
      <c r="AA32" s="56">
        <v>3.2248999999999999</v>
      </c>
      <c r="AB32" s="49" t="s">
        <v>33</v>
      </c>
      <c r="AC32" s="31"/>
      <c r="AD32" s="31"/>
      <c r="AE32" s="31"/>
      <c r="AF32" s="31"/>
      <c r="AG32" s="31"/>
      <c r="AH32" s="31"/>
      <c r="AI32" s="71"/>
      <c r="AJ32" s="21">
        <v>1</v>
      </c>
      <c r="AK32" s="21">
        <v>1</v>
      </c>
      <c r="AL32" s="21">
        <v>1</v>
      </c>
    </row>
    <row r="33" spans="1:38" s="5" customFormat="1" ht="39.950000000000003" customHeight="1">
      <c r="A33" s="19"/>
      <c r="B33" s="20"/>
      <c r="C33" s="21"/>
      <c r="D33" s="21"/>
      <c r="E33" s="21"/>
      <c r="F33" s="21">
        <v>4</v>
      </c>
      <c r="G33" s="21"/>
      <c r="H33" s="21"/>
      <c r="I33" s="21"/>
      <c r="J33" s="37"/>
      <c r="K33" s="27"/>
      <c r="L33" s="32"/>
      <c r="M33" s="29" t="s">
        <v>759</v>
      </c>
      <c r="N33" s="36" t="s">
        <v>136</v>
      </c>
      <c r="O33" s="37"/>
      <c r="P33" s="22" t="s">
        <v>120</v>
      </c>
      <c r="Q33" s="37"/>
      <c r="R33" s="49" t="s">
        <v>42</v>
      </c>
      <c r="S33" s="38" t="s">
        <v>121</v>
      </c>
      <c r="T33" s="49" t="s">
        <v>42</v>
      </c>
      <c r="U33" s="49" t="s">
        <v>122</v>
      </c>
      <c r="V33" s="49" t="s">
        <v>84</v>
      </c>
      <c r="W33" s="24" t="s">
        <v>129</v>
      </c>
      <c r="X33" s="21" t="s">
        <v>124</v>
      </c>
      <c r="Y33" s="38" t="s">
        <v>33</v>
      </c>
      <c r="Z33" s="35" t="s">
        <v>760</v>
      </c>
      <c r="AA33" s="56">
        <v>1.0779000000000001</v>
      </c>
      <c r="AB33" s="31" t="s">
        <v>33</v>
      </c>
      <c r="AC33" s="31"/>
      <c r="AD33" s="31"/>
      <c r="AE33" s="31"/>
      <c r="AF33" s="31"/>
      <c r="AG33" s="31"/>
      <c r="AH33" s="31"/>
      <c r="AI33" s="71"/>
      <c r="AJ33" s="21">
        <v>1</v>
      </c>
      <c r="AK33" s="21">
        <v>1</v>
      </c>
      <c r="AL33" s="21">
        <v>1</v>
      </c>
    </row>
    <row r="34" spans="1:38" s="5" customFormat="1" ht="39.950000000000003" customHeight="1">
      <c r="A34" s="19"/>
      <c r="B34" s="20"/>
      <c r="C34" s="21"/>
      <c r="D34" s="21"/>
      <c r="E34" s="21"/>
      <c r="F34" s="21"/>
      <c r="G34" s="21">
        <v>5</v>
      </c>
      <c r="H34" s="21"/>
      <c r="I34" s="21"/>
      <c r="J34" s="37"/>
      <c r="K34" s="27"/>
      <c r="L34" s="32"/>
      <c r="M34" s="29" t="s">
        <v>761</v>
      </c>
      <c r="N34" s="36" t="s">
        <v>136</v>
      </c>
      <c r="O34" s="37"/>
      <c r="P34" s="22" t="s">
        <v>120</v>
      </c>
      <c r="Q34" s="37"/>
      <c r="R34" s="49" t="s">
        <v>42</v>
      </c>
      <c r="S34" s="38" t="s">
        <v>121</v>
      </c>
      <c r="T34" s="49" t="s">
        <v>42</v>
      </c>
      <c r="U34" s="49" t="s">
        <v>122</v>
      </c>
      <c r="V34" s="49" t="s">
        <v>84</v>
      </c>
      <c r="W34" s="24" t="s">
        <v>129</v>
      </c>
      <c r="X34" s="21" t="s">
        <v>124</v>
      </c>
      <c r="Y34" s="38" t="s">
        <v>33</v>
      </c>
      <c r="Z34" s="35" t="s">
        <v>762</v>
      </c>
      <c r="AA34" s="56">
        <v>0.34699999999999998</v>
      </c>
      <c r="AB34" s="31" t="s">
        <v>33</v>
      </c>
      <c r="AC34" s="31"/>
      <c r="AD34" s="31"/>
      <c r="AE34" s="31"/>
      <c r="AF34" s="31"/>
      <c r="AG34" s="31"/>
      <c r="AH34" s="31"/>
      <c r="AI34" s="71"/>
      <c r="AJ34" s="21">
        <v>1</v>
      </c>
      <c r="AK34" s="21">
        <v>1</v>
      </c>
      <c r="AL34" s="21">
        <v>1</v>
      </c>
    </row>
    <row r="35" spans="1:38" s="5" customFormat="1" ht="39.950000000000003" customHeight="1">
      <c r="A35" s="19"/>
      <c r="B35" s="20"/>
      <c r="C35" s="21"/>
      <c r="D35" s="21"/>
      <c r="E35" s="21"/>
      <c r="F35" s="21"/>
      <c r="G35" s="21"/>
      <c r="H35" s="21">
        <v>6</v>
      </c>
      <c r="I35" s="21"/>
      <c r="J35" s="37"/>
      <c r="K35" s="27"/>
      <c r="L35" s="32"/>
      <c r="M35" s="29" t="s">
        <v>763</v>
      </c>
      <c r="N35" s="36" t="s">
        <v>136</v>
      </c>
      <c r="O35" s="37"/>
      <c r="P35" s="22" t="s">
        <v>120</v>
      </c>
      <c r="Q35" s="37"/>
      <c r="R35" s="49" t="s">
        <v>42</v>
      </c>
      <c r="S35" s="38" t="s">
        <v>121</v>
      </c>
      <c r="T35" s="49" t="s">
        <v>42</v>
      </c>
      <c r="U35" s="49" t="s">
        <v>122</v>
      </c>
      <c r="V35" s="49" t="s">
        <v>84</v>
      </c>
      <c r="W35" s="24" t="s">
        <v>233</v>
      </c>
      <c r="X35" s="21" t="s">
        <v>250</v>
      </c>
      <c r="Y35" s="38" t="s">
        <v>235</v>
      </c>
      <c r="Z35" s="35" t="s">
        <v>764</v>
      </c>
      <c r="AA35" s="61">
        <v>0.32400000000000001</v>
      </c>
      <c r="AB35" s="49" t="s">
        <v>33</v>
      </c>
      <c r="AC35" s="31"/>
      <c r="AD35" s="31"/>
      <c r="AE35" s="31"/>
      <c r="AF35" s="31"/>
      <c r="AG35" s="31"/>
      <c r="AH35" s="31"/>
      <c r="AI35" s="71"/>
      <c r="AJ35" s="21">
        <v>1</v>
      </c>
      <c r="AK35" s="21">
        <v>1</v>
      </c>
      <c r="AL35" s="21">
        <v>1</v>
      </c>
    </row>
    <row r="36" spans="1:38" s="5" customFormat="1" ht="39.950000000000003" customHeight="1">
      <c r="A36" s="19"/>
      <c r="B36" s="20"/>
      <c r="C36" s="21"/>
      <c r="D36" s="21"/>
      <c r="E36" s="21"/>
      <c r="F36" s="21"/>
      <c r="G36" s="21"/>
      <c r="H36" s="21">
        <v>6</v>
      </c>
      <c r="I36" s="21"/>
      <c r="J36" s="37"/>
      <c r="K36" s="27"/>
      <c r="L36" s="32"/>
      <c r="M36" s="29" t="s">
        <v>765</v>
      </c>
      <c r="N36" s="36" t="s">
        <v>136</v>
      </c>
      <c r="O36" s="37"/>
      <c r="P36" s="22" t="s">
        <v>120</v>
      </c>
      <c r="Q36" s="37"/>
      <c r="R36" s="49" t="s">
        <v>42</v>
      </c>
      <c r="S36" s="38" t="s">
        <v>121</v>
      </c>
      <c r="T36" s="49" t="s">
        <v>42</v>
      </c>
      <c r="U36" s="49" t="s">
        <v>122</v>
      </c>
      <c r="V36" s="49" t="s">
        <v>84</v>
      </c>
      <c r="W36" s="24" t="s">
        <v>233</v>
      </c>
      <c r="X36" s="21" t="s">
        <v>250</v>
      </c>
      <c r="Y36" s="38" t="s">
        <v>235</v>
      </c>
      <c r="Z36" s="35" t="s">
        <v>766</v>
      </c>
      <c r="AA36" s="61">
        <v>0.01</v>
      </c>
      <c r="AB36" s="31" t="s">
        <v>33</v>
      </c>
      <c r="AC36" s="31"/>
      <c r="AD36" s="31"/>
      <c r="AE36" s="31"/>
      <c r="AF36" s="31"/>
      <c r="AG36" s="31"/>
      <c r="AH36" s="31"/>
      <c r="AI36" s="71"/>
      <c r="AJ36" s="21">
        <v>1</v>
      </c>
      <c r="AK36" s="21">
        <v>1</v>
      </c>
      <c r="AL36" s="21">
        <v>1</v>
      </c>
    </row>
    <row r="37" spans="1:38" s="5" customFormat="1" ht="39.950000000000003" customHeight="1">
      <c r="A37" s="19">
        <v>7</v>
      </c>
      <c r="B37" s="21"/>
      <c r="C37" s="21"/>
      <c r="D37" s="21"/>
      <c r="E37" s="21"/>
      <c r="F37" s="21"/>
      <c r="G37" s="21"/>
      <c r="H37" s="21">
        <v>6</v>
      </c>
      <c r="I37" s="21"/>
      <c r="J37" s="37"/>
      <c r="K37" s="37"/>
      <c r="L37" s="32"/>
      <c r="M37" s="29" t="s">
        <v>767</v>
      </c>
      <c r="N37" s="36" t="s">
        <v>136</v>
      </c>
      <c r="O37" s="31"/>
      <c r="P37" s="22" t="s">
        <v>120</v>
      </c>
      <c r="Q37" s="33"/>
      <c r="R37" s="49" t="s">
        <v>42</v>
      </c>
      <c r="S37" s="38" t="s">
        <v>121</v>
      </c>
      <c r="T37" s="49" t="s">
        <v>42</v>
      </c>
      <c r="U37" s="49" t="s">
        <v>122</v>
      </c>
      <c r="V37" s="49" t="s">
        <v>84</v>
      </c>
      <c r="W37" s="24" t="s">
        <v>233</v>
      </c>
      <c r="X37" s="21" t="s">
        <v>609</v>
      </c>
      <c r="Y37" s="38" t="s">
        <v>235</v>
      </c>
      <c r="Z37" s="31" t="s">
        <v>768</v>
      </c>
      <c r="AA37" s="62">
        <v>1.2999999999999999E-2</v>
      </c>
      <c r="AB37" s="31" t="s">
        <v>33</v>
      </c>
      <c r="AC37" s="31"/>
      <c r="AD37" s="31"/>
      <c r="AE37" s="31"/>
      <c r="AF37" s="31"/>
      <c r="AG37" s="31"/>
      <c r="AH37" s="31"/>
      <c r="AI37" s="71"/>
      <c r="AJ37" s="21">
        <v>1</v>
      </c>
      <c r="AK37" s="21">
        <v>1</v>
      </c>
      <c r="AL37" s="21">
        <v>1</v>
      </c>
    </row>
    <row r="38" spans="1:38" ht="39.950000000000003" customHeight="1">
      <c r="A38" s="19">
        <v>8</v>
      </c>
      <c r="B38" s="22"/>
      <c r="C38" s="21"/>
      <c r="D38" s="21"/>
      <c r="E38" s="23"/>
      <c r="F38" s="24"/>
      <c r="G38" s="21">
        <v>5</v>
      </c>
      <c r="H38" s="21"/>
      <c r="I38" s="21"/>
      <c r="J38" s="31"/>
      <c r="K38" s="41"/>
      <c r="L38" s="38"/>
      <c r="M38" s="29" t="s">
        <v>769</v>
      </c>
      <c r="N38" s="36" t="s">
        <v>136</v>
      </c>
      <c r="O38" s="24"/>
      <c r="P38" s="22" t="s">
        <v>120</v>
      </c>
      <c r="Q38" s="51"/>
      <c r="R38" s="49" t="s">
        <v>42</v>
      </c>
      <c r="S38" s="38" t="s">
        <v>121</v>
      </c>
      <c r="T38" s="49" t="s">
        <v>42</v>
      </c>
      <c r="U38" s="49" t="s">
        <v>122</v>
      </c>
      <c r="V38" s="49" t="s">
        <v>84</v>
      </c>
      <c r="W38" s="24" t="s">
        <v>129</v>
      </c>
      <c r="X38" s="21" t="s">
        <v>124</v>
      </c>
      <c r="Y38" s="38" t="s">
        <v>33</v>
      </c>
      <c r="Z38" s="22" t="s">
        <v>770</v>
      </c>
      <c r="AA38" s="60">
        <v>0.48699999999999999</v>
      </c>
      <c r="AB38" s="31" t="s">
        <v>33</v>
      </c>
      <c r="AC38" s="31"/>
      <c r="AD38" s="31"/>
      <c r="AE38" s="31"/>
      <c r="AF38" s="31"/>
      <c r="AG38" s="75"/>
      <c r="AH38" s="75"/>
      <c r="AI38" s="77"/>
      <c r="AJ38" s="21">
        <v>1</v>
      </c>
      <c r="AK38" s="21">
        <v>1</v>
      </c>
      <c r="AL38" s="21">
        <v>1</v>
      </c>
    </row>
    <row r="39" spans="1:38" ht="39.950000000000003" customHeight="1">
      <c r="A39" s="19">
        <v>9</v>
      </c>
      <c r="B39" s="22"/>
      <c r="C39" s="21"/>
      <c r="D39" s="21"/>
      <c r="E39" s="23"/>
      <c r="F39" s="24"/>
      <c r="G39" s="21"/>
      <c r="H39" s="21">
        <v>6</v>
      </c>
      <c r="I39" s="21"/>
      <c r="J39" s="31"/>
      <c r="K39" s="41"/>
      <c r="L39" s="38"/>
      <c r="M39" s="29" t="s">
        <v>771</v>
      </c>
      <c r="N39" s="36" t="s">
        <v>136</v>
      </c>
      <c r="O39" s="24"/>
      <c r="P39" s="22" t="s">
        <v>120</v>
      </c>
      <c r="Q39" s="51"/>
      <c r="R39" s="49" t="s">
        <v>42</v>
      </c>
      <c r="S39" s="38" t="s">
        <v>121</v>
      </c>
      <c r="T39" s="49" t="s">
        <v>42</v>
      </c>
      <c r="U39" s="49" t="s">
        <v>122</v>
      </c>
      <c r="V39" s="49" t="s">
        <v>84</v>
      </c>
      <c r="W39" s="22" t="s">
        <v>233</v>
      </c>
      <c r="X39" s="21" t="s">
        <v>250</v>
      </c>
      <c r="Y39" s="38" t="s">
        <v>235</v>
      </c>
      <c r="Z39" s="22" t="s">
        <v>772</v>
      </c>
      <c r="AA39" s="61">
        <v>0.45500000000000002</v>
      </c>
      <c r="AB39" s="31" t="s">
        <v>33</v>
      </c>
      <c r="AC39" s="31"/>
      <c r="AD39" s="31"/>
      <c r="AE39" s="31"/>
      <c r="AF39" s="31"/>
      <c r="AG39" s="75"/>
      <c r="AH39" s="75"/>
      <c r="AI39" s="77"/>
      <c r="AJ39" s="21">
        <v>1</v>
      </c>
      <c r="AK39" s="21">
        <v>1</v>
      </c>
      <c r="AL39" s="21">
        <v>1</v>
      </c>
    </row>
    <row r="40" spans="1:38" s="5" customFormat="1" ht="39.950000000000003" customHeight="1">
      <c r="A40" s="19">
        <v>10</v>
      </c>
      <c r="B40" s="21"/>
      <c r="C40" s="21"/>
      <c r="D40" s="21"/>
      <c r="E40" s="21"/>
      <c r="F40" s="21"/>
      <c r="G40" s="21"/>
      <c r="H40" s="21">
        <v>6</v>
      </c>
      <c r="I40" s="21"/>
      <c r="J40" s="37"/>
      <c r="K40" s="37"/>
      <c r="L40" s="32"/>
      <c r="M40" s="29" t="s">
        <v>773</v>
      </c>
      <c r="N40" s="36" t="s">
        <v>136</v>
      </c>
      <c r="O40" s="31"/>
      <c r="P40" s="22" t="s">
        <v>120</v>
      </c>
      <c r="Q40" s="33"/>
      <c r="R40" s="49" t="s">
        <v>42</v>
      </c>
      <c r="S40" s="38" t="s">
        <v>121</v>
      </c>
      <c r="T40" s="49" t="s">
        <v>42</v>
      </c>
      <c r="U40" s="49" t="s">
        <v>122</v>
      </c>
      <c r="V40" s="49" t="s">
        <v>84</v>
      </c>
      <c r="W40" s="22" t="s">
        <v>233</v>
      </c>
      <c r="X40" s="21" t="s">
        <v>302</v>
      </c>
      <c r="Y40" s="38" t="s">
        <v>235</v>
      </c>
      <c r="Z40" s="31" t="s">
        <v>774</v>
      </c>
      <c r="AA40" s="60">
        <v>3.2000000000000001E-2</v>
      </c>
      <c r="AB40" s="31" t="s">
        <v>33</v>
      </c>
      <c r="AC40" s="31"/>
      <c r="AD40" s="31"/>
      <c r="AE40" s="31"/>
      <c r="AF40" s="31"/>
      <c r="AG40" s="31"/>
      <c r="AH40" s="31"/>
      <c r="AI40" s="71"/>
      <c r="AJ40" s="21">
        <v>1</v>
      </c>
      <c r="AK40" s="21">
        <v>1</v>
      </c>
      <c r="AL40" s="21">
        <v>1</v>
      </c>
    </row>
    <row r="41" spans="1:38" s="5" customFormat="1" ht="39.950000000000003" customHeight="1">
      <c r="A41" s="19">
        <v>11</v>
      </c>
      <c r="B41" s="21"/>
      <c r="C41" s="21"/>
      <c r="D41" s="21"/>
      <c r="E41" s="21"/>
      <c r="F41" s="21"/>
      <c r="G41" s="21">
        <v>5</v>
      </c>
      <c r="H41" s="21"/>
      <c r="I41" s="21"/>
      <c r="J41" s="37"/>
      <c r="K41" s="37"/>
      <c r="L41" s="32"/>
      <c r="M41" s="29" t="s">
        <v>775</v>
      </c>
      <c r="N41" s="36" t="s">
        <v>453</v>
      </c>
      <c r="O41" s="24"/>
      <c r="P41" s="22" t="s">
        <v>120</v>
      </c>
      <c r="Q41" s="33"/>
      <c r="R41" s="49" t="s">
        <v>42</v>
      </c>
      <c r="S41" s="38" t="s">
        <v>121</v>
      </c>
      <c r="T41" s="49" t="s">
        <v>42</v>
      </c>
      <c r="U41" s="49" t="s">
        <v>84</v>
      </c>
      <c r="V41" s="50" t="s">
        <v>122</v>
      </c>
      <c r="W41" s="24" t="s">
        <v>129</v>
      </c>
      <c r="X41" s="38" t="s">
        <v>33</v>
      </c>
      <c r="Y41" s="57" t="s">
        <v>33</v>
      </c>
      <c r="Z41" s="57" t="s">
        <v>33</v>
      </c>
      <c r="AA41" s="56">
        <v>0.22989999999999999</v>
      </c>
      <c r="AB41" s="31" t="s">
        <v>33</v>
      </c>
      <c r="AC41" s="31"/>
      <c r="AD41" s="31"/>
      <c r="AE41" s="31"/>
      <c r="AF41" s="31"/>
      <c r="AG41" s="75"/>
      <c r="AH41" s="75"/>
      <c r="AI41" s="77"/>
      <c r="AJ41" s="21">
        <v>1</v>
      </c>
      <c r="AK41" s="21">
        <v>1</v>
      </c>
      <c r="AL41" s="21">
        <v>1</v>
      </c>
    </row>
    <row r="42" spans="1:38" ht="39.950000000000003" customHeight="1">
      <c r="A42" s="19">
        <v>12</v>
      </c>
      <c r="B42" s="22"/>
      <c r="C42" s="21"/>
      <c r="D42" s="21"/>
      <c r="E42" s="24"/>
      <c r="F42" s="24"/>
      <c r="G42" s="21">
        <v>5</v>
      </c>
      <c r="H42" s="21"/>
      <c r="I42" s="21"/>
      <c r="J42" s="31"/>
      <c r="K42" s="41"/>
      <c r="L42" s="21"/>
      <c r="M42" s="29" t="s">
        <v>292</v>
      </c>
      <c r="N42" s="40" t="s">
        <v>261</v>
      </c>
      <c r="O42" s="24"/>
      <c r="P42" s="22" t="s">
        <v>120</v>
      </c>
      <c r="Q42" s="51"/>
      <c r="R42" s="49" t="s">
        <v>42</v>
      </c>
      <c r="S42" s="38" t="s">
        <v>121</v>
      </c>
      <c r="T42" s="49"/>
      <c r="U42" s="49" t="s">
        <v>84</v>
      </c>
      <c r="V42" s="49" t="s">
        <v>122</v>
      </c>
      <c r="W42" s="22" t="s">
        <v>233</v>
      </c>
      <c r="X42" s="21" t="s">
        <v>609</v>
      </c>
      <c r="Y42" s="57" t="s">
        <v>235</v>
      </c>
      <c r="Z42" s="57" t="s">
        <v>776</v>
      </c>
      <c r="AA42" s="56">
        <v>1.4E-2</v>
      </c>
      <c r="AB42" s="31" t="s">
        <v>33</v>
      </c>
      <c r="AC42" s="31"/>
      <c r="AD42" s="31"/>
      <c r="AE42" s="31"/>
      <c r="AF42" s="31"/>
      <c r="AG42" s="75"/>
      <c r="AH42" s="75"/>
      <c r="AI42" s="78"/>
      <c r="AJ42" s="21">
        <v>1</v>
      </c>
      <c r="AK42" s="21">
        <v>1</v>
      </c>
      <c r="AL42" s="21">
        <v>1</v>
      </c>
    </row>
    <row r="43" spans="1:38" s="5" customFormat="1" ht="39.950000000000003" customHeight="1">
      <c r="A43" s="19">
        <v>13</v>
      </c>
      <c r="B43" s="21"/>
      <c r="C43" s="21"/>
      <c r="D43" s="21"/>
      <c r="E43" s="21"/>
      <c r="F43" s="21">
        <v>4</v>
      </c>
      <c r="G43" s="21"/>
      <c r="H43" s="21"/>
      <c r="I43" s="21"/>
      <c r="J43" s="37"/>
      <c r="K43" s="37"/>
      <c r="L43" s="32"/>
      <c r="M43" s="29" t="s">
        <v>777</v>
      </c>
      <c r="N43" s="36" t="s">
        <v>136</v>
      </c>
      <c r="O43" s="31"/>
      <c r="P43" s="22" t="s">
        <v>120</v>
      </c>
      <c r="Q43" s="33"/>
      <c r="R43" s="49" t="s">
        <v>42</v>
      </c>
      <c r="S43" s="38" t="s">
        <v>121</v>
      </c>
      <c r="T43" s="49" t="s">
        <v>42</v>
      </c>
      <c r="U43" s="49" t="s">
        <v>122</v>
      </c>
      <c r="V43" s="49" t="s">
        <v>84</v>
      </c>
      <c r="W43" s="24" t="s">
        <v>129</v>
      </c>
      <c r="X43" s="21" t="s">
        <v>124</v>
      </c>
      <c r="Y43" s="38" t="s">
        <v>33</v>
      </c>
      <c r="Z43" s="31" t="s">
        <v>778</v>
      </c>
      <c r="AA43" s="60">
        <v>1.89</v>
      </c>
      <c r="AB43" s="31" t="s">
        <v>33</v>
      </c>
      <c r="AC43" s="31"/>
      <c r="AD43" s="31"/>
      <c r="AE43" s="31"/>
      <c r="AF43" s="31"/>
      <c r="AG43" s="31"/>
      <c r="AH43" s="31"/>
      <c r="AI43" s="71"/>
      <c r="AJ43" s="21">
        <v>1</v>
      </c>
      <c r="AK43" s="21">
        <v>1</v>
      </c>
      <c r="AL43" s="21">
        <v>1</v>
      </c>
    </row>
    <row r="44" spans="1:38" s="5" customFormat="1" ht="39.950000000000003" customHeight="1">
      <c r="A44" s="19">
        <v>14</v>
      </c>
      <c r="B44" s="21"/>
      <c r="C44" s="21"/>
      <c r="D44" s="21"/>
      <c r="E44" s="21"/>
      <c r="F44" s="21"/>
      <c r="G44" s="21">
        <v>5</v>
      </c>
      <c r="H44" s="21"/>
      <c r="I44" s="21"/>
      <c r="J44" s="37"/>
      <c r="K44" s="37"/>
      <c r="L44" s="32"/>
      <c r="M44" s="29" t="s">
        <v>779</v>
      </c>
      <c r="N44" s="36" t="s">
        <v>136</v>
      </c>
      <c r="O44" s="31"/>
      <c r="P44" s="22" t="s">
        <v>120</v>
      </c>
      <c r="Q44" s="33"/>
      <c r="R44" s="49" t="s">
        <v>42</v>
      </c>
      <c r="S44" s="38" t="s">
        <v>121</v>
      </c>
      <c r="T44" s="49" t="s">
        <v>42</v>
      </c>
      <c r="U44" s="49" t="s">
        <v>122</v>
      </c>
      <c r="V44" s="49" t="s">
        <v>84</v>
      </c>
      <c r="W44" s="24" t="s">
        <v>129</v>
      </c>
      <c r="X44" s="21" t="s">
        <v>124</v>
      </c>
      <c r="Y44" s="38" t="s">
        <v>33</v>
      </c>
      <c r="Z44" s="31" t="s">
        <v>778</v>
      </c>
      <c r="AA44" s="61">
        <v>1.8049999999999999</v>
      </c>
      <c r="AB44" s="31" t="s">
        <v>33</v>
      </c>
      <c r="AC44" s="31"/>
      <c r="AD44" s="31"/>
      <c r="AE44" s="31"/>
      <c r="AF44" s="31"/>
      <c r="AG44" s="31"/>
      <c r="AH44" s="31"/>
      <c r="AI44" s="71"/>
      <c r="AJ44" s="21">
        <v>1</v>
      </c>
      <c r="AK44" s="21">
        <v>1</v>
      </c>
      <c r="AL44" s="21">
        <v>1</v>
      </c>
    </row>
    <row r="45" spans="1:38" s="5" customFormat="1" ht="39.950000000000003" customHeight="1">
      <c r="A45" s="19">
        <v>15</v>
      </c>
      <c r="B45" s="21"/>
      <c r="C45" s="21"/>
      <c r="D45" s="21"/>
      <c r="E45" s="21"/>
      <c r="F45" s="21"/>
      <c r="G45" s="21">
        <v>5</v>
      </c>
      <c r="H45" s="21"/>
      <c r="I45" s="21"/>
      <c r="J45" s="37"/>
      <c r="K45" s="37"/>
      <c r="L45" s="32"/>
      <c r="M45" s="29" t="s">
        <v>780</v>
      </c>
      <c r="N45" s="42" t="s">
        <v>136</v>
      </c>
      <c r="O45" s="24"/>
      <c r="P45" s="22" t="s">
        <v>120</v>
      </c>
      <c r="Q45" s="51"/>
      <c r="R45" s="49" t="s">
        <v>42</v>
      </c>
      <c r="S45" s="38" t="s">
        <v>121</v>
      </c>
      <c r="T45" s="49" t="s">
        <v>42</v>
      </c>
      <c r="U45" s="49" t="s">
        <v>122</v>
      </c>
      <c r="V45" s="49" t="s">
        <v>84</v>
      </c>
      <c r="W45" s="24" t="s">
        <v>190</v>
      </c>
      <c r="X45" s="21" t="s">
        <v>478</v>
      </c>
      <c r="Y45" s="57" t="s">
        <v>144</v>
      </c>
      <c r="Z45" s="59" t="s">
        <v>781</v>
      </c>
      <c r="AA45" s="63">
        <v>6.0999999999999999E-2</v>
      </c>
      <c r="AB45" s="31" t="s">
        <v>33</v>
      </c>
      <c r="AC45" s="31"/>
      <c r="AD45" s="31"/>
      <c r="AE45" s="31"/>
      <c r="AF45" s="31"/>
      <c r="AG45" s="31"/>
      <c r="AH45" s="31"/>
      <c r="AI45" s="71"/>
      <c r="AJ45" s="21">
        <v>1</v>
      </c>
      <c r="AK45" s="21">
        <v>1</v>
      </c>
      <c r="AL45" s="21">
        <v>1</v>
      </c>
    </row>
    <row r="46" spans="1:38" s="5" customFormat="1" ht="39.950000000000003" customHeight="1">
      <c r="A46" s="19">
        <v>16</v>
      </c>
      <c r="B46" s="21"/>
      <c r="C46" s="21"/>
      <c r="D46" s="21"/>
      <c r="E46" s="21"/>
      <c r="F46" s="21"/>
      <c r="G46" s="21">
        <v>5</v>
      </c>
      <c r="H46" s="21"/>
      <c r="I46" s="21"/>
      <c r="J46" s="37"/>
      <c r="K46" s="37"/>
      <c r="L46" s="32"/>
      <c r="M46" s="43" t="s">
        <v>782</v>
      </c>
      <c r="N46" s="42" t="s">
        <v>136</v>
      </c>
      <c r="O46" s="24"/>
      <c r="P46" s="22" t="s">
        <v>120</v>
      </c>
      <c r="Q46" s="53"/>
      <c r="R46" s="49" t="s">
        <v>42</v>
      </c>
      <c r="S46" s="38" t="s">
        <v>121</v>
      </c>
      <c r="T46" s="49" t="s">
        <v>42</v>
      </c>
      <c r="U46" s="49" t="s">
        <v>122</v>
      </c>
      <c r="V46" s="49" t="s">
        <v>84</v>
      </c>
      <c r="W46" s="22" t="s">
        <v>233</v>
      </c>
      <c r="X46" s="21" t="s">
        <v>262</v>
      </c>
      <c r="Y46" s="57" t="s">
        <v>235</v>
      </c>
      <c r="Z46" s="57" t="s">
        <v>783</v>
      </c>
      <c r="AA46" s="56">
        <v>6.0000000000000001E-3</v>
      </c>
      <c r="AB46" s="31" t="s">
        <v>33</v>
      </c>
      <c r="AC46" s="31"/>
      <c r="AD46" s="31"/>
      <c r="AE46" s="31"/>
      <c r="AF46" s="31"/>
      <c r="AG46" s="31"/>
      <c r="AH46" s="31"/>
      <c r="AI46" s="71"/>
      <c r="AJ46" s="21">
        <v>4</v>
      </c>
      <c r="AK46" s="21">
        <v>4</v>
      </c>
      <c r="AL46" s="21">
        <v>4</v>
      </c>
    </row>
    <row r="47" spans="1:38" s="5" customFormat="1" ht="39.950000000000003" customHeight="1">
      <c r="A47" s="19">
        <v>17</v>
      </c>
      <c r="B47" s="21"/>
      <c r="C47" s="21"/>
      <c r="D47" s="21"/>
      <c r="E47" s="21"/>
      <c r="F47" s="21">
        <v>4</v>
      </c>
      <c r="G47" s="21"/>
      <c r="H47" s="21"/>
      <c r="I47" s="21"/>
      <c r="J47" s="37"/>
      <c r="K47" s="37"/>
      <c r="L47" s="32"/>
      <c r="M47" s="29" t="s">
        <v>344</v>
      </c>
      <c r="N47" s="40" t="s">
        <v>486</v>
      </c>
      <c r="O47" s="24"/>
      <c r="P47" s="22" t="s">
        <v>120</v>
      </c>
      <c r="Q47" s="51"/>
      <c r="R47" s="49" t="s">
        <v>42</v>
      </c>
      <c r="S47" s="38" t="s">
        <v>121</v>
      </c>
      <c r="T47" s="49" t="s">
        <v>42</v>
      </c>
      <c r="U47" s="49" t="s">
        <v>84</v>
      </c>
      <c r="V47" s="49" t="s">
        <v>122</v>
      </c>
      <c r="W47" s="22" t="s">
        <v>142</v>
      </c>
      <c r="X47" s="21" t="s">
        <v>784</v>
      </c>
      <c r="Y47" s="64" t="s">
        <v>263</v>
      </c>
      <c r="Z47" s="35" t="s">
        <v>785</v>
      </c>
      <c r="AA47" s="56">
        <v>5.0999999999999997E-2</v>
      </c>
      <c r="AB47" s="31" t="s">
        <v>33</v>
      </c>
      <c r="AC47" s="31"/>
      <c r="AD47" s="31"/>
      <c r="AE47" s="31"/>
      <c r="AF47" s="31"/>
      <c r="AG47" s="31"/>
      <c r="AH47" s="31"/>
      <c r="AI47" s="71"/>
      <c r="AJ47" s="21">
        <v>1</v>
      </c>
      <c r="AK47" s="21">
        <v>1</v>
      </c>
      <c r="AL47" s="21">
        <v>1</v>
      </c>
    </row>
    <row r="48" spans="1:38" s="5" customFormat="1" ht="39.950000000000003" customHeight="1">
      <c r="A48" s="19"/>
      <c r="B48" s="21"/>
      <c r="C48" s="21"/>
      <c r="D48" s="21"/>
      <c r="E48" s="21"/>
      <c r="F48" s="21">
        <v>4</v>
      </c>
      <c r="G48" s="21"/>
      <c r="H48" s="21"/>
      <c r="I48" s="21"/>
      <c r="J48" s="37"/>
      <c r="K48" s="37"/>
      <c r="L48" s="32"/>
      <c r="M48" s="29" t="s">
        <v>350</v>
      </c>
      <c r="N48" s="40" t="s">
        <v>486</v>
      </c>
      <c r="O48" s="24"/>
      <c r="P48" s="22" t="s">
        <v>120</v>
      </c>
      <c r="Q48" s="51"/>
      <c r="R48" s="49" t="s">
        <v>42</v>
      </c>
      <c r="S48" s="38" t="s">
        <v>121</v>
      </c>
      <c r="T48" s="49" t="s">
        <v>42</v>
      </c>
      <c r="U48" s="49" t="s">
        <v>84</v>
      </c>
      <c r="V48" s="49" t="s">
        <v>122</v>
      </c>
      <c r="W48" s="22" t="s">
        <v>142</v>
      </c>
      <c r="X48" s="21" t="s">
        <v>784</v>
      </c>
      <c r="Y48" s="64" t="s">
        <v>263</v>
      </c>
      <c r="Z48" s="35" t="s">
        <v>785</v>
      </c>
      <c r="AA48" s="56">
        <v>5.0999999999999997E-2</v>
      </c>
      <c r="AB48" s="31" t="s">
        <v>33</v>
      </c>
      <c r="AC48" s="31"/>
      <c r="AD48" s="31"/>
      <c r="AE48" s="31"/>
      <c r="AF48" s="31"/>
      <c r="AG48" s="31"/>
      <c r="AH48" s="31"/>
      <c r="AI48" s="71"/>
      <c r="AJ48" s="21">
        <v>1</v>
      </c>
      <c r="AK48" s="21">
        <v>1</v>
      </c>
      <c r="AL48" s="21">
        <v>1</v>
      </c>
    </row>
    <row r="49" spans="1:38" s="5" customFormat="1" ht="39.950000000000003" customHeight="1">
      <c r="A49" s="19">
        <v>18</v>
      </c>
      <c r="B49" s="21"/>
      <c r="C49" s="21"/>
      <c r="D49" s="21"/>
      <c r="E49" s="21"/>
      <c r="F49" s="21">
        <v>4</v>
      </c>
      <c r="G49" s="21"/>
      <c r="H49" s="21"/>
      <c r="I49" s="21"/>
      <c r="J49" s="37"/>
      <c r="K49" s="37"/>
      <c r="L49" s="32"/>
      <c r="M49" s="29" t="s">
        <v>786</v>
      </c>
      <c r="N49" s="42" t="s">
        <v>136</v>
      </c>
      <c r="O49" s="24"/>
      <c r="P49" s="22" t="s">
        <v>120</v>
      </c>
      <c r="Q49" s="33"/>
      <c r="R49" s="49" t="s">
        <v>42</v>
      </c>
      <c r="S49" s="38" t="s">
        <v>121</v>
      </c>
      <c r="T49" s="49" t="s">
        <v>42</v>
      </c>
      <c r="U49" s="49" t="s">
        <v>122</v>
      </c>
      <c r="V49" s="49" t="s">
        <v>84</v>
      </c>
      <c r="W49" s="24" t="s">
        <v>190</v>
      </c>
      <c r="X49" s="21" t="s">
        <v>478</v>
      </c>
      <c r="Y49" s="57" t="s">
        <v>144</v>
      </c>
      <c r="Z49" s="31" t="s">
        <v>787</v>
      </c>
      <c r="AA49" s="61">
        <v>5.5E-2</v>
      </c>
      <c r="AB49" s="31" t="s">
        <v>33</v>
      </c>
      <c r="AC49" s="31"/>
      <c r="AD49" s="31"/>
      <c r="AE49" s="31"/>
      <c r="AF49" s="31"/>
      <c r="AG49" s="31"/>
      <c r="AH49" s="31"/>
      <c r="AI49" s="71"/>
      <c r="AJ49" s="21">
        <v>2</v>
      </c>
      <c r="AK49" s="21">
        <v>2</v>
      </c>
      <c r="AL49" s="21">
        <v>2</v>
      </c>
    </row>
    <row r="50" spans="1:38" s="5" customFormat="1" ht="39.950000000000003" customHeight="1">
      <c r="A50" s="19">
        <v>19</v>
      </c>
      <c r="B50" s="21"/>
      <c r="C50" s="21"/>
      <c r="D50" s="21"/>
      <c r="E50" s="21"/>
      <c r="F50" s="21">
        <v>4</v>
      </c>
      <c r="G50" s="21"/>
      <c r="H50" s="21"/>
      <c r="I50" s="21"/>
      <c r="J50" s="37"/>
      <c r="K50" s="37"/>
      <c r="L50" s="32"/>
      <c r="M50" s="29" t="s">
        <v>788</v>
      </c>
      <c r="N50" s="42" t="s">
        <v>136</v>
      </c>
      <c r="O50" s="24"/>
      <c r="P50" s="22" t="s">
        <v>120</v>
      </c>
      <c r="Q50" s="33"/>
      <c r="R50" s="49" t="s">
        <v>42</v>
      </c>
      <c r="S50" s="38" t="s">
        <v>121</v>
      </c>
      <c r="T50" s="49" t="s">
        <v>42</v>
      </c>
      <c r="U50" s="49" t="s">
        <v>122</v>
      </c>
      <c r="V50" s="49" t="s">
        <v>84</v>
      </c>
      <c r="W50" s="24" t="s">
        <v>789</v>
      </c>
      <c r="X50" s="21" t="s">
        <v>790</v>
      </c>
      <c r="Y50" s="38" t="s">
        <v>192</v>
      </c>
      <c r="Z50" s="31" t="s">
        <v>791</v>
      </c>
      <c r="AA50" s="61">
        <v>4.4999999999999998E-2</v>
      </c>
      <c r="AB50" s="31" t="s">
        <v>33</v>
      </c>
      <c r="AC50" s="31"/>
      <c r="AD50" s="31"/>
      <c r="AE50" s="31"/>
      <c r="AF50" s="31"/>
      <c r="AG50" s="31"/>
      <c r="AH50" s="31"/>
      <c r="AI50" s="71"/>
      <c r="AJ50" s="21">
        <v>1</v>
      </c>
      <c r="AK50" s="21">
        <v>1</v>
      </c>
      <c r="AL50" s="21">
        <v>1</v>
      </c>
    </row>
    <row r="51" spans="1:38" s="5" customFormat="1" ht="39.950000000000003" customHeight="1">
      <c r="A51" s="19">
        <v>20</v>
      </c>
      <c r="B51" s="21"/>
      <c r="C51" s="21"/>
      <c r="D51" s="21">
        <v>2</v>
      </c>
      <c r="E51" s="21"/>
      <c r="F51" s="21"/>
      <c r="G51" s="21"/>
      <c r="H51" s="21"/>
      <c r="I51" s="21"/>
      <c r="J51" s="37"/>
      <c r="K51" s="37"/>
      <c r="L51" s="32"/>
      <c r="M51" s="29" t="s">
        <v>792</v>
      </c>
      <c r="N51" s="42" t="s">
        <v>136</v>
      </c>
      <c r="O51" s="24"/>
      <c r="P51" s="22" t="s">
        <v>120</v>
      </c>
      <c r="Q51" s="33"/>
      <c r="R51" s="49" t="s">
        <v>42</v>
      </c>
      <c r="S51" s="38" t="s">
        <v>121</v>
      </c>
      <c r="T51" s="49" t="s">
        <v>42</v>
      </c>
      <c r="U51" s="49" t="s">
        <v>122</v>
      </c>
      <c r="V51" s="49" t="s">
        <v>84</v>
      </c>
      <c r="W51" s="24" t="s">
        <v>195</v>
      </c>
      <c r="X51" s="21" t="s">
        <v>793</v>
      </c>
      <c r="Y51" s="38" t="s">
        <v>33</v>
      </c>
      <c r="Z51" s="31" t="s">
        <v>794</v>
      </c>
      <c r="AA51" s="61">
        <v>0.09</v>
      </c>
      <c r="AB51" s="31" t="s">
        <v>33</v>
      </c>
      <c r="AC51" s="31"/>
      <c r="AD51" s="31"/>
      <c r="AE51" s="31"/>
      <c r="AF51" s="31"/>
      <c r="AG51" s="31"/>
      <c r="AH51" s="31"/>
      <c r="AI51" s="71"/>
      <c r="AJ51" s="21">
        <v>1</v>
      </c>
      <c r="AK51" s="21">
        <v>1</v>
      </c>
      <c r="AL51" s="21">
        <v>1</v>
      </c>
    </row>
    <row r="52" spans="1:38" s="5" customFormat="1" ht="39.950000000000003" customHeight="1">
      <c r="A52" s="19">
        <v>21</v>
      </c>
      <c r="B52" s="21"/>
      <c r="C52" s="21"/>
      <c r="D52" s="21">
        <v>2</v>
      </c>
      <c r="E52" s="21"/>
      <c r="F52" s="21"/>
      <c r="G52" s="21"/>
      <c r="H52" s="21"/>
      <c r="I52" s="21"/>
      <c r="J52" s="37"/>
      <c r="K52" s="37"/>
      <c r="L52" s="32"/>
      <c r="M52" s="29" t="s">
        <v>795</v>
      </c>
      <c r="N52" s="42" t="s">
        <v>136</v>
      </c>
      <c r="O52" s="24"/>
      <c r="P52" s="22" t="s">
        <v>120</v>
      </c>
      <c r="Q52" s="33"/>
      <c r="R52" s="49" t="s">
        <v>42</v>
      </c>
      <c r="S52" s="38" t="s">
        <v>121</v>
      </c>
      <c r="T52" s="49" t="s">
        <v>42</v>
      </c>
      <c r="U52" s="49" t="s">
        <v>122</v>
      </c>
      <c r="V52" s="49" t="s">
        <v>84</v>
      </c>
      <c r="W52" s="24" t="s">
        <v>195</v>
      </c>
      <c r="X52" s="21" t="s">
        <v>796</v>
      </c>
      <c r="Y52" s="38" t="s">
        <v>33</v>
      </c>
      <c r="Z52" s="57" t="s">
        <v>797</v>
      </c>
      <c r="AA52" s="61">
        <v>5.5E-2</v>
      </c>
      <c r="AB52" s="31" t="s">
        <v>33</v>
      </c>
      <c r="AC52" s="31"/>
      <c r="AD52" s="31"/>
      <c r="AE52" s="31"/>
      <c r="AF52" s="31"/>
      <c r="AG52" s="31"/>
      <c r="AH52" s="31"/>
      <c r="AI52" s="71"/>
      <c r="AJ52" s="21">
        <v>1</v>
      </c>
      <c r="AK52" s="21">
        <v>1</v>
      </c>
      <c r="AL52" s="21">
        <v>1</v>
      </c>
    </row>
    <row r="53" spans="1:38" s="5" customFormat="1" ht="39.950000000000003" customHeight="1">
      <c r="A53" s="19">
        <v>22</v>
      </c>
      <c r="B53" s="21"/>
      <c r="C53" s="21"/>
      <c r="D53" s="21">
        <v>2</v>
      </c>
      <c r="E53" s="21"/>
      <c r="F53" s="21"/>
      <c r="G53" s="21"/>
      <c r="H53" s="21"/>
      <c r="I53" s="21"/>
      <c r="J53" s="37"/>
      <c r="K53" s="37"/>
      <c r="L53" s="38" t="s">
        <v>484</v>
      </c>
      <c r="M53" s="29" t="s">
        <v>485</v>
      </c>
      <c r="N53" s="39" t="s">
        <v>486</v>
      </c>
      <c r="O53" s="44"/>
      <c r="P53" s="22" t="s">
        <v>120</v>
      </c>
      <c r="Q53" s="49"/>
      <c r="R53" s="49" t="s">
        <v>42</v>
      </c>
      <c r="S53" s="38" t="s">
        <v>121</v>
      </c>
      <c r="T53" s="49" t="s">
        <v>42</v>
      </c>
      <c r="U53" s="49" t="s">
        <v>84</v>
      </c>
      <c r="V53" s="49" t="s">
        <v>122</v>
      </c>
      <c r="W53" s="24" t="s">
        <v>147</v>
      </c>
      <c r="X53" s="21" t="s">
        <v>487</v>
      </c>
      <c r="Y53" s="35" t="s">
        <v>144</v>
      </c>
      <c r="Z53" s="38" t="s">
        <v>33</v>
      </c>
      <c r="AA53" s="56">
        <v>2.9999999999999997E-4</v>
      </c>
      <c r="AB53" s="31" t="s">
        <v>33</v>
      </c>
      <c r="AC53" s="31"/>
      <c r="AD53" s="31"/>
      <c r="AE53" s="31"/>
      <c r="AF53" s="31"/>
      <c r="AG53" s="31"/>
      <c r="AH53" s="31"/>
      <c r="AI53" s="71"/>
      <c r="AJ53" s="21">
        <v>1</v>
      </c>
      <c r="AK53" s="21">
        <v>1</v>
      </c>
      <c r="AL53" s="21">
        <v>1</v>
      </c>
    </row>
    <row r="54" spans="1:38" s="5" customFormat="1" ht="39.950000000000003" customHeight="1">
      <c r="A54" s="19">
        <v>23</v>
      </c>
      <c r="B54" s="21"/>
      <c r="C54" s="21"/>
      <c r="D54" s="21">
        <v>2</v>
      </c>
      <c r="E54" s="21"/>
      <c r="F54" s="21"/>
      <c r="G54" s="21"/>
      <c r="H54" s="21"/>
      <c r="I54" s="21"/>
      <c r="J54" s="37"/>
      <c r="K54" s="37"/>
      <c r="L54" s="38" t="s">
        <v>454</v>
      </c>
      <c r="M54" s="29" t="s">
        <v>455</v>
      </c>
      <c r="N54" s="45" t="s">
        <v>456</v>
      </c>
      <c r="O54" s="44"/>
      <c r="P54" s="22" t="s">
        <v>120</v>
      </c>
      <c r="Q54" s="49"/>
      <c r="R54" s="49" t="s">
        <v>42</v>
      </c>
      <c r="S54" s="38" t="s">
        <v>121</v>
      </c>
      <c r="T54" s="49" t="s">
        <v>42</v>
      </c>
      <c r="U54" s="49" t="s">
        <v>84</v>
      </c>
      <c r="V54" s="49" t="s">
        <v>122</v>
      </c>
      <c r="W54" s="24" t="s">
        <v>221</v>
      </c>
      <c r="X54" s="21" t="s">
        <v>457</v>
      </c>
      <c r="Y54" s="21" t="s">
        <v>33</v>
      </c>
      <c r="Z54" s="38" t="s">
        <v>33</v>
      </c>
      <c r="AA54" s="56">
        <v>2.3E-3</v>
      </c>
      <c r="AB54" s="31" t="s">
        <v>431</v>
      </c>
      <c r="AC54" s="31"/>
      <c r="AD54" s="31"/>
      <c r="AE54" s="31"/>
      <c r="AF54" s="31"/>
      <c r="AG54" s="31"/>
      <c r="AH54" s="31"/>
      <c r="AI54" s="71"/>
      <c r="AJ54" s="21">
        <v>2</v>
      </c>
      <c r="AK54" s="21">
        <v>2</v>
      </c>
      <c r="AL54" s="21">
        <v>2</v>
      </c>
    </row>
    <row r="55" spans="1:38" s="5" customFormat="1" ht="39.950000000000003" customHeight="1">
      <c r="A55" s="19"/>
      <c r="B55" s="21"/>
      <c r="C55" s="21"/>
      <c r="D55" s="21">
        <v>2</v>
      </c>
      <c r="E55" s="21"/>
      <c r="F55" s="21"/>
      <c r="G55" s="21"/>
      <c r="H55" s="21"/>
      <c r="I55" s="21"/>
      <c r="J55" s="37"/>
      <c r="K55" s="37"/>
      <c r="L55" s="21"/>
      <c r="M55" s="29" t="s">
        <v>798</v>
      </c>
      <c r="N55" s="30" t="s">
        <v>727</v>
      </c>
      <c r="O55" s="31"/>
      <c r="P55" s="22" t="s">
        <v>120</v>
      </c>
      <c r="Q55" s="37"/>
      <c r="R55" s="49" t="s">
        <v>42</v>
      </c>
      <c r="S55" s="38" t="s">
        <v>121</v>
      </c>
      <c r="T55" s="49" t="s">
        <v>42</v>
      </c>
      <c r="U55" s="49" t="s">
        <v>122</v>
      </c>
      <c r="V55" s="49" t="s">
        <v>84</v>
      </c>
      <c r="W55" s="24" t="s">
        <v>129</v>
      </c>
      <c r="X55" s="21" t="s">
        <v>124</v>
      </c>
      <c r="Y55" s="21" t="s">
        <v>33</v>
      </c>
      <c r="Z55" s="50" t="s">
        <v>33</v>
      </c>
      <c r="AA55" s="50" t="s">
        <v>33</v>
      </c>
      <c r="AB55" s="31" t="s">
        <v>33</v>
      </c>
      <c r="AC55" s="21"/>
      <c r="AD55" s="21"/>
      <c r="AE55" s="21"/>
      <c r="AF55" s="21"/>
      <c r="AG55" s="21"/>
      <c r="AH55" s="21"/>
      <c r="AI55" s="21"/>
      <c r="AJ55" s="21">
        <v>1</v>
      </c>
      <c r="AK55" s="72">
        <v>0</v>
      </c>
      <c r="AL55" s="73">
        <v>0</v>
      </c>
    </row>
    <row r="56" spans="1:38" s="5" customFormat="1" ht="39.950000000000003" customHeight="1">
      <c r="A56" s="19"/>
      <c r="B56" s="21"/>
      <c r="C56" s="21"/>
      <c r="D56" s="21">
        <v>2</v>
      </c>
      <c r="E56" s="21"/>
      <c r="F56" s="21"/>
      <c r="G56" s="21"/>
      <c r="H56" s="21"/>
      <c r="I56" s="21"/>
      <c r="J56" s="37"/>
      <c r="K56" s="37"/>
      <c r="L56" s="21"/>
      <c r="M56" s="29" t="s">
        <v>798</v>
      </c>
      <c r="N56" s="35" t="s">
        <v>729</v>
      </c>
      <c r="O56" s="31"/>
      <c r="P56" s="22" t="s">
        <v>120</v>
      </c>
      <c r="Q56" s="37"/>
      <c r="R56" s="49" t="s">
        <v>42</v>
      </c>
      <c r="S56" s="38" t="s">
        <v>121</v>
      </c>
      <c r="T56" s="49" t="s">
        <v>42</v>
      </c>
      <c r="U56" s="49" t="s">
        <v>122</v>
      </c>
      <c r="V56" s="49" t="s">
        <v>84</v>
      </c>
      <c r="W56" s="24" t="s">
        <v>129</v>
      </c>
      <c r="X56" s="21" t="s">
        <v>124</v>
      </c>
      <c r="Y56" s="21" t="s">
        <v>33</v>
      </c>
      <c r="Z56" s="50" t="s">
        <v>33</v>
      </c>
      <c r="AA56" s="50" t="s">
        <v>33</v>
      </c>
      <c r="AB56" s="31" t="s">
        <v>33</v>
      </c>
      <c r="AC56" s="21"/>
      <c r="AD56" s="21"/>
      <c r="AE56" s="21"/>
      <c r="AF56" s="21"/>
      <c r="AG56" s="21"/>
      <c r="AH56" s="21"/>
      <c r="AI56" s="21"/>
      <c r="AJ56" s="21">
        <v>0</v>
      </c>
      <c r="AK56" s="72">
        <v>1</v>
      </c>
      <c r="AL56" s="73">
        <v>0</v>
      </c>
    </row>
    <row r="57" spans="1:38" s="5" customFormat="1" ht="39.950000000000003" customHeight="1">
      <c r="A57" s="19">
        <v>25</v>
      </c>
      <c r="B57" s="21"/>
      <c r="C57" s="21"/>
      <c r="D57" s="21">
        <v>2</v>
      </c>
      <c r="E57" s="21"/>
      <c r="F57" s="21"/>
      <c r="G57" s="21"/>
      <c r="H57" s="21"/>
      <c r="I57" s="21"/>
      <c r="J57" s="37"/>
      <c r="K57" s="37"/>
      <c r="L57" s="21"/>
      <c r="M57" s="29" t="s">
        <v>798</v>
      </c>
      <c r="N57" s="35" t="s">
        <v>730</v>
      </c>
      <c r="O57" s="31"/>
      <c r="P57" s="22" t="s">
        <v>120</v>
      </c>
      <c r="Q57" s="33"/>
      <c r="R57" s="49" t="s">
        <v>42</v>
      </c>
      <c r="S57" s="38" t="s">
        <v>121</v>
      </c>
      <c r="T57" s="49" t="s">
        <v>42</v>
      </c>
      <c r="U57" s="49" t="s">
        <v>122</v>
      </c>
      <c r="V57" s="49" t="s">
        <v>84</v>
      </c>
      <c r="W57" s="24" t="s">
        <v>129</v>
      </c>
      <c r="X57" s="21" t="s">
        <v>124</v>
      </c>
      <c r="Y57" s="21" t="s">
        <v>33</v>
      </c>
      <c r="Z57" s="50" t="s">
        <v>33</v>
      </c>
      <c r="AA57" s="50" t="s">
        <v>33</v>
      </c>
      <c r="AB57" s="31" t="s">
        <v>33</v>
      </c>
      <c r="AC57" s="37"/>
      <c r="AD57" s="37"/>
      <c r="AE57" s="37"/>
      <c r="AF57" s="37"/>
      <c r="AG57" s="75"/>
      <c r="AH57" s="75"/>
      <c r="AI57" s="71"/>
      <c r="AJ57" s="21">
        <v>0</v>
      </c>
      <c r="AK57" s="72">
        <v>0</v>
      </c>
      <c r="AL57" s="73">
        <v>1</v>
      </c>
    </row>
    <row r="58" spans="1:38" s="5" customFormat="1" ht="39.950000000000003" customHeight="1">
      <c r="A58" s="19"/>
      <c r="B58" s="21"/>
      <c r="C58" s="21"/>
      <c r="D58" s="21"/>
      <c r="E58" s="21">
        <v>3</v>
      </c>
      <c r="F58" s="21"/>
      <c r="G58" s="21"/>
      <c r="H58" s="21"/>
      <c r="I58" s="21"/>
      <c r="J58" s="37"/>
      <c r="K58" s="37"/>
      <c r="L58" s="21"/>
      <c r="M58" s="29" t="s">
        <v>799</v>
      </c>
      <c r="N58" s="30" t="s">
        <v>727</v>
      </c>
      <c r="O58" s="31"/>
      <c r="P58" s="22" t="s">
        <v>120</v>
      </c>
      <c r="Q58" s="37"/>
      <c r="R58" s="49" t="s">
        <v>42</v>
      </c>
      <c r="S58" s="38" t="s">
        <v>121</v>
      </c>
      <c r="T58" s="38" t="s">
        <v>33</v>
      </c>
      <c r="U58" s="49" t="s">
        <v>122</v>
      </c>
      <c r="V58" s="49" t="s">
        <v>84</v>
      </c>
      <c r="W58" s="24" t="s">
        <v>129</v>
      </c>
      <c r="X58" s="21" t="s">
        <v>124</v>
      </c>
      <c r="Y58" s="21" t="s">
        <v>33</v>
      </c>
      <c r="Z58" s="50" t="s">
        <v>33</v>
      </c>
      <c r="AA58" s="50" t="s">
        <v>33</v>
      </c>
      <c r="AB58" s="31" t="s">
        <v>33</v>
      </c>
      <c r="AC58" s="37"/>
      <c r="AD58" s="37"/>
      <c r="AE58" s="37"/>
      <c r="AF58" s="37"/>
      <c r="AG58" s="75"/>
      <c r="AH58" s="75"/>
      <c r="AI58" s="71"/>
      <c r="AJ58" s="21">
        <v>1</v>
      </c>
      <c r="AK58" s="72">
        <v>0</v>
      </c>
      <c r="AL58" s="73">
        <v>0</v>
      </c>
    </row>
    <row r="59" spans="1:38" s="5" customFormat="1" ht="39.950000000000003" customHeight="1">
      <c r="A59" s="19"/>
      <c r="B59" s="21"/>
      <c r="C59" s="21"/>
      <c r="D59" s="21"/>
      <c r="E59" s="21">
        <v>3</v>
      </c>
      <c r="F59" s="21"/>
      <c r="G59" s="21"/>
      <c r="H59" s="21"/>
      <c r="I59" s="21"/>
      <c r="J59" s="37"/>
      <c r="K59" s="37"/>
      <c r="L59" s="21"/>
      <c r="M59" s="29" t="s">
        <v>799</v>
      </c>
      <c r="N59" s="35" t="s">
        <v>729</v>
      </c>
      <c r="O59" s="31"/>
      <c r="P59" s="22" t="s">
        <v>120</v>
      </c>
      <c r="Q59" s="37"/>
      <c r="R59" s="49" t="s">
        <v>42</v>
      </c>
      <c r="S59" s="38" t="s">
        <v>121</v>
      </c>
      <c r="T59" s="38" t="s">
        <v>33</v>
      </c>
      <c r="U59" s="49" t="s">
        <v>122</v>
      </c>
      <c r="V59" s="49" t="s">
        <v>84</v>
      </c>
      <c r="W59" s="24" t="s">
        <v>129</v>
      </c>
      <c r="X59" s="21" t="s">
        <v>124</v>
      </c>
      <c r="Y59" s="21" t="s">
        <v>33</v>
      </c>
      <c r="Z59" s="50" t="s">
        <v>33</v>
      </c>
      <c r="AA59" s="50" t="s">
        <v>33</v>
      </c>
      <c r="AB59" s="31" t="s">
        <v>33</v>
      </c>
      <c r="AC59" s="37"/>
      <c r="AD59" s="37"/>
      <c r="AE59" s="37"/>
      <c r="AF59" s="37"/>
      <c r="AG59" s="75"/>
      <c r="AH59" s="75"/>
      <c r="AI59" s="71"/>
      <c r="AJ59" s="21">
        <v>0</v>
      </c>
      <c r="AK59" s="72">
        <v>1</v>
      </c>
      <c r="AL59" s="73">
        <v>0</v>
      </c>
    </row>
    <row r="60" spans="1:38" s="5" customFormat="1" ht="39.950000000000003" customHeight="1">
      <c r="A60" s="19">
        <v>26</v>
      </c>
      <c r="B60" s="21"/>
      <c r="C60" s="21"/>
      <c r="D60" s="21"/>
      <c r="E60" s="21">
        <v>3</v>
      </c>
      <c r="F60" s="21"/>
      <c r="G60" s="21"/>
      <c r="H60" s="21"/>
      <c r="I60" s="21"/>
      <c r="J60" s="37"/>
      <c r="K60" s="37"/>
      <c r="L60" s="21"/>
      <c r="M60" s="29" t="s">
        <v>799</v>
      </c>
      <c r="N60" s="35" t="s">
        <v>730</v>
      </c>
      <c r="O60" s="31"/>
      <c r="P60" s="22" t="s">
        <v>120</v>
      </c>
      <c r="Q60" s="37"/>
      <c r="R60" s="49" t="s">
        <v>42</v>
      </c>
      <c r="S60" s="38" t="s">
        <v>121</v>
      </c>
      <c r="T60" s="38" t="s">
        <v>33</v>
      </c>
      <c r="U60" s="49" t="s">
        <v>122</v>
      </c>
      <c r="V60" s="49" t="s">
        <v>84</v>
      </c>
      <c r="W60" s="24" t="s">
        <v>129</v>
      </c>
      <c r="X60" s="21" t="s">
        <v>124</v>
      </c>
      <c r="Y60" s="38" t="s">
        <v>33</v>
      </c>
      <c r="Z60" s="50" t="s">
        <v>33</v>
      </c>
      <c r="AA60" s="50" t="s">
        <v>33</v>
      </c>
      <c r="AB60" s="31" t="s">
        <v>33</v>
      </c>
      <c r="AC60" s="37"/>
      <c r="AD60" s="37"/>
      <c r="AE60" s="37"/>
      <c r="AF60" s="37"/>
      <c r="AG60" s="75"/>
      <c r="AH60" s="75"/>
      <c r="AI60" s="71"/>
      <c r="AJ60" s="21">
        <v>0</v>
      </c>
      <c r="AK60" s="72">
        <v>0</v>
      </c>
      <c r="AL60" s="73">
        <v>1</v>
      </c>
    </row>
    <row r="61" spans="1:38" s="5" customFormat="1" ht="39.950000000000003" customHeight="1">
      <c r="A61" s="19">
        <v>27</v>
      </c>
      <c r="B61" s="21"/>
      <c r="C61" s="21"/>
      <c r="D61" s="21"/>
      <c r="E61" s="21">
        <v>3</v>
      </c>
      <c r="F61" s="21"/>
      <c r="G61" s="21"/>
      <c r="H61" s="21"/>
      <c r="I61" s="21"/>
      <c r="J61" s="37"/>
      <c r="K61" s="37"/>
      <c r="L61" s="46"/>
      <c r="M61" s="29" t="s">
        <v>800</v>
      </c>
      <c r="N61" s="30" t="s">
        <v>136</v>
      </c>
      <c r="O61" s="31"/>
      <c r="P61" s="22" t="s">
        <v>120</v>
      </c>
      <c r="Q61" s="50"/>
      <c r="R61" s="49" t="s">
        <v>42</v>
      </c>
      <c r="S61" s="38" t="s">
        <v>121</v>
      </c>
      <c r="T61" s="49" t="s">
        <v>42</v>
      </c>
      <c r="U61" s="49" t="s">
        <v>122</v>
      </c>
      <c r="V61" s="49" t="s">
        <v>84</v>
      </c>
      <c r="W61" s="24" t="s">
        <v>129</v>
      </c>
      <c r="X61" s="21" t="s">
        <v>124</v>
      </c>
      <c r="Y61" s="38" t="s">
        <v>33</v>
      </c>
      <c r="Z61" s="50" t="s">
        <v>33</v>
      </c>
      <c r="AA61" s="50" t="s">
        <v>33</v>
      </c>
      <c r="AB61" s="31" t="s">
        <v>33</v>
      </c>
      <c r="AC61" s="37"/>
      <c r="AD61" s="37"/>
      <c r="AE61" s="37"/>
      <c r="AF61" s="37"/>
      <c r="AG61" s="75"/>
      <c r="AH61" s="75"/>
      <c r="AI61" s="71"/>
      <c r="AJ61" s="21">
        <v>1</v>
      </c>
      <c r="AK61" s="21">
        <v>1</v>
      </c>
      <c r="AL61" s="21">
        <v>1</v>
      </c>
    </row>
    <row r="62" spans="1:38" s="5" customFormat="1" ht="39.950000000000003" customHeight="1">
      <c r="A62" s="19">
        <v>28</v>
      </c>
      <c r="B62" s="21"/>
      <c r="C62" s="21"/>
      <c r="D62" s="21"/>
      <c r="E62" s="24"/>
      <c r="F62" s="21">
        <v>4</v>
      </c>
      <c r="G62" s="21"/>
      <c r="H62" s="21"/>
      <c r="I62" s="21"/>
      <c r="J62" s="37"/>
      <c r="K62" s="37"/>
      <c r="L62" s="28"/>
      <c r="M62" s="29" t="s">
        <v>801</v>
      </c>
      <c r="N62" s="30" t="s">
        <v>136</v>
      </c>
      <c r="O62" s="24"/>
      <c r="P62" s="22" t="s">
        <v>120</v>
      </c>
      <c r="Q62" s="50"/>
      <c r="R62" s="49" t="s">
        <v>42</v>
      </c>
      <c r="S62" s="38" t="s">
        <v>121</v>
      </c>
      <c r="T62" s="49" t="s">
        <v>42</v>
      </c>
      <c r="U62" s="49" t="s">
        <v>122</v>
      </c>
      <c r="V62" s="49" t="s">
        <v>84</v>
      </c>
      <c r="W62" s="37" t="s">
        <v>151</v>
      </c>
      <c r="X62" s="54" t="s">
        <v>802</v>
      </c>
      <c r="Y62" s="65" t="s">
        <v>803</v>
      </c>
      <c r="Z62" s="50" t="s">
        <v>804</v>
      </c>
      <c r="AA62" s="61">
        <v>0.80400000000000005</v>
      </c>
      <c r="AB62" s="31" t="s">
        <v>33</v>
      </c>
      <c r="AC62" s="37"/>
      <c r="AD62" s="37"/>
      <c r="AE62" s="37"/>
      <c r="AF62" s="37"/>
      <c r="AG62" s="75"/>
      <c r="AH62" s="75"/>
      <c r="AI62" s="71"/>
      <c r="AJ62" s="21">
        <v>1</v>
      </c>
      <c r="AK62" s="21">
        <v>1</v>
      </c>
      <c r="AL62" s="21">
        <v>1</v>
      </c>
    </row>
    <row r="63" spans="1:38" s="5" customFormat="1" ht="39.950000000000003" customHeight="1">
      <c r="A63" s="19">
        <v>29</v>
      </c>
      <c r="B63" s="22"/>
      <c r="C63" s="21"/>
      <c r="D63" s="21"/>
      <c r="E63" s="21"/>
      <c r="F63" s="21">
        <v>4</v>
      </c>
      <c r="G63" s="21"/>
      <c r="H63" s="21"/>
      <c r="I63" s="21"/>
      <c r="J63" s="31"/>
      <c r="K63" s="35"/>
      <c r="L63" s="47"/>
      <c r="M63" s="29" t="s">
        <v>805</v>
      </c>
      <c r="N63" s="48" t="s">
        <v>136</v>
      </c>
      <c r="O63" s="44"/>
      <c r="P63" s="22" t="s">
        <v>120</v>
      </c>
      <c r="Q63" s="49"/>
      <c r="R63" s="49" t="s">
        <v>42</v>
      </c>
      <c r="S63" s="38" t="s">
        <v>121</v>
      </c>
      <c r="T63" s="38" t="s">
        <v>33</v>
      </c>
      <c r="U63" s="49" t="s">
        <v>122</v>
      </c>
      <c r="V63" s="49" t="s">
        <v>84</v>
      </c>
      <c r="W63" s="24" t="s">
        <v>190</v>
      </c>
      <c r="X63" s="21" t="s">
        <v>806</v>
      </c>
      <c r="Y63" s="38" t="s">
        <v>192</v>
      </c>
      <c r="Z63" s="22" t="s">
        <v>33</v>
      </c>
      <c r="AA63" s="22" t="s">
        <v>33</v>
      </c>
      <c r="AB63" s="31" t="s">
        <v>33</v>
      </c>
      <c r="AC63" s="22"/>
      <c r="AD63" s="22"/>
      <c r="AE63" s="22"/>
      <c r="AF63" s="22"/>
      <c r="AG63" s="75"/>
      <c r="AH63" s="75"/>
      <c r="AI63" s="71"/>
      <c r="AJ63" s="21">
        <v>1</v>
      </c>
      <c r="AK63" s="21">
        <v>1</v>
      </c>
      <c r="AL63" s="21">
        <v>1</v>
      </c>
    </row>
    <row r="64" spans="1:38" s="5" customFormat="1" ht="39.950000000000003" customHeight="1">
      <c r="A64" s="19"/>
      <c r="B64" s="22"/>
      <c r="C64" s="21"/>
      <c r="D64" s="21"/>
      <c r="E64" s="21"/>
      <c r="F64" s="21">
        <v>4</v>
      </c>
      <c r="G64" s="21"/>
      <c r="H64" s="21"/>
      <c r="I64" s="21"/>
      <c r="J64" s="31"/>
      <c r="K64" s="35"/>
      <c r="L64" s="47"/>
      <c r="M64" s="29" t="s">
        <v>807</v>
      </c>
      <c r="N64" s="48" t="s">
        <v>136</v>
      </c>
      <c r="O64" s="44"/>
      <c r="P64" s="22" t="s">
        <v>120</v>
      </c>
      <c r="Q64" s="49"/>
      <c r="R64" s="49" t="s">
        <v>42</v>
      </c>
      <c r="S64" s="38" t="s">
        <v>121</v>
      </c>
      <c r="T64" s="38" t="s">
        <v>33</v>
      </c>
      <c r="U64" s="49" t="s">
        <v>122</v>
      </c>
      <c r="V64" s="49" t="s">
        <v>84</v>
      </c>
      <c r="W64" s="24" t="s">
        <v>190</v>
      </c>
      <c r="X64" s="21" t="s">
        <v>806</v>
      </c>
      <c r="Y64" s="38" t="s">
        <v>192</v>
      </c>
      <c r="Z64" s="22" t="s">
        <v>33</v>
      </c>
      <c r="AA64" s="22" t="s">
        <v>33</v>
      </c>
      <c r="AB64" s="31" t="s">
        <v>33</v>
      </c>
      <c r="AC64" s="22"/>
      <c r="AD64" s="22"/>
      <c r="AE64" s="22"/>
      <c r="AF64" s="22"/>
      <c r="AG64" s="75"/>
      <c r="AH64" s="75"/>
      <c r="AI64" s="71"/>
      <c r="AJ64" s="21">
        <v>1</v>
      </c>
      <c r="AK64" s="21">
        <v>1</v>
      </c>
      <c r="AL64" s="21">
        <v>1</v>
      </c>
    </row>
    <row r="65" spans="1:38" s="5" customFormat="1" ht="39.950000000000003" customHeight="1">
      <c r="A65" s="19">
        <v>30</v>
      </c>
      <c r="B65" s="22"/>
      <c r="C65" s="21"/>
      <c r="D65" s="21"/>
      <c r="E65" s="21"/>
      <c r="F65" s="21">
        <v>4</v>
      </c>
      <c r="G65" s="21"/>
      <c r="H65" s="21"/>
      <c r="I65" s="21"/>
      <c r="J65" s="31"/>
      <c r="K65" s="35"/>
      <c r="L65" s="81"/>
      <c r="M65" s="29" t="s">
        <v>807</v>
      </c>
      <c r="N65" s="48" t="s">
        <v>136</v>
      </c>
      <c r="O65" s="44"/>
      <c r="P65" s="22" t="s">
        <v>120</v>
      </c>
      <c r="Q65" s="49"/>
      <c r="R65" s="49" t="s">
        <v>42</v>
      </c>
      <c r="S65" s="38" t="s">
        <v>121</v>
      </c>
      <c r="T65" s="38" t="s">
        <v>33</v>
      </c>
      <c r="U65" s="49" t="s">
        <v>122</v>
      </c>
      <c r="V65" s="49" t="s">
        <v>84</v>
      </c>
      <c r="W65" s="24" t="s">
        <v>190</v>
      </c>
      <c r="X65" s="21" t="s">
        <v>806</v>
      </c>
      <c r="Y65" s="38" t="s">
        <v>192</v>
      </c>
      <c r="Z65" s="22" t="s">
        <v>33</v>
      </c>
      <c r="AA65" s="22" t="s">
        <v>33</v>
      </c>
      <c r="AB65" s="31" t="s">
        <v>33</v>
      </c>
      <c r="AC65" s="22"/>
      <c r="AD65" s="22"/>
      <c r="AE65" s="22"/>
      <c r="AF65" s="22"/>
      <c r="AG65" s="75"/>
      <c r="AH65" s="75"/>
      <c r="AI65" s="71"/>
      <c r="AJ65" s="21">
        <v>2</v>
      </c>
      <c r="AK65" s="21">
        <v>2</v>
      </c>
      <c r="AL65" s="21">
        <v>2</v>
      </c>
    </row>
    <row r="66" spans="1:38" s="5" customFormat="1" ht="39.950000000000003" customHeight="1">
      <c r="A66" s="19"/>
      <c r="B66" s="22"/>
      <c r="C66" s="21"/>
      <c r="D66" s="21"/>
      <c r="E66" s="21"/>
      <c r="F66" s="21">
        <v>4</v>
      </c>
      <c r="G66" s="21"/>
      <c r="H66" s="21"/>
      <c r="I66" s="21"/>
      <c r="J66" s="31"/>
      <c r="K66" s="35"/>
      <c r="L66" s="81"/>
      <c r="M66" s="29" t="s">
        <v>808</v>
      </c>
      <c r="N66" s="30" t="s">
        <v>136</v>
      </c>
      <c r="O66" s="44"/>
      <c r="P66" s="22" t="s">
        <v>120</v>
      </c>
      <c r="Q66" s="49"/>
      <c r="R66" s="49" t="s">
        <v>42</v>
      </c>
      <c r="S66" s="38" t="s">
        <v>121</v>
      </c>
      <c r="T66" s="38" t="s">
        <v>33</v>
      </c>
      <c r="U66" s="49" t="s">
        <v>122</v>
      </c>
      <c r="V66" s="49" t="s">
        <v>84</v>
      </c>
      <c r="W66" s="24" t="s">
        <v>190</v>
      </c>
      <c r="X66" s="21" t="s">
        <v>806</v>
      </c>
      <c r="Y66" s="38" t="s">
        <v>192</v>
      </c>
      <c r="Z66" s="22" t="s">
        <v>33</v>
      </c>
      <c r="AA66" s="22" t="s">
        <v>33</v>
      </c>
      <c r="AB66" s="31" t="s">
        <v>33</v>
      </c>
      <c r="AC66" s="22"/>
      <c r="AD66" s="22"/>
      <c r="AE66" s="22"/>
      <c r="AF66" s="22"/>
      <c r="AG66" s="75"/>
      <c r="AH66" s="75"/>
      <c r="AI66" s="71"/>
      <c r="AJ66" s="21">
        <v>1</v>
      </c>
      <c r="AK66" s="21">
        <v>1</v>
      </c>
      <c r="AL66" s="21">
        <v>1</v>
      </c>
    </row>
    <row r="67" spans="1:38" s="6" customFormat="1" ht="39.950000000000003" customHeight="1">
      <c r="A67" s="79">
        <v>31</v>
      </c>
      <c r="B67" s="80"/>
      <c r="C67" s="52"/>
      <c r="D67" s="52"/>
      <c r="E67" s="52"/>
      <c r="F67" s="52">
        <v>4</v>
      </c>
      <c r="G67" s="52"/>
      <c r="H67" s="52"/>
      <c r="I67" s="52"/>
      <c r="J67" s="82"/>
      <c r="K67" s="83"/>
      <c r="L67" s="84"/>
      <c r="M67" s="85" t="s">
        <v>809</v>
      </c>
      <c r="N67" s="86" t="s">
        <v>136</v>
      </c>
      <c r="O67" s="87"/>
      <c r="P67" s="22" t="s">
        <v>120</v>
      </c>
      <c r="Q67" s="90"/>
      <c r="R67" s="49" t="s">
        <v>42</v>
      </c>
      <c r="S67" s="38" t="s">
        <v>121</v>
      </c>
      <c r="T67" s="38" t="s">
        <v>33</v>
      </c>
      <c r="U67" s="91" t="s">
        <v>122</v>
      </c>
      <c r="V67" s="91" t="s">
        <v>84</v>
      </c>
      <c r="W67" s="92" t="s">
        <v>202</v>
      </c>
      <c r="X67" s="90" t="s">
        <v>33</v>
      </c>
      <c r="Y67" s="90" t="s">
        <v>203</v>
      </c>
      <c r="Z67" s="80" t="s">
        <v>33</v>
      </c>
      <c r="AA67" s="93">
        <v>5.0000000000000001E-3</v>
      </c>
      <c r="AB67" s="82" t="s">
        <v>33</v>
      </c>
      <c r="AC67" s="82"/>
      <c r="AD67" s="82"/>
      <c r="AE67" s="82"/>
      <c r="AF67" s="82"/>
      <c r="AG67" s="101"/>
      <c r="AH67" s="101"/>
      <c r="AI67" s="86"/>
      <c r="AJ67" s="52">
        <v>1</v>
      </c>
      <c r="AK67" s="82"/>
      <c r="AL67" s="102"/>
    </row>
    <row r="68" spans="1:38" s="5" customFormat="1" ht="39.950000000000003" customHeight="1">
      <c r="A68" s="19">
        <v>32</v>
      </c>
      <c r="B68" s="21"/>
      <c r="C68" s="21"/>
      <c r="D68" s="21"/>
      <c r="E68" s="24">
        <v>3</v>
      </c>
      <c r="F68" s="21"/>
      <c r="G68" s="21"/>
      <c r="H68" s="21"/>
      <c r="I68" s="21"/>
      <c r="J68" s="31"/>
      <c r="K68" s="31"/>
      <c r="L68" s="38"/>
      <c r="M68" s="29" t="s">
        <v>220</v>
      </c>
      <c r="N68" s="30" t="s">
        <v>221</v>
      </c>
      <c r="O68" s="31"/>
      <c r="P68" s="22" t="s">
        <v>120</v>
      </c>
      <c r="Q68" s="38" t="s">
        <v>33</v>
      </c>
      <c r="R68" s="49" t="s">
        <v>42</v>
      </c>
      <c r="S68" s="38" t="s">
        <v>121</v>
      </c>
      <c r="T68" s="38" t="s">
        <v>33</v>
      </c>
      <c r="U68" s="49" t="s">
        <v>84</v>
      </c>
      <c r="V68" s="49" t="s">
        <v>122</v>
      </c>
      <c r="W68" s="38" t="s">
        <v>33</v>
      </c>
      <c r="X68" s="38" t="s">
        <v>33</v>
      </c>
      <c r="Y68" s="38" t="s">
        <v>33</v>
      </c>
      <c r="Z68" s="38" t="s">
        <v>33</v>
      </c>
      <c r="AA68" s="60">
        <v>1E-3</v>
      </c>
      <c r="AB68" s="31" t="s">
        <v>33</v>
      </c>
      <c r="AC68" s="50"/>
      <c r="AD68" s="50"/>
      <c r="AE68" s="50"/>
      <c r="AF68" s="50"/>
      <c r="AG68" s="75"/>
      <c r="AH68" s="75"/>
      <c r="AI68" s="71"/>
      <c r="AJ68" s="21">
        <v>24</v>
      </c>
      <c r="AK68" s="21">
        <v>24</v>
      </c>
      <c r="AL68" s="21">
        <v>24</v>
      </c>
    </row>
    <row r="69" spans="1:38" s="5" customFormat="1" ht="39.950000000000003" customHeight="1">
      <c r="A69" s="19"/>
      <c r="B69" s="21"/>
      <c r="C69" s="21">
        <v>1</v>
      </c>
      <c r="D69" s="21"/>
      <c r="E69" s="21"/>
      <c r="F69" s="21"/>
      <c r="G69" s="21"/>
      <c r="H69" s="21"/>
      <c r="I69" s="21"/>
      <c r="J69" s="37"/>
      <c r="K69" s="37"/>
      <c r="L69" s="21"/>
      <c r="M69" s="29" t="s">
        <v>810</v>
      </c>
      <c r="N69" s="88" t="s">
        <v>713</v>
      </c>
      <c r="O69" s="31"/>
      <c r="P69" s="22" t="s">
        <v>120</v>
      </c>
      <c r="Q69" s="37"/>
      <c r="R69" s="49" t="s">
        <v>42</v>
      </c>
      <c r="S69" s="38" t="s">
        <v>121</v>
      </c>
      <c r="T69" s="49" t="s">
        <v>42</v>
      </c>
      <c r="U69" s="49" t="s">
        <v>122</v>
      </c>
      <c r="V69" s="49" t="s">
        <v>84</v>
      </c>
      <c r="W69" s="24" t="s">
        <v>129</v>
      </c>
      <c r="X69" s="21" t="s">
        <v>124</v>
      </c>
      <c r="Y69" s="38" t="s">
        <v>33</v>
      </c>
      <c r="Z69" s="22" t="s">
        <v>811</v>
      </c>
      <c r="AA69" s="22"/>
      <c r="AB69" s="31" t="s">
        <v>33</v>
      </c>
      <c r="AC69" s="37"/>
      <c r="AD69" s="37"/>
      <c r="AE69" s="37"/>
      <c r="AF69" s="37"/>
      <c r="AG69" s="75"/>
      <c r="AH69" s="75"/>
      <c r="AI69" s="71"/>
      <c r="AJ69" s="21">
        <v>1</v>
      </c>
      <c r="AK69" s="72">
        <v>0</v>
      </c>
      <c r="AL69" s="73">
        <v>0</v>
      </c>
    </row>
    <row r="70" spans="1:38" s="5" customFormat="1" ht="39.950000000000003" customHeight="1">
      <c r="A70" s="19"/>
      <c r="B70" s="21"/>
      <c r="C70" s="21">
        <v>1</v>
      </c>
      <c r="D70" s="21"/>
      <c r="E70" s="21"/>
      <c r="F70" s="21"/>
      <c r="G70" s="21"/>
      <c r="H70" s="21"/>
      <c r="I70" s="21"/>
      <c r="J70" s="37"/>
      <c r="K70" s="37"/>
      <c r="L70" s="21"/>
      <c r="M70" s="29" t="s">
        <v>810</v>
      </c>
      <c r="N70" s="88" t="s">
        <v>716</v>
      </c>
      <c r="O70" s="31"/>
      <c r="P70" s="22" t="s">
        <v>120</v>
      </c>
      <c r="Q70" s="37"/>
      <c r="R70" s="49" t="s">
        <v>42</v>
      </c>
      <c r="S70" s="38" t="s">
        <v>121</v>
      </c>
      <c r="T70" s="49" t="s">
        <v>42</v>
      </c>
      <c r="U70" s="49" t="s">
        <v>122</v>
      </c>
      <c r="V70" s="49" t="s">
        <v>84</v>
      </c>
      <c r="W70" s="24" t="s">
        <v>129</v>
      </c>
      <c r="X70" s="21" t="s">
        <v>124</v>
      </c>
      <c r="Y70" s="38" t="s">
        <v>33</v>
      </c>
      <c r="Z70" s="22" t="s">
        <v>811</v>
      </c>
      <c r="AA70" s="22"/>
      <c r="AB70" s="31" t="s">
        <v>33</v>
      </c>
      <c r="AC70" s="37"/>
      <c r="AD70" s="37"/>
      <c r="AE70" s="37"/>
      <c r="AF70" s="37"/>
      <c r="AG70" s="75"/>
      <c r="AH70" s="75"/>
      <c r="AI70" s="71"/>
      <c r="AJ70" s="21">
        <v>0</v>
      </c>
      <c r="AK70" s="72">
        <v>1</v>
      </c>
      <c r="AL70" s="73">
        <v>0</v>
      </c>
    </row>
    <row r="71" spans="1:38" s="7" customFormat="1" ht="39.950000000000003" customHeight="1">
      <c r="A71" s="19">
        <v>36</v>
      </c>
      <c r="B71" s="21"/>
      <c r="C71" s="21">
        <v>1</v>
      </c>
      <c r="D71" s="21"/>
      <c r="E71" s="21"/>
      <c r="F71" s="21"/>
      <c r="G71" s="21"/>
      <c r="H71" s="21"/>
      <c r="I71" s="21"/>
      <c r="J71" s="31"/>
      <c r="K71" s="31"/>
      <c r="L71" s="32"/>
      <c r="M71" s="29" t="s">
        <v>810</v>
      </c>
      <c r="N71" s="88" t="s">
        <v>718</v>
      </c>
      <c r="O71" s="31"/>
      <c r="P71" s="22" t="s">
        <v>120</v>
      </c>
      <c r="Q71" s="49"/>
      <c r="R71" s="49" t="s">
        <v>42</v>
      </c>
      <c r="S71" s="38" t="s">
        <v>121</v>
      </c>
      <c r="T71" s="49" t="s">
        <v>42</v>
      </c>
      <c r="U71" s="49" t="s">
        <v>122</v>
      </c>
      <c r="V71" s="49" t="s">
        <v>84</v>
      </c>
      <c r="W71" s="24" t="s">
        <v>129</v>
      </c>
      <c r="X71" s="21" t="s">
        <v>124</v>
      </c>
      <c r="Y71" s="38" t="s">
        <v>33</v>
      </c>
      <c r="Z71" s="22" t="s">
        <v>811</v>
      </c>
      <c r="AA71" s="22"/>
      <c r="AB71" s="31" t="s">
        <v>33</v>
      </c>
      <c r="AC71" s="50"/>
      <c r="AD71" s="50"/>
      <c r="AE71" s="50"/>
      <c r="AF71" s="50"/>
      <c r="AG71" s="75"/>
      <c r="AH71" s="75"/>
      <c r="AI71" s="71"/>
      <c r="AJ71" s="21">
        <v>0</v>
      </c>
      <c r="AK71" s="72">
        <v>0</v>
      </c>
      <c r="AL71" s="73">
        <v>1</v>
      </c>
    </row>
    <row r="72" spans="1:38" s="7" customFormat="1" ht="39.950000000000003" customHeight="1">
      <c r="A72" s="19"/>
      <c r="B72" s="21"/>
      <c r="C72" s="21"/>
      <c r="D72" s="21">
        <v>2</v>
      </c>
      <c r="E72" s="21"/>
      <c r="F72" s="21"/>
      <c r="G72" s="21"/>
      <c r="H72" s="21"/>
      <c r="I72" s="21"/>
      <c r="J72" s="31"/>
      <c r="K72" s="31"/>
      <c r="L72" s="32"/>
      <c r="M72" s="29" t="s">
        <v>812</v>
      </c>
      <c r="N72" s="88" t="s">
        <v>713</v>
      </c>
      <c r="O72" s="31"/>
      <c r="P72" s="22" t="s">
        <v>120</v>
      </c>
      <c r="Q72" s="49"/>
      <c r="R72" s="49" t="s">
        <v>42</v>
      </c>
      <c r="S72" s="38" t="s">
        <v>121</v>
      </c>
      <c r="T72" s="49" t="s">
        <v>42</v>
      </c>
      <c r="U72" s="49" t="s">
        <v>122</v>
      </c>
      <c r="V72" s="49" t="s">
        <v>84</v>
      </c>
      <c r="W72" s="24" t="s">
        <v>129</v>
      </c>
      <c r="X72" s="21" t="s">
        <v>124</v>
      </c>
      <c r="Y72" s="38" t="s">
        <v>33</v>
      </c>
      <c r="Z72" s="22" t="s">
        <v>33</v>
      </c>
      <c r="AA72" s="22" t="s">
        <v>33</v>
      </c>
      <c r="AB72" s="31" t="s">
        <v>33</v>
      </c>
      <c r="AC72" s="50"/>
      <c r="AD72" s="50"/>
      <c r="AE72" s="50"/>
      <c r="AF72" s="50"/>
      <c r="AG72" s="75"/>
      <c r="AH72" s="75"/>
      <c r="AI72" s="71"/>
      <c r="AJ72" s="21">
        <v>1</v>
      </c>
      <c r="AK72" s="72">
        <v>0</v>
      </c>
      <c r="AL72" s="73">
        <v>0</v>
      </c>
    </row>
    <row r="73" spans="1:38" s="7" customFormat="1" ht="39.950000000000003" customHeight="1">
      <c r="A73" s="19"/>
      <c r="B73" s="21"/>
      <c r="C73" s="21"/>
      <c r="D73" s="21">
        <v>2</v>
      </c>
      <c r="E73" s="21"/>
      <c r="F73" s="21"/>
      <c r="G73" s="21"/>
      <c r="H73" s="21"/>
      <c r="I73" s="21"/>
      <c r="J73" s="31"/>
      <c r="K73" s="31"/>
      <c r="L73" s="32"/>
      <c r="M73" s="29" t="s">
        <v>812</v>
      </c>
      <c r="N73" s="88" t="s">
        <v>716</v>
      </c>
      <c r="O73" s="31"/>
      <c r="P73" s="22" t="s">
        <v>120</v>
      </c>
      <c r="Q73" s="49"/>
      <c r="R73" s="49" t="s">
        <v>42</v>
      </c>
      <c r="S73" s="38" t="s">
        <v>121</v>
      </c>
      <c r="T73" s="49" t="s">
        <v>42</v>
      </c>
      <c r="U73" s="49" t="s">
        <v>122</v>
      </c>
      <c r="V73" s="49" t="s">
        <v>84</v>
      </c>
      <c r="W73" s="24" t="s">
        <v>129</v>
      </c>
      <c r="X73" s="21" t="s">
        <v>124</v>
      </c>
      <c r="Y73" s="38" t="s">
        <v>33</v>
      </c>
      <c r="Z73" s="22" t="s">
        <v>33</v>
      </c>
      <c r="AA73" s="22" t="s">
        <v>33</v>
      </c>
      <c r="AB73" s="31" t="s">
        <v>33</v>
      </c>
      <c r="AC73" s="50"/>
      <c r="AD73" s="50"/>
      <c r="AE73" s="50"/>
      <c r="AF73" s="50"/>
      <c r="AG73" s="75"/>
      <c r="AH73" s="75"/>
      <c r="AI73" s="71"/>
      <c r="AJ73" s="21">
        <v>0</v>
      </c>
      <c r="AK73" s="72">
        <v>1</v>
      </c>
      <c r="AL73" s="73">
        <v>0</v>
      </c>
    </row>
    <row r="74" spans="1:38" s="7" customFormat="1" ht="39.950000000000003" customHeight="1">
      <c r="A74" s="19"/>
      <c r="B74" s="21"/>
      <c r="C74" s="21"/>
      <c r="D74" s="21">
        <v>2</v>
      </c>
      <c r="E74" s="21"/>
      <c r="F74" s="21"/>
      <c r="G74" s="21"/>
      <c r="H74" s="21"/>
      <c r="I74" s="21"/>
      <c r="J74" s="31"/>
      <c r="K74" s="31"/>
      <c r="L74" s="32"/>
      <c r="M74" s="29" t="s">
        <v>812</v>
      </c>
      <c r="N74" s="88" t="s">
        <v>718</v>
      </c>
      <c r="O74" s="31"/>
      <c r="P74" s="22" t="s">
        <v>120</v>
      </c>
      <c r="Q74" s="49"/>
      <c r="R74" s="49" t="s">
        <v>42</v>
      </c>
      <c r="S74" s="38" t="s">
        <v>121</v>
      </c>
      <c r="T74" s="49" t="s">
        <v>42</v>
      </c>
      <c r="U74" s="49" t="s">
        <v>122</v>
      </c>
      <c r="V74" s="49" t="s">
        <v>84</v>
      </c>
      <c r="W74" s="24" t="s">
        <v>129</v>
      </c>
      <c r="X74" s="21" t="s">
        <v>124</v>
      </c>
      <c r="Y74" s="38" t="s">
        <v>33</v>
      </c>
      <c r="Z74" s="22" t="s">
        <v>33</v>
      </c>
      <c r="AA74" s="22" t="s">
        <v>33</v>
      </c>
      <c r="AB74" s="31" t="s">
        <v>33</v>
      </c>
      <c r="AC74" s="50"/>
      <c r="AD74" s="50"/>
      <c r="AE74" s="50"/>
      <c r="AF74" s="50"/>
      <c r="AG74" s="75"/>
      <c r="AH74" s="75"/>
      <c r="AI74" s="71"/>
      <c r="AJ74" s="21">
        <v>0</v>
      </c>
      <c r="AK74" s="72">
        <v>0</v>
      </c>
      <c r="AL74" s="73">
        <v>1</v>
      </c>
    </row>
    <row r="75" spans="1:38" s="7" customFormat="1" ht="39.950000000000003" customHeight="1">
      <c r="A75" s="19"/>
      <c r="B75" s="21"/>
      <c r="C75" s="21"/>
      <c r="D75" s="21"/>
      <c r="E75" s="21">
        <v>3</v>
      </c>
      <c r="F75" s="21"/>
      <c r="G75" s="21"/>
      <c r="H75" s="21"/>
      <c r="I75" s="21"/>
      <c r="J75" s="31"/>
      <c r="K75" s="31"/>
      <c r="L75" s="32"/>
      <c r="M75" s="29" t="s">
        <v>813</v>
      </c>
      <c r="N75" s="88" t="s">
        <v>713</v>
      </c>
      <c r="O75" s="31"/>
      <c r="P75" s="22" t="s">
        <v>120</v>
      </c>
      <c r="Q75" s="49"/>
      <c r="R75" s="49" t="s">
        <v>42</v>
      </c>
      <c r="S75" s="38" t="s">
        <v>121</v>
      </c>
      <c r="T75" s="38" t="s">
        <v>33</v>
      </c>
      <c r="U75" s="49" t="s">
        <v>122</v>
      </c>
      <c r="V75" s="49" t="s">
        <v>84</v>
      </c>
      <c r="W75" s="24" t="s">
        <v>129</v>
      </c>
      <c r="X75" s="21" t="s">
        <v>124</v>
      </c>
      <c r="Y75" s="38" t="s">
        <v>33</v>
      </c>
      <c r="Z75" s="22" t="s">
        <v>33</v>
      </c>
      <c r="AA75" s="22" t="s">
        <v>33</v>
      </c>
      <c r="AB75" s="31" t="s">
        <v>33</v>
      </c>
      <c r="AC75" s="50"/>
      <c r="AD75" s="50"/>
      <c r="AE75" s="50"/>
      <c r="AF75" s="50"/>
      <c r="AG75" s="75"/>
      <c r="AH75" s="75"/>
      <c r="AI75" s="71"/>
      <c r="AJ75" s="21">
        <v>1</v>
      </c>
      <c r="AK75" s="72">
        <v>0</v>
      </c>
      <c r="AL75" s="73">
        <v>0</v>
      </c>
    </row>
    <row r="76" spans="1:38" s="7" customFormat="1" ht="39.950000000000003" customHeight="1">
      <c r="A76" s="19"/>
      <c r="B76" s="21"/>
      <c r="C76" s="21"/>
      <c r="D76" s="21"/>
      <c r="E76" s="21">
        <v>3</v>
      </c>
      <c r="F76" s="21"/>
      <c r="G76" s="21"/>
      <c r="H76" s="21"/>
      <c r="I76" s="21"/>
      <c r="J76" s="31"/>
      <c r="K76" s="31"/>
      <c r="L76" s="32"/>
      <c r="M76" s="29" t="s">
        <v>813</v>
      </c>
      <c r="N76" s="88" t="s">
        <v>716</v>
      </c>
      <c r="O76" s="31"/>
      <c r="P76" s="22" t="s">
        <v>120</v>
      </c>
      <c r="Q76" s="49"/>
      <c r="R76" s="49" t="s">
        <v>42</v>
      </c>
      <c r="S76" s="38" t="s">
        <v>121</v>
      </c>
      <c r="T76" s="38" t="s">
        <v>33</v>
      </c>
      <c r="U76" s="49" t="s">
        <v>122</v>
      </c>
      <c r="V76" s="49" t="s">
        <v>84</v>
      </c>
      <c r="W76" s="24" t="s">
        <v>129</v>
      </c>
      <c r="X76" s="21" t="s">
        <v>124</v>
      </c>
      <c r="Y76" s="38" t="s">
        <v>33</v>
      </c>
      <c r="Z76" s="22" t="s">
        <v>33</v>
      </c>
      <c r="AA76" s="22" t="s">
        <v>33</v>
      </c>
      <c r="AB76" s="31" t="s">
        <v>33</v>
      </c>
      <c r="AC76" s="50"/>
      <c r="AD76" s="50"/>
      <c r="AE76" s="50"/>
      <c r="AF76" s="50"/>
      <c r="AG76" s="75"/>
      <c r="AH76" s="75"/>
      <c r="AI76" s="71"/>
      <c r="AJ76" s="21">
        <v>0</v>
      </c>
      <c r="AK76" s="72">
        <v>1</v>
      </c>
      <c r="AL76" s="73">
        <v>0</v>
      </c>
    </row>
    <row r="77" spans="1:38" s="7" customFormat="1" ht="39.950000000000003" customHeight="1">
      <c r="A77" s="19"/>
      <c r="B77" s="21"/>
      <c r="C77" s="21"/>
      <c r="D77" s="21"/>
      <c r="E77" s="21">
        <v>3</v>
      </c>
      <c r="F77" s="21"/>
      <c r="G77" s="21"/>
      <c r="H77" s="21"/>
      <c r="I77" s="21"/>
      <c r="J77" s="31"/>
      <c r="K77" s="31"/>
      <c r="L77" s="32"/>
      <c r="M77" s="29" t="s">
        <v>813</v>
      </c>
      <c r="N77" s="88" t="s">
        <v>718</v>
      </c>
      <c r="O77" s="31"/>
      <c r="P77" s="22" t="s">
        <v>120</v>
      </c>
      <c r="Q77" s="49"/>
      <c r="R77" s="49" t="s">
        <v>42</v>
      </c>
      <c r="S77" s="38" t="s">
        <v>121</v>
      </c>
      <c r="T77" s="38" t="s">
        <v>33</v>
      </c>
      <c r="U77" s="49" t="s">
        <v>122</v>
      </c>
      <c r="V77" s="49" t="s">
        <v>84</v>
      </c>
      <c r="W77" s="24" t="s">
        <v>129</v>
      </c>
      <c r="X77" s="21" t="s">
        <v>124</v>
      </c>
      <c r="Y77" s="38" t="s">
        <v>33</v>
      </c>
      <c r="Z77" s="22" t="s">
        <v>33</v>
      </c>
      <c r="AA77" s="22" t="s">
        <v>33</v>
      </c>
      <c r="AB77" s="31" t="s">
        <v>33</v>
      </c>
      <c r="AC77" s="50"/>
      <c r="AD77" s="50"/>
      <c r="AE77" s="50"/>
      <c r="AF77" s="50"/>
      <c r="AG77" s="75"/>
      <c r="AH77" s="75"/>
      <c r="AI77" s="71"/>
      <c r="AJ77" s="21">
        <v>0</v>
      </c>
      <c r="AK77" s="72">
        <v>0</v>
      </c>
      <c r="AL77" s="73">
        <v>1</v>
      </c>
    </row>
    <row r="78" spans="1:38" s="7" customFormat="1" ht="39.950000000000003" customHeight="1">
      <c r="A78" s="19"/>
      <c r="B78" s="21"/>
      <c r="C78" s="21"/>
      <c r="D78" s="21"/>
      <c r="E78" s="21">
        <v>3</v>
      </c>
      <c r="F78" s="21"/>
      <c r="G78" s="21"/>
      <c r="H78" s="21"/>
      <c r="I78" s="21"/>
      <c r="J78" s="31"/>
      <c r="K78" s="31"/>
      <c r="L78" s="32"/>
      <c r="M78" s="29" t="s">
        <v>814</v>
      </c>
      <c r="N78" s="35" t="s">
        <v>815</v>
      </c>
      <c r="O78" s="31"/>
      <c r="P78" s="22" t="s">
        <v>120</v>
      </c>
      <c r="Q78" s="49"/>
      <c r="R78" s="49" t="s">
        <v>42</v>
      </c>
      <c r="S78" s="38" t="s">
        <v>121</v>
      </c>
      <c r="T78" s="49" t="s">
        <v>42</v>
      </c>
      <c r="U78" s="49" t="s">
        <v>122</v>
      </c>
      <c r="V78" s="49" t="s">
        <v>84</v>
      </c>
      <c r="W78" s="24" t="s">
        <v>129</v>
      </c>
      <c r="X78" s="21" t="s">
        <v>124</v>
      </c>
      <c r="Y78" s="38" t="s">
        <v>33</v>
      </c>
      <c r="Z78" s="22" t="s">
        <v>33</v>
      </c>
      <c r="AA78" s="22" t="s">
        <v>33</v>
      </c>
      <c r="AB78" s="31" t="s">
        <v>33</v>
      </c>
      <c r="AC78" s="50"/>
      <c r="AD78" s="50"/>
      <c r="AE78" s="50"/>
      <c r="AF78" s="50"/>
      <c r="AG78" s="75"/>
      <c r="AH78" s="75"/>
      <c r="AI78" s="71"/>
      <c r="AJ78" s="21">
        <v>1</v>
      </c>
      <c r="AK78" s="21">
        <v>1</v>
      </c>
      <c r="AL78" s="21">
        <v>1</v>
      </c>
    </row>
    <row r="79" spans="1:38" s="7" customFormat="1" ht="39.950000000000003" customHeight="1">
      <c r="A79" s="19"/>
      <c r="B79" s="21"/>
      <c r="C79" s="21"/>
      <c r="D79" s="21"/>
      <c r="E79" s="21"/>
      <c r="F79" s="21">
        <v>4</v>
      </c>
      <c r="G79" s="21"/>
      <c r="H79" s="21"/>
      <c r="I79" s="21"/>
      <c r="J79" s="31"/>
      <c r="K79" s="31"/>
      <c r="L79" s="32"/>
      <c r="M79" s="29" t="s">
        <v>816</v>
      </c>
      <c r="N79" s="35" t="s">
        <v>815</v>
      </c>
      <c r="O79" s="31"/>
      <c r="P79" s="22" t="s">
        <v>120</v>
      </c>
      <c r="Q79" s="49"/>
      <c r="R79" s="49" t="s">
        <v>42</v>
      </c>
      <c r="S79" s="38" t="s">
        <v>121</v>
      </c>
      <c r="T79" s="49" t="s">
        <v>42</v>
      </c>
      <c r="U79" s="49" t="s">
        <v>122</v>
      </c>
      <c r="V79" s="49" t="s">
        <v>84</v>
      </c>
      <c r="W79" s="37" t="s">
        <v>151</v>
      </c>
      <c r="X79" s="54" t="s">
        <v>802</v>
      </c>
      <c r="Y79" s="65" t="s">
        <v>803</v>
      </c>
      <c r="Z79" s="50" t="s">
        <v>817</v>
      </c>
      <c r="AA79" s="61">
        <v>0.67800000000000005</v>
      </c>
      <c r="AB79" s="31" t="s">
        <v>33</v>
      </c>
      <c r="AC79" s="50"/>
      <c r="AD79" s="50"/>
      <c r="AE79" s="50"/>
      <c r="AF79" s="50"/>
      <c r="AG79" s="75"/>
      <c r="AH79" s="75"/>
      <c r="AI79" s="71"/>
      <c r="AJ79" s="21">
        <v>1</v>
      </c>
      <c r="AK79" s="21">
        <v>1</v>
      </c>
      <c r="AL79" s="21">
        <v>1</v>
      </c>
    </row>
    <row r="80" spans="1:38" s="7" customFormat="1" ht="39.950000000000003" customHeight="1">
      <c r="A80" s="19"/>
      <c r="B80" s="21"/>
      <c r="C80" s="21"/>
      <c r="D80" s="21"/>
      <c r="E80" s="21"/>
      <c r="F80" s="21">
        <v>4</v>
      </c>
      <c r="G80" s="21"/>
      <c r="H80" s="21"/>
      <c r="I80" s="21"/>
      <c r="J80" s="31"/>
      <c r="K80" s="31"/>
      <c r="L80" s="32"/>
      <c r="M80" s="29" t="s">
        <v>818</v>
      </c>
      <c r="N80" s="48" t="s">
        <v>136</v>
      </c>
      <c r="O80" s="24"/>
      <c r="P80" s="22" t="s">
        <v>120</v>
      </c>
      <c r="Q80" s="49"/>
      <c r="R80" s="49" t="s">
        <v>42</v>
      </c>
      <c r="S80" s="38" t="s">
        <v>121</v>
      </c>
      <c r="T80" s="38" t="s">
        <v>33</v>
      </c>
      <c r="U80" s="49" t="s">
        <v>122</v>
      </c>
      <c r="V80" s="49" t="s">
        <v>84</v>
      </c>
      <c r="W80" s="24" t="s">
        <v>190</v>
      </c>
      <c r="X80" s="21" t="s">
        <v>819</v>
      </c>
      <c r="Y80" s="38" t="s">
        <v>192</v>
      </c>
      <c r="Z80" s="50" t="s">
        <v>33</v>
      </c>
      <c r="AA80" s="50" t="s">
        <v>33</v>
      </c>
      <c r="AB80" s="31" t="s">
        <v>33</v>
      </c>
      <c r="AC80" s="50"/>
      <c r="AD80" s="50"/>
      <c r="AE80" s="50"/>
      <c r="AF80" s="50"/>
      <c r="AG80" s="75"/>
      <c r="AH80" s="75"/>
      <c r="AI80" s="71"/>
      <c r="AJ80" s="21">
        <v>1</v>
      </c>
      <c r="AK80" s="21">
        <v>1</v>
      </c>
      <c r="AL80" s="21">
        <v>1</v>
      </c>
    </row>
    <row r="81" spans="1:38" s="7" customFormat="1" ht="39.950000000000003" customHeight="1">
      <c r="A81" s="19"/>
      <c r="B81" s="21"/>
      <c r="C81" s="21"/>
      <c r="D81" s="21"/>
      <c r="E81" s="21"/>
      <c r="F81" s="21">
        <v>4</v>
      </c>
      <c r="G81" s="21"/>
      <c r="H81" s="21"/>
      <c r="I81" s="21"/>
      <c r="J81" s="31"/>
      <c r="K81" s="31"/>
      <c r="L81" s="32"/>
      <c r="M81" s="29" t="s">
        <v>820</v>
      </c>
      <c r="N81" s="48" t="s">
        <v>136</v>
      </c>
      <c r="O81" s="24"/>
      <c r="P81" s="22" t="s">
        <v>120</v>
      </c>
      <c r="Q81" s="49"/>
      <c r="R81" s="49" t="s">
        <v>42</v>
      </c>
      <c r="S81" s="38" t="s">
        <v>121</v>
      </c>
      <c r="T81" s="38" t="s">
        <v>33</v>
      </c>
      <c r="U81" s="49" t="s">
        <v>122</v>
      </c>
      <c r="V81" s="49" t="s">
        <v>84</v>
      </c>
      <c r="W81" s="24" t="s">
        <v>190</v>
      </c>
      <c r="X81" s="21" t="s">
        <v>821</v>
      </c>
      <c r="Y81" s="38" t="s">
        <v>192</v>
      </c>
      <c r="Z81" s="50" t="s">
        <v>33</v>
      </c>
      <c r="AA81" s="50" t="s">
        <v>33</v>
      </c>
      <c r="AB81" s="31" t="s">
        <v>33</v>
      </c>
      <c r="AC81" s="50"/>
      <c r="AD81" s="50"/>
      <c r="AE81" s="50"/>
      <c r="AF81" s="50"/>
      <c r="AG81" s="75"/>
      <c r="AH81" s="75"/>
      <c r="AI81" s="71"/>
      <c r="AJ81" s="21">
        <v>1</v>
      </c>
      <c r="AK81" s="21">
        <v>1</v>
      </c>
      <c r="AL81" s="21">
        <v>1</v>
      </c>
    </row>
    <row r="82" spans="1:38" s="7" customFormat="1" ht="39.950000000000003" customHeight="1">
      <c r="A82" s="19"/>
      <c r="B82" s="21"/>
      <c r="C82" s="21"/>
      <c r="D82" s="21"/>
      <c r="E82" s="21"/>
      <c r="F82" s="21">
        <v>4</v>
      </c>
      <c r="G82" s="21"/>
      <c r="H82" s="21"/>
      <c r="I82" s="21"/>
      <c r="J82" s="31"/>
      <c r="K82" s="31"/>
      <c r="L82" s="32"/>
      <c r="M82" s="29" t="s">
        <v>820</v>
      </c>
      <c r="N82" s="48" t="s">
        <v>136</v>
      </c>
      <c r="O82" s="24"/>
      <c r="P82" s="22" t="s">
        <v>120</v>
      </c>
      <c r="Q82" s="49"/>
      <c r="R82" s="49" t="s">
        <v>42</v>
      </c>
      <c r="S82" s="38" t="s">
        <v>121</v>
      </c>
      <c r="T82" s="38" t="s">
        <v>33</v>
      </c>
      <c r="U82" s="49" t="s">
        <v>122</v>
      </c>
      <c r="V82" s="49" t="s">
        <v>84</v>
      </c>
      <c r="W82" s="24" t="s">
        <v>190</v>
      </c>
      <c r="X82" s="21" t="s">
        <v>821</v>
      </c>
      <c r="Y82" s="38" t="s">
        <v>192</v>
      </c>
      <c r="Z82" s="50" t="s">
        <v>33</v>
      </c>
      <c r="AA82" s="50" t="s">
        <v>33</v>
      </c>
      <c r="AB82" s="31" t="s">
        <v>33</v>
      </c>
      <c r="AC82" s="50"/>
      <c r="AD82" s="50"/>
      <c r="AE82" s="50"/>
      <c r="AF82" s="50"/>
      <c r="AG82" s="75"/>
      <c r="AH82" s="75"/>
      <c r="AI82" s="71"/>
      <c r="AJ82" s="21">
        <v>1</v>
      </c>
      <c r="AK82" s="21">
        <v>1</v>
      </c>
      <c r="AL82" s="21">
        <v>1</v>
      </c>
    </row>
    <row r="83" spans="1:38" s="7" customFormat="1" ht="39.950000000000003" customHeight="1">
      <c r="A83" s="19"/>
      <c r="B83" s="21"/>
      <c r="C83" s="21"/>
      <c r="D83" s="21"/>
      <c r="E83" s="21">
        <v>3</v>
      </c>
      <c r="F83" s="21"/>
      <c r="G83" s="21"/>
      <c r="H83" s="21"/>
      <c r="I83" s="21"/>
      <c r="J83" s="31"/>
      <c r="K83" s="31"/>
      <c r="L83" s="32"/>
      <c r="M83" s="29" t="s">
        <v>220</v>
      </c>
      <c r="N83" s="30" t="s">
        <v>221</v>
      </c>
      <c r="O83" s="24"/>
      <c r="P83" s="22" t="s">
        <v>120</v>
      </c>
      <c r="Q83" s="38" t="s">
        <v>33</v>
      </c>
      <c r="R83" s="49" t="s">
        <v>42</v>
      </c>
      <c r="S83" s="38" t="s">
        <v>121</v>
      </c>
      <c r="T83" s="38" t="s">
        <v>33</v>
      </c>
      <c r="U83" s="49" t="s">
        <v>84</v>
      </c>
      <c r="V83" s="49" t="s">
        <v>122</v>
      </c>
      <c r="W83" s="22" t="s">
        <v>221</v>
      </c>
      <c r="X83" s="38" t="s">
        <v>33</v>
      </c>
      <c r="Y83" s="38" t="s">
        <v>33</v>
      </c>
      <c r="Z83" s="38" t="s">
        <v>33</v>
      </c>
      <c r="AA83" s="60">
        <v>1E-3</v>
      </c>
      <c r="AB83" s="31" t="s">
        <v>33</v>
      </c>
      <c r="AC83" s="50"/>
      <c r="AD83" s="50"/>
      <c r="AE83" s="50"/>
      <c r="AF83" s="50"/>
      <c r="AG83" s="75"/>
      <c r="AH83" s="75"/>
      <c r="AI83" s="71"/>
      <c r="AJ83" s="21">
        <v>18</v>
      </c>
      <c r="AK83" s="21">
        <v>18</v>
      </c>
      <c r="AL83" s="21">
        <v>18</v>
      </c>
    </row>
    <row r="84" spans="1:38" s="8" customFormat="1" ht="39.950000000000003" customHeight="1">
      <c r="A84" s="19">
        <v>37</v>
      </c>
      <c r="B84" s="21"/>
      <c r="C84" s="21"/>
      <c r="D84" s="21">
        <v>2</v>
      </c>
      <c r="E84" s="21"/>
      <c r="F84" s="21"/>
      <c r="G84" s="21"/>
      <c r="H84" s="21"/>
      <c r="I84" s="21"/>
      <c r="J84" s="31"/>
      <c r="K84" s="31"/>
      <c r="L84" s="32"/>
      <c r="M84" s="29" t="s">
        <v>822</v>
      </c>
      <c r="N84" s="48" t="s">
        <v>136</v>
      </c>
      <c r="O84" s="31"/>
      <c r="P84" s="22" t="s">
        <v>120</v>
      </c>
      <c r="Q84" s="49"/>
      <c r="R84" s="49" t="s">
        <v>42</v>
      </c>
      <c r="S84" s="38" t="s">
        <v>121</v>
      </c>
      <c r="T84" s="49" t="s">
        <v>42</v>
      </c>
      <c r="U84" s="49" t="s">
        <v>122</v>
      </c>
      <c r="V84" s="49" t="s">
        <v>84</v>
      </c>
      <c r="W84" s="24" t="s">
        <v>129</v>
      </c>
      <c r="X84" s="21" t="s">
        <v>124</v>
      </c>
      <c r="Y84" s="38" t="s">
        <v>33</v>
      </c>
      <c r="Z84" s="22" t="s">
        <v>823</v>
      </c>
      <c r="AA84" s="94"/>
      <c r="AB84" s="31" t="s">
        <v>33</v>
      </c>
      <c r="AC84" s="50"/>
      <c r="AD84" s="50"/>
      <c r="AE84" s="50"/>
      <c r="AF84" s="50"/>
      <c r="AG84" s="75"/>
      <c r="AH84" s="75"/>
      <c r="AI84" s="71"/>
      <c r="AJ84" s="21">
        <v>1</v>
      </c>
      <c r="AK84" s="21">
        <v>1</v>
      </c>
      <c r="AL84" s="21">
        <v>1</v>
      </c>
    </row>
    <row r="85" spans="1:38" s="8" customFormat="1" ht="39.950000000000003" customHeight="1">
      <c r="A85" s="19"/>
      <c r="B85" s="21"/>
      <c r="C85" s="21"/>
      <c r="D85" s="21"/>
      <c r="E85" s="21">
        <v>3</v>
      </c>
      <c r="F85" s="21"/>
      <c r="G85" s="21"/>
      <c r="H85" s="21"/>
      <c r="I85" s="21"/>
      <c r="J85" s="31"/>
      <c r="K85" s="31"/>
      <c r="L85" s="32"/>
      <c r="M85" s="29" t="s">
        <v>824</v>
      </c>
      <c r="N85" s="48" t="s">
        <v>136</v>
      </c>
      <c r="O85" s="31"/>
      <c r="P85" s="22" t="s">
        <v>120</v>
      </c>
      <c r="Q85" s="49"/>
      <c r="R85" s="49" t="s">
        <v>42</v>
      </c>
      <c r="S85" s="38" t="s">
        <v>121</v>
      </c>
      <c r="T85" s="49" t="s">
        <v>42</v>
      </c>
      <c r="U85" s="49" t="s">
        <v>122</v>
      </c>
      <c r="V85" s="49" t="s">
        <v>84</v>
      </c>
      <c r="W85" s="24" t="s">
        <v>129</v>
      </c>
      <c r="X85" s="21" t="s">
        <v>124</v>
      </c>
      <c r="Y85" s="38" t="s">
        <v>33</v>
      </c>
      <c r="Z85" s="22" t="s">
        <v>825</v>
      </c>
      <c r="AA85" s="60">
        <v>3.5118999999999998</v>
      </c>
      <c r="AB85" s="31" t="s">
        <v>33</v>
      </c>
      <c r="AC85" s="50"/>
      <c r="AD85" s="50"/>
      <c r="AE85" s="50"/>
      <c r="AF85" s="50"/>
      <c r="AG85" s="75"/>
      <c r="AH85" s="75"/>
      <c r="AI85" s="71"/>
      <c r="AJ85" s="21">
        <v>1</v>
      </c>
      <c r="AK85" s="21">
        <v>1</v>
      </c>
      <c r="AL85" s="21">
        <v>1</v>
      </c>
    </row>
    <row r="86" spans="1:38" s="8" customFormat="1" ht="39.950000000000003" customHeight="1">
      <c r="A86" s="19"/>
      <c r="B86" s="21"/>
      <c r="C86" s="21"/>
      <c r="D86" s="21"/>
      <c r="E86" s="21"/>
      <c r="F86" s="21">
        <v>4</v>
      </c>
      <c r="G86" s="21"/>
      <c r="H86" s="21"/>
      <c r="I86" s="21"/>
      <c r="J86" s="31"/>
      <c r="K86" s="31"/>
      <c r="L86" s="32"/>
      <c r="M86" s="29" t="s">
        <v>826</v>
      </c>
      <c r="N86" s="48" t="s">
        <v>136</v>
      </c>
      <c r="O86" s="31"/>
      <c r="P86" s="22" t="s">
        <v>120</v>
      </c>
      <c r="Q86" s="49"/>
      <c r="R86" s="49" t="s">
        <v>42</v>
      </c>
      <c r="S86" s="38" t="s">
        <v>121</v>
      </c>
      <c r="T86" s="49" t="s">
        <v>42</v>
      </c>
      <c r="U86" s="49" t="s">
        <v>122</v>
      </c>
      <c r="V86" s="49" t="s">
        <v>84</v>
      </c>
      <c r="W86" s="24" t="s">
        <v>129</v>
      </c>
      <c r="X86" s="21" t="s">
        <v>124</v>
      </c>
      <c r="Y86" s="38" t="s">
        <v>33</v>
      </c>
      <c r="Z86" s="22" t="s">
        <v>827</v>
      </c>
      <c r="AA86" s="60">
        <v>1.3149999999999999</v>
      </c>
      <c r="AB86" s="31" t="s">
        <v>33</v>
      </c>
      <c r="AC86" s="50"/>
      <c r="AD86" s="50"/>
      <c r="AE86" s="50"/>
      <c r="AF86" s="50"/>
      <c r="AG86" s="75"/>
      <c r="AH86" s="75"/>
      <c r="AI86" s="71"/>
      <c r="AJ86" s="21">
        <v>1</v>
      </c>
      <c r="AK86" s="21">
        <v>1</v>
      </c>
      <c r="AL86" s="21">
        <v>1</v>
      </c>
    </row>
    <row r="87" spans="1:38" s="8" customFormat="1" ht="39.950000000000003" customHeight="1">
      <c r="A87" s="19">
        <v>38</v>
      </c>
      <c r="B87" s="21"/>
      <c r="C87" s="21"/>
      <c r="D87" s="21"/>
      <c r="E87" s="21"/>
      <c r="F87" s="21"/>
      <c r="G87" s="21">
        <v>5</v>
      </c>
      <c r="H87" s="21"/>
      <c r="I87" s="21"/>
      <c r="J87" s="31"/>
      <c r="K87" s="31"/>
      <c r="L87" s="32"/>
      <c r="M87" s="29" t="s">
        <v>828</v>
      </c>
      <c r="N87" s="48" t="s">
        <v>136</v>
      </c>
      <c r="O87" s="31"/>
      <c r="P87" s="22" t="s">
        <v>120</v>
      </c>
      <c r="Q87" s="49"/>
      <c r="R87" s="49" t="s">
        <v>42</v>
      </c>
      <c r="S87" s="38" t="s">
        <v>121</v>
      </c>
      <c r="T87" s="49" t="s">
        <v>42</v>
      </c>
      <c r="U87" s="49" t="s">
        <v>122</v>
      </c>
      <c r="V87" s="49" t="s">
        <v>84</v>
      </c>
      <c r="W87" s="24" t="s">
        <v>142</v>
      </c>
      <c r="X87" s="21" t="s">
        <v>829</v>
      </c>
      <c r="Y87" s="38" t="s">
        <v>263</v>
      </c>
      <c r="Z87" s="22" t="s">
        <v>830</v>
      </c>
      <c r="AA87" s="95">
        <v>1.0669999999999999</v>
      </c>
      <c r="AB87" s="31" t="s">
        <v>33</v>
      </c>
      <c r="AC87" s="50"/>
      <c r="AD87" s="50"/>
      <c r="AE87" s="50"/>
      <c r="AF87" s="50"/>
      <c r="AG87" s="75"/>
      <c r="AH87" s="75"/>
      <c r="AI87" s="71"/>
      <c r="AJ87" s="21">
        <v>1</v>
      </c>
      <c r="AK87" s="21">
        <v>1</v>
      </c>
      <c r="AL87" s="21">
        <v>1</v>
      </c>
    </row>
    <row r="88" spans="1:38" s="8" customFormat="1" ht="39.950000000000003" customHeight="1">
      <c r="A88" s="19">
        <v>39</v>
      </c>
      <c r="B88" s="21"/>
      <c r="C88" s="21"/>
      <c r="D88" s="21"/>
      <c r="E88" s="21"/>
      <c r="F88" s="21"/>
      <c r="G88" s="21">
        <v>5</v>
      </c>
      <c r="H88" s="21"/>
      <c r="I88" s="21"/>
      <c r="J88" s="31"/>
      <c r="K88" s="31"/>
      <c r="L88" s="21"/>
      <c r="M88" s="29" t="s">
        <v>831</v>
      </c>
      <c r="N88" s="48" t="s">
        <v>136</v>
      </c>
      <c r="O88" s="21"/>
      <c r="P88" s="22" t="s">
        <v>120</v>
      </c>
      <c r="Q88" s="21"/>
      <c r="R88" s="49" t="s">
        <v>42</v>
      </c>
      <c r="S88" s="38" t="s">
        <v>121</v>
      </c>
      <c r="T88" s="49" t="s">
        <v>42</v>
      </c>
      <c r="U88" s="49" t="s">
        <v>122</v>
      </c>
      <c r="V88" s="49" t="s">
        <v>84</v>
      </c>
      <c r="W88" s="24" t="s">
        <v>190</v>
      </c>
      <c r="X88" s="21" t="s">
        <v>478</v>
      </c>
      <c r="Y88" s="57" t="s">
        <v>144</v>
      </c>
      <c r="Z88" s="21" t="s">
        <v>832</v>
      </c>
      <c r="AA88" s="96">
        <v>5.8999999999999997E-2</v>
      </c>
      <c r="AB88" s="31" t="s">
        <v>33</v>
      </c>
      <c r="AC88" s="21"/>
      <c r="AD88" s="21"/>
      <c r="AE88" s="21"/>
      <c r="AF88" s="21"/>
      <c r="AG88" s="21"/>
      <c r="AH88" s="21"/>
      <c r="AI88" s="21"/>
      <c r="AJ88" s="21">
        <v>2</v>
      </c>
      <c r="AK88" s="21">
        <v>2</v>
      </c>
      <c r="AL88" s="21">
        <v>2</v>
      </c>
    </row>
    <row r="89" spans="1:38" s="8" customFormat="1" ht="39.950000000000003" customHeight="1">
      <c r="A89" s="19">
        <v>40</v>
      </c>
      <c r="B89" s="21"/>
      <c r="C89" s="21"/>
      <c r="D89" s="21"/>
      <c r="E89" s="21"/>
      <c r="F89" s="21"/>
      <c r="G89" s="21">
        <v>5</v>
      </c>
      <c r="H89" s="21"/>
      <c r="I89" s="21"/>
      <c r="J89" s="31"/>
      <c r="K89" s="31"/>
      <c r="L89" s="32"/>
      <c r="M89" s="29" t="s">
        <v>833</v>
      </c>
      <c r="N89" s="48" t="s">
        <v>136</v>
      </c>
      <c r="O89" s="31"/>
      <c r="P89" s="22" t="s">
        <v>120</v>
      </c>
      <c r="Q89" s="49"/>
      <c r="R89" s="49" t="s">
        <v>42</v>
      </c>
      <c r="S89" s="38" t="s">
        <v>121</v>
      </c>
      <c r="T89" s="49" t="s">
        <v>42</v>
      </c>
      <c r="U89" s="49" t="s">
        <v>122</v>
      </c>
      <c r="V89" s="49" t="s">
        <v>84</v>
      </c>
      <c r="W89" s="24" t="s">
        <v>233</v>
      </c>
      <c r="X89" s="21" t="s">
        <v>262</v>
      </c>
      <c r="Y89" s="57" t="s">
        <v>235</v>
      </c>
      <c r="Z89" s="21" t="s">
        <v>834</v>
      </c>
      <c r="AA89" s="97">
        <v>1.9E-2</v>
      </c>
      <c r="AB89" s="31" t="s">
        <v>247</v>
      </c>
      <c r="AC89" s="50"/>
      <c r="AD89" s="50"/>
      <c r="AE89" s="50"/>
      <c r="AF89" s="50"/>
      <c r="AG89" s="75"/>
      <c r="AH89" s="75"/>
      <c r="AI89" s="71"/>
      <c r="AJ89" s="21">
        <v>1</v>
      </c>
      <c r="AK89" s="21">
        <v>1</v>
      </c>
      <c r="AL89" s="21">
        <v>1</v>
      </c>
    </row>
    <row r="90" spans="1:38" s="8" customFormat="1" ht="39.950000000000003" customHeight="1">
      <c r="A90" s="19">
        <v>41</v>
      </c>
      <c r="B90" s="21"/>
      <c r="C90" s="21"/>
      <c r="D90" s="21"/>
      <c r="E90" s="21"/>
      <c r="F90" s="21"/>
      <c r="G90" s="21">
        <v>5</v>
      </c>
      <c r="H90" s="21"/>
      <c r="I90" s="21"/>
      <c r="J90" s="31"/>
      <c r="K90" s="31"/>
      <c r="L90" s="21"/>
      <c r="M90" s="29" t="s">
        <v>835</v>
      </c>
      <c r="N90" s="48" t="s">
        <v>136</v>
      </c>
      <c r="O90" s="21"/>
      <c r="P90" s="22" t="s">
        <v>120</v>
      </c>
      <c r="Q90" s="21"/>
      <c r="R90" s="49" t="s">
        <v>42</v>
      </c>
      <c r="S90" s="38" t="s">
        <v>121</v>
      </c>
      <c r="T90" s="49" t="s">
        <v>42</v>
      </c>
      <c r="U90" s="49" t="s">
        <v>122</v>
      </c>
      <c r="V90" s="49" t="s">
        <v>84</v>
      </c>
      <c r="W90" s="24" t="s">
        <v>233</v>
      </c>
      <c r="X90" s="21" t="s">
        <v>262</v>
      </c>
      <c r="Y90" s="57" t="s">
        <v>235</v>
      </c>
      <c r="Z90" s="31" t="s">
        <v>836</v>
      </c>
      <c r="AA90" s="98">
        <v>0.111</v>
      </c>
      <c r="AB90" s="21" t="s">
        <v>33</v>
      </c>
      <c r="AC90" s="21"/>
      <c r="AD90" s="21"/>
      <c r="AE90" s="21"/>
      <c r="AF90" s="21"/>
      <c r="AG90" s="21"/>
      <c r="AH90" s="21"/>
      <c r="AI90" s="21"/>
      <c r="AJ90" s="21">
        <v>1</v>
      </c>
      <c r="AK90" s="21">
        <v>1</v>
      </c>
      <c r="AL90" s="21">
        <v>1</v>
      </c>
    </row>
    <row r="91" spans="1:38" s="8" customFormat="1" ht="39.950000000000003" customHeight="1">
      <c r="A91" s="19">
        <v>42</v>
      </c>
      <c r="B91" s="21"/>
      <c r="C91" s="21"/>
      <c r="D91" s="21"/>
      <c r="E91" s="21"/>
      <c r="F91" s="21">
        <v>4</v>
      </c>
      <c r="G91" s="21"/>
      <c r="H91" s="21"/>
      <c r="I91" s="21"/>
      <c r="J91" s="31"/>
      <c r="K91" s="31"/>
      <c r="L91" s="32"/>
      <c r="M91" s="29" t="s">
        <v>837</v>
      </c>
      <c r="N91" s="48" t="s">
        <v>136</v>
      </c>
      <c r="O91" s="24"/>
      <c r="P91" s="22" t="s">
        <v>120</v>
      </c>
      <c r="Q91" s="33"/>
      <c r="R91" s="49" t="s">
        <v>42</v>
      </c>
      <c r="S91" s="38" t="s">
        <v>121</v>
      </c>
      <c r="T91" s="49" t="s">
        <v>42</v>
      </c>
      <c r="U91" s="49" t="s">
        <v>122</v>
      </c>
      <c r="V91" s="49" t="s">
        <v>84</v>
      </c>
      <c r="W91" s="21" t="s">
        <v>129</v>
      </c>
      <c r="X91" s="21" t="s">
        <v>124</v>
      </c>
      <c r="Y91" s="31" t="s">
        <v>33</v>
      </c>
      <c r="Z91" s="31" t="s">
        <v>33</v>
      </c>
      <c r="AA91" s="60">
        <v>0.91690000000000005</v>
      </c>
      <c r="AB91" s="31" t="s">
        <v>33</v>
      </c>
      <c r="AC91" s="31"/>
      <c r="AD91" s="31"/>
      <c r="AE91" s="31"/>
      <c r="AF91" s="31"/>
      <c r="AG91" s="31"/>
      <c r="AH91" s="31"/>
      <c r="AI91" s="71"/>
      <c r="AJ91" s="21">
        <v>1</v>
      </c>
      <c r="AK91" s="21">
        <v>1</v>
      </c>
      <c r="AL91" s="21">
        <v>1</v>
      </c>
    </row>
    <row r="92" spans="1:38" s="8" customFormat="1" ht="39.950000000000003" customHeight="1">
      <c r="A92" s="19">
        <v>43</v>
      </c>
      <c r="B92" s="21"/>
      <c r="C92" s="21"/>
      <c r="D92" s="21"/>
      <c r="E92" s="21"/>
      <c r="F92" s="21"/>
      <c r="G92" s="21">
        <v>5</v>
      </c>
      <c r="H92" s="21"/>
      <c r="I92" s="21"/>
      <c r="J92" s="31"/>
      <c r="K92" s="31"/>
      <c r="L92" s="32"/>
      <c r="M92" s="29" t="s">
        <v>838</v>
      </c>
      <c r="N92" s="48" t="s">
        <v>136</v>
      </c>
      <c r="O92" s="31"/>
      <c r="P92" s="22" t="s">
        <v>120</v>
      </c>
      <c r="Q92" s="49"/>
      <c r="R92" s="49" t="s">
        <v>42</v>
      </c>
      <c r="S92" s="38" t="s">
        <v>121</v>
      </c>
      <c r="T92" s="49" t="s">
        <v>42</v>
      </c>
      <c r="U92" s="49" t="s">
        <v>122</v>
      </c>
      <c r="V92" s="49" t="s">
        <v>84</v>
      </c>
      <c r="W92" s="24" t="s">
        <v>233</v>
      </c>
      <c r="X92" s="21" t="s">
        <v>250</v>
      </c>
      <c r="Y92" s="38" t="s">
        <v>235</v>
      </c>
      <c r="Z92" s="31" t="s">
        <v>839</v>
      </c>
      <c r="AA92" s="99">
        <v>0.376</v>
      </c>
      <c r="AB92" s="31" t="s">
        <v>33</v>
      </c>
      <c r="AC92" s="31"/>
      <c r="AD92" s="31"/>
      <c r="AE92" s="31"/>
      <c r="AF92" s="31"/>
      <c r="AG92" s="31"/>
      <c r="AH92" s="31"/>
      <c r="AI92" s="71"/>
      <c r="AJ92" s="21">
        <v>1</v>
      </c>
      <c r="AK92" s="21">
        <v>1</v>
      </c>
      <c r="AL92" s="21">
        <v>1</v>
      </c>
    </row>
    <row r="93" spans="1:38" s="8" customFormat="1" ht="39.950000000000003" customHeight="1">
      <c r="A93" s="19">
        <v>45</v>
      </c>
      <c r="B93" s="21"/>
      <c r="C93" s="21"/>
      <c r="D93" s="21"/>
      <c r="E93" s="21"/>
      <c r="F93" s="21"/>
      <c r="G93" s="21">
        <v>5</v>
      </c>
      <c r="H93" s="21"/>
      <c r="I93" s="21"/>
      <c r="J93" s="31"/>
      <c r="K93" s="31"/>
      <c r="L93" s="32"/>
      <c r="M93" s="29" t="s">
        <v>840</v>
      </c>
      <c r="N93" s="48" t="s">
        <v>136</v>
      </c>
      <c r="O93" s="21"/>
      <c r="P93" s="22" t="s">
        <v>120</v>
      </c>
      <c r="Q93" s="49"/>
      <c r="R93" s="49" t="s">
        <v>42</v>
      </c>
      <c r="S93" s="38" t="s">
        <v>121</v>
      </c>
      <c r="T93" s="49" t="s">
        <v>42</v>
      </c>
      <c r="U93" s="49" t="s">
        <v>122</v>
      </c>
      <c r="V93" s="49" t="s">
        <v>84</v>
      </c>
      <c r="W93" s="24" t="s">
        <v>233</v>
      </c>
      <c r="X93" s="21" t="s">
        <v>250</v>
      </c>
      <c r="Y93" s="38" t="s">
        <v>235</v>
      </c>
      <c r="Z93" s="35" t="s">
        <v>764</v>
      </c>
      <c r="AA93" s="100">
        <v>0.29599999999999999</v>
      </c>
      <c r="AB93" s="31" t="s">
        <v>33</v>
      </c>
      <c r="AC93" s="50"/>
      <c r="AD93" s="50"/>
      <c r="AE93" s="50"/>
      <c r="AF93" s="50"/>
      <c r="AG93" s="75"/>
      <c r="AH93" s="75"/>
      <c r="AI93" s="71"/>
      <c r="AJ93" s="21">
        <v>1</v>
      </c>
      <c r="AK93" s="21">
        <v>1</v>
      </c>
      <c r="AL93" s="21">
        <v>1</v>
      </c>
    </row>
    <row r="94" spans="1:38" s="8" customFormat="1" ht="39.950000000000003" customHeight="1">
      <c r="A94" s="19">
        <v>47</v>
      </c>
      <c r="B94" s="21"/>
      <c r="C94" s="21"/>
      <c r="D94" s="21"/>
      <c r="E94" s="21"/>
      <c r="F94" s="21"/>
      <c r="G94" s="21">
        <v>5</v>
      </c>
      <c r="H94" s="21"/>
      <c r="I94" s="21"/>
      <c r="J94" s="31"/>
      <c r="K94" s="31"/>
      <c r="L94" s="32"/>
      <c r="M94" s="29" t="s">
        <v>841</v>
      </c>
      <c r="N94" s="48" t="s">
        <v>136</v>
      </c>
      <c r="O94" s="24"/>
      <c r="P94" s="22" t="s">
        <v>120</v>
      </c>
      <c r="Q94" s="33"/>
      <c r="R94" s="49" t="s">
        <v>42</v>
      </c>
      <c r="S94" s="38" t="s">
        <v>121</v>
      </c>
      <c r="T94" s="49" t="s">
        <v>42</v>
      </c>
      <c r="U94" s="49" t="s">
        <v>122</v>
      </c>
      <c r="V94" s="49" t="s">
        <v>84</v>
      </c>
      <c r="W94" s="24" t="s">
        <v>233</v>
      </c>
      <c r="X94" s="21" t="s">
        <v>250</v>
      </c>
      <c r="Y94" s="38" t="s">
        <v>235</v>
      </c>
      <c r="Z94" s="31" t="s">
        <v>842</v>
      </c>
      <c r="AA94" s="99">
        <v>1.4999999999999999E-2</v>
      </c>
      <c r="AB94" s="31" t="s">
        <v>33</v>
      </c>
      <c r="AC94" s="31"/>
      <c r="AD94" s="31"/>
      <c r="AE94" s="31"/>
      <c r="AF94" s="31"/>
      <c r="AG94" s="31"/>
      <c r="AH94" s="31"/>
      <c r="AI94" s="71"/>
      <c r="AJ94" s="21">
        <v>1</v>
      </c>
      <c r="AK94" s="21">
        <v>1</v>
      </c>
      <c r="AL94" s="21">
        <v>1</v>
      </c>
    </row>
    <row r="95" spans="1:38" s="8" customFormat="1" ht="39.950000000000003" customHeight="1">
      <c r="A95" s="19">
        <v>48</v>
      </c>
      <c r="B95" s="21"/>
      <c r="C95" s="21"/>
      <c r="D95" s="21"/>
      <c r="E95" s="21"/>
      <c r="F95" s="21"/>
      <c r="G95" s="21">
        <v>5</v>
      </c>
      <c r="H95" s="21"/>
      <c r="I95" s="21"/>
      <c r="J95" s="31"/>
      <c r="K95" s="31"/>
      <c r="L95" s="32"/>
      <c r="M95" s="29" t="s">
        <v>843</v>
      </c>
      <c r="N95" s="48" t="s">
        <v>136</v>
      </c>
      <c r="O95" s="24"/>
      <c r="P95" s="22" t="s">
        <v>120</v>
      </c>
      <c r="Q95" s="49"/>
      <c r="R95" s="49" t="s">
        <v>42</v>
      </c>
      <c r="S95" s="38" t="s">
        <v>121</v>
      </c>
      <c r="T95" s="49" t="s">
        <v>42</v>
      </c>
      <c r="U95" s="49" t="s">
        <v>84</v>
      </c>
      <c r="V95" s="49" t="s">
        <v>122</v>
      </c>
      <c r="W95" s="21" t="s">
        <v>129</v>
      </c>
      <c r="X95" s="21" t="s">
        <v>124</v>
      </c>
      <c r="Y95" s="31" t="s">
        <v>33</v>
      </c>
      <c r="Z95" s="38" t="s">
        <v>33</v>
      </c>
      <c r="AA95" s="56">
        <v>0.22989999999999999</v>
      </c>
      <c r="AB95" s="31" t="s">
        <v>33</v>
      </c>
      <c r="AC95" s="50"/>
      <c r="AD95" s="50"/>
      <c r="AE95" s="50"/>
      <c r="AF95" s="50"/>
      <c r="AG95" s="75"/>
      <c r="AH95" s="75"/>
      <c r="AI95" s="71"/>
      <c r="AJ95" s="21">
        <v>1</v>
      </c>
      <c r="AK95" s="21">
        <v>1</v>
      </c>
      <c r="AL95" s="21">
        <v>1</v>
      </c>
    </row>
    <row r="96" spans="1:38" s="8" customFormat="1" ht="39.950000000000003" customHeight="1">
      <c r="A96" s="19">
        <v>49</v>
      </c>
      <c r="B96" s="21"/>
      <c r="C96" s="21"/>
      <c r="D96" s="21"/>
      <c r="E96" s="21"/>
      <c r="F96" s="21">
        <v>4</v>
      </c>
      <c r="G96" s="21"/>
      <c r="H96" s="21"/>
      <c r="I96" s="21"/>
      <c r="J96" s="31"/>
      <c r="K96" s="31"/>
      <c r="L96" s="32"/>
      <c r="M96" s="29" t="s">
        <v>844</v>
      </c>
      <c r="N96" s="48" t="s">
        <v>136</v>
      </c>
      <c r="O96" s="24"/>
      <c r="P96" s="22" t="s">
        <v>120</v>
      </c>
      <c r="Q96" s="49"/>
      <c r="R96" s="49" t="s">
        <v>42</v>
      </c>
      <c r="S96" s="38" t="s">
        <v>121</v>
      </c>
      <c r="T96" s="49" t="s">
        <v>42</v>
      </c>
      <c r="U96" s="49" t="s">
        <v>122</v>
      </c>
      <c r="V96" s="49" t="s">
        <v>84</v>
      </c>
      <c r="W96" s="21" t="s">
        <v>129</v>
      </c>
      <c r="X96" s="21" t="s">
        <v>124</v>
      </c>
      <c r="Y96" s="31" t="s">
        <v>33</v>
      </c>
      <c r="Z96" s="31" t="s">
        <v>845</v>
      </c>
      <c r="AA96" s="60">
        <v>0.44600000000000001</v>
      </c>
      <c r="AB96" s="31" t="s">
        <v>33</v>
      </c>
      <c r="AC96" s="50"/>
      <c r="AD96" s="50"/>
      <c r="AE96" s="50"/>
      <c r="AF96" s="50"/>
      <c r="AG96" s="75"/>
      <c r="AH96" s="75"/>
      <c r="AI96" s="71"/>
      <c r="AJ96" s="21">
        <v>1</v>
      </c>
      <c r="AK96" s="21">
        <v>1</v>
      </c>
      <c r="AL96" s="21">
        <v>1</v>
      </c>
    </row>
    <row r="97" spans="1:38" s="8" customFormat="1" ht="39.950000000000003" customHeight="1">
      <c r="A97" s="19">
        <v>50</v>
      </c>
      <c r="B97" s="21"/>
      <c r="C97" s="21"/>
      <c r="D97" s="21"/>
      <c r="E97" s="21"/>
      <c r="F97" s="21"/>
      <c r="G97" s="21">
        <v>5</v>
      </c>
      <c r="H97" s="21"/>
      <c r="I97" s="21"/>
      <c r="J97" s="31"/>
      <c r="K97" s="31"/>
      <c r="L97" s="32"/>
      <c r="M97" s="29" t="s">
        <v>846</v>
      </c>
      <c r="N97" s="48" t="s">
        <v>136</v>
      </c>
      <c r="O97" s="31"/>
      <c r="P97" s="22" t="s">
        <v>120</v>
      </c>
      <c r="Q97" s="49"/>
      <c r="R97" s="49" t="s">
        <v>42</v>
      </c>
      <c r="S97" s="38" t="s">
        <v>121</v>
      </c>
      <c r="T97" s="49" t="s">
        <v>42</v>
      </c>
      <c r="U97" s="49" t="s">
        <v>122</v>
      </c>
      <c r="V97" s="49" t="s">
        <v>84</v>
      </c>
      <c r="W97" s="24" t="s">
        <v>142</v>
      </c>
      <c r="X97" s="21" t="s">
        <v>829</v>
      </c>
      <c r="Y97" s="38" t="s">
        <v>263</v>
      </c>
      <c r="Z97" s="31" t="s">
        <v>847</v>
      </c>
      <c r="AA97" s="60">
        <v>0.39300000000000002</v>
      </c>
      <c r="AB97" s="31" t="s">
        <v>33</v>
      </c>
      <c r="AC97" s="50"/>
      <c r="AD97" s="50"/>
      <c r="AE97" s="50"/>
      <c r="AF97" s="50"/>
      <c r="AG97" s="75"/>
      <c r="AH97" s="75"/>
      <c r="AI97" s="71"/>
      <c r="AJ97" s="21">
        <v>1</v>
      </c>
      <c r="AK97" s="21">
        <v>1</v>
      </c>
      <c r="AL97" s="21">
        <v>1</v>
      </c>
    </row>
    <row r="98" spans="1:38" s="8" customFormat="1" ht="39.950000000000003" customHeight="1">
      <c r="A98" s="19">
        <v>51</v>
      </c>
      <c r="B98" s="21"/>
      <c r="C98" s="21"/>
      <c r="D98" s="21"/>
      <c r="E98" s="21"/>
      <c r="F98" s="21"/>
      <c r="G98" s="21">
        <v>5</v>
      </c>
      <c r="H98" s="21"/>
      <c r="I98" s="21"/>
      <c r="J98" s="31"/>
      <c r="K98" s="31"/>
      <c r="L98" s="28"/>
      <c r="M98" s="29" t="s">
        <v>848</v>
      </c>
      <c r="N98" s="48" t="s">
        <v>136</v>
      </c>
      <c r="O98" s="24"/>
      <c r="P98" s="22" t="s">
        <v>120</v>
      </c>
      <c r="Q98" s="49"/>
      <c r="R98" s="49" t="s">
        <v>42</v>
      </c>
      <c r="S98" s="38" t="s">
        <v>121</v>
      </c>
      <c r="T98" s="49" t="s">
        <v>42</v>
      </c>
      <c r="U98" s="49" t="s">
        <v>122</v>
      </c>
      <c r="V98" s="49" t="s">
        <v>84</v>
      </c>
      <c r="W98" s="24" t="s">
        <v>233</v>
      </c>
      <c r="X98" s="21" t="s">
        <v>250</v>
      </c>
      <c r="Y98" s="38" t="s">
        <v>235</v>
      </c>
      <c r="Z98" s="31" t="s">
        <v>849</v>
      </c>
      <c r="AA98" s="60">
        <v>5.0000000000000001E-3</v>
      </c>
      <c r="AB98" s="31" t="s">
        <v>33</v>
      </c>
      <c r="AC98" s="50"/>
      <c r="AD98" s="50"/>
      <c r="AE98" s="50"/>
      <c r="AF98" s="50"/>
      <c r="AG98" s="75"/>
      <c r="AH98" s="75"/>
      <c r="AI98" s="71"/>
      <c r="AJ98" s="21">
        <v>1</v>
      </c>
      <c r="AK98" s="21">
        <v>1</v>
      </c>
      <c r="AL98" s="21">
        <v>1</v>
      </c>
    </row>
    <row r="99" spans="1:38" s="8" customFormat="1" ht="39.950000000000003" customHeight="1">
      <c r="A99" s="19">
        <v>52</v>
      </c>
      <c r="B99" s="21"/>
      <c r="C99" s="21"/>
      <c r="D99" s="21"/>
      <c r="E99" s="21"/>
      <c r="F99" s="21"/>
      <c r="G99" s="21">
        <v>5</v>
      </c>
      <c r="H99" s="21"/>
      <c r="I99" s="21"/>
      <c r="J99" s="31"/>
      <c r="K99" s="31"/>
      <c r="L99" s="47"/>
      <c r="M99" s="29" t="s">
        <v>850</v>
      </c>
      <c r="N99" s="48" t="s">
        <v>136</v>
      </c>
      <c r="O99" s="24"/>
      <c r="P99" s="22" t="s">
        <v>120</v>
      </c>
      <c r="Q99" s="49"/>
      <c r="R99" s="49" t="s">
        <v>42</v>
      </c>
      <c r="S99" s="38" t="s">
        <v>121</v>
      </c>
      <c r="T99" s="49" t="s">
        <v>42</v>
      </c>
      <c r="U99" s="49" t="s">
        <v>122</v>
      </c>
      <c r="V99" s="49" t="s">
        <v>84</v>
      </c>
      <c r="W99" s="24" t="s">
        <v>190</v>
      </c>
      <c r="X99" s="21" t="s">
        <v>478</v>
      </c>
      <c r="Y99" s="57" t="s">
        <v>144</v>
      </c>
      <c r="Z99" s="22" t="s">
        <v>851</v>
      </c>
      <c r="AA99" s="60">
        <v>4.8000000000000001E-2</v>
      </c>
      <c r="AB99" s="31" t="s">
        <v>33</v>
      </c>
      <c r="AC99" s="50"/>
      <c r="AD99" s="50"/>
      <c r="AE99" s="50"/>
      <c r="AF99" s="50"/>
      <c r="AG99" s="75"/>
      <c r="AH99" s="75"/>
      <c r="AI99" s="71"/>
      <c r="AJ99" s="21">
        <v>1</v>
      </c>
      <c r="AK99" s="21">
        <v>1</v>
      </c>
      <c r="AL99" s="21">
        <v>1</v>
      </c>
    </row>
    <row r="100" spans="1:38" s="8" customFormat="1" ht="39.950000000000003" customHeight="1">
      <c r="A100" s="19">
        <v>53</v>
      </c>
      <c r="B100" s="21"/>
      <c r="C100" s="21"/>
      <c r="D100" s="21"/>
      <c r="E100" s="21"/>
      <c r="F100" s="21">
        <v>4</v>
      </c>
      <c r="G100" s="21"/>
      <c r="H100" s="21"/>
      <c r="I100" s="21"/>
      <c r="J100" s="31"/>
      <c r="K100" s="31"/>
      <c r="L100" s="47"/>
      <c r="M100" s="29" t="s">
        <v>852</v>
      </c>
      <c r="N100" s="48" t="s">
        <v>136</v>
      </c>
      <c r="O100" s="24"/>
      <c r="P100" s="22" t="s">
        <v>120</v>
      </c>
      <c r="Q100" s="49"/>
      <c r="R100" s="49" t="s">
        <v>42</v>
      </c>
      <c r="S100" s="38" t="s">
        <v>121</v>
      </c>
      <c r="T100" s="49" t="s">
        <v>42</v>
      </c>
      <c r="U100" s="49" t="s">
        <v>122</v>
      </c>
      <c r="V100" s="49" t="s">
        <v>84</v>
      </c>
      <c r="W100" s="21" t="s">
        <v>129</v>
      </c>
      <c r="X100" s="21" t="s">
        <v>124</v>
      </c>
      <c r="Y100" s="31" t="s">
        <v>33</v>
      </c>
      <c r="Z100" s="31" t="s">
        <v>853</v>
      </c>
      <c r="AA100" s="60">
        <v>0.41799999999999998</v>
      </c>
      <c r="AB100" s="31" t="s">
        <v>33</v>
      </c>
      <c r="AC100" s="50"/>
      <c r="AD100" s="50"/>
      <c r="AE100" s="50"/>
      <c r="AF100" s="50"/>
      <c r="AG100" s="75"/>
      <c r="AH100" s="75"/>
      <c r="AI100" s="71"/>
      <c r="AJ100" s="21">
        <v>1</v>
      </c>
      <c r="AK100" s="21">
        <v>1</v>
      </c>
      <c r="AL100" s="21">
        <v>1</v>
      </c>
    </row>
    <row r="101" spans="1:38" s="8" customFormat="1" ht="39.950000000000003" customHeight="1">
      <c r="A101" s="19"/>
      <c r="B101" s="21"/>
      <c r="C101" s="21"/>
      <c r="D101" s="21"/>
      <c r="E101" s="21"/>
      <c r="F101" s="21"/>
      <c r="G101" s="21">
        <v>5</v>
      </c>
      <c r="H101" s="21"/>
      <c r="I101" s="21"/>
      <c r="J101" s="31"/>
      <c r="K101" s="31"/>
      <c r="L101" s="28"/>
      <c r="M101" s="29" t="s">
        <v>854</v>
      </c>
      <c r="N101" s="48" t="s">
        <v>136</v>
      </c>
      <c r="O101" s="24"/>
      <c r="P101" s="22" t="s">
        <v>120</v>
      </c>
      <c r="Q101" s="49"/>
      <c r="R101" s="49" t="s">
        <v>42</v>
      </c>
      <c r="S101" s="38" t="s">
        <v>121</v>
      </c>
      <c r="T101" s="49" t="s">
        <v>42</v>
      </c>
      <c r="U101" s="49" t="s">
        <v>122</v>
      </c>
      <c r="V101" s="49" t="s">
        <v>84</v>
      </c>
      <c r="W101" s="24" t="s">
        <v>233</v>
      </c>
      <c r="X101" s="21" t="s">
        <v>262</v>
      </c>
      <c r="Y101" s="57" t="s">
        <v>235</v>
      </c>
      <c r="Z101" s="22" t="s">
        <v>855</v>
      </c>
      <c r="AA101" s="95">
        <v>0.155</v>
      </c>
      <c r="AB101" s="31" t="s">
        <v>33</v>
      </c>
      <c r="AC101" s="50"/>
      <c r="AD101" s="50"/>
      <c r="AE101" s="50"/>
      <c r="AF101" s="50"/>
      <c r="AG101" s="75"/>
      <c r="AH101" s="75"/>
      <c r="AI101" s="71"/>
      <c r="AJ101" s="21">
        <v>2</v>
      </c>
      <c r="AK101" s="21">
        <v>2</v>
      </c>
      <c r="AL101" s="21">
        <v>2</v>
      </c>
    </row>
    <row r="102" spans="1:38" s="8" customFormat="1" ht="39.950000000000003" customHeight="1">
      <c r="A102" s="19">
        <v>54</v>
      </c>
      <c r="B102" s="21"/>
      <c r="C102" s="21"/>
      <c r="D102" s="21"/>
      <c r="E102" s="21"/>
      <c r="F102" s="21"/>
      <c r="G102" s="21">
        <v>5</v>
      </c>
      <c r="H102" s="21"/>
      <c r="I102" s="21"/>
      <c r="J102" s="31"/>
      <c r="K102" s="31"/>
      <c r="L102" s="28"/>
      <c r="M102" s="29" t="s">
        <v>856</v>
      </c>
      <c r="N102" s="48" t="s">
        <v>136</v>
      </c>
      <c r="O102" s="24"/>
      <c r="P102" s="22" t="s">
        <v>120</v>
      </c>
      <c r="Q102" s="49"/>
      <c r="R102" s="49" t="s">
        <v>42</v>
      </c>
      <c r="S102" s="38" t="s">
        <v>121</v>
      </c>
      <c r="T102" s="49" t="s">
        <v>42</v>
      </c>
      <c r="U102" s="49" t="s">
        <v>122</v>
      </c>
      <c r="V102" s="49" t="s">
        <v>84</v>
      </c>
      <c r="W102" s="24" t="s">
        <v>233</v>
      </c>
      <c r="X102" s="21" t="s">
        <v>262</v>
      </c>
      <c r="Y102" s="57" t="s">
        <v>235</v>
      </c>
      <c r="Z102" s="31" t="s">
        <v>857</v>
      </c>
      <c r="AA102" s="95">
        <v>5.3999999999999999E-2</v>
      </c>
      <c r="AB102" s="31" t="s">
        <v>33</v>
      </c>
      <c r="AC102" s="50"/>
      <c r="AD102" s="50"/>
      <c r="AE102" s="50"/>
      <c r="AF102" s="50"/>
      <c r="AG102" s="75"/>
      <c r="AH102" s="75"/>
      <c r="AI102" s="71"/>
      <c r="AJ102" s="21">
        <v>2</v>
      </c>
      <c r="AK102" s="21">
        <v>2</v>
      </c>
      <c r="AL102" s="21">
        <v>2</v>
      </c>
    </row>
    <row r="103" spans="1:38" s="8" customFormat="1" ht="39.950000000000003" customHeight="1">
      <c r="A103" s="19"/>
      <c r="B103" s="21"/>
      <c r="C103" s="21"/>
      <c r="D103" s="21"/>
      <c r="E103" s="21"/>
      <c r="F103" s="21">
        <v>4</v>
      </c>
      <c r="G103" s="21"/>
      <c r="H103" s="21"/>
      <c r="I103" s="21"/>
      <c r="J103" s="31"/>
      <c r="K103" s="31"/>
      <c r="L103" s="28"/>
      <c r="M103" s="29" t="s">
        <v>858</v>
      </c>
      <c r="N103" s="48" t="s">
        <v>136</v>
      </c>
      <c r="O103" s="24"/>
      <c r="P103" s="22" t="s">
        <v>120</v>
      </c>
      <c r="Q103" s="49"/>
      <c r="R103" s="49" t="s">
        <v>42</v>
      </c>
      <c r="S103" s="38" t="s">
        <v>121</v>
      </c>
      <c r="T103" s="49" t="s">
        <v>42</v>
      </c>
      <c r="U103" s="49" t="s">
        <v>122</v>
      </c>
      <c r="V103" s="49" t="s">
        <v>84</v>
      </c>
      <c r="W103" s="21" t="s">
        <v>129</v>
      </c>
      <c r="X103" s="21" t="s">
        <v>124</v>
      </c>
      <c r="Y103" s="31" t="s">
        <v>33</v>
      </c>
      <c r="Z103" s="31" t="s">
        <v>859</v>
      </c>
      <c r="AA103" s="60">
        <v>0.216</v>
      </c>
      <c r="AB103" s="31" t="s">
        <v>33</v>
      </c>
      <c r="AC103" s="50"/>
      <c r="AD103" s="50"/>
      <c r="AE103" s="50"/>
      <c r="AF103" s="50"/>
      <c r="AG103" s="75"/>
      <c r="AH103" s="75"/>
      <c r="AI103" s="71"/>
      <c r="AJ103" s="21">
        <v>1</v>
      </c>
      <c r="AK103" s="21">
        <v>1</v>
      </c>
      <c r="AL103" s="21">
        <v>1</v>
      </c>
    </row>
    <row r="104" spans="1:38" s="8" customFormat="1" ht="39.950000000000003" customHeight="1">
      <c r="A104" s="19"/>
      <c r="B104" s="21"/>
      <c r="C104" s="21"/>
      <c r="D104" s="21"/>
      <c r="E104" s="21"/>
      <c r="F104" s="21"/>
      <c r="G104" s="21">
        <v>5</v>
      </c>
      <c r="H104" s="21"/>
      <c r="I104" s="21"/>
      <c r="J104" s="31"/>
      <c r="K104" s="31"/>
      <c r="L104" s="28"/>
      <c r="M104" s="29" t="s">
        <v>860</v>
      </c>
      <c r="N104" s="48" t="s">
        <v>136</v>
      </c>
      <c r="O104" s="24"/>
      <c r="P104" s="22" t="s">
        <v>120</v>
      </c>
      <c r="Q104" s="49"/>
      <c r="R104" s="49" t="s">
        <v>42</v>
      </c>
      <c r="S104" s="38" t="s">
        <v>121</v>
      </c>
      <c r="T104" s="49" t="s">
        <v>42</v>
      </c>
      <c r="U104" s="49" t="s">
        <v>122</v>
      </c>
      <c r="V104" s="49" t="s">
        <v>84</v>
      </c>
      <c r="W104" s="24" t="s">
        <v>233</v>
      </c>
      <c r="X104" s="21" t="s">
        <v>262</v>
      </c>
      <c r="Y104" s="57" t="s">
        <v>235</v>
      </c>
      <c r="Z104" s="31" t="s">
        <v>861</v>
      </c>
      <c r="AA104" s="60">
        <v>0.108</v>
      </c>
      <c r="AB104" s="31" t="s">
        <v>33</v>
      </c>
      <c r="AC104" s="50"/>
      <c r="AD104" s="50"/>
      <c r="AE104" s="50"/>
      <c r="AF104" s="50"/>
      <c r="AG104" s="75"/>
      <c r="AH104" s="75"/>
      <c r="AI104" s="71"/>
      <c r="AJ104" s="21">
        <v>1</v>
      </c>
      <c r="AK104" s="21">
        <v>1</v>
      </c>
      <c r="AL104" s="21">
        <v>1</v>
      </c>
    </row>
    <row r="105" spans="1:38" s="8" customFormat="1" ht="39.950000000000003" customHeight="1">
      <c r="A105" s="19"/>
      <c r="B105" s="21"/>
      <c r="C105" s="21"/>
      <c r="D105" s="21"/>
      <c r="E105" s="21"/>
      <c r="F105" s="21"/>
      <c r="G105" s="21">
        <v>5</v>
      </c>
      <c r="H105" s="21"/>
      <c r="I105" s="21"/>
      <c r="J105" s="31"/>
      <c r="K105" s="31"/>
      <c r="L105" s="28"/>
      <c r="M105" s="29" t="s">
        <v>862</v>
      </c>
      <c r="N105" s="48" t="s">
        <v>136</v>
      </c>
      <c r="O105" s="24"/>
      <c r="P105" s="22" t="s">
        <v>120</v>
      </c>
      <c r="Q105" s="49"/>
      <c r="R105" s="49" t="s">
        <v>42</v>
      </c>
      <c r="S105" s="38" t="s">
        <v>121</v>
      </c>
      <c r="T105" s="49" t="s">
        <v>42</v>
      </c>
      <c r="U105" s="49" t="s">
        <v>122</v>
      </c>
      <c r="V105" s="49" t="s">
        <v>84</v>
      </c>
      <c r="W105" s="24" t="s">
        <v>789</v>
      </c>
      <c r="X105" s="21" t="s">
        <v>790</v>
      </c>
      <c r="Y105" s="38" t="s">
        <v>192</v>
      </c>
      <c r="Z105" s="31" t="s">
        <v>863</v>
      </c>
      <c r="AA105" s="60">
        <v>4.2000000000000003E-2</v>
      </c>
      <c r="AB105" s="31" t="s">
        <v>33</v>
      </c>
      <c r="AC105" s="50"/>
      <c r="AD105" s="50"/>
      <c r="AE105" s="50"/>
      <c r="AF105" s="50"/>
      <c r="AG105" s="75"/>
      <c r="AH105" s="75"/>
      <c r="AI105" s="71"/>
      <c r="AJ105" s="21">
        <v>1</v>
      </c>
      <c r="AK105" s="21">
        <v>1</v>
      </c>
      <c r="AL105" s="21">
        <v>1</v>
      </c>
    </row>
    <row r="106" spans="1:38" s="8" customFormat="1" ht="39.950000000000003" customHeight="1">
      <c r="A106" s="19"/>
      <c r="B106" s="21"/>
      <c r="C106" s="21"/>
      <c r="D106" s="21"/>
      <c r="E106" s="21"/>
      <c r="F106" s="21"/>
      <c r="G106" s="21">
        <v>5</v>
      </c>
      <c r="H106" s="21"/>
      <c r="I106" s="21"/>
      <c r="J106" s="31"/>
      <c r="K106" s="31"/>
      <c r="L106" s="28"/>
      <c r="M106" s="29" t="s">
        <v>864</v>
      </c>
      <c r="N106" s="48" t="s">
        <v>136</v>
      </c>
      <c r="O106" s="24"/>
      <c r="P106" s="22" t="s">
        <v>120</v>
      </c>
      <c r="Q106" s="49"/>
      <c r="R106" s="49" t="s">
        <v>42</v>
      </c>
      <c r="S106" s="38" t="s">
        <v>121</v>
      </c>
      <c r="T106" s="49" t="s">
        <v>42</v>
      </c>
      <c r="U106" s="49" t="s">
        <v>122</v>
      </c>
      <c r="V106" s="49" t="s">
        <v>84</v>
      </c>
      <c r="W106" s="24" t="s">
        <v>789</v>
      </c>
      <c r="X106" s="21" t="s">
        <v>790</v>
      </c>
      <c r="Y106" s="38" t="s">
        <v>192</v>
      </c>
      <c r="Z106" s="31" t="s">
        <v>865</v>
      </c>
      <c r="AA106" s="60">
        <v>6.6000000000000003E-2</v>
      </c>
      <c r="AB106" s="31" t="s">
        <v>33</v>
      </c>
      <c r="AC106" s="50"/>
      <c r="AD106" s="50"/>
      <c r="AE106" s="50"/>
      <c r="AF106" s="50"/>
      <c r="AG106" s="75"/>
      <c r="AH106" s="75"/>
      <c r="AI106" s="71"/>
      <c r="AJ106" s="21">
        <v>1</v>
      </c>
      <c r="AK106" s="21">
        <v>1</v>
      </c>
      <c r="AL106" s="21">
        <v>1</v>
      </c>
    </row>
    <row r="107" spans="1:38" s="8" customFormat="1" ht="39.950000000000003" customHeight="1">
      <c r="A107" s="19"/>
      <c r="B107" s="21"/>
      <c r="C107" s="21"/>
      <c r="D107" s="21"/>
      <c r="E107" s="21"/>
      <c r="F107" s="21">
        <v>4</v>
      </c>
      <c r="G107" s="21"/>
      <c r="H107" s="21"/>
      <c r="I107" s="21"/>
      <c r="J107" s="31"/>
      <c r="K107" s="31"/>
      <c r="L107" s="28"/>
      <c r="M107" s="29" t="s">
        <v>866</v>
      </c>
      <c r="N107" s="48" t="s">
        <v>136</v>
      </c>
      <c r="O107" s="24"/>
      <c r="P107" s="22" t="s">
        <v>120</v>
      </c>
      <c r="Q107" s="49"/>
      <c r="R107" s="49" t="s">
        <v>42</v>
      </c>
      <c r="S107" s="38" t="s">
        <v>121</v>
      </c>
      <c r="T107" s="49" t="s">
        <v>42</v>
      </c>
      <c r="U107" s="49" t="s">
        <v>122</v>
      </c>
      <c r="V107" s="49" t="s">
        <v>84</v>
      </c>
      <c r="W107" s="24" t="s">
        <v>190</v>
      </c>
      <c r="X107" s="21" t="s">
        <v>478</v>
      </c>
      <c r="Y107" s="57" t="s">
        <v>144</v>
      </c>
      <c r="Z107" s="31" t="s">
        <v>867</v>
      </c>
      <c r="AA107" s="60">
        <v>3.7999999999999999E-2</v>
      </c>
      <c r="AB107" s="31" t="s">
        <v>33</v>
      </c>
      <c r="AC107" s="50"/>
      <c r="AD107" s="50"/>
      <c r="AE107" s="50"/>
      <c r="AF107" s="50"/>
      <c r="AG107" s="75"/>
      <c r="AH107" s="75"/>
      <c r="AI107" s="71"/>
      <c r="AJ107" s="21">
        <v>2</v>
      </c>
      <c r="AK107" s="21">
        <v>2</v>
      </c>
      <c r="AL107" s="21">
        <v>2</v>
      </c>
    </row>
    <row r="108" spans="1:38" s="8" customFormat="1" ht="39.950000000000003" customHeight="1">
      <c r="A108" s="19">
        <v>55</v>
      </c>
      <c r="B108" s="21"/>
      <c r="C108" s="21"/>
      <c r="D108" s="21"/>
      <c r="E108" s="21"/>
      <c r="F108" s="21">
        <v>4</v>
      </c>
      <c r="G108" s="21"/>
      <c r="H108" s="21"/>
      <c r="I108" s="21"/>
      <c r="J108" s="31"/>
      <c r="K108" s="31"/>
      <c r="L108" s="28"/>
      <c r="M108" s="29" t="s">
        <v>868</v>
      </c>
      <c r="N108" s="48" t="s">
        <v>136</v>
      </c>
      <c r="O108" s="24"/>
      <c r="P108" s="22" t="s">
        <v>120</v>
      </c>
      <c r="Q108" s="38"/>
      <c r="R108" s="49" t="s">
        <v>42</v>
      </c>
      <c r="S108" s="38" t="s">
        <v>121</v>
      </c>
      <c r="T108" s="49" t="s">
        <v>42</v>
      </c>
      <c r="U108" s="49" t="s">
        <v>84</v>
      </c>
      <c r="V108" s="49" t="s">
        <v>122</v>
      </c>
      <c r="W108" s="24" t="s">
        <v>190</v>
      </c>
      <c r="X108" s="21" t="s">
        <v>478</v>
      </c>
      <c r="Y108" s="57" t="s">
        <v>144</v>
      </c>
      <c r="Z108" s="21" t="s">
        <v>869</v>
      </c>
      <c r="AA108" s="60">
        <v>6.2E-2</v>
      </c>
      <c r="AB108" s="31" t="s">
        <v>33</v>
      </c>
      <c r="AC108" s="50"/>
      <c r="AD108" s="50"/>
      <c r="AE108" s="50"/>
      <c r="AF108" s="50"/>
      <c r="AG108" s="75"/>
      <c r="AH108" s="75"/>
      <c r="AI108" s="71"/>
      <c r="AJ108" s="21">
        <v>2</v>
      </c>
      <c r="AK108" s="21">
        <v>2</v>
      </c>
      <c r="AL108" s="21">
        <v>2</v>
      </c>
    </row>
    <row r="109" spans="1:38" s="8" customFormat="1" ht="39.950000000000003" customHeight="1">
      <c r="A109" s="19"/>
      <c r="B109" s="21"/>
      <c r="C109" s="21"/>
      <c r="D109" s="21"/>
      <c r="E109" s="21">
        <v>3</v>
      </c>
      <c r="F109" s="21"/>
      <c r="G109" s="21"/>
      <c r="H109" s="21"/>
      <c r="I109" s="21"/>
      <c r="J109" s="31"/>
      <c r="K109" s="31"/>
      <c r="L109" s="28"/>
      <c r="M109" s="29" t="s">
        <v>870</v>
      </c>
      <c r="N109" s="48" t="s">
        <v>136</v>
      </c>
      <c r="O109" s="24"/>
      <c r="P109" s="22" t="s">
        <v>120</v>
      </c>
      <c r="Q109" s="38"/>
      <c r="R109" s="49" t="s">
        <v>42</v>
      </c>
      <c r="S109" s="38" t="s">
        <v>121</v>
      </c>
      <c r="T109" s="49" t="s">
        <v>42</v>
      </c>
      <c r="U109" s="49" t="s">
        <v>84</v>
      </c>
      <c r="V109" s="49" t="s">
        <v>122</v>
      </c>
      <c r="W109" s="21" t="s">
        <v>129</v>
      </c>
      <c r="X109" s="21" t="s">
        <v>124</v>
      </c>
      <c r="Y109" s="31" t="s">
        <v>33</v>
      </c>
      <c r="Z109" s="38" t="s">
        <v>871</v>
      </c>
      <c r="AA109" s="60">
        <v>8.5000000000000006E-2</v>
      </c>
      <c r="AB109" s="31" t="s">
        <v>33</v>
      </c>
      <c r="AC109" s="50"/>
      <c r="AD109" s="50"/>
      <c r="AE109" s="50"/>
      <c r="AF109" s="50"/>
      <c r="AG109" s="75"/>
      <c r="AH109" s="75"/>
      <c r="AI109" s="71"/>
      <c r="AJ109" s="21">
        <v>1</v>
      </c>
      <c r="AK109" s="21">
        <v>1</v>
      </c>
      <c r="AL109" s="21">
        <v>1</v>
      </c>
    </row>
    <row r="110" spans="1:38" s="8" customFormat="1" ht="39.950000000000003" customHeight="1">
      <c r="A110" s="19"/>
      <c r="B110" s="21"/>
      <c r="C110" s="21"/>
      <c r="D110" s="21"/>
      <c r="E110" s="21"/>
      <c r="F110" s="21">
        <v>4</v>
      </c>
      <c r="G110" s="21"/>
      <c r="H110" s="21"/>
      <c r="I110" s="21"/>
      <c r="J110" s="31"/>
      <c r="K110" s="31"/>
      <c r="L110" s="28"/>
      <c r="M110" s="29" t="s">
        <v>872</v>
      </c>
      <c r="N110" s="48" t="s">
        <v>136</v>
      </c>
      <c r="O110" s="24"/>
      <c r="P110" s="22" t="s">
        <v>120</v>
      </c>
      <c r="Q110" s="38"/>
      <c r="R110" s="49" t="s">
        <v>42</v>
      </c>
      <c r="S110" s="38" t="s">
        <v>121</v>
      </c>
      <c r="T110" s="49" t="s">
        <v>42</v>
      </c>
      <c r="U110" s="49" t="s">
        <v>84</v>
      </c>
      <c r="V110" s="49" t="s">
        <v>122</v>
      </c>
      <c r="W110" s="24" t="s">
        <v>164</v>
      </c>
      <c r="X110" s="38" t="s">
        <v>873</v>
      </c>
      <c r="Y110" s="31" t="s">
        <v>33</v>
      </c>
      <c r="Z110" s="38" t="s">
        <v>874</v>
      </c>
      <c r="AA110" s="60">
        <v>4.2999999999999997E-2</v>
      </c>
      <c r="AB110" s="31" t="s">
        <v>33</v>
      </c>
      <c r="AC110" s="50"/>
      <c r="AD110" s="50"/>
      <c r="AE110" s="50"/>
      <c r="AF110" s="50"/>
      <c r="AG110" s="75"/>
      <c r="AH110" s="75"/>
      <c r="AI110" s="71"/>
      <c r="AJ110" s="21">
        <v>1</v>
      </c>
      <c r="AK110" s="21">
        <v>1</v>
      </c>
      <c r="AL110" s="21">
        <v>1</v>
      </c>
    </row>
    <row r="111" spans="1:38" s="8" customFormat="1" ht="39.950000000000003" customHeight="1">
      <c r="A111" s="19"/>
      <c r="B111" s="21"/>
      <c r="C111" s="21"/>
      <c r="D111" s="21"/>
      <c r="E111" s="21"/>
      <c r="F111" s="21">
        <v>4</v>
      </c>
      <c r="G111" s="21"/>
      <c r="H111" s="21"/>
      <c r="I111" s="21"/>
      <c r="J111" s="31"/>
      <c r="K111" s="31"/>
      <c r="L111" s="28"/>
      <c r="M111" s="29" t="s">
        <v>875</v>
      </c>
      <c r="N111" s="48" t="s">
        <v>136</v>
      </c>
      <c r="O111" s="24"/>
      <c r="P111" s="22" t="s">
        <v>120</v>
      </c>
      <c r="Q111" s="38"/>
      <c r="R111" s="49" t="s">
        <v>42</v>
      </c>
      <c r="S111" s="38" t="s">
        <v>121</v>
      </c>
      <c r="T111" s="49" t="s">
        <v>42</v>
      </c>
      <c r="U111" s="49" t="s">
        <v>84</v>
      </c>
      <c r="V111" s="49" t="s">
        <v>122</v>
      </c>
      <c r="W111" s="24" t="s">
        <v>164</v>
      </c>
      <c r="X111" s="38" t="s">
        <v>873</v>
      </c>
      <c r="Y111" s="31" t="s">
        <v>33</v>
      </c>
      <c r="Z111" s="38" t="s">
        <v>876</v>
      </c>
      <c r="AA111" s="60">
        <v>3.3000000000000002E-2</v>
      </c>
      <c r="AB111" s="31" t="s">
        <v>33</v>
      </c>
      <c r="AC111" s="50"/>
      <c r="AD111" s="50"/>
      <c r="AE111" s="50"/>
      <c r="AF111" s="50"/>
      <c r="AG111" s="75"/>
      <c r="AH111" s="75"/>
      <c r="AI111" s="71"/>
      <c r="AJ111" s="21">
        <v>1</v>
      </c>
      <c r="AK111" s="21">
        <v>1</v>
      </c>
      <c r="AL111" s="21">
        <v>1</v>
      </c>
    </row>
    <row r="112" spans="1:38" s="8" customFormat="1" ht="39.950000000000003" customHeight="1">
      <c r="A112" s="19"/>
      <c r="B112" s="21"/>
      <c r="C112" s="21"/>
      <c r="D112" s="21"/>
      <c r="E112" s="21"/>
      <c r="F112" s="21">
        <v>4</v>
      </c>
      <c r="G112" s="21"/>
      <c r="H112" s="21"/>
      <c r="I112" s="21"/>
      <c r="J112" s="31"/>
      <c r="K112" s="31"/>
      <c r="L112" s="28"/>
      <c r="M112" s="29" t="s">
        <v>877</v>
      </c>
      <c r="N112" s="48" t="s">
        <v>136</v>
      </c>
      <c r="O112" s="24"/>
      <c r="P112" s="22" t="s">
        <v>120</v>
      </c>
      <c r="Q112" s="38"/>
      <c r="R112" s="49" t="s">
        <v>42</v>
      </c>
      <c r="S112" s="38" t="s">
        <v>121</v>
      </c>
      <c r="T112" s="49" t="s">
        <v>42</v>
      </c>
      <c r="U112" s="49" t="s">
        <v>84</v>
      </c>
      <c r="V112" s="49" t="s">
        <v>122</v>
      </c>
      <c r="W112" s="24" t="s">
        <v>789</v>
      </c>
      <c r="X112" s="21" t="s">
        <v>790</v>
      </c>
      <c r="Y112" s="38" t="s">
        <v>192</v>
      </c>
      <c r="Z112" s="38" t="s">
        <v>878</v>
      </c>
      <c r="AA112" s="60">
        <v>6.0000000000000001E-3</v>
      </c>
      <c r="AB112" s="31" t="s">
        <v>33</v>
      </c>
      <c r="AC112" s="50"/>
      <c r="AD112" s="50"/>
      <c r="AE112" s="50"/>
      <c r="AF112" s="50"/>
      <c r="AG112" s="75"/>
      <c r="AH112" s="75"/>
      <c r="AI112" s="71"/>
      <c r="AJ112" s="21">
        <v>1</v>
      </c>
      <c r="AK112" s="21">
        <v>1</v>
      </c>
      <c r="AL112" s="21">
        <v>1</v>
      </c>
    </row>
    <row r="113" spans="1:38" s="8" customFormat="1" ht="39.950000000000003" customHeight="1">
      <c r="A113" s="19"/>
      <c r="B113" s="21"/>
      <c r="C113" s="21"/>
      <c r="D113" s="21"/>
      <c r="E113" s="21"/>
      <c r="F113" s="21">
        <v>4</v>
      </c>
      <c r="G113" s="21"/>
      <c r="H113" s="21"/>
      <c r="I113" s="21"/>
      <c r="J113" s="31"/>
      <c r="K113" s="31"/>
      <c r="L113" s="28"/>
      <c r="M113" s="29" t="s">
        <v>879</v>
      </c>
      <c r="N113" s="48" t="s">
        <v>136</v>
      </c>
      <c r="O113" s="24"/>
      <c r="P113" s="22" t="s">
        <v>120</v>
      </c>
      <c r="Q113" s="38"/>
      <c r="R113" s="49" t="s">
        <v>42</v>
      </c>
      <c r="S113" s="38" t="s">
        <v>121</v>
      </c>
      <c r="T113" s="49" t="s">
        <v>42</v>
      </c>
      <c r="U113" s="49" t="s">
        <v>84</v>
      </c>
      <c r="V113" s="49" t="s">
        <v>122</v>
      </c>
      <c r="W113" s="24" t="s">
        <v>147</v>
      </c>
      <c r="X113" s="38" t="s">
        <v>880</v>
      </c>
      <c r="Y113" s="31" t="s">
        <v>33</v>
      </c>
      <c r="Z113" s="38" t="s">
        <v>881</v>
      </c>
      <c r="AA113" s="60">
        <v>2E-3</v>
      </c>
      <c r="AB113" s="31" t="s">
        <v>33</v>
      </c>
      <c r="AC113" s="50"/>
      <c r="AD113" s="50"/>
      <c r="AE113" s="50"/>
      <c r="AF113" s="50"/>
      <c r="AG113" s="75"/>
      <c r="AH113" s="75"/>
      <c r="AI113" s="71"/>
      <c r="AJ113" s="21">
        <v>1</v>
      </c>
      <c r="AK113" s="21">
        <v>1</v>
      </c>
      <c r="AL113" s="21">
        <v>1</v>
      </c>
    </row>
    <row r="114" spans="1:38" s="8" customFormat="1" ht="39.950000000000003" customHeight="1">
      <c r="A114" s="19"/>
      <c r="B114" s="21"/>
      <c r="C114" s="21"/>
      <c r="D114" s="21"/>
      <c r="E114" s="21"/>
      <c r="F114" s="21">
        <v>4</v>
      </c>
      <c r="G114" s="21"/>
      <c r="H114" s="21"/>
      <c r="I114" s="21"/>
      <c r="J114" s="31"/>
      <c r="K114" s="31"/>
      <c r="L114" s="28"/>
      <c r="M114" s="29" t="s">
        <v>882</v>
      </c>
      <c r="N114" s="48" t="s">
        <v>136</v>
      </c>
      <c r="O114" s="24"/>
      <c r="P114" s="22" t="s">
        <v>120</v>
      </c>
      <c r="Q114" s="38"/>
      <c r="R114" s="49" t="s">
        <v>42</v>
      </c>
      <c r="S114" s="38" t="s">
        <v>121</v>
      </c>
      <c r="T114" s="49" t="s">
        <v>42</v>
      </c>
      <c r="U114" s="49" t="s">
        <v>84</v>
      </c>
      <c r="V114" s="49" t="s">
        <v>122</v>
      </c>
      <c r="W114" s="22" t="s">
        <v>221</v>
      </c>
      <c r="X114" s="38" t="s">
        <v>883</v>
      </c>
      <c r="Y114" s="31" t="s">
        <v>33</v>
      </c>
      <c r="Z114" s="31" t="s">
        <v>33</v>
      </c>
      <c r="AA114" s="60">
        <v>1E-3</v>
      </c>
      <c r="AB114" s="31" t="s">
        <v>33</v>
      </c>
      <c r="AC114" s="50"/>
      <c r="AD114" s="50"/>
      <c r="AE114" s="50"/>
      <c r="AF114" s="50"/>
      <c r="AG114" s="75"/>
      <c r="AH114" s="75"/>
      <c r="AI114" s="71"/>
      <c r="AJ114" s="21">
        <v>1</v>
      </c>
      <c r="AK114" s="21">
        <v>1</v>
      </c>
      <c r="AL114" s="21">
        <v>1</v>
      </c>
    </row>
    <row r="115" spans="1:38" s="8" customFormat="1" ht="39.950000000000003" customHeight="1">
      <c r="A115" s="19"/>
      <c r="B115" s="21"/>
      <c r="C115" s="21"/>
      <c r="D115" s="21"/>
      <c r="E115" s="21">
        <v>3</v>
      </c>
      <c r="F115" s="21"/>
      <c r="G115" s="21"/>
      <c r="H115" s="21"/>
      <c r="I115" s="21"/>
      <c r="J115" s="31"/>
      <c r="K115" s="31"/>
      <c r="L115" s="28"/>
      <c r="M115" s="29" t="s">
        <v>884</v>
      </c>
      <c r="N115" s="48" t="s">
        <v>136</v>
      </c>
      <c r="O115" s="24"/>
      <c r="P115" s="22" t="s">
        <v>120</v>
      </c>
      <c r="Q115" s="38"/>
      <c r="R115" s="49" t="s">
        <v>42</v>
      </c>
      <c r="S115" s="38" t="s">
        <v>121</v>
      </c>
      <c r="T115" s="49" t="s">
        <v>42</v>
      </c>
      <c r="U115" s="49" t="s">
        <v>122</v>
      </c>
      <c r="V115" s="49" t="s">
        <v>84</v>
      </c>
      <c r="W115" s="21" t="s">
        <v>129</v>
      </c>
      <c r="X115" s="21" t="s">
        <v>124</v>
      </c>
      <c r="Y115" s="31" t="s">
        <v>33</v>
      </c>
      <c r="Z115" s="31" t="s">
        <v>33</v>
      </c>
      <c r="AA115" s="60"/>
      <c r="AB115" s="31" t="s">
        <v>33</v>
      </c>
      <c r="AC115" s="50"/>
      <c r="AD115" s="50"/>
      <c r="AE115" s="50"/>
      <c r="AF115" s="50"/>
      <c r="AG115" s="75"/>
      <c r="AH115" s="75"/>
      <c r="AI115" s="71"/>
      <c r="AJ115" s="21">
        <v>1</v>
      </c>
      <c r="AK115" s="21">
        <v>1</v>
      </c>
      <c r="AL115" s="21">
        <v>1</v>
      </c>
    </row>
    <row r="116" spans="1:38" s="8" customFormat="1" ht="39.950000000000003" customHeight="1">
      <c r="A116" s="19"/>
      <c r="B116" s="21"/>
      <c r="C116" s="21"/>
      <c r="D116" s="21"/>
      <c r="E116" s="21">
        <v>3</v>
      </c>
      <c r="F116" s="21"/>
      <c r="G116" s="21"/>
      <c r="H116" s="21"/>
      <c r="I116" s="21"/>
      <c r="J116" s="31"/>
      <c r="K116" s="31"/>
      <c r="L116" s="38" t="s">
        <v>454</v>
      </c>
      <c r="M116" s="29" t="s">
        <v>455</v>
      </c>
      <c r="N116" s="48" t="s">
        <v>136</v>
      </c>
      <c r="O116" s="44"/>
      <c r="P116" s="22" t="s">
        <v>120</v>
      </c>
      <c r="Q116" s="49"/>
      <c r="R116" s="49" t="s">
        <v>42</v>
      </c>
      <c r="S116" s="38" t="s">
        <v>121</v>
      </c>
      <c r="T116" s="49" t="s">
        <v>42</v>
      </c>
      <c r="U116" s="49" t="s">
        <v>84</v>
      </c>
      <c r="V116" s="49" t="s">
        <v>122</v>
      </c>
      <c r="W116" s="24" t="s">
        <v>221</v>
      </c>
      <c r="X116" s="21" t="s">
        <v>457</v>
      </c>
      <c r="Y116" s="21" t="s">
        <v>33</v>
      </c>
      <c r="Z116" s="38" t="s">
        <v>33</v>
      </c>
      <c r="AA116" s="56">
        <v>2.3E-3</v>
      </c>
      <c r="AB116" s="31" t="s">
        <v>431</v>
      </c>
      <c r="AC116" s="50"/>
      <c r="AD116" s="50"/>
      <c r="AE116" s="50"/>
      <c r="AF116" s="50"/>
      <c r="AG116" s="75"/>
      <c r="AH116" s="75"/>
      <c r="AI116" s="71"/>
      <c r="AJ116" s="21">
        <v>1</v>
      </c>
      <c r="AK116" s="21">
        <v>1</v>
      </c>
      <c r="AL116" s="21">
        <v>1</v>
      </c>
    </row>
    <row r="117" spans="1:38" s="8" customFormat="1" ht="39.950000000000003" customHeight="1">
      <c r="A117" s="19"/>
      <c r="B117" s="21"/>
      <c r="C117" s="21"/>
      <c r="D117" s="21">
        <v>2</v>
      </c>
      <c r="E117" s="21"/>
      <c r="F117" s="21"/>
      <c r="G117" s="21"/>
      <c r="H117" s="21"/>
      <c r="I117" s="21"/>
      <c r="J117" s="31"/>
      <c r="K117" s="31"/>
      <c r="L117" s="28"/>
      <c r="M117" s="29" t="s">
        <v>885</v>
      </c>
      <c r="N117" s="48" t="s">
        <v>136</v>
      </c>
      <c r="O117" s="24"/>
      <c r="P117" s="22" t="s">
        <v>120</v>
      </c>
      <c r="Q117" s="38"/>
      <c r="R117" s="49" t="s">
        <v>42</v>
      </c>
      <c r="S117" s="38" t="s">
        <v>121</v>
      </c>
      <c r="T117" s="49" t="s">
        <v>42</v>
      </c>
      <c r="U117" s="49" t="s">
        <v>84</v>
      </c>
      <c r="V117" s="49" t="s">
        <v>122</v>
      </c>
      <c r="W117" s="24" t="s">
        <v>164</v>
      </c>
      <c r="X117" s="38" t="s">
        <v>873</v>
      </c>
      <c r="Y117" s="31" t="s">
        <v>33</v>
      </c>
      <c r="Z117" s="38" t="s">
        <v>886</v>
      </c>
      <c r="AA117" s="60">
        <v>3.4000000000000002E-2</v>
      </c>
      <c r="AB117" s="31" t="s">
        <v>33</v>
      </c>
      <c r="AC117" s="50"/>
      <c r="AD117" s="50"/>
      <c r="AE117" s="50"/>
      <c r="AF117" s="50"/>
      <c r="AG117" s="75"/>
      <c r="AH117" s="75"/>
      <c r="AI117" s="71"/>
      <c r="AJ117" s="21">
        <v>1</v>
      </c>
      <c r="AK117" s="21">
        <v>1</v>
      </c>
      <c r="AL117" s="21">
        <v>1</v>
      </c>
    </row>
    <row r="118" spans="1:38" s="8" customFormat="1" ht="39.950000000000003" customHeight="1">
      <c r="A118" s="19"/>
      <c r="B118" s="21"/>
      <c r="C118" s="21"/>
      <c r="D118" s="21">
        <v>2</v>
      </c>
      <c r="E118" s="21"/>
      <c r="F118" s="21"/>
      <c r="G118" s="21"/>
      <c r="H118" s="21"/>
      <c r="I118" s="21"/>
      <c r="J118" s="31"/>
      <c r="K118" s="31"/>
      <c r="L118" s="28"/>
      <c r="M118" s="29" t="s">
        <v>887</v>
      </c>
      <c r="N118" s="48" t="s">
        <v>136</v>
      </c>
      <c r="O118" s="24"/>
      <c r="P118" s="22" t="s">
        <v>120</v>
      </c>
      <c r="Q118" s="38"/>
      <c r="R118" s="49" t="s">
        <v>42</v>
      </c>
      <c r="S118" s="38" t="s">
        <v>121</v>
      </c>
      <c r="T118" s="49" t="s">
        <v>42</v>
      </c>
      <c r="U118" s="49" t="s">
        <v>84</v>
      </c>
      <c r="V118" s="49" t="s">
        <v>122</v>
      </c>
      <c r="W118" s="24" t="s">
        <v>164</v>
      </c>
      <c r="X118" s="38" t="s">
        <v>873</v>
      </c>
      <c r="Y118" s="31" t="s">
        <v>33</v>
      </c>
      <c r="Z118" s="38" t="s">
        <v>888</v>
      </c>
      <c r="AA118" s="60">
        <v>1E-3</v>
      </c>
      <c r="AB118" s="31" t="s">
        <v>33</v>
      </c>
      <c r="AC118" s="50"/>
      <c r="AD118" s="50"/>
      <c r="AE118" s="50"/>
      <c r="AF118" s="50"/>
      <c r="AG118" s="75"/>
      <c r="AH118" s="75"/>
      <c r="AI118" s="71"/>
      <c r="AJ118" s="21">
        <v>1</v>
      </c>
      <c r="AK118" s="21">
        <v>1</v>
      </c>
      <c r="AL118" s="21">
        <v>1</v>
      </c>
    </row>
    <row r="119" spans="1:38" s="8" customFormat="1" ht="39.950000000000003" customHeight="1">
      <c r="A119" s="19"/>
      <c r="B119" s="21"/>
      <c r="C119" s="21"/>
      <c r="D119" s="21">
        <v>2</v>
      </c>
      <c r="E119" s="21"/>
      <c r="F119" s="21"/>
      <c r="G119" s="21"/>
      <c r="H119" s="21"/>
      <c r="I119" s="21"/>
      <c r="J119" s="31"/>
      <c r="K119" s="31"/>
      <c r="L119" s="28"/>
      <c r="M119" s="29" t="s">
        <v>889</v>
      </c>
      <c r="N119" s="48" t="s">
        <v>136</v>
      </c>
      <c r="O119" s="24"/>
      <c r="P119" s="22" t="s">
        <v>120</v>
      </c>
      <c r="Q119" s="38"/>
      <c r="R119" s="49" t="s">
        <v>42</v>
      </c>
      <c r="S119" s="38" t="s">
        <v>121</v>
      </c>
      <c r="T119" s="49" t="s">
        <v>42</v>
      </c>
      <c r="U119" s="49" t="s">
        <v>122</v>
      </c>
      <c r="V119" s="49" t="s">
        <v>84</v>
      </c>
      <c r="W119" s="24" t="s">
        <v>164</v>
      </c>
      <c r="X119" s="38"/>
      <c r="Y119" s="31" t="s">
        <v>33</v>
      </c>
      <c r="Z119" s="38" t="s">
        <v>890</v>
      </c>
      <c r="AA119" s="60">
        <v>0.72</v>
      </c>
      <c r="AB119" s="31" t="s">
        <v>33</v>
      </c>
      <c r="AC119" s="50"/>
      <c r="AD119" s="50"/>
      <c r="AE119" s="50"/>
      <c r="AF119" s="50"/>
      <c r="AG119" s="75"/>
      <c r="AH119" s="75"/>
      <c r="AI119" s="71"/>
      <c r="AJ119" s="21">
        <v>1</v>
      </c>
      <c r="AK119" s="21">
        <v>1</v>
      </c>
      <c r="AL119" s="21">
        <v>1</v>
      </c>
    </row>
    <row r="120" spans="1:38" s="8" customFormat="1" ht="39.950000000000003" customHeight="1">
      <c r="A120" s="19"/>
      <c r="B120" s="21"/>
      <c r="C120" s="21"/>
      <c r="D120" s="21">
        <v>2</v>
      </c>
      <c r="E120" s="21"/>
      <c r="F120" s="21"/>
      <c r="G120" s="21"/>
      <c r="H120" s="21"/>
      <c r="I120" s="21"/>
      <c r="J120" s="31"/>
      <c r="K120" s="31"/>
      <c r="L120" s="28"/>
      <c r="M120" s="29" t="s">
        <v>891</v>
      </c>
      <c r="N120" s="45" t="s">
        <v>892</v>
      </c>
      <c r="O120" s="24"/>
      <c r="P120" s="22" t="s">
        <v>120</v>
      </c>
      <c r="Q120" s="38"/>
      <c r="R120" s="49" t="s">
        <v>42</v>
      </c>
      <c r="S120" s="38" t="s">
        <v>121</v>
      </c>
      <c r="T120" s="49" t="s">
        <v>42</v>
      </c>
      <c r="U120" s="49" t="s">
        <v>84</v>
      </c>
      <c r="V120" s="49" t="s">
        <v>122</v>
      </c>
      <c r="W120" s="24" t="s">
        <v>221</v>
      </c>
      <c r="X120" s="38" t="s">
        <v>893</v>
      </c>
      <c r="Y120" s="31" t="s">
        <v>33</v>
      </c>
      <c r="Z120" s="31" t="s">
        <v>33</v>
      </c>
      <c r="AA120" s="60">
        <v>3.0000000000000001E-3</v>
      </c>
      <c r="AB120" s="31" t="s">
        <v>431</v>
      </c>
      <c r="AC120" s="50"/>
      <c r="AD120" s="50"/>
      <c r="AE120" s="50"/>
      <c r="AF120" s="50"/>
      <c r="AG120" s="75"/>
      <c r="AH120" s="75"/>
      <c r="AI120" s="71"/>
      <c r="AJ120" s="21">
        <v>4</v>
      </c>
      <c r="AK120" s="21">
        <v>4</v>
      </c>
      <c r="AL120" s="21">
        <v>4</v>
      </c>
    </row>
    <row r="121" spans="1:38" s="8" customFormat="1" ht="39.950000000000003" customHeight="1">
      <c r="A121" s="19"/>
      <c r="B121" s="21"/>
      <c r="C121" s="21"/>
      <c r="D121" s="21">
        <v>2</v>
      </c>
      <c r="E121" s="21"/>
      <c r="F121" s="21"/>
      <c r="G121" s="21"/>
      <c r="H121" s="21"/>
      <c r="I121" s="21"/>
      <c r="J121" s="31"/>
      <c r="K121" s="31"/>
      <c r="L121" s="38" t="s">
        <v>454</v>
      </c>
      <c r="M121" s="29" t="s">
        <v>455</v>
      </c>
      <c r="N121" s="45" t="s">
        <v>894</v>
      </c>
      <c r="O121" s="44"/>
      <c r="P121" s="22" t="s">
        <v>120</v>
      </c>
      <c r="Q121" s="49"/>
      <c r="R121" s="49" t="s">
        <v>42</v>
      </c>
      <c r="S121" s="38" t="s">
        <v>121</v>
      </c>
      <c r="T121" s="49" t="s">
        <v>42</v>
      </c>
      <c r="U121" s="49" t="s">
        <v>84</v>
      </c>
      <c r="V121" s="49" t="s">
        <v>122</v>
      </c>
      <c r="W121" s="24" t="s">
        <v>221</v>
      </c>
      <c r="X121" s="21" t="s">
        <v>457</v>
      </c>
      <c r="Y121" s="31" t="s">
        <v>33</v>
      </c>
      <c r="Z121" s="57" t="s">
        <v>33</v>
      </c>
      <c r="AA121" s="56">
        <v>2.3E-3</v>
      </c>
      <c r="AB121" s="31" t="s">
        <v>431</v>
      </c>
      <c r="AC121" s="50"/>
      <c r="AD121" s="50"/>
      <c r="AE121" s="50"/>
      <c r="AF121" s="50"/>
      <c r="AG121" s="75"/>
      <c r="AH121" s="75"/>
      <c r="AI121" s="71"/>
      <c r="AJ121" s="21">
        <v>2</v>
      </c>
      <c r="AK121" s="21">
        <v>2</v>
      </c>
      <c r="AL121" s="21">
        <v>2</v>
      </c>
    </row>
    <row r="122" spans="1:38" s="8" customFormat="1" ht="39.950000000000003" customHeight="1">
      <c r="A122" s="19"/>
      <c r="B122" s="21"/>
      <c r="C122" s="21"/>
      <c r="D122" s="21">
        <v>2</v>
      </c>
      <c r="E122" s="21"/>
      <c r="F122" s="21"/>
      <c r="G122" s="21"/>
      <c r="H122" s="21"/>
      <c r="I122" s="21"/>
      <c r="J122" s="31"/>
      <c r="K122" s="31"/>
      <c r="L122" s="38"/>
      <c r="M122" s="29" t="s">
        <v>895</v>
      </c>
      <c r="N122" s="48" t="s">
        <v>136</v>
      </c>
      <c r="O122" s="44"/>
      <c r="P122" s="22" t="s">
        <v>120</v>
      </c>
      <c r="Q122" s="49"/>
      <c r="R122" s="49" t="s">
        <v>42</v>
      </c>
      <c r="S122" s="38" t="s">
        <v>121</v>
      </c>
      <c r="T122" s="49" t="s">
        <v>42</v>
      </c>
      <c r="U122" s="49" t="s">
        <v>122</v>
      </c>
      <c r="V122" s="49" t="s">
        <v>84</v>
      </c>
      <c r="W122" s="24" t="s">
        <v>195</v>
      </c>
      <c r="X122" s="21" t="s">
        <v>793</v>
      </c>
      <c r="Y122" s="57" t="s">
        <v>33</v>
      </c>
      <c r="Z122" s="57" t="s">
        <v>896</v>
      </c>
      <c r="AA122" s="56">
        <v>0.114</v>
      </c>
      <c r="AB122" s="31" t="s">
        <v>33</v>
      </c>
      <c r="AC122" s="50"/>
      <c r="AD122" s="50"/>
      <c r="AE122" s="50"/>
      <c r="AF122" s="50"/>
      <c r="AG122" s="75"/>
      <c r="AH122" s="75"/>
      <c r="AI122" s="71"/>
      <c r="AJ122" s="21">
        <v>1</v>
      </c>
      <c r="AK122" s="21">
        <v>1</v>
      </c>
      <c r="AL122" s="21">
        <v>1</v>
      </c>
    </row>
    <row r="123" spans="1:38" s="8" customFormat="1" ht="39.950000000000003" customHeight="1">
      <c r="A123" s="19"/>
      <c r="B123" s="21"/>
      <c r="C123" s="21">
        <v>1</v>
      </c>
      <c r="D123" s="21"/>
      <c r="E123" s="21"/>
      <c r="F123" s="21"/>
      <c r="G123" s="21"/>
      <c r="H123" s="21"/>
      <c r="I123" s="21"/>
      <c r="J123" s="31"/>
      <c r="K123" s="31"/>
      <c r="L123" s="28"/>
      <c r="M123" s="29" t="s">
        <v>897</v>
      </c>
      <c r="N123" s="88" t="s">
        <v>713</v>
      </c>
      <c r="O123" s="24"/>
      <c r="P123" s="22" t="s">
        <v>120</v>
      </c>
      <c r="Q123" s="38"/>
      <c r="R123" s="49" t="s">
        <v>42</v>
      </c>
      <c r="S123" s="38" t="s">
        <v>121</v>
      </c>
      <c r="T123" s="49" t="s">
        <v>42</v>
      </c>
      <c r="U123" s="49" t="s">
        <v>122</v>
      </c>
      <c r="V123" s="49" t="s">
        <v>84</v>
      </c>
      <c r="W123" s="24" t="s">
        <v>129</v>
      </c>
      <c r="X123" s="21" t="s">
        <v>124</v>
      </c>
      <c r="Y123" s="38" t="s">
        <v>33</v>
      </c>
      <c r="Z123" s="38" t="s">
        <v>898</v>
      </c>
      <c r="AA123" s="22" t="s">
        <v>33</v>
      </c>
      <c r="AB123" s="31" t="s">
        <v>33</v>
      </c>
      <c r="AC123" s="50"/>
      <c r="AD123" s="50"/>
      <c r="AE123" s="50"/>
      <c r="AF123" s="50"/>
      <c r="AG123" s="75"/>
      <c r="AH123" s="75"/>
      <c r="AI123" s="71"/>
      <c r="AJ123" s="21">
        <v>1</v>
      </c>
      <c r="AK123" s="72">
        <v>0</v>
      </c>
      <c r="AL123" s="73">
        <v>0</v>
      </c>
    </row>
    <row r="124" spans="1:38" s="8" customFormat="1" ht="39.950000000000003" customHeight="1">
      <c r="A124" s="19">
        <v>56</v>
      </c>
      <c r="B124" s="21"/>
      <c r="C124" s="21">
        <v>1</v>
      </c>
      <c r="D124" s="21"/>
      <c r="E124" s="21"/>
      <c r="F124" s="21"/>
      <c r="G124" s="21"/>
      <c r="H124" s="21"/>
      <c r="I124" s="21"/>
      <c r="J124" s="31"/>
      <c r="K124" s="31"/>
      <c r="L124" s="28"/>
      <c r="M124" s="29" t="s">
        <v>897</v>
      </c>
      <c r="N124" s="88" t="s">
        <v>716</v>
      </c>
      <c r="O124" s="24"/>
      <c r="P124" s="22" t="s">
        <v>120</v>
      </c>
      <c r="Q124" s="49"/>
      <c r="R124" s="49" t="s">
        <v>42</v>
      </c>
      <c r="S124" s="38" t="s">
        <v>121</v>
      </c>
      <c r="T124" s="49" t="s">
        <v>42</v>
      </c>
      <c r="U124" s="49" t="s">
        <v>122</v>
      </c>
      <c r="V124" s="49" t="s">
        <v>84</v>
      </c>
      <c r="W124" s="24" t="s">
        <v>129</v>
      </c>
      <c r="X124" s="21" t="s">
        <v>124</v>
      </c>
      <c r="Y124" s="38" t="s">
        <v>33</v>
      </c>
      <c r="Z124" s="38" t="s">
        <v>898</v>
      </c>
      <c r="AA124" s="22" t="s">
        <v>33</v>
      </c>
      <c r="AB124" s="31" t="s">
        <v>33</v>
      </c>
      <c r="AC124" s="50"/>
      <c r="AD124" s="50"/>
      <c r="AE124" s="50"/>
      <c r="AF124" s="50"/>
      <c r="AG124" s="75"/>
      <c r="AH124" s="75"/>
      <c r="AI124" s="71"/>
      <c r="AJ124" s="21">
        <v>0</v>
      </c>
      <c r="AK124" s="72">
        <v>1</v>
      </c>
      <c r="AL124" s="73">
        <v>0</v>
      </c>
    </row>
    <row r="125" spans="1:38" s="8" customFormat="1" ht="39.950000000000003" customHeight="1">
      <c r="A125" s="19">
        <v>57</v>
      </c>
      <c r="B125" s="21"/>
      <c r="C125" s="21">
        <v>1</v>
      </c>
      <c r="D125" s="21"/>
      <c r="E125" s="21"/>
      <c r="F125" s="21"/>
      <c r="G125" s="21"/>
      <c r="H125" s="21"/>
      <c r="I125" s="21"/>
      <c r="J125" s="31"/>
      <c r="K125" s="31"/>
      <c r="L125" s="28"/>
      <c r="M125" s="29" t="s">
        <v>897</v>
      </c>
      <c r="N125" s="88" t="s">
        <v>718</v>
      </c>
      <c r="O125" s="24"/>
      <c r="P125" s="22" t="s">
        <v>120</v>
      </c>
      <c r="Q125" s="49"/>
      <c r="R125" s="49" t="s">
        <v>42</v>
      </c>
      <c r="S125" s="38" t="s">
        <v>121</v>
      </c>
      <c r="T125" s="49" t="s">
        <v>42</v>
      </c>
      <c r="U125" s="49" t="s">
        <v>122</v>
      </c>
      <c r="V125" s="49" t="s">
        <v>84</v>
      </c>
      <c r="W125" s="24" t="s">
        <v>129</v>
      </c>
      <c r="X125" s="21" t="s">
        <v>124</v>
      </c>
      <c r="Y125" s="38" t="s">
        <v>33</v>
      </c>
      <c r="Z125" s="38" t="s">
        <v>898</v>
      </c>
      <c r="AA125" s="22" t="s">
        <v>33</v>
      </c>
      <c r="AB125" s="31" t="s">
        <v>33</v>
      </c>
      <c r="AC125" s="50"/>
      <c r="AD125" s="50"/>
      <c r="AE125" s="50"/>
      <c r="AF125" s="50"/>
      <c r="AG125" s="75"/>
      <c r="AH125" s="75"/>
      <c r="AI125" s="71"/>
      <c r="AJ125" s="21">
        <v>0</v>
      </c>
      <c r="AK125" s="72">
        <v>0</v>
      </c>
      <c r="AL125" s="73">
        <v>1</v>
      </c>
    </row>
    <row r="126" spans="1:38" s="8" customFormat="1" ht="39.950000000000003" customHeight="1">
      <c r="A126" s="19">
        <v>58</v>
      </c>
      <c r="B126" s="21"/>
      <c r="C126" s="21"/>
      <c r="D126" s="21">
        <v>2</v>
      </c>
      <c r="E126" s="21"/>
      <c r="F126" s="21"/>
      <c r="G126" s="21"/>
      <c r="H126" s="21"/>
      <c r="I126" s="21"/>
      <c r="J126" s="31"/>
      <c r="K126" s="31"/>
      <c r="L126" s="28"/>
      <c r="M126" s="29" t="s">
        <v>899</v>
      </c>
      <c r="N126" s="88" t="s">
        <v>713</v>
      </c>
      <c r="O126" s="24"/>
      <c r="P126" s="22" t="s">
        <v>120</v>
      </c>
      <c r="Q126" s="49"/>
      <c r="R126" s="49" t="s">
        <v>42</v>
      </c>
      <c r="S126" s="38" t="s">
        <v>121</v>
      </c>
      <c r="T126" s="38" t="s">
        <v>33</v>
      </c>
      <c r="U126" s="49" t="s">
        <v>122</v>
      </c>
      <c r="V126" s="49" t="s">
        <v>84</v>
      </c>
      <c r="W126" s="24" t="s">
        <v>129</v>
      </c>
      <c r="X126" s="21" t="s">
        <v>124</v>
      </c>
      <c r="Y126" s="38" t="s">
        <v>33</v>
      </c>
      <c r="Z126" s="22" t="s">
        <v>33</v>
      </c>
      <c r="AA126" s="22" t="s">
        <v>33</v>
      </c>
      <c r="AB126" s="31" t="s">
        <v>33</v>
      </c>
      <c r="AC126" s="50"/>
      <c r="AD126" s="50"/>
      <c r="AE126" s="50"/>
      <c r="AF126" s="50"/>
      <c r="AG126" s="75"/>
      <c r="AH126" s="75"/>
      <c r="AI126" s="71"/>
      <c r="AJ126" s="21">
        <v>1</v>
      </c>
      <c r="AK126" s="72">
        <v>0</v>
      </c>
      <c r="AL126" s="73">
        <v>0</v>
      </c>
    </row>
    <row r="127" spans="1:38" s="8" customFormat="1" ht="39.950000000000003" customHeight="1">
      <c r="A127" s="19">
        <v>59</v>
      </c>
      <c r="B127" s="21"/>
      <c r="C127" s="21"/>
      <c r="D127" s="21">
        <v>2</v>
      </c>
      <c r="E127" s="21"/>
      <c r="F127" s="21"/>
      <c r="G127" s="21"/>
      <c r="H127" s="21"/>
      <c r="I127" s="21"/>
      <c r="J127" s="31"/>
      <c r="K127" s="31"/>
      <c r="L127" s="89"/>
      <c r="M127" s="29" t="s">
        <v>899</v>
      </c>
      <c r="N127" s="88" t="s">
        <v>716</v>
      </c>
      <c r="O127" s="24"/>
      <c r="P127" s="22" t="s">
        <v>120</v>
      </c>
      <c r="Q127" s="49"/>
      <c r="R127" s="49" t="s">
        <v>42</v>
      </c>
      <c r="S127" s="38" t="s">
        <v>121</v>
      </c>
      <c r="T127" s="38" t="s">
        <v>33</v>
      </c>
      <c r="U127" s="49" t="s">
        <v>122</v>
      </c>
      <c r="V127" s="49" t="s">
        <v>84</v>
      </c>
      <c r="W127" s="24" t="s">
        <v>129</v>
      </c>
      <c r="X127" s="21" t="s">
        <v>124</v>
      </c>
      <c r="Y127" s="38" t="s">
        <v>33</v>
      </c>
      <c r="Z127" s="22" t="s">
        <v>33</v>
      </c>
      <c r="AA127" s="22" t="s">
        <v>33</v>
      </c>
      <c r="AB127" s="31" t="s">
        <v>33</v>
      </c>
      <c r="AC127" s="50"/>
      <c r="AD127" s="50"/>
      <c r="AE127" s="50"/>
      <c r="AF127" s="50"/>
      <c r="AG127" s="75"/>
      <c r="AH127" s="75"/>
      <c r="AI127" s="71"/>
      <c r="AJ127" s="21">
        <v>0</v>
      </c>
      <c r="AK127" s="72">
        <v>1</v>
      </c>
      <c r="AL127" s="73">
        <v>0</v>
      </c>
    </row>
    <row r="128" spans="1:38" s="8" customFormat="1" ht="39.950000000000003" customHeight="1">
      <c r="A128" s="19">
        <v>60</v>
      </c>
      <c r="B128" s="21"/>
      <c r="C128" s="21"/>
      <c r="D128" s="21">
        <v>2</v>
      </c>
      <c r="E128" s="21"/>
      <c r="F128" s="21"/>
      <c r="G128" s="21"/>
      <c r="H128" s="21"/>
      <c r="I128" s="21"/>
      <c r="J128" s="31"/>
      <c r="K128" s="31"/>
      <c r="L128" s="89"/>
      <c r="M128" s="29" t="s">
        <v>899</v>
      </c>
      <c r="N128" s="88" t="s">
        <v>718</v>
      </c>
      <c r="O128" s="24"/>
      <c r="P128" s="22" t="s">
        <v>120</v>
      </c>
      <c r="Q128" s="49"/>
      <c r="R128" s="49" t="s">
        <v>42</v>
      </c>
      <c r="S128" s="38" t="s">
        <v>121</v>
      </c>
      <c r="T128" s="38" t="s">
        <v>33</v>
      </c>
      <c r="U128" s="49" t="s">
        <v>122</v>
      </c>
      <c r="V128" s="49" t="s">
        <v>84</v>
      </c>
      <c r="W128" s="24" t="s">
        <v>129</v>
      </c>
      <c r="X128" s="21" t="s">
        <v>124</v>
      </c>
      <c r="Y128" s="38" t="s">
        <v>33</v>
      </c>
      <c r="Z128" s="22" t="s">
        <v>33</v>
      </c>
      <c r="AA128" s="22" t="s">
        <v>33</v>
      </c>
      <c r="AB128" s="31" t="s">
        <v>33</v>
      </c>
      <c r="AC128" s="50"/>
      <c r="AD128" s="50"/>
      <c r="AE128" s="50"/>
      <c r="AF128" s="50"/>
      <c r="AG128" s="75"/>
      <c r="AH128" s="75"/>
      <c r="AI128" s="71"/>
      <c r="AJ128" s="21">
        <v>0</v>
      </c>
      <c r="AK128" s="72">
        <v>0</v>
      </c>
      <c r="AL128" s="73">
        <v>1</v>
      </c>
    </row>
    <row r="129" spans="1:38" s="8" customFormat="1" ht="39.950000000000003" customHeight="1">
      <c r="A129" s="19">
        <v>61</v>
      </c>
      <c r="B129" s="21"/>
      <c r="C129" s="21"/>
      <c r="D129" s="21">
        <v>2</v>
      </c>
      <c r="E129" s="21"/>
      <c r="F129" s="21"/>
      <c r="G129" s="21"/>
      <c r="H129" s="21"/>
      <c r="I129" s="21"/>
      <c r="J129" s="31"/>
      <c r="K129" s="31"/>
      <c r="L129" s="89"/>
      <c r="M129" s="29" t="s">
        <v>900</v>
      </c>
      <c r="N129" s="35" t="s">
        <v>815</v>
      </c>
      <c r="O129" s="31"/>
      <c r="P129" s="22" t="s">
        <v>120</v>
      </c>
      <c r="Q129" s="49"/>
      <c r="R129" s="49" t="s">
        <v>42</v>
      </c>
      <c r="S129" s="38" t="s">
        <v>121</v>
      </c>
      <c r="T129" s="49" t="s">
        <v>42</v>
      </c>
      <c r="U129" s="49" t="s">
        <v>122</v>
      </c>
      <c r="V129" s="49" t="s">
        <v>84</v>
      </c>
      <c r="W129" s="24" t="s">
        <v>129</v>
      </c>
      <c r="X129" s="21" t="s">
        <v>124</v>
      </c>
      <c r="Y129" s="38" t="s">
        <v>33</v>
      </c>
      <c r="Z129" s="22" t="s">
        <v>33</v>
      </c>
      <c r="AA129" s="22" t="s">
        <v>33</v>
      </c>
      <c r="AB129" s="31" t="s">
        <v>33</v>
      </c>
      <c r="AC129" s="50"/>
      <c r="AD129" s="50"/>
      <c r="AE129" s="50"/>
      <c r="AF129" s="50"/>
      <c r="AG129" s="75"/>
      <c r="AH129" s="75"/>
      <c r="AI129" s="71"/>
      <c r="AJ129" s="21">
        <v>1</v>
      </c>
      <c r="AK129" s="21">
        <v>1</v>
      </c>
      <c r="AL129" s="21">
        <v>1</v>
      </c>
    </row>
    <row r="130" spans="1:38" s="8" customFormat="1" ht="39.950000000000003" customHeight="1">
      <c r="A130" s="19"/>
      <c r="B130" s="21"/>
      <c r="C130" s="21"/>
      <c r="D130" s="21"/>
      <c r="E130" s="21">
        <v>3</v>
      </c>
      <c r="F130" s="21"/>
      <c r="G130" s="21"/>
      <c r="H130" s="21"/>
      <c r="I130" s="21"/>
      <c r="J130" s="31"/>
      <c r="K130" s="31"/>
      <c r="L130" s="89"/>
      <c r="M130" s="29" t="s">
        <v>901</v>
      </c>
      <c r="N130" s="35" t="s">
        <v>815</v>
      </c>
      <c r="O130" s="31"/>
      <c r="P130" s="22" t="s">
        <v>120</v>
      </c>
      <c r="Q130" s="49"/>
      <c r="R130" s="49" t="s">
        <v>42</v>
      </c>
      <c r="S130" s="38" t="s">
        <v>121</v>
      </c>
      <c r="T130" s="49" t="s">
        <v>42</v>
      </c>
      <c r="U130" s="49" t="s">
        <v>122</v>
      </c>
      <c r="V130" s="49" t="s">
        <v>84</v>
      </c>
      <c r="W130" s="37" t="s">
        <v>151</v>
      </c>
      <c r="X130" s="54" t="s">
        <v>802</v>
      </c>
      <c r="Y130" s="65" t="s">
        <v>803</v>
      </c>
      <c r="Z130" s="38" t="s">
        <v>902</v>
      </c>
      <c r="AA130" s="107">
        <v>3.1120000000000001</v>
      </c>
      <c r="AB130" s="38" t="s">
        <v>33</v>
      </c>
      <c r="AC130" s="50"/>
      <c r="AD130" s="50"/>
      <c r="AE130" s="50"/>
      <c r="AF130" s="50"/>
      <c r="AG130" s="75"/>
      <c r="AH130" s="75"/>
      <c r="AI130" s="71"/>
      <c r="AJ130" s="21">
        <v>1</v>
      </c>
      <c r="AK130" s="21">
        <v>1</v>
      </c>
      <c r="AL130" s="21">
        <v>1</v>
      </c>
    </row>
    <row r="131" spans="1:38" s="8" customFormat="1" ht="39.950000000000003" customHeight="1">
      <c r="A131" s="19">
        <v>62</v>
      </c>
      <c r="B131" s="21"/>
      <c r="C131" s="21"/>
      <c r="D131" s="21"/>
      <c r="E131" s="21">
        <v>3</v>
      </c>
      <c r="F131" s="21"/>
      <c r="G131" s="21"/>
      <c r="H131" s="21"/>
      <c r="I131" s="21"/>
      <c r="J131" s="31"/>
      <c r="K131" s="31"/>
      <c r="L131" s="89"/>
      <c r="M131" s="29" t="s">
        <v>818</v>
      </c>
      <c r="N131" s="35" t="s">
        <v>136</v>
      </c>
      <c r="O131" s="31"/>
      <c r="P131" s="22" t="s">
        <v>120</v>
      </c>
      <c r="Q131" s="49"/>
      <c r="R131" s="49" t="s">
        <v>42</v>
      </c>
      <c r="S131" s="38" t="s">
        <v>121</v>
      </c>
      <c r="T131" s="38" t="s">
        <v>33</v>
      </c>
      <c r="U131" s="49" t="s">
        <v>122</v>
      </c>
      <c r="V131" s="49" t="s">
        <v>84</v>
      </c>
      <c r="W131" s="24" t="s">
        <v>190</v>
      </c>
      <c r="X131" s="21" t="s">
        <v>819</v>
      </c>
      <c r="Y131" s="38" t="s">
        <v>192</v>
      </c>
      <c r="Z131" s="50" t="s">
        <v>33</v>
      </c>
      <c r="AA131" s="50" t="s">
        <v>33</v>
      </c>
      <c r="AB131" s="38" t="s">
        <v>33</v>
      </c>
      <c r="AC131" s="50"/>
      <c r="AD131" s="50"/>
      <c r="AE131" s="50"/>
      <c r="AF131" s="50"/>
      <c r="AG131" s="75"/>
      <c r="AH131" s="75"/>
      <c r="AI131" s="71"/>
      <c r="AJ131" s="21">
        <v>1</v>
      </c>
      <c r="AK131" s="21">
        <v>1</v>
      </c>
      <c r="AL131" s="21">
        <v>1</v>
      </c>
    </row>
    <row r="132" spans="1:38" s="8" customFormat="1" ht="39.950000000000003" customHeight="1">
      <c r="A132" s="19">
        <v>63</v>
      </c>
      <c r="B132" s="21"/>
      <c r="C132" s="21"/>
      <c r="D132" s="21"/>
      <c r="E132" s="21">
        <v>3</v>
      </c>
      <c r="F132" s="21"/>
      <c r="G132" s="21"/>
      <c r="H132" s="21"/>
      <c r="I132" s="21"/>
      <c r="J132" s="31"/>
      <c r="K132" s="31"/>
      <c r="L132" s="104"/>
      <c r="M132" s="29" t="s">
        <v>903</v>
      </c>
      <c r="N132" s="35" t="s">
        <v>136</v>
      </c>
      <c r="O132" s="31"/>
      <c r="P132" s="22" t="s">
        <v>120</v>
      </c>
      <c r="Q132" s="38"/>
      <c r="R132" s="49" t="s">
        <v>42</v>
      </c>
      <c r="S132" s="38" t="s">
        <v>121</v>
      </c>
      <c r="T132" s="38" t="s">
        <v>33</v>
      </c>
      <c r="U132" s="49" t="s">
        <v>122</v>
      </c>
      <c r="V132" s="49" t="s">
        <v>84</v>
      </c>
      <c r="W132" s="24" t="s">
        <v>190</v>
      </c>
      <c r="X132" s="21" t="s">
        <v>821</v>
      </c>
      <c r="Y132" s="38" t="s">
        <v>192</v>
      </c>
      <c r="Z132" s="50" t="s">
        <v>33</v>
      </c>
      <c r="AA132" s="50" t="s">
        <v>33</v>
      </c>
      <c r="AB132" s="31" t="s">
        <v>33</v>
      </c>
      <c r="AC132" s="50"/>
      <c r="AD132" s="50"/>
      <c r="AE132" s="50"/>
      <c r="AF132" s="50"/>
      <c r="AG132" s="75"/>
      <c r="AH132" s="75"/>
      <c r="AI132" s="71"/>
      <c r="AJ132" s="21">
        <v>1</v>
      </c>
      <c r="AK132" s="21">
        <v>1</v>
      </c>
      <c r="AL132" s="21">
        <v>1</v>
      </c>
    </row>
    <row r="133" spans="1:38" s="8" customFormat="1" ht="39.950000000000003" customHeight="1">
      <c r="A133" s="19">
        <v>64</v>
      </c>
      <c r="B133" s="21"/>
      <c r="C133" s="21"/>
      <c r="D133" s="21"/>
      <c r="E133" s="21">
        <v>3</v>
      </c>
      <c r="F133" s="21"/>
      <c r="G133" s="21"/>
      <c r="H133" s="21"/>
      <c r="I133" s="21"/>
      <c r="J133" s="31"/>
      <c r="K133" s="31"/>
      <c r="L133" s="38"/>
      <c r="M133" s="29" t="s">
        <v>904</v>
      </c>
      <c r="N133" s="35" t="s">
        <v>136</v>
      </c>
      <c r="O133" s="44"/>
      <c r="P133" s="22" t="s">
        <v>120</v>
      </c>
      <c r="Q133" s="49"/>
      <c r="R133" s="49" t="s">
        <v>42</v>
      </c>
      <c r="S133" s="38" t="s">
        <v>121</v>
      </c>
      <c r="T133" s="38" t="s">
        <v>33</v>
      </c>
      <c r="U133" s="49" t="s">
        <v>122</v>
      </c>
      <c r="V133" s="49" t="s">
        <v>84</v>
      </c>
      <c r="W133" s="24" t="s">
        <v>190</v>
      </c>
      <c r="X133" s="21" t="s">
        <v>821</v>
      </c>
      <c r="Y133" s="38" t="s">
        <v>192</v>
      </c>
      <c r="Z133" s="50" t="s">
        <v>33</v>
      </c>
      <c r="AA133" s="50" t="s">
        <v>33</v>
      </c>
      <c r="AB133" s="31" t="s">
        <v>431</v>
      </c>
      <c r="AC133" s="50"/>
      <c r="AD133" s="50"/>
      <c r="AE133" s="50"/>
      <c r="AF133" s="50"/>
      <c r="AG133" s="75"/>
      <c r="AH133" s="75"/>
      <c r="AI133" s="77"/>
      <c r="AJ133" s="21">
        <v>1</v>
      </c>
      <c r="AK133" s="21">
        <v>1</v>
      </c>
      <c r="AL133" s="21">
        <v>1</v>
      </c>
    </row>
    <row r="134" spans="1:38" ht="39.950000000000003" customHeight="1">
      <c r="A134" s="19">
        <v>65</v>
      </c>
      <c r="B134" s="21"/>
      <c r="C134" s="21"/>
      <c r="D134" s="21"/>
      <c r="E134" s="23">
        <v>3</v>
      </c>
      <c r="F134" s="21"/>
      <c r="G134" s="21"/>
      <c r="H134" s="21"/>
      <c r="I134" s="21"/>
      <c r="J134" s="31"/>
      <c r="K134" s="31"/>
      <c r="L134" s="21"/>
      <c r="M134" s="29" t="s">
        <v>903</v>
      </c>
      <c r="N134" s="35" t="s">
        <v>136</v>
      </c>
      <c r="O134" s="24"/>
      <c r="P134" s="22" t="s">
        <v>120</v>
      </c>
      <c r="Q134" s="49"/>
      <c r="R134" s="49" t="s">
        <v>42</v>
      </c>
      <c r="S134" s="38" t="s">
        <v>121</v>
      </c>
      <c r="T134" s="38" t="s">
        <v>33</v>
      </c>
      <c r="U134" s="49" t="s">
        <v>122</v>
      </c>
      <c r="V134" s="49" t="s">
        <v>84</v>
      </c>
      <c r="W134" s="24" t="s">
        <v>190</v>
      </c>
      <c r="X134" s="21" t="s">
        <v>821</v>
      </c>
      <c r="Y134" s="38" t="s">
        <v>192</v>
      </c>
      <c r="Z134" s="50" t="s">
        <v>33</v>
      </c>
      <c r="AA134" s="50" t="s">
        <v>33</v>
      </c>
      <c r="AB134" s="31" t="s">
        <v>33</v>
      </c>
      <c r="AC134" s="50"/>
      <c r="AD134" s="50"/>
      <c r="AE134" s="50"/>
      <c r="AF134" s="50"/>
      <c r="AG134" s="75"/>
      <c r="AH134" s="75"/>
      <c r="AI134" s="71"/>
      <c r="AJ134" s="21">
        <v>1</v>
      </c>
      <c r="AK134" s="21">
        <v>1</v>
      </c>
      <c r="AL134" s="21">
        <v>1</v>
      </c>
    </row>
    <row r="135" spans="1:38" s="5" customFormat="1" ht="39.950000000000003" customHeight="1">
      <c r="A135" s="19">
        <v>66</v>
      </c>
      <c r="B135" s="21"/>
      <c r="C135" s="21"/>
      <c r="D135" s="21"/>
      <c r="E135" s="23">
        <v>3</v>
      </c>
      <c r="F135" s="21"/>
      <c r="G135" s="21"/>
      <c r="H135" s="21"/>
      <c r="I135" s="21"/>
      <c r="J135" s="31"/>
      <c r="K135" s="31"/>
      <c r="L135" s="104"/>
      <c r="M135" s="29" t="s">
        <v>903</v>
      </c>
      <c r="N135" s="35" t="s">
        <v>136</v>
      </c>
      <c r="O135" s="24"/>
      <c r="P135" s="22" t="s">
        <v>120</v>
      </c>
      <c r="Q135" s="49"/>
      <c r="R135" s="49" t="s">
        <v>42</v>
      </c>
      <c r="S135" s="38" t="s">
        <v>121</v>
      </c>
      <c r="T135" s="38" t="s">
        <v>33</v>
      </c>
      <c r="U135" s="49" t="s">
        <v>122</v>
      </c>
      <c r="V135" s="49" t="s">
        <v>84</v>
      </c>
      <c r="W135" s="24" t="s">
        <v>190</v>
      </c>
      <c r="X135" s="21" t="s">
        <v>821</v>
      </c>
      <c r="Y135" s="38" t="s">
        <v>192</v>
      </c>
      <c r="Z135" s="50" t="s">
        <v>33</v>
      </c>
      <c r="AA135" s="50" t="s">
        <v>33</v>
      </c>
      <c r="AB135" s="31" t="s">
        <v>247</v>
      </c>
      <c r="AC135" s="50"/>
      <c r="AD135" s="50"/>
      <c r="AE135" s="50"/>
      <c r="AF135" s="50"/>
      <c r="AG135" s="75"/>
      <c r="AH135" s="75"/>
      <c r="AI135" s="71"/>
      <c r="AJ135" s="21">
        <v>1</v>
      </c>
      <c r="AK135" s="21">
        <v>1</v>
      </c>
      <c r="AL135" s="21">
        <v>1</v>
      </c>
    </row>
    <row r="136" spans="1:38" s="9" customFormat="1" ht="39.950000000000003" customHeight="1">
      <c r="A136" s="19">
        <v>67</v>
      </c>
      <c r="B136" s="21"/>
      <c r="C136" s="21"/>
      <c r="D136" s="21"/>
      <c r="E136" s="23">
        <v>3</v>
      </c>
      <c r="F136" s="21"/>
      <c r="G136" s="21"/>
      <c r="H136" s="21"/>
      <c r="I136" s="21"/>
      <c r="J136" s="31"/>
      <c r="K136" s="31"/>
      <c r="L136" s="104"/>
      <c r="M136" s="29" t="s">
        <v>905</v>
      </c>
      <c r="N136" s="35" t="s">
        <v>136</v>
      </c>
      <c r="O136" s="24"/>
      <c r="P136" s="22" t="s">
        <v>120</v>
      </c>
      <c r="Q136" s="49"/>
      <c r="R136" s="49" t="s">
        <v>42</v>
      </c>
      <c r="S136" s="38" t="s">
        <v>121</v>
      </c>
      <c r="T136" s="49" t="s">
        <v>42</v>
      </c>
      <c r="U136" s="49" t="s">
        <v>122</v>
      </c>
      <c r="V136" s="49" t="s">
        <v>84</v>
      </c>
      <c r="W136" s="24" t="s">
        <v>129</v>
      </c>
      <c r="X136" s="21" t="s">
        <v>124</v>
      </c>
      <c r="Y136" s="38" t="s">
        <v>33</v>
      </c>
      <c r="Z136" s="38" t="s">
        <v>906</v>
      </c>
      <c r="AA136" s="107">
        <v>0.34250000000000003</v>
      </c>
      <c r="AB136" s="31" t="s">
        <v>33</v>
      </c>
      <c r="AC136" s="50"/>
      <c r="AD136" s="50"/>
      <c r="AE136" s="50"/>
      <c r="AF136" s="50"/>
      <c r="AG136" s="75"/>
      <c r="AH136" s="75"/>
      <c r="AI136" s="71"/>
      <c r="AJ136" s="21">
        <v>1</v>
      </c>
      <c r="AK136" s="21">
        <v>1</v>
      </c>
      <c r="AL136" s="21">
        <v>1</v>
      </c>
    </row>
    <row r="137" spans="1:38" ht="39.950000000000003" customHeight="1">
      <c r="A137" s="19">
        <v>68</v>
      </c>
      <c r="B137" s="21"/>
      <c r="C137" s="21"/>
      <c r="D137" s="21"/>
      <c r="E137" s="21"/>
      <c r="F137" s="21">
        <v>4</v>
      </c>
      <c r="G137" s="21"/>
      <c r="H137" s="21"/>
      <c r="I137" s="21"/>
      <c r="J137" s="31"/>
      <c r="K137" s="31"/>
      <c r="L137" s="104"/>
      <c r="M137" s="29" t="s">
        <v>907</v>
      </c>
      <c r="N137" s="35" t="s">
        <v>908</v>
      </c>
      <c r="O137" s="24"/>
      <c r="P137" s="22" t="s">
        <v>120</v>
      </c>
      <c r="Q137" s="49"/>
      <c r="R137" s="49" t="s">
        <v>42</v>
      </c>
      <c r="S137" s="38" t="s">
        <v>121</v>
      </c>
      <c r="T137" s="49" t="s">
        <v>42</v>
      </c>
      <c r="U137" s="49" t="s">
        <v>84</v>
      </c>
      <c r="V137" s="49" t="s">
        <v>122</v>
      </c>
      <c r="W137" s="24" t="s">
        <v>233</v>
      </c>
      <c r="X137" s="21" t="s">
        <v>250</v>
      </c>
      <c r="Y137" s="38" t="s">
        <v>235</v>
      </c>
      <c r="Z137" s="38" t="s">
        <v>909</v>
      </c>
      <c r="AA137" s="108">
        <v>0.129</v>
      </c>
      <c r="AB137" s="31" t="s">
        <v>33</v>
      </c>
      <c r="AC137" s="50"/>
      <c r="AD137" s="50"/>
      <c r="AE137" s="50"/>
      <c r="AF137" s="50"/>
      <c r="AG137" s="75"/>
      <c r="AH137" s="75"/>
      <c r="AI137" s="71"/>
      <c r="AJ137" s="21">
        <v>1</v>
      </c>
      <c r="AK137" s="21">
        <v>1</v>
      </c>
      <c r="AL137" s="21">
        <v>1</v>
      </c>
    </row>
    <row r="138" spans="1:38" customFormat="1" ht="39.950000000000003" customHeight="1">
      <c r="A138" s="19"/>
      <c r="B138" s="21"/>
      <c r="C138" s="21"/>
      <c r="D138" s="21"/>
      <c r="E138" s="21"/>
      <c r="F138" s="21">
        <v>4</v>
      </c>
      <c r="G138" s="21"/>
      <c r="H138" s="21"/>
      <c r="I138" s="21"/>
      <c r="J138" s="31"/>
      <c r="K138" s="31"/>
      <c r="L138" s="89"/>
      <c r="M138" s="29" t="s">
        <v>910</v>
      </c>
      <c r="N138" s="35" t="s">
        <v>908</v>
      </c>
      <c r="O138" s="24"/>
      <c r="P138" s="22" t="s">
        <v>120</v>
      </c>
      <c r="Q138" s="49"/>
      <c r="R138" s="49" t="s">
        <v>42</v>
      </c>
      <c r="S138" s="38" t="s">
        <v>121</v>
      </c>
      <c r="T138" s="49" t="s">
        <v>42</v>
      </c>
      <c r="U138" s="49" t="s">
        <v>84</v>
      </c>
      <c r="V138" s="49" t="s">
        <v>122</v>
      </c>
      <c r="W138" s="24" t="s">
        <v>233</v>
      </c>
      <c r="X138" s="21" t="s">
        <v>250</v>
      </c>
      <c r="Y138" s="38" t="s">
        <v>235</v>
      </c>
      <c r="Z138" s="38" t="s">
        <v>911</v>
      </c>
      <c r="AA138" s="108">
        <v>0.13600000000000001</v>
      </c>
      <c r="AB138" s="31"/>
      <c r="AC138" s="50"/>
      <c r="AD138" s="50"/>
      <c r="AE138" s="50"/>
      <c r="AF138" s="50"/>
      <c r="AG138" s="75"/>
      <c r="AH138" s="75"/>
      <c r="AI138" s="71"/>
      <c r="AJ138" s="21">
        <v>1</v>
      </c>
      <c r="AK138" s="21">
        <v>1</v>
      </c>
      <c r="AL138" s="21">
        <v>1</v>
      </c>
    </row>
    <row r="139" spans="1:38" s="10" customFormat="1" ht="39.950000000000003" customHeight="1">
      <c r="A139" s="19">
        <v>69</v>
      </c>
      <c r="B139" s="21"/>
      <c r="C139" s="21"/>
      <c r="D139" s="21"/>
      <c r="E139" s="21"/>
      <c r="F139" s="21">
        <v>4</v>
      </c>
      <c r="G139" s="21"/>
      <c r="H139" s="21"/>
      <c r="I139" s="21"/>
      <c r="J139" s="31"/>
      <c r="K139" s="31"/>
      <c r="L139" s="104"/>
      <c r="M139" s="29" t="s">
        <v>912</v>
      </c>
      <c r="N139" s="35" t="s">
        <v>908</v>
      </c>
      <c r="O139" s="31"/>
      <c r="P139" s="22" t="s">
        <v>120</v>
      </c>
      <c r="Q139" s="49"/>
      <c r="R139" s="49" t="s">
        <v>42</v>
      </c>
      <c r="S139" s="38" t="s">
        <v>121</v>
      </c>
      <c r="T139" s="49" t="s">
        <v>42</v>
      </c>
      <c r="U139" s="49" t="s">
        <v>84</v>
      </c>
      <c r="V139" s="49" t="s">
        <v>122</v>
      </c>
      <c r="W139" s="24" t="s">
        <v>233</v>
      </c>
      <c r="X139" s="21" t="s">
        <v>250</v>
      </c>
      <c r="Y139" s="38" t="s">
        <v>235</v>
      </c>
      <c r="Z139" s="22" t="s">
        <v>913</v>
      </c>
      <c r="AA139" s="108">
        <v>6.3E-2</v>
      </c>
      <c r="AB139" s="31" t="s">
        <v>33</v>
      </c>
      <c r="AC139" s="50"/>
      <c r="AD139" s="50"/>
      <c r="AE139" s="50"/>
      <c r="AF139" s="50"/>
      <c r="AG139" s="75"/>
      <c r="AH139" s="75"/>
      <c r="AI139" s="71"/>
      <c r="AJ139" s="21">
        <v>1</v>
      </c>
      <c r="AK139" s="21">
        <v>1</v>
      </c>
      <c r="AL139" s="21">
        <v>1</v>
      </c>
    </row>
    <row r="140" spans="1:38" s="10" customFormat="1" ht="39.950000000000003" customHeight="1">
      <c r="A140" s="19"/>
      <c r="B140" s="21"/>
      <c r="C140" s="21"/>
      <c r="D140" s="21"/>
      <c r="E140" s="21"/>
      <c r="F140" s="21">
        <v>4</v>
      </c>
      <c r="G140" s="21"/>
      <c r="H140" s="21"/>
      <c r="I140" s="21"/>
      <c r="J140" s="31"/>
      <c r="K140" s="31"/>
      <c r="L140" s="89"/>
      <c r="M140" s="29" t="s">
        <v>914</v>
      </c>
      <c r="N140" s="35" t="s">
        <v>908</v>
      </c>
      <c r="O140" s="31"/>
      <c r="P140" s="22" t="s">
        <v>120</v>
      </c>
      <c r="Q140" s="49"/>
      <c r="R140" s="49" t="s">
        <v>42</v>
      </c>
      <c r="S140" s="38" t="s">
        <v>121</v>
      </c>
      <c r="T140" s="49" t="s">
        <v>42</v>
      </c>
      <c r="U140" s="49" t="s">
        <v>84</v>
      </c>
      <c r="V140" s="49" t="s">
        <v>122</v>
      </c>
      <c r="W140" s="24" t="s">
        <v>233</v>
      </c>
      <c r="X140" s="21" t="s">
        <v>250</v>
      </c>
      <c r="Y140" s="38" t="s">
        <v>235</v>
      </c>
      <c r="Z140" s="22" t="s">
        <v>915</v>
      </c>
      <c r="AA140" s="108">
        <v>5.8000000000000003E-2</v>
      </c>
      <c r="AB140" s="109"/>
      <c r="AC140" s="50"/>
      <c r="AD140" s="50"/>
      <c r="AE140" s="50"/>
      <c r="AF140" s="50"/>
      <c r="AG140" s="75"/>
      <c r="AH140" s="75"/>
      <c r="AI140" s="114"/>
      <c r="AJ140" s="21">
        <v>1</v>
      </c>
      <c r="AK140" s="21">
        <v>1</v>
      </c>
      <c r="AL140" s="21">
        <v>1</v>
      </c>
    </row>
    <row r="141" spans="1:38" ht="39.950000000000003" customHeight="1">
      <c r="A141" s="19">
        <v>70</v>
      </c>
      <c r="B141" s="21"/>
      <c r="C141" s="21"/>
      <c r="D141" s="21"/>
      <c r="E141" s="103"/>
      <c r="F141" s="21">
        <v>4</v>
      </c>
      <c r="G141" s="103"/>
      <c r="H141" s="21"/>
      <c r="I141" s="21"/>
      <c r="J141" s="31"/>
      <c r="K141" s="31"/>
      <c r="L141" s="89"/>
      <c r="M141" s="29" t="s">
        <v>916</v>
      </c>
      <c r="N141" s="35" t="s">
        <v>136</v>
      </c>
      <c r="O141" s="31"/>
      <c r="P141" s="22" t="s">
        <v>120</v>
      </c>
      <c r="Q141" s="49"/>
      <c r="R141" s="49" t="s">
        <v>42</v>
      </c>
      <c r="S141" s="38" t="s">
        <v>121</v>
      </c>
      <c r="T141" s="49" t="s">
        <v>42</v>
      </c>
      <c r="U141" s="49" t="s">
        <v>122</v>
      </c>
      <c r="V141" s="49" t="s">
        <v>84</v>
      </c>
      <c r="W141" s="22" t="s">
        <v>190</v>
      </c>
      <c r="X141" s="21" t="s">
        <v>917</v>
      </c>
      <c r="Y141" s="38" t="s">
        <v>144</v>
      </c>
      <c r="Z141" s="38" t="s">
        <v>33</v>
      </c>
      <c r="AA141" s="108">
        <v>6.8000000000000005E-2</v>
      </c>
      <c r="AB141" s="109" t="s">
        <v>33</v>
      </c>
      <c r="AC141" s="50"/>
      <c r="AD141" s="50"/>
      <c r="AE141" s="50"/>
      <c r="AF141" s="50"/>
      <c r="AG141" s="75"/>
      <c r="AH141" s="75"/>
      <c r="AI141" s="78"/>
      <c r="AJ141" s="21">
        <v>1</v>
      </c>
      <c r="AK141" s="21">
        <v>1</v>
      </c>
      <c r="AL141" s="21">
        <v>1</v>
      </c>
    </row>
    <row r="142" spans="1:38" ht="39.950000000000003" customHeight="1">
      <c r="A142" s="19">
        <v>71</v>
      </c>
      <c r="B142" s="21"/>
      <c r="C142" s="21"/>
      <c r="D142" s="21"/>
      <c r="E142" s="24"/>
      <c r="F142" s="21">
        <v>4</v>
      </c>
      <c r="G142" s="21"/>
      <c r="H142" s="21"/>
      <c r="I142" s="21"/>
      <c r="J142" s="31"/>
      <c r="K142" s="31"/>
      <c r="L142" s="28"/>
      <c r="M142" s="29" t="s">
        <v>918</v>
      </c>
      <c r="N142" s="35" t="s">
        <v>136</v>
      </c>
      <c r="O142" s="31"/>
      <c r="P142" s="22" t="s">
        <v>120</v>
      </c>
      <c r="Q142" s="31"/>
      <c r="R142" s="49" t="s">
        <v>42</v>
      </c>
      <c r="S142" s="38" t="s">
        <v>121</v>
      </c>
      <c r="T142" s="49" t="s">
        <v>42</v>
      </c>
      <c r="U142" s="49" t="s">
        <v>122</v>
      </c>
      <c r="V142" s="49" t="s">
        <v>84</v>
      </c>
      <c r="W142" s="22" t="s">
        <v>190</v>
      </c>
      <c r="X142" s="21" t="s">
        <v>917</v>
      </c>
      <c r="Y142" s="38" t="s">
        <v>144</v>
      </c>
      <c r="Z142" s="38" t="s">
        <v>33</v>
      </c>
      <c r="AA142" s="164">
        <v>7.0999999999999994E-2</v>
      </c>
      <c r="AB142" s="31" t="s">
        <v>33</v>
      </c>
      <c r="AC142" s="50"/>
      <c r="AD142" s="50"/>
      <c r="AE142" s="50"/>
      <c r="AF142" s="50"/>
      <c r="AG142" s="75"/>
      <c r="AH142" s="75"/>
      <c r="AI142" s="71"/>
      <c r="AJ142" s="21">
        <v>1</v>
      </c>
      <c r="AK142" s="21">
        <v>1</v>
      </c>
      <c r="AL142" s="21">
        <v>1</v>
      </c>
    </row>
    <row r="143" spans="1:38" ht="39.950000000000003" customHeight="1">
      <c r="A143" s="19">
        <v>72</v>
      </c>
      <c r="B143" s="21"/>
      <c r="C143" s="21"/>
      <c r="D143" s="21"/>
      <c r="E143" s="103"/>
      <c r="F143" s="21">
        <v>4</v>
      </c>
      <c r="G143" s="103"/>
      <c r="H143" s="21"/>
      <c r="I143" s="21"/>
      <c r="J143" s="31"/>
      <c r="K143" s="31"/>
      <c r="L143" s="104"/>
      <c r="M143" s="29" t="s">
        <v>919</v>
      </c>
      <c r="N143" s="35" t="s">
        <v>136</v>
      </c>
      <c r="O143" s="31"/>
      <c r="P143" s="22" t="s">
        <v>120</v>
      </c>
      <c r="Q143" s="49"/>
      <c r="R143" s="49" t="s">
        <v>42</v>
      </c>
      <c r="S143" s="38" t="s">
        <v>121</v>
      </c>
      <c r="T143" s="49" t="s">
        <v>42</v>
      </c>
      <c r="U143" s="49" t="s">
        <v>122</v>
      </c>
      <c r="V143" s="49" t="s">
        <v>84</v>
      </c>
      <c r="W143" s="22" t="s">
        <v>190</v>
      </c>
      <c r="X143" s="21" t="s">
        <v>917</v>
      </c>
      <c r="Y143" s="38" t="s">
        <v>144</v>
      </c>
      <c r="Z143" s="38" t="s">
        <v>33</v>
      </c>
      <c r="AA143" s="112">
        <v>6.6000000000000003E-2</v>
      </c>
      <c r="AB143" s="31" t="s">
        <v>33</v>
      </c>
      <c r="AC143" s="50"/>
      <c r="AD143" s="50"/>
      <c r="AE143" s="50"/>
      <c r="AF143" s="50"/>
      <c r="AG143" s="75"/>
      <c r="AH143" s="75"/>
      <c r="AI143" s="71"/>
      <c r="AJ143" s="21">
        <v>1</v>
      </c>
      <c r="AK143" s="21">
        <v>1</v>
      </c>
      <c r="AL143" s="21">
        <v>1</v>
      </c>
    </row>
    <row r="144" spans="1:38" ht="39.950000000000003" customHeight="1">
      <c r="A144" s="19">
        <v>73</v>
      </c>
      <c r="B144" s="21"/>
      <c r="C144" s="21"/>
      <c r="D144" s="103"/>
      <c r="E144" s="21"/>
      <c r="F144" s="21">
        <v>4</v>
      </c>
      <c r="G144" s="103"/>
      <c r="H144" s="21"/>
      <c r="I144" s="21"/>
      <c r="J144" s="31"/>
      <c r="K144" s="31"/>
      <c r="L144" s="89"/>
      <c r="M144" s="29" t="s">
        <v>920</v>
      </c>
      <c r="N144" s="35" t="s">
        <v>136</v>
      </c>
      <c r="O144" s="24"/>
      <c r="P144" s="22" t="s">
        <v>120</v>
      </c>
      <c r="Q144" s="49"/>
      <c r="R144" s="49" t="s">
        <v>42</v>
      </c>
      <c r="S144" s="38" t="s">
        <v>121</v>
      </c>
      <c r="T144" s="49" t="s">
        <v>42</v>
      </c>
      <c r="U144" s="49" t="s">
        <v>122</v>
      </c>
      <c r="V144" s="49" t="s">
        <v>84</v>
      </c>
      <c r="W144" s="22" t="s">
        <v>190</v>
      </c>
      <c r="X144" s="21" t="s">
        <v>917</v>
      </c>
      <c r="Y144" s="38" t="s">
        <v>144</v>
      </c>
      <c r="Z144" s="38" t="s">
        <v>33</v>
      </c>
      <c r="AA144" s="108">
        <v>5.8000000000000003E-2</v>
      </c>
      <c r="AB144" s="31" t="s">
        <v>33</v>
      </c>
      <c r="AC144" s="50"/>
      <c r="AD144" s="50"/>
      <c r="AE144" s="50"/>
      <c r="AF144" s="50"/>
      <c r="AG144" s="75"/>
      <c r="AH144" s="75"/>
      <c r="AI144" s="71"/>
      <c r="AJ144" s="21">
        <v>1</v>
      </c>
      <c r="AK144" s="21">
        <v>1</v>
      </c>
      <c r="AL144" s="21">
        <v>1</v>
      </c>
    </row>
    <row r="145" spans="1:38" ht="39.950000000000003" customHeight="1">
      <c r="A145" s="19">
        <v>74</v>
      </c>
      <c r="B145" s="21"/>
      <c r="C145" s="21"/>
      <c r="D145" s="103"/>
      <c r="E145" s="21"/>
      <c r="F145" s="21">
        <v>4</v>
      </c>
      <c r="G145" s="103"/>
      <c r="H145" s="21"/>
      <c r="I145" s="21"/>
      <c r="J145" s="31"/>
      <c r="K145" s="31"/>
      <c r="L145" s="105"/>
      <c r="M145" s="29" t="s">
        <v>921</v>
      </c>
      <c r="N145" s="35" t="s">
        <v>136</v>
      </c>
      <c r="O145" s="24"/>
      <c r="P145" s="22" t="s">
        <v>120</v>
      </c>
      <c r="Q145" s="49"/>
      <c r="R145" s="49" t="s">
        <v>42</v>
      </c>
      <c r="S145" s="38" t="s">
        <v>121</v>
      </c>
      <c r="T145" s="49" t="s">
        <v>42</v>
      </c>
      <c r="U145" s="49" t="s">
        <v>122</v>
      </c>
      <c r="V145" s="49" t="s">
        <v>84</v>
      </c>
      <c r="W145" s="22" t="s">
        <v>190</v>
      </c>
      <c r="X145" s="21" t="s">
        <v>917</v>
      </c>
      <c r="Y145" s="38" t="s">
        <v>144</v>
      </c>
      <c r="Z145" s="38" t="s">
        <v>33</v>
      </c>
      <c r="AA145" s="61">
        <v>7.3999999999999996E-2</v>
      </c>
      <c r="AB145" s="31" t="s">
        <v>33</v>
      </c>
      <c r="AC145" s="50"/>
      <c r="AD145" s="50"/>
      <c r="AE145" s="50"/>
      <c r="AF145" s="50"/>
      <c r="AG145" s="75"/>
      <c r="AH145" s="75"/>
      <c r="AI145" s="71"/>
      <c r="AJ145" s="21">
        <v>1</v>
      </c>
      <c r="AK145" s="21">
        <v>1</v>
      </c>
      <c r="AL145" s="21">
        <v>1</v>
      </c>
    </row>
    <row r="146" spans="1:38" ht="39.950000000000003" customHeight="1">
      <c r="A146" s="19">
        <v>75</v>
      </c>
      <c r="B146" s="21"/>
      <c r="C146" s="21"/>
      <c r="D146" s="103"/>
      <c r="E146" s="21"/>
      <c r="F146" s="21">
        <v>4</v>
      </c>
      <c r="G146" s="103"/>
      <c r="H146" s="21"/>
      <c r="I146" s="21"/>
      <c r="J146" s="31"/>
      <c r="K146" s="31"/>
      <c r="L146" s="105"/>
      <c r="M146" s="29" t="s">
        <v>922</v>
      </c>
      <c r="N146" s="35" t="s">
        <v>136</v>
      </c>
      <c r="O146" s="24"/>
      <c r="P146" s="22" t="s">
        <v>120</v>
      </c>
      <c r="Q146" s="49"/>
      <c r="R146" s="49" t="s">
        <v>42</v>
      </c>
      <c r="S146" s="38" t="s">
        <v>121</v>
      </c>
      <c r="T146" s="49" t="s">
        <v>42</v>
      </c>
      <c r="U146" s="49" t="s">
        <v>122</v>
      </c>
      <c r="V146" s="49" t="s">
        <v>84</v>
      </c>
      <c r="W146" s="22" t="s">
        <v>190</v>
      </c>
      <c r="X146" s="21" t="s">
        <v>917</v>
      </c>
      <c r="Y146" s="38" t="s">
        <v>144</v>
      </c>
      <c r="Z146" s="38" t="s">
        <v>33</v>
      </c>
      <c r="AA146" s="108">
        <v>8.8999999999999996E-2</v>
      </c>
      <c r="AB146" s="31" t="s">
        <v>33</v>
      </c>
      <c r="AC146" s="50"/>
      <c r="AD146" s="50"/>
      <c r="AE146" s="50"/>
      <c r="AF146" s="50"/>
      <c r="AG146" s="75"/>
      <c r="AH146" s="75"/>
      <c r="AI146" s="71"/>
      <c r="AJ146" s="21">
        <v>1</v>
      </c>
      <c r="AK146" s="21">
        <v>1</v>
      </c>
      <c r="AL146" s="21">
        <v>1</v>
      </c>
    </row>
    <row r="147" spans="1:38" ht="39.950000000000003" customHeight="1">
      <c r="A147" s="19">
        <v>76</v>
      </c>
      <c r="B147" s="22"/>
      <c r="C147" s="21"/>
      <c r="D147" s="103"/>
      <c r="E147" s="21"/>
      <c r="F147" s="21">
        <v>4</v>
      </c>
      <c r="G147" s="103"/>
      <c r="H147" s="21"/>
      <c r="I147" s="21"/>
      <c r="J147" s="31"/>
      <c r="K147" s="31"/>
      <c r="L147" s="106"/>
      <c r="M147" s="29" t="s">
        <v>923</v>
      </c>
      <c r="N147" s="35" t="s">
        <v>136</v>
      </c>
      <c r="O147" s="44"/>
      <c r="P147" s="22" t="s">
        <v>120</v>
      </c>
      <c r="Q147" s="49"/>
      <c r="R147" s="49" t="s">
        <v>42</v>
      </c>
      <c r="S147" s="38" t="s">
        <v>121</v>
      </c>
      <c r="T147" s="49" t="s">
        <v>42</v>
      </c>
      <c r="U147" s="49" t="s">
        <v>122</v>
      </c>
      <c r="V147" s="49" t="s">
        <v>84</v>
      </c>
      <c r="W147" s="22" t="s">
        <v>190</v>
      </c>
      <c r="X147" s="21" t="s">
        <v>917</v>
      </c>
      <c r="Y147" s="38" t="s">
        <v>144</v>
      </c>
      <c r="Z147" s="38" t="s">
        <v>33</v>
      </c>
      <c r="AA147" s="108">
        <v>0.125</v>
      </c>
      <c r="AB147" s="31" t="s">
        <v>33</v>
      </c>
      <c r="AC147" s="50"/>
      <c r="AD147" s="50"/>
      <c r="AE147" s="50"/>
      <c r="AF147" s="50"/>
      <c r="AG147" s="75"/>
      <c r="AH147" s="75"/>
      <c r="AI147" s="71"/>
      <c r="AJ147" s="21">
        <v>1</v>
      </c>
      <c r="AK147" s="21">
        <v>1</v>
      </c>
      <c r="AL147" s="21">
        <v>1</v>
      </c>
    </row>
    <row r="148" spans="1:38" ht="39.950000000000003" customHeight="1">
      <c r="A148" s="19">
        <v>77</v>
      </c>
      <c r="B148" s="21"/>
      <c r="C148" s="21"/>
      <c r="D148" s="103"/>
      <c r="E148" s="21"/>
      <c r="F148" s="21">
        <v>4</v>
      </c>
      <c r="G148" s="103"/>
      <c r="H148" s="21"/>
      <c r="I148" s="21"/>
      <c r="J148" s="31"/>
      <c r="K148" s="31"/>
      <c r="L148" s="89"/>
      <c r="M148" s="29" t="s">
        <v>924</v>
      </c>
      <c r="N148" s="35" t="s">
        <v>136</v>
      </c>
      <c r="O148" s="24"/>
      <c r="P148" s="22" t="s">
        <v>120</v>
      </c>
      <c r="Q148" s="49"/>
      <c r="R148" s="49" t="s">
        <v>42</v>
      </c>
      <c r="S148" s="38" t="s">
        <v>121</v>
      </c>
      <c r="T148" s="49" t="s">
        <v>42</v>
      </c>
      <c r="U148" s="49" t="s">
        <v>122</v>
      </c>
      <c r="V148" s="49" t="s">
        <v>84</v>
      </c>
      <c r="W148" s="22" t="s">
        <v>190</v>
      </c>
      <c r="X148" s="21" t="s">
        <v>917</v>
      </c>
      <c r="Y148" s="38" t="s">
        <v>144</v>
      </c>
      <c r="Z148" s="38" t="s">
        <v>33</v>
      </c>
      <c r="AA148" s="108">
        <v>0.124</v>
      </c>
      <c r="AB148" s="31" t="s">
        <v>33</v>
      </c>
      <c r="AC148" s="50"/>
      <c r="AD148" s="50"/>
      <c r="AE148" s="50"/>
      <c r="AF148" s="50"/>
      <c r="AG148" s="75"/>
      <c r="AH148" s="75"/>
      <c r="AI148" s="71"/>
      <c r="AJ148" s="21">
        <v>1</v>
      </c>
      <c r="AK148" s="21">
        <v>1</v>
      </c>
      <c r="AL148" s="21">
        <v>1</v>
      </c>
    </row>
    <row r="149" spans="1:38" ht="39.950000000000003" customHeight="1">
      <c r="A149" s="19">
        <v>78</v>
      </c>
      <c r="B149" s="21"/>
      <c r="C149" s="21"/>
      <c r="D149" s="103"/>
      <c r="E149" s="21"/>
      <c r="F149" s="21">
        <v>4</v>
      </c>
      <c r="G149" s="103"/>
      <c r="H149" s="21"/>
      <c r="I149" s="21"/>
      <c r="J149" s="31"/>
      <c r="K149" s="31"/>
      <c r="L149" s="104"/>
      <c r="M149" s="29" t="s">
        <v>925</v>
      </c>
      <c r="N149" s="35" t="s">
        <v>136</v>
      </c>
      <c r="O149" s="31"/>
      <c r="P149" s="22" t="s">
        <v>120</v>
      </c>
      <c r="Q149" s="49"/>
      <c r="R149" s="49" t="s">
        <v>42</v>
      </c>
      <c r="S149" s="38" t="s">
        <v>121</v>
      </c>
      <c r="T149" s="49" t="s">
        <v>42</v>
      </c>
      <c r="U149" s="49" t="s">
        <v>122</v>
      </c>
      <c r="V149" s="49" t="s">
        <v>84</v>
      </c>
      <c r="W149" s="22" t="s">
        <v>190</v>
      </c>
      <c r="X149" s="21" t="s">
        <v>917</v>
      </c>
      <c r="Y149" s="38" t="s">
        <v>144</v>
      </c>
      <c r="Z149" s="38" t="s">
        <v>33</v>
      </c>
      <c r="AA149" s="108">
        <v>0.06</v>
      </c>
      <c r="AB149" s="31" t="s">
        <v>33</v>
      </c>
      <c r="AC149" s="50"/>
      <c r="AD149" s="50"/>
      <c r="AE149" s="50"/>
      <c r="AF149" s="50"/>
      <c r="AG149" s="75"/>
      <c r="AH149" s="75"/>
      <c r="AI149" s="71"/>
      <c r="AJ149" s="21">
        <v>1</v>
      </c>
      <c r="AK149" s="21">
        <v>1</v>
      </c>
      <c r="AL149" s="21">
        <v>1</v>
      </c>
    </row>
    <row r="150" spans="1:38" ht="39.950000000000003" customHeight="1">
      <c r="A150" s="19">
        <v>79</v>
      </c>
      <c r="B150" s="21"/>
      <c r="C150" s="21"/>
      <c r="D150" s="103"/>
      <c r="E150" s="103"/>
      <c r="F150" s="21">
        <v>4</v>
      </c>
      <c r="G150" s="103"/>
      <c r="H150" s="21"/>
      <c r="I150" s="21"/>
      <c r="J150" s="31"/>
      <c r="K150" s="31"/>
      <c r="L150" s="104"/>
      <c r="M150" s="29" t="s">
        <v>926</v>
      </c>
      <c r="N150" s="35" t="s">
        <v>136</v>
      </c>
      <c r="O150" s="31"/>
      <c r="P150" s="22" t="s">
        <v>120</v>
      </c>
      <c r="Q150" s="49"/>
      <c r="R150" s="49" t="s">
        <v>42</v>
      </c>
      <c r="S150" s="38" t="s">
        <v>121</v>
      </c>
      <c r="T150" s="49" t="s">
        <v>42</v>
      </c>
      <c r="U150" s="49" t="s">
        <v>122</v>
      </c>
      <c r="V150" s="49" t="s">
        <v>84</v>
      </c>
      <c r="W150" s="22" t="s">
        <v>190</v>
      </c>
      <c r="X150" s="21" t="s">
        <v>917</v>
      </c>
      <c r="Y150" s="38" t="s">
        <v>144</v>
      </c>
      <c r="Z150" s="38" t="s">
        <v>33</v>
      </c>
      <c r="AA150" s="108">
        <v>4.8000000000000001E-2</v>
      </c>
      <c r="AB150" s="31" t="s">
        <v>33</v>
      </c>
      <c r="AC150" s="50"/>
      <c r="AD150" s="50"/>
      <c r="AE150" s="50"/>
      <c r="AF150" s="50"/>
      <c r="AG150" s="75"/>
      <c r="AH150" s="75"/>
      <c r="AI150" s="71"/>
      <c r="AJ150" s="21">
        <v>1</v>
      </c>
      <c r="AK150" s="21">
        <v>1</v>
      </c>
      <c r="AL150" s="21">
        <v>1</v>
      </c>
    </row>
    <row r="151" spans="1:38" ht="39.950000000000003" customHeight="1">
      <c r="A151" s="19">
        <v>80</v>
      </c>
      <c r="B151" s="21"/>
      <c r="C151" s="21"/>
      <c r="D151" s="103"/>
      <c r="E151" s="103"/>
      <c r="F151" s="21">
        <v>4</v>
      </c>
      <c r="G151" s="103"/>
      <c r="H151" s="21"/>
      <c r="I151" s="21"/>
      <c r="J151" s="31"/>
      <c r="K151" s="31"/>
      <c r="L151" s="104"/>
      <c r="M151" s="29" t="s">
        <v>927</v>
      </c>
      <c r="N151" s="35" t="s">
        <v>136</v>
      </c>
      <c r="O151" s="31"/>
      <c r="P151" s="22" t="s">
        <v>120</v>
      </c>
      <c r="Q151" s="49"/>
      <c r="R151" s="49" t="s">
        <v>42</v>
      </c>
      <c r="S151" s="38" t="s">
        <v>121</v>
      </c>
      <c r="T151" s="49" t="s">
        <v>42</v>
      </c>
      <c r="U151" s="49" t="s">
        <v>122</v>
      </c>
      <c r="V151" s="49" t="s">
        <v>84</v>
      </c>
      <c r="W151" s="22" t="s">
        <v>190</v>
      </c>
      <c r="X151" s="21" t="s">
        <v>917</v>
      </c>
      <c r="Y151" s="38" t="s">
        <v>144</v>
      </c>
      <c r="Z151" s="38" t="s">
        <v>33</v>
      </c>
      <c r="AA151" s="108">
        <v>0.11799999999999999</v>
      </c>
      <c r="AB151" s="31" t="s">
        <v>33</v>
      </c>
      <c r="AC151" s="50"/>
      <c r="AD151" s="50"/>
      <c r="AE151" s="50"/>
      <c r="AF151" s="50"/>
      <c r="AG151" s="75"/>
      <c r="AH151" s="75"/>
      <c r="AI151" s="71"/>
      <c r="AJ151" s="21">
        <v>1</v>
      </c>
      <c r="AK151" s="21">
        <v>1</v>
      </c>
      <c r="AL151" s="21">
        <v>1</v>
      </c>
    </row>
    <row r="152" spans="1:38" ht="39.950000000000003" customHeight="1">
      <c r="A152" s="19"/>
      <c r="B152" s="21"/>
      <c r="C152" s="21"/>
      <c r="D152" s="103">
        <v>2</v>
      </c>
      <c r="E152" s="103"/>
      <c r="F152" s="21"/>
      <c r="G152" s="103"/>
      <c r="H152" s="21"/>
      <c r="I152" s="21"/>
      <c r="J152" s="31"/>
      <c r="K152" s="31"/>
      <c r="L152" s="104"/>
      <c r="M152" s="29" t="s">
        <v>220</v>
      </c>
      <c r="N152" s="30" t="s">
        <v>221</v>
      </c>
      <c r="O152" s="31"/>
      <c r="P152" s="22" t="s">
        <v>120</v>
      </c>
      <c r="Q152" s="38" t="s">
        <v>33</v>
      </c>
      <c r="R152" s="49" t="s">
        <v>42</v>
      </c>
      <c r="S152" s="38" t="s">
        <v>121</v>
      </c>
      <c r="T152" s="38" t="s">
        <v>33</v>
      </c>
      <c r="U152" s="49" t="s">
        <v>84</v>
      </c>
      <c r="V152" s="49" t="s">
        <v>122</v>
      </c>
      <c r="W152" s="38" t="s">
        <v>33</v>
      </c>
      <c r="X152" s="38" t="s">
        <v>33</v>
      </c>
      <c r="Y152" s="38" t="s">
        <v>33</v>
      </c>
      <c r="Z152" s="38" t="s">
        <v>33</v>
      </c>
      <c r="AA152" s="60">
        <v>1E-3</v>
      </c>
      <c r="AB152" s="31" t="s">
        <v>33</v>
      </c>
      <c r="AC152" s="50"/>
      <c r="AD152" s="50"/>
      <c r="AE152" s="50"/>
      <c r="AF152" s="50"/>
      <c r="AG152" s="75"/>
      <c r="AH152" s="75"/>
      <c r="AI152" s="71"/>
      <c r="AJ152" s="21">
        <v>24</v>
      </c>
      <c r="AK152" s="21">
        <v>24</v>
      </c>
      <c r="AL152" s="21">
        <v>24</v>
      </c>
    </row>
    <row r="153" spans="1:38" ht="39.950000000000003" customHeight="1">
      <c r="A153" s="19">
        <v>93</v>
      </c>
      <c r="B153" s="21"/>
      <c r="C153" s="21">
        <v>1</v>
      </c>
      <c r="D153" s="103"/>
      <c r="E153" s="103"/>
      <c r="F153" s="21"/>
      <c r="G153" s="103"/>
      <c r="H153" s="21"/>
      <c r="I153" s="21"/>
      <c r="J153" s="31"/>
      <c r="K153" s="31"/>
      <c r="L153" s="89"/>
      <c r="M153" s="29" t="s">
        <v>928</v>
      </c>
      <c r="N153" s="48" t="s">
        <v>261</v>
      </c>
      <c r="O153" s="31"/>
      <c r="P153" s="31" t="s">
        <v>120</v>
      </c>
      <c r="Q153" s="38" t="s">
        <v>33</v>
      </c>
      <c r="R153" s="49" t="s">
        <v>42</v>
      </c>
      <c r="S153" s="38" t="s">
        <v>121</v>
      </c>
      <c r="T153" s="38" t="s">
        <v>33</v>
      </c>
      <c r="U153" s="49" t="s">
        <v>84</v>
      </c>
      <c r="V153" s="49" t="s">
        <v>122</v>
      </c>
      <c r="W153" s="22" t="s">
        <v>538</v>
      </c>
      <c r="X153" s="21" t="s">
        <v>33</v>
      </c>
      <c r="Y153" s="38" t="s">
        <v>33</v>
      </c>
      <c r="Z153" s="22" t="s">
        <v>33</v>
      </c>
      <c r="AA153" s="107">
        <v>1.6500000000000001E-2</v>
      </c>
      <c r="AB153" s="31" t="s">
        <v>33</v>
      </c>
      <c r="AC153" s="50"/>
      <c r="AD153" s="50"/>
      <c r="AE153" s="50"/>
      <c r="AF153" s="50"/>
      <c r="AG153" s="75"/>
      <c r="AH153" s="75"/>
      <c r="AI153" s="41"/>
      <c r="AJ153" s="21">
        <v>1</v>
      </c>
      <c r="AK153" s="21">
        <v>1</v>
      </c>
      <c r="AL153" s="21">
        <v>1</v>
      </c>
    </row>
    <row r="154" spans="1:38" ht="39.950000000000003" customHeight="1">
      <c r="A154" s="19">
        <v>94</v>
      </c>
      <c r="B154" s="21"/>
      <c r="C154" s="21">
        <v>1</v>
      </c>
      <c r="D154" s="103"/>
      <c r="E154" s="103"/>
      <c r="F154" s="21"/>
      <c r="G154" s="103"/>
      <c r="H154" s="21"/>
      <c r="I154" s="21"/>
      <c r="J154" s="31"/>
      <c r="K154" s="31"/>
      <c r="L154" s="89"/>
      <c r="M154" s="29" t="s">
        <v>929</v>
      </c>
      <c r="N154" s="48" t="s">
        <v>261</v>
      </c>
      <c r="O154" s="31"/>
      <c r="P154" s="31" t="s">
        <v>120</v>
      </c>
      <c r="Q154" s="38" t="s">
        <v>33</v>
      </c>
      <c r="R154" s="49" t="s">
        <v>42</v>
      </c>
      <c r="S154" s="38" t="s">
        <v>121</v>
      </c>
      <c r="T154" s="38" t="s">
        <v>33</v>
      </c>
      <c r="U154" s="49" t="s">
        <v>84</v>
      </c>
      <c r="V154" s="49" t="s">
        <v>122</v>
      </c>
      <c r="W154" s="22" t="s">
        <v>538</v>
      </c>
      <c r="X154" s="21" t="s">
        <v>33</v>
      </c>
      <c r="Y154" s="38" t="s">
        <v>33</v>
      </c>
      <c r="Z154" s="22" t="s">
        <v>33</v>
      </c>
      <c r="AA154" s="107">
        <v>4.4999999999999997E-3</v>
      </c>
      <c r="AB154" s="31" t="s">
        <v>33</v>
      </c>
      <c r="AC154" s="50"/>
      <c r="AD154" s="50"/>
      <c r="AE154" s="50"/>
      <c r="AF154" s="50"/>
      <c r="AG154" s="75"/>
      <c r="AH154" s="75"/>
      <c r="AI154" s="41"/>
      <c r="AJ154" s="21">
        <v>1</v>
      </c>
      <c r="AK154" s="21">
        <v>1</v>
      </c>
      <c r="AL154" s="21">
        <v>1</v>
      </c>
    </row>
    <row r="155" spans="1:38" ht="39.950000000000003" customHeight="1">
      <c r="A155" s="19">
        <v>95</v>
      </c>
      <c r="B155" s="21"/>
      <c r="C155" s="21">
        <v>1</v>
      </c>
      <c r="D155" s="103"/>
      <c r="E155" s="103"/>
      <c r="F155" s="21"/>
      <c r="G155" s="103"/>
      <c r="H155" s="21"/>
      <c r="I155" s="21"/>
      <c r="J155" s="31"/>
      <c r="K155" s="31"/>
      <c r="L155" s="89"/>
      <c r="M155" s="29" t="s">
        <v>930</v>
      </c>
      <c r="N155" s="48" t="s">
        <v>261</v>
      </c>
      <c r="O155" s="31"/>
      <c r="P155" s="31" t="s">
        <v>120</v>
      </c>
      <c r="Q155" s="38" t="s">
        <v>33</v>
      </c>
      <c r="R155" s="49" t="s">
        <v>42</v>
      </c>
      <c r="S155" s="38" t="s">
        <v>121</v>
      </c>
      <c r="T155" s="38" t="s">
        <v>33</v>
      </c>
      <c r="U155" s="49" t="s">
        <v>84</v>
      </c>
      <c r="V155" s="49" t="s">
        <v>122</v>
      </c>
      <c r="W155" s="22" t="s">
        <v>538</v>
      </c>
      <c r="X155" s="21" t="s">
        <v>33</v>
      </c>
      <c r="Y155" s="38" t="s">
        <v>33</v>
      </c>
      <c r="Z155" s="22" t="s">
        <v>33</v>
      </c>
      <c r="AA155" s="107">
        <v>1.8499999999999999E-2</v>
      </c>
      <c r="AB155" s="31" t="s">
        <v>33</v>
      </c>
      <c r="AC155" s="50"/>
      <c r="AD155" s="50"/>
      <c r="AE155" s="50"/>
      <c r="AF155" s="50"/>
      <c r="AG155" s="75"/>
      <c r="AH155" s="75"/>
      <c r="AI155" s="41"/>
      <c r="AJ155" s="21">
        <v>1</v>
      </c>
      <c r="AK155" s="21">
        <v>1</v>
      </c>
      <c r="AL155" s="21">
        <v>1</v>
      </c>
    </row>
    <row r="156" spans="1:38" ht="39.950000000000003" customHeight="1">
      <c r="A156" s="19">
        <v>96</v>
      </c>
      <c r="B156" s="21"/>
      <c r="C156" s="21">
        <v>1</v>
      </c>
      <c r="D156" s="103"/>
      <c r="E156" s="103"/>
      <c r="F156" s="21"/>
      <c r="G156" s="103"/>
      <c r="H156" s="21"/>
      <c r="I156" s="21"/>
      <c r="J156" s="31"/>
      <c r="K156" s="31"/>
      <c r="L156" s="89"/>
      <c r="M156" s="29" t="s">
        <v>931</v>
      </c>
      <c r="N156" s="48" t="s">
        <v>136</v>
      </c>
      <c r="O156" s="31"/>
      <c r="P156" s="31" t="s">
        <v>120</v>
      </c>
      <c r="Q156" s="38" t="s">
        <v>33</v>
      </c>
      <c r="R156" s="49" t="s">
        <v>42</v>
      </c>
      <c r="S156" s="38" t="s">
        <v>121</v>
      </c>
      <c r="T156" s="38" t="s">
        <v>33</v>
      </c>
      <c r="U156" s="49" t="s">
        <v>122</v>
      </c>
      <c r="V156" s="49" t="s">
        <v>84</v>
      </c>
      <c r="W156" s="22" t="s">
        <v>932</v>
      </c>
      <c r="X156" s="21" t="s">
        <v>33</v>
      </c>
      <c r="Y156" s="38" t="s">
        <v>33</v>
      </c>
      <c r="Z156" s="22" t="s">
        <v>33</v>
      </c>
      <c r="AA156" s="107">
        <v>2.0000000000000001E-4</v>
      </c>
      <c r="AB156" s="31" t="s">
        <v>33</v>
      </c>
      <c r="AC156" s="50"/>
      <c r="AD156" s="50"/>
      <c r="AE156" s="50"/>
      <c r="AF156" s="50"/>
      <c r="AG156" s="75"/>
      <c r="AH156" s="75"/>
      <c r="AI156" s="41"/>
      <c r="AJ156" s="21">
        <v>1</v>
      </c>
      <c r="AK156" s="21">
        <v>1</v>
      </c>
      <c r="AL156" s="21">
        <v>1</v>
      </c>
    </row>
    <row r="157" spans="1:38" ht="39.950000000000003" customHeight="1">
      <c r="A157" s="19">
        <v>97</v>
      </c>
      <c r="B157" s="21"/>
      <c r="C157" s="21">
        <v>1</v>
      </c>
      <c r="D157" s="103"/>
      <c r="E157" s="103"/>
      <c r="F157" s="21"/>
      <c r="G157" s="103"/>
      <c r="H157" s="21"/>
      <c r="I157" s="21"/>
      <c r="J157" s="31"/>
      <c r="K157" s="31"/>
      <c r="L157" s="89"/>
      <c r="M157" s="29" t="s">
        <v>933</v>
      </c>
      <c r="N157" s="48" t="s">
        <v>136</v>
      </c>
      <c r="O157" s="31"/>
      <c r="P157" s="31" t="s">
        <v>120</v>
      </c>
      <c r="Q157" s="38" t="s">
        <v>33</v>
      </c>
      <c r="R157" s="49" t="s">
        <v>42</v>
      </c>
      <c r="S157" s="38" t="s">
        <v>121</v>
      </c>
      <c r="T157" s="38" t="s">
        <v>33</v>
      </c>
      <c r="U157" s="49" t="s">
        <v>122</v>
      </c>
      <c r="V157" s="49" t="s">
        <v>84</v>
      </c>
      <c r="W157" s="22" t="s">
        <v>932</v>
      </c>
      <c r="X157" s="21" t="s">
        <v>33</v>
      </c>
      <c r="Y157" s="38" t="s">
        <v>33</v>
      </c>
      <c r="Z157" s="22" t="s">
        <v>33</v>
      </c>
      <c r="AA157" s="107">
        <v>2.0000000000000001E-4</v>
      </c>
      <c r="AB157" s="31" t="s">
        <v>33</v>
      </c>
      <c r="AC157" s="50"/>
      <c r="AD157" s="50"/>
      <c r="AE157" s="50"/>
      <c r="AF157" s="50"/>
      <c r="AG157" s="75"/>
      <c r="AH157" s="75"/>
      <c r="AI157" s="41"/>
      <c r="AJ157" s="21">
        <v>1</v>
      </c>
      <c r="AK157" s="21">
        <v>1</v>
      </c>
      <c r="AL157" s="21">
        <v>1</v>
      </c>
    </row>
    <row r="158" spans="1:38" ht="39.950000000000003" customHeight="1">
      <c r="A158" s="19">
        <v>98</v>
      </c>
      <c r="B158" s="21"/>
      <c r="C158" s="21">
        <v>1</v>
      </c>
      <c r="D158" s="103"/>
      <c r="E158" s="103"/>
      <c r="F158" s="21"/>
      <c r="G158" s="103"/>
      <c r="H158" s="21"/>
      <c r="I158" s="21"/>
      <c r="J158" s="31"/>
      <c r="K158" s="31"/>
      <c r="L158" s="89"/>
      <c r="M158" s="29" t="s">
        <v>934</v>
      </c>
      <c r="N158" s="48" t="s">
        <v>136</v>
      </c>
      <c r="O158" s="31"/>
      <c r="P158" s="31" t="s">
        <v>120</v>
      </c>
      <c r="Q158" s="38" t="s">
        <v>33</v>
      </c>
      <c r="R158" s="49" t="s">
        <v>42</v>
      </c>
      <c r="S158" s="38" t="s">
        <v>121</v>
      </c>
      <c r="T158" s="38" t="s">
        <v>33</v>
      </c>
      <c r="U158" s="49" t="s">
        <v>122</v>
      </c>
      <c r="V158" s="49" t="s">
        <v>84</v>
      </c>
      <c r="W158" s="22" t="s">
        <v>932</v>
      </c>
      <c r="X158" s="21" t="s">
        <v>33</v>
      </c>
      <c r="Y158" s="38" t="s">
        <v>33</v>
      </c>
      <c r="Z158" s="22" t="s">
        <v>33</v>
      </c>
      <c r="AA158" s="107">
        <v>2.0000000000000001E-4</v>
      </c>
      <c r="AB158" s="31" t="s">
        <v>33</v>
      </c>
      <c r="AC158" s="50"/>
      <c r="AD158" s="50"/>
      <c r="AE158" s="50"/>
      <c r="AF158" s="50"/>
      <c r="AG158" s="75"/>
      <c r="AH158" s="75"/>
      <c r="AI158" s="41"/>
      <c r="AJ158" s="21">
        <v>1</v>
      </c>
      <c r="AK158" s="21">
        <v>1</v>
      </c>
      <c r="AL158" s="21">
        <v>1</v>
      </c>
    </row>
    <row r="159" spans="1:38">
      <c r="R159" s="12"/>
      <c r="T159" s="12"/>
      <c r="U159" s="12"/>
      <c r="V159" s="12"/>
      <c r="W159" s="12"/>
      <c r="X159" s="12"/>
      <c r="Y159" s="12"/>
    </row>
    <row r="160" spans="1:38">
      <c r="R160" s="12"/>
      <c r="T160" s="12"/>
      <c r="U160" s="12"/>
      <c r="V160" s="12"/>
      <c r="W160" s="12"/>
      <c r="X160" s="12"/>
      <c r="Y160" s="12"/>
    </row>
    <row r="161" spans="18:25">
      <c r="R161" s="12"/>
      <c r="T161" s="12"/>
      <c r="U161" s="12"/>
      <c r="V161" s="12"/>
      <c r="W161" s="12"/>
      <c r="X161" s="12"/>
      <c r="Y161" s="12"/>
    </row>
    <row r="162" spans="18:25">
      <c r="R162" s="12"/>
      <c r="T162" s="12"/>
      <c r="U162" s="12"/>
      <c r="V162" s="12"/>
      <c r="W162" s="12"/>
      <c r="X162" s="12"/>
      <c r="Y162" s="12"/>
    </row>
    <row r="163" spans="18:25">
      <c r="R163" s="12"/>
      <c r="T163" s="12"/>
      <c r="U163" s="12"/>
      <c r="V163" s="12"/>
      <c r="W163" s="12"/>
      <c r="X163" s="12"/>
      <c r="Y163" s="12"/>
    </row>
    <row r="164" spans="18:25">
      <c r="R164" s="12"/>
      <c r="T164" s="12"/>
      <c r="U164" s="12"/>
      <c r="V164" s="12"/>
      <c r="W164" s="12"/>
      <c r="X164" s="12"/>
      <c r="Y164" s="12"/>
    </row>
    <row r="165" spans="18:25">
      <c r="R165" s="12"/>
      <c r="T165" s="12"/>
      <c r="U165" s="12"/>
      <c r="V165" s="12"/>
      <c r="W165" s="12"/>
      <c r="X165" s="12"/>
      <c r="Y165" s="12"/>
    </row>
    <row r="166" spans="18:25">
      <c r="R166" s="12"/>
      <c r="T166" s="12"/>
      <c r="U166" s="12"/>
      <c r="V166" s="12"/>
      <c r="W166" s="12"/>
      <c r="X166" s="12"/>
      <c r="Y166" s="12"/>
    </row>
    <row r="167" spans="18:25">
      <c r="R167" s="12"/>
      <c r="T167" s="12"/>
      <c r="U167" s="12"/>
      <c r="V167" s="12"/>
      <c r="W167" s="12"/>
      <c r="X167" s="12"/>
      <c r="Y167" s="12"/>
    </row>
    <row r="168" spans="18:25">
      <c r="R168" s="12"/>
      <c r="T168" s="12"/>
      <c r="U168" s="12"/>
      <c r="V168" s="12"/>
      <c r="W168" s="12"/>
      <c r="X168" s="12"/>
      <c r="Y168" s="12"/>
    </row>
    <row r="169" spans="18:25">
      <c r="R169" s="12"/>
      <c r="T169" s="12"/>
      <c r="U169" s="12"/>
      <c r="V169" s="12"/>
      <c r="W169" s="12"/>
      <c r="X169" s="12"/>
      <c r="Y169" s="12"/>
    </row>
    <row r="170" spans="18:25">
      <c r="R170" s="12"/>
      <c r="T170" s="12"/>
      <c r="U170" s="12"/>
      <c r="V170" s="12"/>
      <c r="W170" s="12"/>
      <c r="X170" s="12"/>
      <c r="Y170" s="12"/>
    </row>
    <row r="171" spans="18:25">
      <c r="R171" s="12"/>
      <c r="T171" s="12"/>
      <c r="U171" s="12"/>
      <c r="V171" s="12"/>
      <c r="W171" s="12"/>
      <c r="X171" s="12"/>
      <c r="Y171" s="12"/>
    </row>
    <row r="172" spans="18:25">
      <c r="R172" s="12"/>
      <c r="T172" s="12"/>
      <c r="U172" s="12"/>
      <c r="V172" s="12"/>
      <c r="W172" s="12"/>
      <c r="X172" s="12"/>
      <c r="Y172" s="12"/>
    </row>
    <row r="173" spans="18:25">
      <c r="R173" s="12"/>
      <c r="T173" s="12"/>
      <c r="U173" s="12"/>
      <c r="V173" s="12"/>
      <c r="W173" s="12"/>
      <c r="X173" s="12"/>
      <c r="Y173" s="12"/>
    </row>
  </sheetData>
  <autoFilter ref="A8:AL158">
    <extLst/>
  </autoFilter>
  <mergeCells count="38">
    <mergeCell ref="N1:AH6"/>
    <mergeCell ref="A5:M6"/>
    <mergeCell ref="X7:X8"/>
    <mergeCell ref="Y7:Y8"/>
    <mergeCell ref="Z7:Z8"/>
    <mergeCell ref="AA7:AA8"/>
    <mergeCell ref="AB7:AB8"/>
    <mergeCell ref="A1:E1"/>
    <mergeCell ref="F1:K1"/>
    <mergeCell ref="L1:M1"/>
    <mergeCell ref="A2:M2"/>
    <mergeCell ref="A3:K3"/>
    <mergeCell ref="L3:M3"/>
    <mergeCell ref="A4:M4"/>
    <mergeCell ref="B7:K7"/>
    <mergeCell ref="A7:A8"/>
    <mergeCell ref="L7:L8"/>
    <mergeCell ref="M7:M8"/>
    <mergeCell ref="W7:W8"/>
    <mergeCell ref="AK7:AK8"/>
    <mergeCell ref="AL7:AL8"/>
    <mergeCell ref="AC7:AC8"/>
    <mergeCell ref="AD7:AD8"/>
    <mergeCell ref="AE7:AE8"/>
    <mergeCell ref="AF7:AF8"/>
    <mergeCell ref="AG7:AG8"/>
    <mergeCell ref="AH7:AH8"/>
    <mergeCell ref="AI7:AI8"/>
    <mergeCell ref="AJ7:AJ8"/>
    <mergeCell ref="N7:N8"/>
    <mergeCell ref="S7:S8"/>
    <mergeCell ref="T7:T8"/>
    <mergeCell ref="U7:U8"/>
    <mergeCell ref="V7:V8"/>
    <mergeCell ref="O7:O8"/>
    <mergeCell ref="P7:P8"/>
    <mergeCell ref="Q7:Q8"/>
    <mergeCell ref="R7:R8"/>
  </mergeCells>
  <phoneticPr fontId="37" type="noConversion"/>
  <conditionalFormatting sqref="U26:V26">
    <cfRule type="cellIs" dxfId="196" priority="23" operator="equal">
      <formula>"N"</formula>
    </cfRule>
    <cfRule type="cellIs" dxfId="195" priority="24" operator="equal">
      <formula>"Y"</formula>
    </cfRule>
  </conditionalFormatting>
  <conditionalFormatting sqref="U27:V27">
    <cfRule type="cellIs" dxfId="194" priority="55" operator="equal">
      <formula>"N"</formula>
    </cfRule>
    <cfRule type="cellIs" dxfId="193" priority="56" operator="equal">
      <formula>"Y"</formula>
    </cfRule>
  </conditionalFormatting>
  <conditionalFormatting sqref="U28:V28">
    <cfRule type="cellIs" dxfId="192" priority="53" operator="equal">
      <formula>"N"</formula>
    </cfRule>
    <cfRule type="cellIs" dxfId="191" priority="54" operator="equal">
      <formula>"Y"</formula>
    </cfRule>
  </conditionalFormatting>
  <conditionalFormatting sqref="U29:V29">
    <cfRule type="cellIs" dxfId="190" priority="51" operator="equal">
      <formula>"N"</formula>
    </cfRule>
    <cfRule type="cellIs" dxfId="189" priority="52" operator="equal">
      <formula>"Y"</formula>
    </cfRule>
  </conditionalFormatting>
  <conditionalFormatting sqref="U30:V30">
    <cfRule type="cellIs" dxfId="188" priority="21" operator="equal">
      <formula>"N"</formula>
    </cfRule>
    <cfRule type="cellIs" dxfId="187" priority="22" operator="equal">
      <formula>"Y"</formula>
    </cfRule>
  </conditionalFormatting>
  <conditionalFormatting sqref="U41:V41">
    <cfRule type="cellIs" dxfId="186" priority="17" operator="equal">
      <formula>"N"</formula>
    </cfRule>
    <cfRule type="cellIs" dxfId="185" priority="18" operator="equal">
      <formula>"Y"</formula>
    </cfRule>
  </conditionalFormatting>
  <conditionalFormatting sqref="K42">
    <cfRule type="duplicateValues" dxfId="184" priority="133"/>
  </conditionalFormatting>
  <conditionalFormatting sqref="U42:V42">
    <cfRule type="cellIs" dxfId="183" priority="5" operator="equal">
      <formula>"N"</formula>
    </cfRule>
    <cfRule type="cellIs" dxfId="182" priority="6" operator="equal">
      <formula>"Y"</formula>
    </cfRule>
  </conditionalFormatting>
  <conditionalFormatting sqref="U43:V43">
    <cfRule type="cellIs" dxfId="181" priority="127" operator="equal">
      <formula>"N"</formula>
    </cfRule>
    <cfRule type="cellIs" dxfId="180" priority="128" operator="equal">
      <formula>"Y"</formula>
    </cfRule>
  </conditionalFormatting>
  <conditionalFormatting sqref="U44:V44">
    <cfRule type="cellIs" dxfId="179" priority="125" operator="equal">
      <formula>"N"</formula>
    </cfRule>
    <cfRule type="cellIs" dxfId="178" priority="126" operator="equal">
      <formula>"Y"</formula>
    </cfRule>
  </conditionalFormatting>
  <conditionalFormatting sqref="U45">
    <cfRule type="cellIs" dxfId="177" priority="47" operator="equal">
      <formula>"N"</formula>
    </cfRule>
    <cfRule type="cellIs" dxfId="176" priority="48" operator="equal">
      <formula>"Y"</formula>
    </cfRule>
  </conditionalFormatting>
  <conditionalFormatting sqref="V45">
    <cfRule type="cellIs" dxfId="175" priority="45" operator="equal">
      <formula>"N"</formula>
    </cfRule>
    <cfRule type="cellIs" dxfId="174" priority="46" operator="equal">
      <formula>"Y"</formula>
    </cfRule>
  </conditionalFormatting>
  <conditionalFormatting sqref="U46">
    <cfRule type="cellIs" dxfId="173" priority="43" operator="equal">
      <formula>"N"</formula>
    </cfRule>
    <cfRule type="cellIs" dxfId="172" priority="44" operator="equal">
      <formula>"Y"</formula>
    </cfRule>
  </conditionalFormatting>
  <conditionalFormatting sqref="V46">
    <cfRule type="cellIs" dxfId="171" priority="41" operator="equal">
      <formula>"N"</formula>
    </cfRule>
    <cfRule type="cellIs" dxfId="170" priority="42" operator="equal">
      <formula>"Y"</formula>
    </cfRule>
  </conditionalFormatting>
  <conditionalFormatting sqref="U53:V53">
    <cfRule type="cellIs" dxfId="169" priority="37" operator="equal">
      <formula>"N"</formula>
    </cfRule>
    <cfRule type="cellIs" dxfId="168" priority="38" operator="equal">
      <formula>"Y"</formula>
    </cfRule>
  </conditionalFormatting>
  <conditionalFormatting sqref="U54:V54">
    <cfRule type="cellIs" dxfId="167" priority="39" operator="equal">
      <formula>"N"</formula>
    </cfRule>
    <cfRule type="cellIs" dxfId="166" priority="40" operator="equal">
      <formula>"Y"</formula>
    </cfRule>
  </conditionalFormatting>
  <conditionalFormatting sqref="K67">
    <cfRule type="duplicateValues" dxfId="165" priority="254"/>
  </conditionalFormatting>
  <conditionalFormatting sqref="U83:V83">
    <cfRule type="cellIs" dxfId="164" priority="31" operator="equal">
      <formula>"N"</formula>
    </cfRule>
    <cfRule type="cellIs" dxfId="163" priority="32" operator="equal">
      <formula>"Y"</formula>
    </cfRule>
  </conditionalFormatting>
  <conditionalFormatting sqref="U115:V115">
    <cfRule type="cellIs" dxfId="162" priority="11" operator="equal">
      <formula>"N"</formula>
    </cfRule>
    <cfRule type="cellIs" dxfId="161" priority="12" operator="equal">
      <formula>"Y"</formula>
    </cfRule>
  </conditionalFormatting>
  <conditionalFormatting sqref="U119:V119">
    <cfRule type="cellIs" dxfId="160" priority="9" operator="equal">
      <formula>"N"</formula>
    </cfRule>
    <cfRule type="cellIs" dxfId="159" priority="10" operator="equal">
      <formula>"Y"</formula>
    </cfRule>
  </conditionalFormatting>
  <conditionalFormatting sqref="U121:V121">
    <cfRule type="cellIs" dxfId="158" priority="27" operator="equal">
      <formula>"N"</formula>
    </cfRule>
    <cfRule type="cellIs" dxfId="157" priority="28" operator="equal">
      <formula>"Y"</formula>
    </cfRule>
  </conditionalFormatting>
  <conditionalFormatting sqref="K147">
    <cfRule type="duplicateValues" dxfId="156" priority="159"/>
  </conditionalFormatting>
  <conditionalFormatting sqref="U152:V152">
    <cfRule type="cellIs" dxfId="155" priority="25" operator="equal">
      <formula>"N"</formula>
    </cfRule>
    <cfRule type="cellIs" dxfId="154" priority="26" operator="equal">
      <formula>"Y"</formula>
    </cfRule>
  </conditionalFormatting>
  <conditionalFormatting sqref="K38:K39">
    <cfRule type="duplicateValues" dxfId="153" priority="140"/>
    <cfRule type="duplicateValues" dxfId="152" priority="141"/>
  </conditionalFormatting>
  <conditionalFormatting sqref="K63:K66">
    <cfRule type="duplicateValues" dxfId="151" priority="255"/>
  </conditionalFormatting>
  <conditionalFormatting sqref="K63:K67">
    <cfRule type="duplicateValues" dxfId="150" priority="256"/>
  </conditionalFormatting>
  <conditionalFormatting sqref="L24:L25">
    <cfRule type="duplicateValues" dxfId="149" priority="1"/>
    <cfRule type="duplicateValues" dxfId="148" priority="2"/>
  </conditionalFormatting>
  <conditionalFormatting sqref="U9:V20 U57:V68 U95:V107">
    <cfRule type="cellIs" dxfId="147" priority="142" operator="equal">
      <formula>"N"</formula>
    </cfRule>
    <cfRule type="cellIs" dxfId="146" priority="143" operator="equal">
      <formula>"Y"</formula>
    </cfRule>
  </conditionalFormatting>
  <conditionalFormatting sqref="U21:V23 U153:V158 U37:V40 U69:V82 U84:V94 U137:V151">
    <cfRule type="cellIs" dxfId="145" priority="61" operator="equal">
      <formula>"N"</formula>
    </cfRule>
    <cfRule type="cellIs" dxfId="144" priority="62" operator="equal">
      <formula>"Y"</formula>
    </cfRule>
  </conditionalFormatting>
  <conditionalFormatting sqref="U24:V25">
    <cfRule type="cellIs" dxfId="143" priority="3" operator="equal">
      <formula>"N"</formula>
    </cfRule>
    <cfRule type="cellIs" dxfId="142" priority="4" operator="equal">
      <formula>"Y"</formula>
    </cfRule>
  </conditionalFormatting>
  <conditionalFormatting sqref="U31:V36">
    <cfRule type="cellIs" dxfId="141" priority="19" operator="equal">
      <formula>"N"</formula>
    </cfRule>
    <cfRule type="cellIs" dxfId="140" priority="20" operator="equal">
      <formula>"Y"</formula>
    </cfRule>
  </conditionalFormatting>
  <conditionalFormatting sqref="U47:V48">
    <cfRule type="cellIs" dxfId="139" priority="49" operator="equal">
      <formula>"N"</formula>
    </cfRule>
    <cfRule type="cellIs" dxfId="138" priority="50" operator="equal">
      <formula>"Y"</formula>
    </cfRule>
  </conditionalFormatting>
  <conditionalFormatting sqref="U49:V52">
    <cfRule type="cellIs" dxfId="137" priority="121" operator="equal">
      <formula>"N"</formula>
    </cfRule>
    <cfRule type="cellIs" dxfId="136" priority="122" operator="equal">
      <formula>"Y"</formula>
    </cfRule>
  </conditionalFormatting>
  <conditionalFormatting sqref="U55:V56">
    <cfRule type="cellIs" dxfId="135" priority="13" operator="equal">
      <formula>"N"</formula>
    </cfRule>
    <cfRule type="cellIs" dxfId="134" priority="14" operator="equal">
      <formula>"Y"</formula>
    </cfRule>
  </conditionalFormatting>
  <conditionalFormatting sqref="U108:V114">
    <cfRule type="cellIs" dxfId="133" priority="93" operator="equal">
      <formula>"N"</formula>
    </cfRule>
    <cfRule type="cellIs" dxfId="132" priority="94" operator="equal">
      <formula>"Y"</formula>
    </cfRule>
  </conditionalFormatting>
  <conditionalFormatting sqref="U116:V118 U120:V120">
    <cfRule type="cellIs" dxfId="131" priority="29" operator="equal">
      <formula>"N"</formula>
    </cfRule>
    <cfRule type="cellIs" dxfId="130" priority="30" operator="equal">
      <formula>"Y"</formula>
    </cfRule>
  </conditionalFormatting>
  <conditionalFormatting sqref="U122:V123">
    <cfRule type="cellIs" dxfId="129" priority="7" operator="equal">
      <formula>"N"</formula>
    </cfRule>
    <cfRule type="cellIs" dxfId="128" priority="8" operator="equal">
      <formula>"Y"</formula>
    </cfRule>
  </conditionalFormatting>
  <conditionalFormatting sqref="U124:V136">
    <cfRule type="cellIs" dxfId="127" priority="89" operator="equal">
      <formula>"N"</formula>
    </cfRule>
    <cfRule type="cellIs" dxfId="126" priority="90" operator="equal">
      <formula>"Y"</formula>
    </cfRule>
  </conditionalFormatting>
  <dataValidations count="1">
    <dataValidation type="list" allowBlank="1" showInputMessage="1" showErrorMessage="1" sqref="U9:V158">
      <formula1>"Y,N"</formula1>
    </dataValidation>
  </dataValidations>
  <pageMargins left="1.5743055555555601" right="0.70763888888888904" top="0.74791666666666701" bottom="0.74791666666666701" header="0.31388888888888899" footer="0.31388888888888899"/>
  <pageSetup paperSize="8" scale="62" fitToHeight="5" orientation="landscape" horizontalDpi="1200" verticalDpi="1200" r:id="rId1"/>
  <headerFooter>
    <oddFooter>&amp;C第 &amp;P 页，共 &amp;N 页</oddFooter>
  </headerFooter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AI179"/>
  <sheetViews>
    <sheetView view="pageBreakPreview" topLeftCell="A4" zoomScale="55" zoomScaleNormal="100" workbookViewId="0">
      <selection activeCell="J9" sqref="J9:N9"/>
    </sheetView>
  </sheetViews>
  <sheetFormatPr defaultColWidth="9" defaultRowHeight="17.25"/>
  <cols>
    <col min="1" max="1" width="3.75" style="119" customWidth="1"/>
    <col min="2" max="2" width="7.625" style="119" customWidth="1"/>
    <col min="3" max="3" width="8.75" style="119" customWidth="1"/>
    <col min="4" max="4" width="9.75" style="119" customWidth="1"/>
    <col min="5" max="5" width="8.75" style="119" customWidth="1"/>
    <col min="6" max="6" width="11.375" style="119" customWidth="1"/>
    <col min="7" max="7" width="31.625" style="119" customWidth="1"/>
    <col min="8" max="8" width="4.875" style="119" customWidth="1"/>
    <col min="9" max="9" width="4.625" style="119" customWidth="1"/>
    <col min="10" max="10" width="8.5" style="119" customWidth="1"/>
    <col min="11" max="11" width="0.125" style="119" customWidth="1"/>
    <col min="12" max="12" width="25.625" style="119" customWidth="1"/>
    <col min="13" max="13" width="10.875" style="119" customWidth="1"/>
    <col min="14" max="14" width="3.5" style="119" customWidth="1"/>
    <col min="15" max="15" width="6.375" style="119" customWidth="1"/>
    <col min="16" max="16" width="5" style="119" customWidth="1"/>
    <col min="17" max="17" width="5.875" style="119" customWidth="1"/>
    <col min="18" max="19" width="7.875" style="119" customWidth="1"/>
    <col min="20" max="20" width="6.125" style="119" customWidth="1"/>
    <col min="21" max="21" width="13.125" style="119" customWidth="1"/>
    <col min="22" max="22" width="31.875" style="119" customWidth="1"/>
    <col min="23" max="23" width="4.625" style="119" customWidth="1"/>
    <col min="24" max="24" width="8" style="119" customWidth="1"/>
    <col min="25" max="25" width="11.5" style="119" customWidth="1"/>
    <col min="26" max="26" width="11.625" style="119" customWidth="1"/>
    <col min="27" max="27" width="13.125" style="119" customWidth="1"/>
    <col min="28" max="28" width="10" style="119" customWidth="1"/>
    <col min="29" max="29" width="11.25" style="119" customWidth="1"/>
    <col min="30" max="250" width="9" style="119"/>
    <col min="251" max="251" width="3.125" style="119" customWidth="1"/>
    <col min="252" max="252" width="7.625" style="119" customWidth="1"/>
    <col min="253" max="253" width="4.125" style="119" customWidth="1"/>
    <col min="254" max="254" width="17" style="119" customWidth="1"/>
    <col min="255" max="255" width="3.625" style="119" customWidth="1"/>
    <col min="256" max="256" width="9.125" style="119" customWidth="1"/>
    <col min="257" max="257" width="3.625" style="119" customWidth="1"/>
    <col min="258" max="258" width="4.625" style="119" customWidth="1"/>
    <col min="259" max="259" width="9.625" style="119" customWidth="1"/>
    <col min="260" max="260" width="10.125" style="119" customWidth="1"/>
    <col min="261" max="261" width="10.25" style="119" customWidth="1"/>
    <col min="262" max="262" width="4.625" style="119" customWidth="1"/>
    <col min="263" max="263" width="5" style="119" customWidth="1"/>
    <col min="264" max="264" width="11.125" style="119" customWidth="1"/>
    <col min="265" max="265" width="16.125" style="119" customWidth="1"/>
    <col min="266" max="266" width="4.75" style="119" customWidth="1"/>
    <col min="267" max="267" width="3.625" style="119" customWidth="1"/>
    <col min="268" max="268" width="5.125" style="119" customWidth="1"/>
    <col min="269" max="269" width="3.125" style="119" customWidth="1"/>
    <col min="270" max="270" width="4.625" style="119" customWidth="1"/>
    <col min="271" max="271" width="5" style="119" customWidth="1"/>
    <col min="272" max="273" width="9.75" style="119" customWidth="1"/>
    <col min="274" max="275" width="7.875" style="119" customWidth="1"/>
    <col min="276" max="506" width="9" style="119"/>
    <col min="507" max="507" width="3.125" style="119" customWidth="1"/>
    <col min="508" max="508" width="7.625" style="119" customWidth="1"/>
    <col min="509" max="509" width="4.125" style="119" customWidth="1"/>
    <col min="510" max="510" width="17" style="119" customWidth="1"/>
    <col min="511" max="511" width="3.625" style="119" customWidth="1"/>
    <col min="512" max="512" width="9.125" style="119" customWidth="1"/>
    <col min="513" max="513" width="3.625" style="119" customWidth="1"/>
    <col min="514" max="514" width="4.625" style="119" customWidth="1"/>
    <col min="515" max="515" width="9.625" style="119" customWidth="1"/>
    <col min="516" max="516" width="10.125" style="119" customWidth="1"/>
    <col min="517" max="517" width="10.25" style="119" customWidth="1"/>
    <col min="518" max="518" width="4.625" style="119" customWidth="1"/>
    <col min="519" max="519" width="5" style="119" customWidth="1"/>
    <col min="520" max="520" width="11.125" style="119" customWidth="1"/>
    <col min="521" max="521" width="16.125" style="119" customWidth="1"/>
    <col min="522" max="522" width="4.75" style="119" customWidth="1"/>
    <col min="523" max="523" width="3.625" style="119" customWidth="1"/>
    <col min="524" max="524" width="5.125" style="119" customWidth="1"/>
    <col min="525" max="525" width="3.125" style="119" customWidth="1"/>
    <col min="526" max="526" width="4.625" style="119" customWidth="1"/>
    <col min="527" max="527" width="5" style="119" customWidth="1"/>
    <col min="528" max="529" width="9.75" style="119" customWidth="1"/>
    <col min="530" max="531" width="7.875" style="119" customWidth="1"/>
    <col min="532" max="762" width="9" style="119"/>
    <col min="763" max="763" width="3.125" style="119" customWidth="1"/>
    <col min="764" max="764" width="7.625" style="119" customWidth="1"/>
    <col min="765" max="765" width="4.125" style="119" customWidth="1"/>
    <col min="766" max="766" width="17" style="119" customWidth="1"/>
    <col min="767" max="767" width="3.625" style="119" customWidth="1"/>
    <col min="768" max="768" width="9.125" style="119" customWidth="1"/>
    <col min="769" max="769" width="3.625" style="119" customWidth="1"/>
    <col min="770" max="770" width="4.625" style="119" customWidth="1"/>
    <col min="771" max="771" width="9.625" style="119" customWidth="1"/>
    <col min="772" max="772" width="10.125" style="119" customWidth="1"/>
    <col min="773" max="773" width="10.25" style="119" customWidth="1"/>
    <col min="774" max="774" width="4.625" style="119" customWidth="1"/>
    <col min="775" max="775" width="5" style="119" customWidth="1"/>
    <col min="776" max="776" width="11.125" style="119" customWidth="1"/>
    <col min="777" max="777" width="16.125" style="119" customWidth="1"/>
    <col min="778" max="778" width="4.75" style="119" customWidth="1"/>
    <col min="779" max="779" width="3.625" style="119" customWidth="1"/>
    <col min="780" max="780" width="5.125" style="119" customWidth="1"/>
    <col min="781" max="781" width="3.125" style="119" customWidth="1"/>
    <col min="782" max="782" width="4.625" style="119" customWidth="1"/>
    <col min="783" max="783" width="5" style="119" customWidth="1"/>
    <col min="784" max="785" width="9.75" style="119" customWidth="1"/>
    <col min="786" max="787" width="7.875" style="119" customWidth="1"/>
    <col min="788" max="1018" width="9" style="119"/>
    <col min="1019" max="1019" width="3.125" style="119" customWidth="1"/>
    <col min="1020" max="1020" width="7.625" style="119" customWidth="1"/>
    <col min="1021" max="1021" width="4.125" style="119" customWidth="1"/>
    <col min="1022" max="1022" width="17" style="119" customWidth="1"/>
    <col min="1023" max="1023" width="3.625" style="119" customWidth="1"/>
    <col min="1024" max="1024" width="9.125" style="119" customWidth="1"/>
    <col min="1025" max="1025" width="3.625" style="119" customWidth="1"/>
    <col min="1026" max="1026" width="4.625" style="119" customWidth="1"/>
    <col min="1027" max="1027" width="9.625" style="119" customWidth="1"/>
    <col min="1028" max="1028" width="10.125" style="119" customWidth="1"/>
    <col min="1029" max="1029" width="10.25" style="119" customWidth="1"/>
    <col min="1030" max="1030" width="4.625" style="119" customWidth="1"/>
    <col min="1031" max="1031" width="5" style="119" customWidth="1"/>
    <col min="1032" max="1032" width="11.125" style="119" customWidth="1"/>
    <col min="1033" max="1033" width="16.125" style="119" customWidth="1"/>
    <col min="1034" max="1034" width="4.75" style="119" customWidth="1"/>
    <col min="1035" max="1035" width="3.625" style="119" customWidth="1"/>
    <col min="1036" max="1036" width="5.125" style="119" customWidth="1"/>
    <col min="1037" max="1037" width="3.125" style="119" customWidth="1"/>
    <col min="1038" max="1038" width="4.625" style="119" customWidth="1"/>
    <col min="1039" max="1039" width="5" style="119" customWidth="1"/>
    <col min="1040" max="1041" width="9.75" style="119" customWidth="1"/>
    <col min="1042" max="1043" width="7.875" style="119" customWidth="1"/>
    <col min="1044" max="1274" width="9" style="119"/>
    <col min="1275" max="1275" width="3.125" style="119" customWidth="1"/>
    <col min="1276" max="1276" width="7.625" style="119" customWidth="1"/>
    <col min="1277" max="1277" width="4.125" style="119" customWidth="1"/>
    <col min="1278" max="1278" width="17" style="119" customWidth="1"/>
    <col min="1279" max="1279" width="3.625" style="119" customWidth="1"/>
    <col min="1280" max="1280" width="9.125" style="119" customWidth="1"/>
    <col min="1281" max="1281" width="3.625" style="119" customWidth="1"/>
    <col min="1282" max="1282" width="4.625" style="119" customWidth="1"/>
    <col min="1283" max="1283" width="9.625" style="119" customWidth="1"/>
    <col min="1284" max="1284" width="10.125" style="119" customWidth="1"/>
    <col min="1285" max="1285" width="10.25" style="119" customWidth="1"/>
    <col min="1286" max="1286" width="4.625" style="119" customWidth="1"/>
    <col min="1287" max="1287" width="5" style="119" customWidth="1"/>
    <col min="1288" max="1288" width="11.125" style="119" customWidth="1"/>
    <col min="1289" max="1289" width="16.125" style="119" customWidth="1"/>
    <col min="1290" max="1290" width="4.75" style="119" customWidth="1"/>
    <col min="1291" max="1291" width="3.625" style="119" customWidth="1"/>
    <col min="1292" max="1292" width="5.125" style="119" customWidth="1"/>
    <col min="1293" max="1293" width="3.125" style="119" customWidth="1"/>
    <col min="1294" max="1294" width="4.625" style="119" customWidth="1"/>
    <col min="1295" max="1295" width="5" style="119" customWidth="1"/>
    <col min="1296" max="1297" width="9.75" style="119" customWidth="1"/>
    <col min="1298" max="1299" width="7.875" style="119" customWidth="1"/>
    <col min="1300" max="1530" width="9" style="119"/>
    <col min="1531" max="1531" width="3.125" style="119" customWidth="1"/>
    <col min="1532" max="1532" width="7.625" style="119" customWidth="1"/>
    <col min="1533" max="1533" width="4.125" style="119" customWidth="1"/>
    <col min="1534" max="1534" width="17" style="119" customWidth="1"/>
    <col min="1535" max="1535" width="3.625" style="119" customWidth="1"/>
    <col min="1536" max="1536" width="9.125" style="119" customWidth="1"/>
    <col min="1537" max="1537" width="3.625" style="119" customWidth="1"/>
    <col min="1538" max="1538" width="4.625" style="119" customWidth="1"/>
    <col min="1539" max="1539" width="9.625" style="119" customWidth="1"/>
    <col min="1540" max="1540" width="10.125" style="119" customWidth="1"/>
    <col min="1541" max="1541" width="10.25" style="119" customWidth="1"/>
    <col min="1542" max="1542" width="4.625" style="119" customWidth="1"/>
    <col min="1543" max="1543" width="5" style="119" customWidth="1"/>
    <col min="1544" max="1544" width="11.125" style="119" customWidth="1"/>
    <col min="1545" max="1545" width="16.125" style="119" customWidth="1"/>
    <col min="1546" max="1546" width="4.75" style="119" customWidth="1"/>
    <col min="1547" max="1547" width="3.625" style="119" customWidth="1"/>
    <col min="1548" max="1548" width="5.125" style="119" customWidth="1"/>
    <col min="1549" max="1549" width="3.125" style="119" customWidth="1"/>
    <col min="1550" max="1550" width="4.625" style="119" customWidth="1"/>
    <col min="1551" max="1551" width="5" style="119" customWidth="1"/>
    <col min="1552" max="1553" width="9.75" style="119" customWidth="1"/>
    <col min="1554" max="1555" width="7.875" style="119" customWidth="1"/>
    <col min="1556" max="1786" width="9" style="119"/>
    <col min="1787" max="1787" width="3.125" style="119" customWidth="1"/>
    <col min="1788" max="1788" width="7.625" style="119" customWidth="1"/>
    <col min="1789" max="1789" width="4.125" style="119" customWidth="1"/>
    <col min="1790" max="1790" width="17" style="119" customWidth="1"/>
    <col min="1791" max="1791" width="3.625" style="119" customWidth="1"/>
    <col min="1792" max="1792" width="9.125" style="119" customWidth="1"/>
    <col min="1793" max="1793" width="3.625" style="119" customWidth="1"/>
    <col min="1794" max="1794" width="4.625" style="119" customWidth="1"/>
    <col min="1795" max="1795" width="9.625" style="119" customWidth="1"/>
    <col min="1796" max="1796" width="10.125" style="119" customWidth="1"/>
    <col min="1797" max="1797" width="10.25" style="119" customWidth="1"/>
    <col min="1798" max="1798" width="4.625" style="119" customWidth="1"/>
    <col min="1799" max="1799" width="5" style="119" customWidth="1"/>
    <col min="1800" max="1800" width="11.125" style="119" customWidth="1"/>
    <col min="1801" max="1801" width="16.125" style="119" customWidth="1"/>
    <col min="1802" max="1802" width="4.75" style="119" customWidth="1"/>
    <col min="1803" max="1803" width="3.625" style="119" customWidth="1"/>
    <col min="1804" max="1804" width="5.125" style="119" customWidth="1"/>
    <col min="1805" max="1805" width="3.125" style="119" customWidth="1"/>
    <col min="1806" max="1806" width="4.625" style="119" customWidth="1"/>
    <col min="1807" max="1807" width="5" style="119" customWidth="1"/>
    <col min="1808" max="1809" width="9.75" style="119" customWidth="1"/>
    <col min="1810" max="1811" width="7.875" style="119" customWidth="1"/>
    <col min="1812" max="2042" width="9" style="119"/>
    <col min="2043" max="2043" width="3.125" style="119" customWidth="1"/>
    <col min="2044" max="2044" width="7.625" style="119" customWidth="1"/>
    <col min="2045" max="2045" width="4.125" style="119" customWidth="1"/>
    <col min="2046" max="2046" width="17" style="119" customWidth="1"/>
    <col min="2047" max="2047" width="3.625" style="119" customWidth="1"/>
    <col min="2048" max="2048" width="9.125" style="119" customWidth="1"/>
    <col min="2049" max="2049" width="3.625" style="119" customWidth="1"/>
    <col min="2050" max="2050" width="4.625" style="119" customWidth="1"/>
    <col min="2051" max="2051" width="9.625" style="119" customWidth="1"/>
    <col min="2052" max="2052" width="10.125" style="119" customWidth="1"/>
    <col min="2053" max="2053" width="10.25" style="119" customWidth="1"/>
    <col min="2054" max="2054" width="4.625" style="119" customWidth="1"/>
    <col min="2055" max="2055" width="5" style="119" customWidth="1"/>
    <col min="2056" max="2056" width="11.125" style="119" customWidth="1"/>
    <col min="2057" max="2057" width="16.125" style="119" customWidth="1"/>
    <col min="2058" max="2058" width="4.75" style="119" customWidth="1"/>
    <col min="2059" max="2059" width="3.625" style="119" customWidth="1"/>
    <col min="2060" max="2060" width="5.125" style="119" customWidth="1"/>
    <col min="2061" max="2061" width="3.125" style="119" customWidth="1"/>
    <col min="2062" max="2062" width="4.625" style="119" customWidth="1"/>
    <col min="2063" max="2063" width="5" style="119" customWidth="1"/>
    <col min="2064" max="2065" width="9.75" style="119" customWidth="1"/>
    <col min="2066" max="2067" width="7.875" style="119" customWidth="1"/>
    <col min="2068" max="2298" width="9" style="119"/>
    <col min="2299" max="2299" width="3.125" style="119" customWidth="1"/>
    <col min="2300" max="2300" width="7.625" style="119" customWidth="1"/>
    <col min="2301" max="2301" width="4.125" style="119" customWidth="1"/>
    <col min="2302" max="2302" width="17" style="119" customWidth="1"/>
    <col min="2303" max="2303" width="3.625" style="119" customWidth="1"/>
    <col min="2304" max="2304" width="9.125" style="119" customWidth="1"/>
    <col min="2305" max="2305" width="3.625" style="119" customWidth="1"/>
    <col min="2306" max="2306" width="4.625" style="119" customWidth="1"/>
    <col min="2307" max="2307" width="9.625" style="119" customWidth="1"/>
    <col min="2308" max="2308" width="10.125" style="119" customWidth="1"/>
    <col min="2309" max="2309" width="10.25" style="119" customWidth="1"/>
    <col min="2310" max="2310" width="4.625" style="119" customWidth="1"/>
    <col min="2311" max="2311" width="5" style="119" customWidth="1"/>
    <col min="2312" max="2312" width="11.125" style="119" customWidth="1"/>
    <col min="2313" max="2313" width="16.125" style="119" customWidth="1"/>
    <col min="2314" max="2314" width="4.75" style="119" customWidth="1"/>
    <col min="2315" max="2315" width="3.625" style="119" customWidth="1"/>
    <col min="2316" max="2316" width="5.125" style="119" customWidth="1"/>
    <col min="2317" max="2317" width="3.125" style="119" customWidth="1"/>
    <col min="2318" max="2318" width="4.625" style="119" customWidth="1"/>
    <col min="2319" max="2319" width="5" style="119" customWidth="1"/>
    <col min="2320" max="2321" width="9.75" style="119" customWidth="1"/>
    <col min="2322" max="2323" width="7.875" style="119" customWidth="1"/>
    <col min="2324" max="2554" width="9" style="119"/>
    <col min="2555" max="2555" width="3.125" style="119" customWidth="1"/>
    <col min="2556" max="2556" width="7.625" style="119" customWidth="1"/>
    <col min="2557" max="2557" width="4.125" style="119" customWidth="1"/>
    <col min="2558" max="2558" width="17" style="119" customWidth="1"/>
    <col min="2559" max="2559" width="3.625" style="119" customWidth="1"/>
    <col min="2560" max="2560" width="9.125" style="119" customWidth="1"/>
    <col min="2561" max="2561" width="3.625" style="119" customWidth="1"/>
    <col min="2562" max="2562" width="4.625" style="119" customWidth="1"/>
    <col min="2563" max="2563" width="9.625" style="119" customWidth="1"/>
    <col min="2564" max="2564" width="10.125" style="119" customWidth="1"/>
    <col min="2565" max="2565" width="10.25" style="119" customWidth="1"/>
    <col min="2566" max="2566" width="4.625" style="119" customWidth="1"/>
    <col min="2567" max="2567" width="5" style="119" customWidth="1"/>
    <col min="2568" max="2568" width="11.125" style="119" customWidth="1"/>
    <col min="2569" max="2569" width="16.125" style="119" customWidth="1"/>
    <col min="2570" max="2570" width="4.75" style="119" customWidth="1"/>
    <col min="2571" max="2571" width="3.625" style="119" customWidth="1"/>
    <col min="2572" max="2572" width="5.125" style="119" customWidth="1"/>
    <col min="2573" max="2573" width="3.125" style="119" customWidth="1"/>
    <col min="2574" max="2574" width="4.625" style="119" customWidth="1"/>
    <col min="2575" max="2575" width="5" style="119" customWidth="1"/>
    <col min="2576" max="2577" width="9.75" style="119" customWidth="1"/>
    <col min="2578" max="2579" width="7.875" style="119" customWidth="1"/>
    <col min="2580" max="2810" width="9" style="119"/>
    <col min="2811" max="2811" width="3.125" style="119" customWidth="1"/>
    <col min="2812" max="2812" width="7.625" style="119" customWidth="1"/>
    <col min="2813" max="2813" width="4.125" style="119" customWidth="1"/>
    <col min="2814" max="2814" width="17" style="119" customWidth="1"/>
    <col min="2815" max="2815" width="3.625" style="119" customWidth="1"/>
    <col min="2816" max="2816" width="9.125" style="119" customWidth="1"/>
    <col min="2817" max="2817" width="3.625" style="119" customWidth="1"/>
    <col min="2818" max="2818" width="4.625" style="119" customWidth="1"/>
    <col min="2819" max="2819" width="9.625" style="119" customWidth="1"/>
    <col min="2820" max="2820" width="10.125" style="119" customWidth="1"/>
    <col min="2821" max="2821" width="10.25" style="119" customWidth="1"/>
    <col min="2822" max="2822" width="4.625" style="119" customWidth="1"/>
    <col min="2823" max="2823" width="5" style="119" customWidth="1"/>
    <col min="2824" max="2824" width="11.125" style="119" customWidth="1"/>
    <col min="2825" max="2825" width="16.125" style="119" customWidth="1"/>
    <col min="2826" max="2826" width="4.75" style="119" customWidth="1"/>
    <col min="2827" max="2827" width="3.625" style="119" customWidth="1"/>
    <col min="2828" max="2828" width="5.125" style="119" customWidth="1"/>
    <col min="2829" max="2829" width="3.125" style="119" customWidth="1"/>
    <col min="2830" max="2830" width="4.625" style="119" customWidth="1"/>
    <col min="2831" max="2831" width="5" style="119" customWidth="1"/>
    <col min="2832" max="2833" width="9.75" style="119" customWidth="1"/>
    <col min="2834" max="2835" width="7.875" style="119" customWidth="1"/>
    <col min="2836" max="3066" width="9" style="119"/>
    <col min="3067" max="3067" width="3.125" style="119" customWidth="1"/>
    <col min="3068" max="3068" width="7.625" style="119" customWidth="1"/>
    <col min="3069" max="3069" width="4.125" style="119" customWidth="1"/>
    <col min="3070" max="3070" width="17" style="119" customWidth="1"/>
    <col min="3071" max="3071" width="3.625" style="119" customWidth="1"/>
    <col min="3072" max="3072" width="9.125" style="119" customWidth="1"/>
    <col min="3073" max="3073" width="3.625" style="119" customWidth="1"/>
    <col min="3074" max="3074" width="4.625" style="119" customWidth="1"/>
    <col min="3075" max="3075" width="9.625" style="119" customWidth="1"/>
    <col min="3076" max="3076" width="10.125" style="119" customWidth="1"/>
    <col min="3077" max="3077" width="10.25" style="119" customWidth="1"/>
    <col min="3078" max="3078" width="4.625" style="119" customWidth="1"/>
    <col min="3079" max="3079" width="5" style="119" customWidth="1"/>
    <col min="3080" max="3080" width="11.125" style="119" customWidth="1"/>
    <col min="3081" max="3081" width="16.125" style="119" customWidth="1"/>
    <col min="3082" max="3082" width="4.75" style="119" customWidth="1"/>
    <col min="3083" max="3083" width="3.625" style="119" customWidth="1"/>
    <col min="3084" max="3084" width="5.125" style="119" customWidth="1"/>
    <col min="3085" max="3085" width="3.125" style="119" customWidth="1"/>
    <col min="3086" max="3086" width="4.625" style="119" customWidth="1"/>
    <col min="3087" max="3087" width="5" style="119" customWidth="1"/>
    <col min="3088" max="3089" width="9.75" style="119" customWidth="1"/>
    <col min="3090" max="3091" width="7.875" style="119" customWidth="1"/>
    <col min="3092" max="3322" width="9" style="119"/>
    <col min="3323" max="3323" width="3.125" style="119" customWidth="1"/>
    <col min="3324" max="3324" width="7.625" style="119" customWidth="1"/>
    <col min="3325" max="3325" width="4.125" style="119" customWidth="1"/>
    <col min="3326" max="3326" width="17" style="119" customWidth="1"/>
    <col min="3327" max="3327" width="3.625" style="119" customWidth="1"/>
    <col min="3328" max="3328" width="9.125" style="119" customWidth="1"/>
    <col min="3329" max="3329" width="3.625" style="119" customWidth="1"/>
    <col min="3330" max="3330" width="4.625" style="119" customWidth="1"/>
    <col min="3331" max="3331" width="9.625" style="119" customWidth="1"/>
    <col min="3332" max="3332" width="10.125" style="119" customWidth="1"/>
    <col min="3333" max="3333" width="10.25" style="119" customWidth="1"/>
    <col min="3334" max="3334" width="4.625" style="119" customWidth="1"/>
    <col min="3335" max="3335" width="5" style="119" customWidth="1"/>
    <col min="3336" max="3336" width="11.125" style="119" customWidth="1"/>
    <col min="3337" max="3337" width="16.125" style="119" customWidth="1"/>
    <col min="3338" max="3338" width="4.75" style="119" customWidth="1"/>
    <col min="3339" max="3339" width="3.625" style="119" customWidth="1"/>
    <col min="3340" max="3340" width="5.125" style="119" customWidth="1"/>
    <col min="3341" max="3341" width="3.125" style="119" customWidth="1"/>
    <col min="3342" max="3342" width="4.625" style="119" customWidth="1"/>
    <col min="3343" max="3343" width="5" style="119" customWidth="1"/>
    <col min="3344" max="3345" width="9.75" style="119" customWidth="1"/>
    <col min="3346" max="3347" width="7.875" style="119" customWidth="1"/>
    <col min="3348" max="3578" width="9" style="119"/>
    <col min="3579" max="3579" width="3.125" style="119" customWidth="1"/>
    <col min="3580" max="3580" width="7.625" style="119" customWidth="1"/>
    <col min="3581" max="3581" width="4.125" style="119" customWidth="1"/>
    <col min="3582" max="3582" width="17" style="119" customWidth="1"/>
    <col min="3583" max="3583" width="3.625" style="119" customWidth="1"/>
    <col min="3584" max="3584" width="9.125" style="119" customWidth="1"/>
    <col min="3585" max="3585" width="3.625" style="119" customWidth="1"/>
    <col min="3586" max="3586" width="4.625" style="119" customWidth="1"/>
    <col min="3587" max="3587" width="9.625" style="119" customWidth="1"/>
    <col min="3588" max="3588" width="10.125" style="119" customWidth="1"/>
    <col min="3589" max="3589" width="10.25" style="119" customWidth="1"/>
    <col min="3590" max="3590" width="4.625" style="119" customWidth="1"/>
    <col min="3591" max="3591" width="5" style="119" customWidth="1"/>
    <col min="3592" max="3592" width="11.125" style="119" customWidth="1"/>
    <col min="3593" max="3593" width="16.125" style="119" customWidth="1"/>
    <col min="3594" max="3594" width="4.75" style="119" customWidth="1"/>
    <col min="3595" max="3595" width="3.625" style="119" customWidth="1"/>
    <col min="3596" max="3596" width="5.125" style="119" customWidth="1"/>
    <col min="3597" max="3597" width="3.125" style="119" customWidth="1"/>
    <col min="3598" max="3598" width="4.625" style="119" customWidth="1"/>
    <col min="3599" max="3599" width="5" style="119" customWidth="1"/>
    <col min="3600" max="3601" width="9.75" style="119" customWidth="1"/>
    <col min="3602" max="3603" width="7.875" style="119" customWidth="1"/>
    <col min="3604" max="3834" width="9" style="119"/>
    <col min="3835" max="3835" width="3.125" style="119" customWidth="1"/>
    <col min="3836" max="3836" width="7.625" style="119" customWidth="1"/>
    <col min="3837" max="3837" width="4.125" style="119" customWidth="1"/>
    <col min="3838" max="3838" width="17" style="119" customWidth="1"/>
    <col min="3839" max="3839" width="3.625" style="119" customWidth="1"/>
    <col min="3840" max="3840" width="9.125" style="119" customWidth="1"/>
    <col min="3841" max="3841" width="3.625" style="119" customWidth="1"/>
    <col min="3842" max="3842" width="4.625" style="119" customWidth="1"/>
    <col min="3843" max="3843" width="9.625" style="119" customWidth="1"/>
    <col min="3844" max="3844" width="10.125" style="119" customWidth="1"/>
    <col min="3845" max="3845" width="10.25" style="119" customWidth="1"/>
    <col min="3846" max="3846" width="4.625" style="119" customWidth="1"/>
    <col min="3847" max="3847" width="5" style="119" customWidth="1"/>
    <col min="3848" max="3848" width="11.125" style="119" customWidth="1"/>
    <col min="3849" max="3849" width="16.125" style="119" customWidth="1"/>
    <col min="3850" max="3850" width="4.75" style="119" customWidth="1"/>
    <col min="3851" max="3851" width="3.625" style="119" customWidth="1"/>
    <col min="3852" max="3852" width="5.125" style="119" customWidth="1"/>
    <col min="3853" max="3853" width="3.125" style="119" customWidth="1"/>
    <col min="3854" max="3854" width="4.625" style="119" customWidth="1"/>
    <col min="3855" max="3855" width="5" style="119" customWidth="1"/>
    <col min="3856" max="3857" width="9.75" style="119" customWidth="1"/>
    <col min="3858" max="3859" width="7.875" style="119" customWidth="1"/>
    <col min="3860" max="4090" width="9" style="119"/>
    <col min="4091" max="4091" width="3.125" style="119" customWidth="1"/>
    <col min="4092" max="4092" width="7.625" style="119" customWidth="1"/>
    <col min="4093" max="4093" width="4.125" style="119" customWidth="1"/>
    <col min="4094" max="4094" width="17" style="119" customWidth="1"/>
    <col min="4095" max="4095" width="3.625" style="119" customWidth="1"/>
    <col min="4096" max="4096" width="9.125" style="119" customWidth="1"/>
    <col min="4097" max="4097" width="3.625" style="119" customWidth="1"/>
    <col min="4098" max="4098" width="4.625" style="119" customWidth="1"/>
    <col min="4099" max="4099" width="9.625" style="119" customWidth="1"/>
    <col min="4100" max="4100" width="10.125" style="119" customWidth="1"/>
    <col min="4101" max="4101" width="10.25" style="119" customWidth="1"/>
    <col min="4102" max="4102" width="4.625" style="119" customWidth="1"/>
    <col min="4103" max="4103" width="5" style="119" customWidth="1"/>
    <col min="4104" max="4104" width="11.125" style="119" customWidth="1"/>
    <col min="4105" max="4105" width="16.125" style="119" customWidth="1"/>
    <col min="4106" max="4106" width="4.75" style="119" customWidth="1"/>
    <col min="4107" max="4107" width="3.625" style="119" customWidth="1"/>
    <col min="4108" max="4108" width="5.125" style="119" customWidth="1"/>
    <col min="4109" max="4109" width="3.125" style="119" customWidth="1"/>
    <col min="4110" max="4110" width="4.625" style="119" customWidth="1"/>
    <col min="4111" max="4111" width="5" style="119" customWidth="1"/>
    <col min="4112" max="4113" width="9.75" style="119" customWidth="1"/>
    <col min="4114" max="4115" width="7.875" style="119" customWidth="1"/>
    <col min="4116" max="4346" width="9" style="119"/>
    <col min="4347" max="4347" width="3.125" style="119" customWidth="1"/>
    <col min="4348" max="4348" width="7.625" style="119" customWidth="1"/>
    <col min="4349" max="4349" width="4.125" style="119" customWidth="1"/>
    <col min="4350" max="4350" width="17" style="119" customWidth="1"/>
    <col min="4351" max="4351" width="3.625" style="119" customWidth="1"/>
    <col min="4352" max="4352" width="9.125" style="119" customWidth="1"/>
    <col min="4353" max="4353" width="3.625" style="119" customWidth="1"/>
    <col min="4354" max="4354" width="4.625" style="119" customWidth="1"/>
    <col min="4355" max="4355" width="9.625" style="119" customWidth="1"/>
    <col min="4356" max="4356" width="10.125" style="119" customWidth="1"/>
    <col min="4357" max="4357" width="10.25" style="119" customWidth="1"/>
    <col min="4358" max="4358" width="4.625" style="119" customWidth="1"/>
    <col min="4359" max="4359" width="5" style="119" customWidth="1"/>
    <col min="4360" max="4360" width="11.125" style="119" customWidth="1"/>
    <col min="4361" max="4361" width="16.125" style="119" customWidth="1"/>
    <col min="4362" max="4362" width="4.75" style="119" customWidth="1"/>
    <col min="4363" max="4363" width="3.625" style="119" customWidth="1"/>
    <col min="4364" max="4364" width="5.125" style="119" customWidth="1"/>
    <col min="4365" max="4365" width="3.125" style="119" customWidth="1"/>
    <col min="4366" max="4366" width="4.625" style="119" customWidth="1"/>
    <col min="4367" max="4367" width="5" style="119" customWidth="1"/>
    <col min="4368" max="4369" width="9.75" style="119" customWidth="1"/>
    <col min="4370" max="4371" width="7.875" style="119" customWidth="1"/>
    <col min="4372" max="4602" width="9" style="119"/>
    <col min="4603" max="4603" width="3.125" style="119" customWidth="1"/>
    <col min="4604" max="4604" width="7.625" style="119" customWidth="1"/>
    <col min="4605" max="4605" width="4.125" style="119" customWidth="1"/>
    <col min="4606" max="4606" width="17" style="119" customWidth="1"/>
    <col min="4607" max="4607" width="3.625" style="119" customWidth="1"/>
    <col min="4608" max="4608" width="9.125" style="119" customWidth="1"/>
    <col min="4609" max="4609" width="3.625" style="119" customWidth="1"/>
    <col min="4610" max="4610" width="4.625" style="119" customWidth="1"/>
    <col min="4611" max="4611" width="9.625" style="119" customWidth="1"/>
    <col min="4612" max="4612" width="10.125" style="119" customWidth="1"/>
    <col min="4613" max="4613" width="10.25" style="119" customWidth="1"/>
    <col min="4614" max="4614" width="4.625" style="119" customWidth="1"/>
    <col min="4615" max="4615" width="5" style="119" customWidth="1"/>
    <col min="4616" max="4616" width="11.125" style="119" customWidth="1"/>
    <col min="4617" max="4617" width="16.125" style="119" customWidth="1"/>
    <col min="4618" max="4618" width="4.75" style="119" customWidth="1"/>
    <col min="4619" max="4619" width="3.625" style="119" customWidth="1"/>
    <col min="4620" max="4620" width="5.125" style="119" customWidth="1"/>
    <col min="4621" max="4621" width="3.125" style="119" customWidth="1"/>
    <col min="4622" max="4622" width="4.625" style="119" customWidth="1"/>
    <col min="4623" max="4623" width="5" style="119" customWidth="1"/>
    <col min="4624" max="4625" width="9.75" style="119" customWidth="1"/>
    <col min="4626" max="4627" width="7.875" style="119" customWidth="1"/>
    <col min="4628" max="4858" width="9" style="119"/>
    <col min="4859" max="4859" width="3.125" style="119" customWidth="1"/>
    <col min="4860" max="4860" width="7.625" style="119" customWidth="1"/>
    <col min="4861" max="4861" width="4.125" style="119" customWidth="1"/>
    <col min="4862" max="4862" width="17" style="119" customWidth="1"/>
    <col min="4863" max="4863" width="3.625" style="119" customWidth="1"/>
    <col min="4864" max="4864" width="9.125" style="119" customWidth="1"/>
    <col min="4865" max="4865" width="3.625" style="119" customWidth="1"/>
    <col min="4866" max="4866" width="4.625" style="119" customWidth="1"/>
    <col min="4867" max="4867" width="9.625" style="119" customWidth="1"/>
    <col min="4868" max="4868" width="10.125" style="119" customWidth="1"/>
    <col min="4869" max="4869" width="10.25" style="119" customWidth="1"/>
    <col min="4870" max="4870" width="4.625" style="119" customWidth="1"/>
    <col min="4871" max="4871" width="5" style="119" customWidth="1"/>
    <col min="4872" max="4872" width="11.125" style="119" customWidth="1"/>
    <col min="4873" max="4873" width="16.125" style="119" customWidth="1"/>
    <col min="4874" max="4874" width="4.75" style="119" customWidth="1"/>
    <col min="4875" max="4875" width="3.625" style="119" customWidth="1"/>
    <col min="4876" max="4876" width="5.125" style="119" customWidth="1"/>
    <col min="4877" max="4877" width="3.125" style="119" customWidth="1"/>
    <col min="4878" max="4878" width="4.625" style="119" customWidth="1"/>
    <col min="4879" max="4879" width="5" style="119" customWidth="1"/>
    <col min="4880" max="4881" width="9.75" style="119" customWidth="1"/>
    <col min="4882" max="4883" width="7.875" style="119" customWidth="1"/>
    <col min="4884" max="5114" width="9" style="119"/>
    <col min="5115" max="5115" width="3.125" style="119" customWidth="1"/>
    <col min="5116" max="5116" width="7.625" style="119" customWidth="1"/>
    <col min="5117" max="5117" width="4.125" style="119" customWidth="1"/>
    <col min="5118" max="5118" width="17" style="119" customWidth="1"/>
    <col min="5119" max="5119" width="3.625" style="119" customWidth="1"/>
    <col min="5120" max="5120" width="9.125" style="119" customWidth="1"/>
    <col min="5121" max="5121" width="3.625" style="119" customWidth="1"/>
    <col min="5122" max="5122" width="4.625" style="119" customWidth="1"/>
    <col min="5123" max="5123" width="9.625" style="119" customWidth="1"/>
    <col min="5124" max="5124" width="10.125" style="119" customWidth="1"/>
    <col min="5125" max="5125" width="10.25" style="119" customWidth="1"/>
    <col min="5126" max="5126" width="4.625" style="119" customWidth="1"/>
    <col min="5127" max="5127" width="5" style="119" customWidth="1"/>
    <col min="5128" max="5128" width="11.125" style="119" customWidth="1"/>
    <col min="5129" max="5129" width="16.125" style="119" customWidth="1"/>
    <col min="5130" max="5130" width="4.75" style="119" customWidth="1"/>
    <col min="5131" max="5131" width="3.625" style="119" customWidth="1"/>
    <col min="5132" max="5132" width="5.125" style="119" customWidth="1"/>
    <col min="5133" max="5133" width="3.125" style="119" customWidth="1"/>
    <col min="5134" max="5134" width="4.625" style="119" customWidth="1"/>
    <col min="5135" max="5135" width="5" style="119" customWidth="1"/>
    <col min="5136" max="5137" width="9.75" style="119" customWidth="1"/>
    <col min="5138" max="5139" width="7.875" style="119" customWidth="1"/>
    <col min="5140" max="5370" width="9" style="119"/>
    <col min="5371" max="5371" width="3.125" style="119" customWidth="1"/>
    <col min="5372" max="5372" width="7.625" style="119" customWidth="1"/>
    <col min="5373" max="5373" width="4.125" style="119" customWidth="1"/>
    <col min="5374" max="5374" width="17" style="119" customWidth="1"/>
    <col min="5375" max="5375" width="3.625" style="119" customWidth="1"/>
    <col min="5376" max="5376" width="9.125" style="119" customWidth="1"/>
    <col min="5377" max="5377" width="3.625" style="119" customWidth="1"/>
    <col min="5378" max="5378" width="4.625" style="119" customWidth="1"/>
    <col min="5379" max="5379" width="9.625" style="119" customWidth="1"/>
    <col min="5380" max="5380" width="10.125" style="119" customWidth="1"/>
    <col min="5381" max="5381" width="10.25" style="119" customWidth="1"/>
    <col min="5382" max="5382" width="4.625" style="119" customWidth="1"/>
    <col min="5383" max="5383" width="5" style="119" customWidth="1"/>
    <col min="5384" max="5384" width="11.125" style="119" customWidth="1"/>
    <col min="5385" max="5385" width="16.125" style="119" customWidth="1"/>
    <col min="5386" max="5386" width="4.75" style="119" customWidth="1"/>
    <col min="5387" max="5387" width="3.625" style="119" customWidth="1"/>
    <col min="5388" max="5388" width="5.125" style="119" customWidth="1"/>
    <col min="5389" max="5389" width="3.125" style="119" customWidth="1"/>
    <col min="5390" max="5390" width="4.625" style="119" customWidth="1"/>
    <col min="5391" max="5391" width="5" style="119" customWidth="1"/>
    <col min="5392" max="5393" width="9.75" style="119" customWidth="1"/>
    <col min="5394" max="5395" width="7.875" style="119" customWidth="1"/>
    <col min="5396" max="5626" width="9" style="119"/>
    <col min="5627" max="5627" width="3.125" style="119" customWidth="1"/>
    <col min="5628" max="5628" width="7.625" style="119" customWidth="1"/>
    <col min="5629" max="5629" width="4.125" style="119" customWidth="1"/>
    <col min="5630" max="5630" width="17" style="119" customWidth="1"/>
    <col min="5631" max="5631" width="3.625" style="119" customWidth="1"/>
    <col min="5632" max="5632" width="9.125" style="119" customWidth="1"/>
    <col min="5633" max="5633" width="3.625" style="119" customWidth="1"/>
    <col min="5634" max="5634" width="4.625" style="119" customWidth="1"/>
    <col min="5635" max="5635" width="9.625" style="119" customWidth="1"/>
    <col min="5636" max="5636" width="10.125" style="119" customWidth="1"/>
    <col min="5637" max="5637" width="10.25" style="119" customWidth="1"/>
    <col min="5638" max="5638" width="4.625" style="119" customWidth="1"/>
    <col min="5639" max="5639" width="5" style="119" customWidth="1"/>
    <col min="5640" max="5640" width="11.125" style="119" customWidth="1"/>
    <col min="5641" max="5641" width="16.125" style="119" customWidth="1"/>
    <col min="5642" max="5642" width="4.75" style="119" customWidth="1"/>
    <col min="5643" max="5643" width="3.625" style="119" customWidth="1"/>
    <col min="5644" max="5644" width="5.125" style="119" customWidth="1"/>
    <col min="5645" max="5645" width="3.125" style="119" customWidth="1"/>
    <col min="5646" max="5646" width="4.625" style="119" customWidth="1"/>
    <col min="5647" max="5647" width="5" style="119" customWidth="1"/>
    <col min="5648" max="5649" width="9.75" style="119" customWidth="1"/>
    <col min="5650" max="5651" width="7.875" style="119" customWidth="1"/>
    <col min="5652" max="5882" width="9" style="119"/>
    <col min="5883" max="5883" width="3.125" style="119" customWidth="1"/>
    <col min="5884" max="5884" width="7.625" style="119" customWidth="1"/>
    <col min="5885" max="5885" width="4.125" style="119" customWidth="1"/>
    <col min="5886" max="5886" width="17" style="119" customWidth="1"/>
    <col min="5887" max="5887" width="3.625" style="119" customWidth="1"/>
    <col min="5888" max="5888" width="9.125" style="119" customWidth="1"/>
    <col min="5889" max="5889" width="3.625" style="119" customWidth="1"/>
    <col min="5890" max="5890" width="4.625" style="119" customWidth="1"/>
    <col min="5891" max="5891" width="9.625" style="119" customWidth="1"/>
    <col min="5892" max="5892" width="10.125" style="119" customWidth="1"/>
    <col min="5893" max="5893" width="10.25" style="119" customWidth="1"/>
    <col min="5894" max="5894" width="4.625" style="119" customWidth="1"/>
    <col min="5895" max="5895" width="5" style="119" customWidth="1"/>
    <col min="5896" max="5896" width="11.125" style="119" customWidth="1"/>
    <col min="5897" max="5897" width="16.125" style="119" customWidth="1"/>
    <col min="5898" max="5898" width="4.75" style="119" customWidth="1"/>
    <col min="5899" max="5899" width="3.625" style="119" customWidth="1"/>
    <col min="5900" max="5900" width="5.125" style="119" customWidth="1"/>
    <col min="5901" max="5901" width="3.125" style="119" customWidth="1"/>
    <col min="5902" max="5902" width="4.625" style="119" customWidth="1"/>
    <col min="5903" max="5903" width="5" style="119" customWidth="1"/>
    <col min="5904" max="5905" width="9.75" style="119" customWidth="1"/>
    <col min="5906" max="5907" width="7.875" style="119" customWidth="1"/>
    <col min="5908" max="6138" width="9" style="119"/>
    <col min="6139" max="6139" width="3.125" style="119" customWidth="1"/>
    <col min="6140" max="6140" width="7.625" style="119" customWidth="1"/>
    <col min="6141" max="6141" width="4.125" style="119" customWidth="1"/>
    <col min="6142" max="6142" width="17" style="119" customWidth="1"/>
    <col min="6143" max="6143" width="3.625" style="119" customWidth="1"/>
    <col min="6144" max="6144" width="9.125" style="119" customWidth="1"/>
    <col min="6145" max="6145" width="3.625" style="119" customWidth="1"/>
    <col min="6146" max="6146" width="4.625" style="119" customWidth="1"/>
    <col min="6147" max="6147" width="9.625" style="119" customWidth="1"/>
    <col min="6148" max="6148" width="10.125" style="119" customWidth="1"/>
    <col min="6149" max="6149" width="10.25" style="119" customWidth="1"/>
    <col min="6150" max="6150" width="4.625" style="119" customWidth="1"/>
    <col min="6151" max="6151" width="5" style="119" customWidth="1"/>
    <col min="6152" max="6152" width="11.125" style="119" customWidth="1"/>
    <col min="6153" max="6153" width="16.125" style="119" customWidth="1"/>
    <col min="6154" max="6154" width="4.75" style="119" customWidth="1"/>
    <col min="6155" max="6155" width="3.625" style="119" customWidth="1"/>
    <col min="6156" max="6156" width="5.125" style="119" customWidth="1"/>
    <col min="6157" max="6157" width="3.125" style="119" customWidth="1"/>
    <col min="6158" max="6158" width="4.625" style="119" customWidth="1"/>
    <col min="6159" max="6159" width="5" style="119" customWidth="1"/>
    <col min="6160" max="6161" width="9.75" style="119" customWidth="1"/>
    <col min="6162" max="6163" width="7.875" style="119" customWidth="1"/>
    <col min="6164" max="6394" width="9" style="119"/>
    <col min="6395" max="6395" width="3.125" style="119" customWidth="1"/>
    <col min="6396" max="6396" width="7.625" style="119" customWidth="1"/>
    <col min="6397" max="6397" width="4.125" style="119" customWidth="1"/>
    <col min="6398" max="6398" width="17" style="119" customWidth="1"/>
    <col min="6399" max="6399" width="3.625" style="119" customWidth="1"/>
    <col min="6400" max="6400" width="9.125" style="119" customWidth="1"/>
    <col min="6401" max="6401" width="3.625" style="119" customWidth="1"/>
    <col min="6402" max="6402" width="4.625" style="119" customWidth="1"/>
    <col min="6403" max="6403" width="9.625" style="119" customWidth="1"/>
    <col min="6404" max="6404" width="10.125" style="119" customWidth="1"/>
    <col min="6405" max="6405" width="10.25" style="119" customWidth="1"/>
    <col min="6406" max="6406" width="4.625" style="119" customWidth="1"/>
    <col min="6407" max="6407" width="5" style="119" customWidth="1"/>
    <col min="6408" max="6408" width="11.125" style="119" customWidth="1"/>
    <col min="6409" max="6409" width="16.125" style="119" customWidth="1"/>
    <col min="6410" max="6410" width="4.75" style="119" customWidth="1"/>
    <col min="6411" max="6411" width="3.625" style="119" customWidth="1"/>
    <col min="6412" max="6412" width="5.125" style="119" customWidth="1"/>
    <col min="6413" max="6413" width="3.125" style="119" customWidth="1"/>
    <col min="6414" max="6414" width="4.625" style="119" customWidth="1"/>
    <col min="6415" max="6415" width="5" style="119" customWidth="1"/>
    <col min="6416" max="6417" width="9.75" style="119" customWidth="1"/>
    <col min="6418" max="6419" width="7.875" style="119" customWidth="1"/>
    <col min="6420" max="6650" width="9" style="119"/>
    <col min="6651" max="6651" width="3.125" style="119" customWidth="1"/>
    <col min="6652" max="6652" width="7.625" style="119" customWidth="1"/>
    <col min="6653" max="6653" width="4.125" style="119" customWidth="1"/>
    <col min="6654" max="6654" width="17" style="119" customWidth="1"/>
    <col min="6655" max="6655" width="3.625" style="119" customWidth="1"/>
    <col min="6656" max="6656" width="9.125" style="119" customWidth="1"/>
    <col min="6657" max="6657" width="3.625" style="119" customWidth="1"/>
    <col min="6658" max="6658" width="4.625" style="119" customWidth="1"/>
    <col min="6659" max="6659" width="9.625" style="119" customWidth="1"/>
    <col min="6660" max="6660" width="10.125" style="119" customWidth="1"/>
    <col min="6661" max="6661" width="10.25" style="119" customWidth="1"/>
    <col min="6662" max="6662" width="4.625" style="119" customWidth="1"/>
    <col min="6663" max="6663" width="5" style="119" customWidth="1"/>
    <col min="6664" max="6664" width="11.125" style="119" customWidth="1"/>
    <col min="6665" max="6665" width="16.125" style="119" customWidth="1"/>
    <col min="6666" max="6666" width="4.75" style="119" customWidth="1"/>
    <col min="6667" max="6667" width="3.625" style="119" customWidth="1"/>
    <col min="6668" max="6668" width="5.125" style="119" customWidth="1"/>
    <col min="6669" max="6669" width="3.125" style="119" customWidth="1"/>
    <col min="6670" max="6670" width="4.625" style="119" customWidth="1"/>
    <col min="6671" max="6671" width="5" style="119" customWidth="1"/>
    <col min="6672" max="6673" width="9.75" style="119" customWidth="1"/>
    <col min="6674" max="6675" width="7.875" style="119" customWidth="1"/>
    <col min="6676" max="6906" width="9" style="119"/>
    <col min="6907" max="6907" width="3.125" style="119" customWidth="1"/>
    <col min="6908" max="6908" width="7.625" style="119" customWidth="1"/>
    <col min="6909" max="6909" width="4.125" style="119" customWidth="1"/>
    <col min="6910" max="6910" width="17" style="119" customWidth="1"/>
    <col min="6911" max="6911" width="3.625" style="119" customWidth="1"/>
    <col min="6912" max="6912" width="9.125" style="119" customWidth="1"/>
    <col min="6913" max="6913" width="3.625" style="119" customWidth="1"/>
    <col min="6914" max="6914" width="4.625" style="119" customWidth="1"/>
    <col min="6915" max="6915" width="9.625" style="119" customWidth="1"/>
    <col min="6916" max="6916" width="10.125" style="119" customWidth="1"/>
    <col min="6917" max="6917" width="10.25" style="119" customWidth="1"/>
    <col min="6918" max="6918" width="4.625" style="119" customWidth="1"/>
    <col min="6919" max="6919" width="5" style="119" customWidth="1"/>
    <col min="6920" max="6920" width="11.125" style="119" customWidth="1"/>
    <col min="6921" max="6921" width="16.125" style="119" customWidth="1"/>
    <col min="6922" max="6922" width="4.75" style="119" customWidth="1"/>
    <col min="6923" max="6923" width="3.625" style="119" customWidth="1"/>
    <col min="6924" max="6924" width="5.125" style="119" customWidth="1"/>
    <col min="6925" max="6925" width="3.125" style="119" customWidth="1"/>
    <col min="6926" max="6926" width="4.625" style="119" customWidth="1"/>
    <col min="6927" max="6927" width="5" style="119" customWidth="1"/>
    <col min="6928" max="6929" width="9.75" style="119" customWidth="1"/>
    <col min="6930" max="6931" width="7.875" style="119" customWidth="1"/>
    <col min="6932" max="7162" width="9" style="119"/>
    <col min="7163" max="7163" width="3.125" style="119" customWidth="1"/>
    <col min="7164" max="7164" width="7.625" style="119" customWidth="1"/>
    <col min="7165" max="7165" width="4.125" style="119" customWidth="1"/>
    <col min="7166" max="7166" width="17" style="119" customWidth="1"/>
    <col min="7167" max="7167" width="3.625" style="119" customWidth="1"/>
    <col min="7168" max="7168" width="9.125" style="119" customWidth="1"/>
    <col min="7169" max="7169" width="3.625" style="119" customWidth="1"/>
    <col min="7170" max="7170" width="4.625" style="119" customWidth="1"/>
    <col min="7171" max="7171" width="9.625" style="119" customWidth="1"/>
    <col min="7172" max="7172" width="10.125" style="119" customWidth="1"/>
    <col min="7173" max="7173" width="10.25" style="119" customWidth="1"/>
    <col min="7174" max="7174" width="4.625" style="119" customWidth="1"/>
    <col min="7175" max="7175" width="5" style="119" customWidth="1"/>
    <col min="7176" max="7176" width="11.125" style="119" customWidth="1"/>
    <col min="7177" max="7177" width="16.125" style="119" customWidth="1"/>
    <col min="7178" max="7178" width="4.75" style="119" customWidth="1"/>
    <col min="7179" max="7179" width="3.625" style="119" customWidth="1"/>
    <col min="7180" max="7180" width="5.125" style="119" customWidth="1"/>
    <col min="7181" max="7181" width="3.125" style="119" customWidth="1"/>
    <col min="7182" max="7182" width="4.625" style="119" customWidth="1"/>
    <col min="7183" max="7183" width="5" style="119" customWidth="1"/>
    <col min="7184" max="7185" width="9.75" style="119" customWidth="1"/>
    <col min="7186" max="7187" width="7.875" style="119" customWidth="1"/>
    <col min="7188" max="7418" width="9" style="119"/>
    <col min="7419" max="7419" width="3.125" style="119" customWidth="1"/>
    <col min="7420" max="7420" width="7.625" style="119" customWidth="1"/>
    <col min="7421" max="7421" width="4.125" style="119" customWidth="1"/>
    <col min="7422" max="7422" width="17" style="119" customWidth="1"/>
    <col min="7423" max="7423" width="3.625" style="119" customWidth="1"/>
    <col min="7424" max="7424" width="9.125" style="119" customWidth="1"/>
    <col min="7425" max="7425" width="3.625" style="119" customWidth="1"/>
    <col min="7426" max="7426" width="4.625" style="119" customWidth="1"/>
    <col min="7427" max="7427" width="9.625" style="119" customWidth="1"/>
    <col min="7428" max="7428" width="10.125" style="119" customWidth="1"/>
    <col min="7429" max="7429" width="10.25" style="119" customWidth="1"/>
    <col min="7430" max="7430" width="4.625" style="119" customWidth="1"/>
    <col min="7431" max="7431" width="5" style="119" customWidth="1"/>
    <col min="7432" max="7432" width="11.125" style="119" customWidth="1"/>
    <col min="7433" max="7433" width="16.125" style="119" customWidth="1"/>
    <col min="7434" max="7434" width="4.75" style="119" customWidth="1"/>
    <col min="7435" max="7435" width="3.625" style="119" customWidth="1"/>
    <col min="7436" max="7436" width="5.125" style="119" customWidth="1"/>
    <col min="7437" max="7437" width="3.125" style="119" customWidth="1"/>
    <col min="7438" max="7438" width="4.625" style="119" customWidth="1"/>
    <col min="7439" max="7439" width="5" style="119" customWidth="1"/>
    <col min="7440" max="7441" width="9.75" style="119" customWidth="1"/>
    <col min="7442" max="7443" width="7.875" style="119" customWidth="1"/>
    <col min="7444" max="7674" width="9" style="119"/>
    <col min="7675" max="7675" width="3.125" style="119" customWidth="1"/>
    <col min="7676" max="7676" width="7.625" style="119" customWidth="1"/>
    <col min="7677" max="7677" width="4.125" style="119" customWidth="1"/>
    <col min="7678" max="7678" width="17" style="119" customWidth="1"/>
    <col min="7679" max="7679" width="3.625" style="119" customWidth="1"/>
    <col min="7680" max="7680" width="9.125" style="119" customWidth="1"/>
    <col min="7681" max="7681" width="3.625" style="119" customWidth="1"/>
    <col min="7682" max="7682" width="4.625" style="119" customWidth="1"/>
    <col min="7683" max="7683" width="9.625" style="119" customWidth="1"/>
    <col min="7684" max="7684" width="10.125" style="119" customWidth="1"/>
    <col min="7685" max="7685" width="10.25" style="119" customWidth="1"/>
    <col min="7686" max="7686" width="4.625" style="119" customWidth="1"/>
    <col min="7687" max="7687" width="5" style="119" customWidth="1"/>
    <col min="7688" max="7688" width="11.125" style="119" customWidth="1"/>
    <col min="7689" max="7689" width="16.125" style="119" customWidth="1"/>
    <col min="7690" max="7690" width="4.75" style="119" customWidth="1"/>
    <col min="7691" max="7691" width="3.625" style="119" customWidth="1"/>
    <col min="7692" max="7692" width="5.125" style="119" customWidth="1"/>
    <col min="7693" max="7693" width="3.125" style="119" customWidth="1"/>
    <col min="7694" max="7694" width="4.625" style="119" customWidth="1"/>
    <col min="7695" max="7695" width="5" style="119" customWidth="1"/>
    <col min="7696" max="7697" width="9.75" style="119" customWidth="1"/>
    <col min="7698" max="7699" width="7.875" style="119" customWidth="1"/>
    <col min="7700" max="7930" width="9" style="119"/>
    <col min="7931" max="7931" width="3.125" style="119" customWidth="1"/>
    <col min="7932" max="7932" width="7.625" style="119" customWidth="1"/>
    <col min="7933" max="7933" width="4.125" style="119" customWidth="1"/>
    <col min="7934" max="7934" width="17" style="119" customWidth="1"/>
    <col min="7935" max="7935" width="3.625" style="119" customWidth="1"/>
    <col min="7936" max="7936" width="9.125" style="119" customWidth="1"/>
    <col min="7937" max="7937" width="3.625" style="119" customWidth="1"/>
    <col min="7938" max="7938" width="4.625" style="119" customWidth="1"/>
    <col min="7939" max="7939" width="9.625" style="119" customWidth="1"/>
    <col min="7940" max="7940" width="10.125" style="119" customWidth="1"/>
    <col min="7941" max="7941" width="10.25" style="119" customWidth="1"/>
    <col min="7942" max="7942" width="4.625" style="119" customWidth="1"/>
    <col min="7943" max="7943" width="5" style="119" customWidth="1"/>
    <col min="7944" max="7944" width="11.125" style="119" customWidth="1"/>
    <col min="7945" max="7945" width="16.125" style="119" customWidth="1"/>
    <col min="7946" max="7946" width="4.75" style="119" customWidth="1"/>
    <col min="7947" max="7947" width="3.625" style="119" customWidth="1"/>
    <col min="7948" max="7948" width="5.125" style="119" customWidth="1"/>
    <col min="7949" max="7949" width="3.125" style="119" customWidth="1"/>
    <col min="7950" max="7950" width="4.625" style="119" customWidth="1"/>
    <col min="7951" max="7951" width="5" style="119" customWidth="1"/>
    <col min="7952" max="7953" width="9.75" style="119" customWidth="1"/>
    <col min="7954" max="7955" width="7.875" style="119" customWidth="1"/>
    <col min="7956" max="8186" width="9" style="119"/>
    <col min="8187" max="8187" width="3.125" style="119" customWidth="1"/>
    <col min="8188" max="8188" width="7.625" style="119" customWidth="1"/>
    <col min="8189" max="8189" width="4.125" style="119" customWidth="1"/>
    <col min="8190" max="8190" width="17" style="119" customWidth="1"/>
    <col min="8191" max="8191" width="3.625" style="119" customWidth="1"/>
    <col min="8192" max="8192" width="9.125" style="119" customWidth="1"/>
    <col min="8193" max="8193" width="3.625" style="119" customWidth="1"/>
    <col min="8194" max="8194" width="4.625" style="119" customWidth="1"/>
    <col min="8195" max="8195" width="9.625" style="119" customWidth="1"/>
    <col min="8196" max="8196" width="10.125" style="119" customWidth="1"/>
    <col min="8197" max="8197" width="10.25" style="119" customWidth="1"/>
    <col min="8198" max="8198" width="4.625" style="119" customWidth="1"/>
    <col min="8199" max="8199" width="5" style="119" customWidth="1"/>
    <col min="8200" max="8200" width="11.125" style="119" customWidth="1"/>
    <col min="8201" max="8201" width="16.125" style="119" customWidth="1"/>
    <col min="8202" max="8202" width="4.75" style="119" customWidth="1"/>
    <col min="8203" max="8203" width="3.625" style="119" customWidth="1"/>
    <col min="8204" max="8204" width="5.125" style="119" customWidth="1"/>
    <col min="8205" max="8205" width="3.125" style="119" customWidth="1"/>
    <col min="8206" max="8206" width="4.625" style="119" customWidth="1"/>
    <col min="8207" max="8207" width="5" style="119" customWidth="1"/>
    <col min="8208" max="8209" width="9.75" style="119" customWidth="1"/>
    <col min="8210" max="8211" width="7.875" style="119" customWidth="1"/>
    <col min="8212" max="8442" width="9" style="119"/>
    <col min="8443" max="8443" width="3.125" style="119" customWidth="1"/>
    <col min="8444" max="8444" width="7.625" style="119" customWidth="1"/>
    <col min="8445" max="8445" width="4.125" style="119" customWidth="1"/>
    <col min="8446" max="8446" width="17" style="119" customWidth="1"/>
    <col min="8447" max="8447" width="3.625" style="119" customWidth="1"/>
    <col min="8448" max="8448" width="9.125" style="119" customWidth="1"/>
    <col min="8449" max="8449" width="3.625" style="119" customWidth="1"/>
    <col min="8450" max="8450" width="4.625" style="119" customWidth="1"/>
    <col min="8451" max="8451" width="9.625" style="119" customWidth="1"/>
    <col min="8452" max="8452" width="10.125" style="119" customWidth="1"/>
    <col min="8453" max="8453" width="10.25" style="119" customWidth="1"/>
    <col min="8454" max="8454" width="4.625" style="119" customWidth="1"/>
    <col min="8455" max="8455" width="5" style="119" customWidth="1"/>
    <col min="8456" max="8456" width="11.125" style="119" customWidth="1"/>
    <col min="8457" max="8457" width="16.125" style="119" customWidth="1"/>
    <col min="8458" max="8458" width="4.75" style="119" customWidth="1"/>
    <col min="8459" max="8459" width="3.625" style="119" customWidth="1"/>
    <col min="8460" max="8460" width="5.125" style="119" customWidth="1"/>
    <col min="8461" max="8461" width="3.125" style="119" customWidth="1"/>
    <col min="8462" max="8462" width="4.625" style="119" customWidth="1"/>
    <col min="8463" max="8463" width="5" style="119" customWidth="1"/>
    <col min="8464" max="8465" width="9.75" style="119" customWidth="1"/>
    <col min="8466" max="8467" width="7.875" style="119" customWidth="1"/>
    <col min="8468" max="8698" width="9" style="119"/>
    <col min="8699" max="8699" width="3.125" style="119" customWidth="1"/>
    <col min="8700" max="8700" width="7.625" style="119" customWidth="1"/>
    <col min="8701" max="8701" width="4.125" style="119" customWidth="1"/>
    <col min="8702" max="8702" width="17" style="119" customWidth="1"/>
    <col min="8703" max="8703" width="3.625" style="119" customWidth="1"/>
    <col min="8704" max="8704" width="9.125" style="119" customWidth="1"/>
    <col min="8705" max="8705" width="3.625" style="119" customWidth="1"/>
    <col min="8706" max="8706" width="4.625" style="119" customWidth="1"/>
    <col min="8707" max="8707" width="9.625" style="119" customWidth="1"/>
    <col min="8708" max="8708" width="10.125" style="119" customWidth="1"/>
    <col min="8709" max="8709" width="10.25" style="119" customWidth="1"/>
    <col min="8710" max="8710" width="4.625" style="119" customWidth="1"/>
    <col min="8711" max="8711" width="5" style="119" customWidth="1"/>
    <col min="8712" max="8712" width="11.125" style="119" customWidth="1"/>
    <col min="8713" max="8713" width="16.125" style="119" customWidth="1"/>
    <col min="8714" max="8714" width="4.75" style="119" customWidth="1"/>
    <col min="8715" max="8715" width="3.625" style="119" customWidth="1"/>
    <col min="8716" max="8716" width="5.125" style="119" customWidth="1"/>
    <col min="8717" max="8717" width="3.125" style="119" customWidth="1"/>
    <col min="8718" max="8718" width="4.625" style="119" customWidth="1"/>
    <col min="8719" max="8719" width="5" style="119" customWidth="1"/>
    <col min="8720" max="8721" width="9.75" style="119" customWidth="1"/>
    <col min="8722" max="8723" width="7.875" style="119" customWidth="1"/>
    <col min="8724" max="8954" width="9" style="119"/>
    <col min="8955" max="8955" width="3.125" style="119" customWidth="1"/>
    <col min="8956" max="8956" width="7.625" style="119" customWidth="1"/>
    <col min="8957" max="8957" width="4.125" style="119" customWidth="1"/>
    <col min="8958" max="8958" width="17" style="119" customWidth="1"/>
    <col min="8959" max="8959" width="3.625" style="119" customWidth="1"/>
    <col min="8960" max="8960" width="9.125" style="119" customWidth="1"/>
    <col min="8961" max="8961" width="3.625" style="119" customWidth="1"/>
    <col min="8962" max="8962" width="4.625" style="119" customWidth="1"/>
    <col min="8963" max="8963" width="9.625" style="119" customWidth="1"/>
    <col min="8964" max="8964" width="10.125" style="119" customWidth="1"/>
    <col min="8965" max="8965" width="10.25" style="119" customWidth="1"/>
    <col min="8966" max="8966" width="4.625" style="119" customWidth="1"/>
    <col min="8967" max="8967" width="5" style="119" customWidth="1"/>
    <col min="8968" max="8968" width="11.125" style="119" customWidth="1"/>
    <col min="8969" max="8969" width="16.125" style="119" customWidth="1"/>
    <col min="8970" max="8970" width="4.75" style="119" customWidth="1"/>
    <col min="8971" max="8971" width="3.625" style="119" customWidth="1"/>
    <col min="8972" max="8972" width="5.125" style="119" customWidth="1"/>
    <col min="8973" max="8973" width="3.125" style="119" customWidth="1"/>
    <col min="8974" max="8974" width="4.625" style="119" customWidth="1"/>
    <col min="8975" max="8975" width="5" style="119" customWidth="1"/>
    <col min="8976" max="8977" width="9.75" style="119" customWidth="1"/>
    <col min="8978" max="8979" width="7.875" style="119" customWidth="1"/>
    <col min="8980" max="9210" width="9" style="119"/>
    <col min="9211" max="9211" width="3.125" style="119" customWidth="1"/>
    <col min="9212" max="9212" width="7.625" style="119" customWidth="1"/>
    <col min="9213" max="9213" width="4.125" style="119" customWidth="1"/>
    <col min="9214" max="9214" width="17" style="119" customWidth="1"/>
    <col min="9215" max="9215" width="3.625" style="119" customWidth="1"/>
    <col min="9216" max="9216" width="9.125" style="119" customWidth="1"/>
    <col min="9217" max="9217" width="3.625" style="119" customWidth="1"/>
    <col min="9218" max="9218" width="4.625" style="119" customWidth="1"/>
    <col min="9219" max="9219" width="9.625" style="119" customWidth="1"/>
    <col min="9220" max="9220" width="10.125" style="119" customWidth="1"/>
    <col min="9221" max="9221" width="10.25" style="119" customWidth="1"/>
    <col min="9222" max="9222" width="4.625" style="119" customWidth="1"/>
    <col min="9223" max="9223" width="5" style="119" customWidth="1"/>
    <col min="9224" max="9224" width="11.125" style="119" customWidth="1"/>
    <col min="9225" max="9225" width="16.125" style="119" customWidth="1"/>
    <col min="9226" max="9226" width="4.75" style="119" customWidth="1"/>
    <col min="9227" max="9227" width="3.625" style="119" customWidth="1"/>
    <col min="9228" max="9228" width="5.125" style="119" customWidth="1"/>
    <col min="9229" max="9229" width="3.125" style="119" customWidth="1"/>
    <col min="9230" max="9230" width="4.625" style="119" customWidth="1"/>
    <col min="9231" max="9231" width="5" style="119" customWidth="1"/>
    <col min="9232" max="9233" width="9.75" style="119" customWidth="1"/>
    <col min="9234" max="9235" width="7.875" style="119" customWidth="1"/>
    <col min="9236" max="9466" width="9" style="119"/>
    <col min="9467" max="9467" width="3.125" style="119" customWidth="1"/>
    <col min="9468" max="9468" width="7.625" style="119" customWidth="1"/>
    <col min="9469" max="9469" width="4.125" style="119" customWidth="1"/>
    <col min="9470" max="9470" width="17" style="119" customWidth="1"/>
    <col min="9471" max="9471" width="3.625" style="119" customWidth="1"/>
    <col min="9472" max="9472" width="9.125" style="119" customWidth="1"/>
    <col min="9473" max="9473" width="3.625" style="119" customWidth="1"/>
    <col min="9474" max="9474" width="4.625" style="119" customWidth="1"/>
    <col min="9475" max="9475" width="9.625" style="119" customWidth="1"/>
    <col min="9476" max="9476" width="10.125" style="119" customWidth="1"/>
    <col min="9477" max="9477" width="10.25" style="119" customWidth="1"/>
    <col min="9478" max="9478" width="4.625" style="119" customWidth="1"/>
    <col min="9479" max="9479" width="5" style="119" customWidth="1"/>
    <col min="9480" max="9480" width="11.125" style="119" customWidth="1"/>
    <col min="9481" max="9481" width="16.125" style="119" customWidth="1"/>
    <col min="9482" max="9482" width="4.75" style="119" customWidth="1"/>
    <col min="9483" max="9483" width="3.625" style="119" customWidth="1"/>
    <col min="9484" max="9484" width="5.125" style="119" customWidth="1"/>
    <col min="9485" max="9485" width="3.125" style="119" customWidth="1"/>
    <col min="9486" max="9486" width="4.625" style="119" customWidth="1"/>
    <col min="9487" max="9487" width="5" style="119" customWidth="1"/>
    <col min="9488" max="9489" width="9.75" style="119" customWidth="1"/>
    <col min="9490" max="9491" width="7.875" style="119" customWidth="1"/>
    <col min="9492" max="9722" width="9" style="119"/>
    <col min="9723" max="9723" width="3.125" style="119" customWidth="1"/>
    <col min="9724" max="9724" width="7.625" style="119" customWidth="1"/>
    <col min="9725" max="9725" width="4.125" style="119" customWidth="1"/>
    <col min="9726" max="9726" width="17" style="119" customWidth="1"/>
    <col min="9727" max="9727" width="3.625" style="119" customWidth="1"/>
    <col min="9728" max="9728" width="9.125" style="119" customWidth="1"/>
    <col min="9729" max="9729" width="3.625" style="119" customWidth="1"/>
    <col min="9730" max="9730" width="4.625" style="119" customWidth="1"/>
    <col min="9731" max="9731" width="9.625" style="119" customWidth="1"/>
    <col min="9732" max="9732" width="10.125" style="119" customWidth="1"/>
    <col min="9733" max="9733" width="10.25" style="119" customWidth="1"/>
    <col min="9734" max="9734" width="4.625" style="119" customWidth="1"/>
    <col min="9735" max="9735" width="5" style="119" customWidth="1"/>
    <col min="9736" max="9736" width="11.125" style="119" customWidth="1"/>
    <col min="9737" max="9737" width="16.125" style="119" customWidth="1"/>
    <col min="9738" max="9738" width="4.75" style="119" customWidth="1"/>
    <col min="9739" max="9739" width="3.625" style="119" customWidth="1"/>
    <col min="9740" max="9740" width="5.125" style="119" customWidth="1"/>
    <col min="9741" max="9741" width="3.125" style="119" customWidth="1"/>
    <col min="9742" max="9742" width="4.625" style="119" customWidth="1"/>
    <col min="9743" max="9743" width="5" style="119" customWidth="1"/>
    <col min="9744" max="9745" width="9.75" style="119" customWidth="1"/>
    <col min="9746" max="9747" width="7.875" style="119" customWidth="1"/>
    <col min="9748" max="9978" width="9" style="119"/>
    <col min="9979" max="9979" width="3.125" style="119" customWidth="1"/>
    <col min="9980" max="9980" width="7.625" style="119" customWidth="1"/>
    <col min="9981" max="9981" width="4.125" style="119" customWidth="1"/>
    <col min="9982" max="9982" width="17" style="119" customWidth="1"/>
    <col min="9983" max="9983" width="3.625" style="119" customWidth="1"/>
    <col min="9984" max="9984" width="9.125" style="119" customWidth="1"/>
    <col min="9985" max="9985" width="3.625" style="119" customWidth="1"/>
    <col min="9986" max="9986" width="4.625" style="119" customWidth="1"/>
    <col min="9987" max="9987" width="9.625" style="119" customWidth="1"/>
    <col min="9988" max="9988" width="10.125" style="119" customWidth="1"/>
    <col min="9989" max="9989" width="10.25" style="119" customWidth="1"/>
    <col min="9990" max="9990" width="4.625" style="119" customWidth="1"/>
    <col min="9991" max="9991" width="5" style="119" customWidth="1"/>
    <col min="9992" max="9992" width="11.125" style="119" customWidth="1"/>
    <col min="9993" max="9993" width="16.125" style="119" customWidth="1"/>
    <col min="9994" max="9994" width="4.75" style="119" customWidth="1"/>
    <col min="9995" max="9995" width="3.625" style="119" customWidth="1"/>
    <col min="9996" max="9996" width="5.125" style="119" customWidth="1"/>
    <col min="9997" max="9997" width="3.125" style="119" customWidth="1"/>
    <col min="9998" max="9998" width="4.625" style="119" customWidth="1"/>
    <col min="9999" max="9999" width="5" style="119" customWidth="1"/>
    <col min="10000" max="10001" width="9.75" style="119" customWidth="1"/>
    <col min="10002" max="10003" width="7.875" style="119" customWidth="1"/>
    <col min="10004" max="10234" width="9" style="119"/>
    <col min="10235" max="10235" width="3.125" style="119" customWidth="1"/>
    <col min="10236" max="10236" width="7.625" style="119" customWidth="1"/>
    <col min="10237" max="10237" width="4.125" style="119" customWidth="1"/>
    <col min="10238" max="10238" width="17" style="119" customWidth="1"/>
    <col min="10239" max="10239" width="3.625" style="119" customWidth="1"/>
    <col min="10240" max="10240" width="9.125" style="119" customWidth="1"/>
    <col min="10241" max="10241" width="3.625" style="119" customWidth="1"/>
    <col min="10242" max="10242" width="4.625" style="119" customWidth="1"/>
    <col min="10243" max="10243" width="9.625" style="119" customWidth="1"/>
    <col min="10244" max="10244" width="10.125" style="119" customWidth="1"/>
    <col min="10245" max="10245" width="10.25" style="119" customWidth="1"/>
    <col min="10246" max="10246" width="4.625" style="119" customWidth="1"/>
    <col min="10247" max="10247" width="5" style="119" customWidth="1"/>
    <col min="10248" max="10248" width="11.125" style="119" customWidth="1"/>
    <col min="10249" max="10249" width="16.125" style="119" customWidth="1"/>
    <col min="10250" max="10250" width="4.75" style="119" customWidth="1"/>
    <col min="10251" max="10251" width="3.625" style="119" customWidth="1"/>
    <col min="10252" max="10252" width="5.125" style="119" customWidth="1"/>
    <col min="10253" max="10253" width="3.125" style="119" customWidth="1"/>
    <col min="10254" max="10254" width="4.625" style="119" customWidth="1"/>
    <col min="10255" max="10255" width="5" style="119" customWidth="1"/>
    <col min="10256" max="10257" width="9.75" style="119" customWidth="1"/>
    <col min="10258" max="10259" width="7.875" style="119" customWidth="1"/>
    <col min="10260" max="10490" width="9" style="119"/>
    <col min="10491" max="10491" width="3.125" style="119" customWidth="1"/>
    <col min="10492" max="10492" width="7.625" style="119" customWidth="1"/>
    <col min="10493" max="10493" width="4.125" style="119" customWidth="1"/>
    <col min="10494" max="10494" width="17" style="119" customWidth="1"/>
    <col min="10495" max="10495" width="3.625" style="119" customWidth="1"/>
    <col min="10496" max="10496" width="9.125" style="119" customWidth="1"/>
    <col min="10497" max="10497" width="3.625" style="119" customWidth="1"/>
    <col min="10498" max="10498" width="4.625" style="119" customWidth="1"/>
    <col min="10499" max="10499" width="9.625" style="119" customWidth="1"/>
    <col min="10500" max="10500" width="10.125" style="119" customWidth="1"/>
    <col min="10501" max="10501" width="10.25" style="119" customWidth="1"/>
    <col min="10502" max="10502" width="4.625" style="119" customWidth="1"/>
    <col min="10503" max="10503" width="5" style="119" customWidth="1"/>
    <col min="10504" max="10504" width="11.125" style="119" customWidth="1"/>
    <col min="10505" max="10505" width="16.125" style="119" customWidth="1"/>
    <col min="10506" max="10506" width="4.75" style="119" customWidth="1"/>
    <col min="10507" max="10507" width="3.625" style="119" customWidth="1"/>
    <col min="10508" max="10508" width="5.125" style="119" customWidth="1"/>
    <col min="10509" max="10509" width="3.125" style="119" customWidth="1"/>
    <col min="10510" max="10510" width="4.625" style="119" customWidth="1"/>
    <col min="10511" max="10511" width="5" style="119" customWidth="1"/>
    <col min="10512" max="10513" width="9.75" style="119" customWidth="1"/>
    <col min="10514" max="10515" width="7.875" style="119" customWidth="1"/>
    <col min="10516" max="10746" width="9" style="119"/>
    <col min="10747" max="10747" width="3.125" style="119" customWidth="1"/>
    <col min="10748" max="10748" width="7.625" style="119" customWidth="1"/>
    <col min="10749" max="10749" width="4.125" style="119" customWidth="1"/>
    <col min="10750" max="10750" width="17" style="119" customWidth="1"/>
    <col min="10751" max="10751" width="3.625" style="119" customWidth="1"/>
    <col min="10752" max="10752" width="9.125" style="119" customWidth="1"/>
    <col min="10753" max="10753" width="3.625" style="119" customWidth="1"/>
    <col min="10754" max="10754" width="4.625" style="119" customWidth="1"/>
    <col min="10755" max="10755" width="9.625" style="119" customWidth="1"/>
    <col min="10756" max="10756" width="10.125" style="119" customWidth="1"/>
    <col min="10757" max="10757" width="10.25" style="119" customWidth="1"/>
    <col min="10758" max="10758" width="4.625" style="119" customWidth="1"/>
    <col min="10759" max="10759" width="5" style="119" customWidth="1"/>
    <col min="10760" max="10760" width="11.125" style="119" customWidth="1"/>
    <col min="10761" max="10761" width="16.125" style="119" customWidth="1"/>
    <col min="10762" max="10762" width="4.75" style="119" customWidth="1"/>
    <col min="10763" max="10763" width="3.625" style="119" customWidth="1"/>
    <col min="10764" max="10764" width="5.125" style="119" customWidth="1"/>
    <col min="10765" max="10765" width="3.125" style="119" customWidth="1"/>
    <col min="10766" max="10766" width="4.625" style="119" customWidth="1"/>
    <col min="10767" max="10767" width="5" style="119" customWidth="1"/>
    <col min="10768" max="10769" width="9.75" style="119" customWidth="1"/>
    <col min="10770" max="10771" width="7.875" style="119" customWidth="1"/>
    <col min="10772" max="11002" width="9" style="119"/>
    <col min="11003" max="11003" width="3.125" style="119" customWidth="1"/>
    <col min="11004" max="11004" width="7.625" style="119" customWidth="1"/>
    <col min="11005" max="11005" width="4.125" style="119" customWidth="1"/>
    <col min="11006" max="11006" width="17" style="119" customWidth="1"/>
    <col min="11007" max="11007" width="3.625" style="119" customWidth="1"/>
    <col min="11008" max="11008" width="9.125" style="119" customWidth="1"/>
    <col min="11009" max="11009" width="3.625" style="119" customWidth="1"/>
    <col min="11010" max="11010" width="4.625" style="119" customWidth="1"/>
    <col min="11011" max="11011" width="9.625" style="119" customWidth="1"/>
    <col min="11012" max="11012" width="10.125" style="119" customWidth="1"/>
    <col min="11013" max="11013" width="10.25" style="119" customWidth="1"/>
    <col min="11014" max="11014" width="4.625" style="119" customWidth="1"/>
    <col min="11015" max="11015" width="5" style="119" customWidth="1"/>
    <col min="11016" max="11016" width="11.125" style="119" customWidth="1"/>
    <col min="11017" max="11017" width="16.125" style="119" customWidth="1"/>
    <col min="11018" max="11018" width="4.75" style="119" customWidth="1"/>
    <col min="11019" max="11019" width="3.625" style="119" customWidth="1"/>
    <col min="11020" max="11020" width="5.125" style="119" customWidth="1"/>
    <col min="11021" max="11021" width="3.125" style="119" customWidth="1"/>
    <col min="11022" max="11022" width="4.625" style="119" customWidth="1"/>
    <col min="11023" max="11023" width="5" style="119" customWidth="1"/>
    <col min="11024" max="11025" width="9.75" style="119" customWidth="1"/>
    <col min="11026" max="11027" width="7.875" style="119" customWidth="1"/>
    <col min="11028" max="11258" width="9" style="119"/>
    <col min="11259" max="11259" width="3.125" style="119" customWidth="1"/>
    <col min="11260" max="11260" width="7.625" style="119" customWidth="1"/>
    <col min="11261" max="11261" width="4.125" style="119" customWidth="1"/>
    <col min="11262" max="11262" width="17" style="119" customWidth="1"/>
    <col min="11263" max="11263" width="3.625" style="119" customWidth="1"/>
    <col min="11264" max="11264" width="9.125" style="119" customWidth="1"/>
    <col min="11265" max="11265" width="3.625" style="119" customWidth="1"/>
    <col min="11266" max="11266" width="4.625" style="119" customWidth="1"/>
    <col min="11267" max="11267" width="9.625" style="119" customWidth="1"/>
    <col min="11268" max="11268" width="10.125" style="119" customWidth="1"/>
    <col min="11269" max="11269" width="10.25" style="119" customWidth="1"/>
    <col min="11270" max="11270" width="4.625" style="119" customWidth="1"/>
    <col min="11271" max="11271" width="5" style="119" customWidth="1"/>
    <col min="11272" max="11272" width="11.125" style="119" customWidth="1"/>
    <col min="11273" max="11273" width="16.125" style="119" customWidth="1"/>
    <col min="11274" max="11274" width="4.75" style="119" customWidth="1"/>
    <col min="11275" max="11275" width="3.625" style="119" customWidth="1"/>
    <col min="11276" max="11276" width="5.125" style="119" customWidth="1"/>
    <col min="11277" max="11277" width="3.125" style="119" customWidth="1"/>
    <col min="11278" max="11278" width="4.625" style="119" customWidth="1"/>
    <col min="11279" max="11279" width="5" style="119" customWidth="1"/>
    <col min="11280" max="11281" width="9.75" style="119" customWidth="1"/>
    <col min="11282" max="11283" width="7.875" style="119" customWidth="1"/>
    <col min="11284" max="11514" width="9" style="119"/>
    <col min="11515" max="11515" width="3.125" style="119" customWidth="1"/>
    <col min="11516" max="11516" width="7.625" style="119" customWidth="1"/>
    <col min="11517" max="11517" width="4.125" style="119" customWidth="1"/>
    <col min="11518" max="11518" width="17" style="119" customWidth="1"/>
    <col min="11519" max="11519" width="3.625" style="119" customWidth="1"/>
    <col min="11520" max="11520" width="9.125" style="119" customWidth="1"/>
    <col min="11521" max="11521" width="3.625" style="119" customWidth="1"/>
    <col min="11522" max="11522" width="4.625" style="119" customWidth="1"/>
    <col min="11523" max="11523" width="9.625" style="119" customWidth="1"/>
    <col min="11524" max="11524" width="10.125" style="119" customWidth="1"/>
    <col min="11525" max="11525" width="10.25" style="119" customWidth="1"/>
    <col min="11526" max="11526" width="4.625" style="119" customWidth="1"/>
    <col min="11527" max="11527" width="5" style="119" customWidth="1"/>
    <col min="11528" max="11528" width="11.125" style="119" customWidth="1"/>
    <col min="11529" max="11529" width="16.125" style="119" customWidth="1"/>
    <col min="11530" max="11530" width="4.75" style="119" customWidth="1"/>
    <col min="11531" max="11531" width="3.625" style="119" customWidth="1"/>
    <col min="11532" max="11532" width="5.125" style="119" customWidth="1"/>
    <col min="11533" max="11533" width="3.125" style="119" customWidth="1"/>
    <col min="11534" max="11534" width="4.625" style="119" customWidth="1"/>
    <col min="11535" max="11535" width="5" style="119" customWidth="1"/>
    <col min="11536" max="11537" width="9.75" style="119" customWidth="1"/>
    <col min="11538" max="11539" width="7.875" style="119" customWidth="1"/>
    <col min="11540" max="11770" width="9" style="119"/>
    <col min="11771" max="11771" width="3.125" style="119" customWidth="1"/>
    <col min="11772" max="11772" width="7.625" style="119" customWidth="1"/>
    <col min="11773" max="11773" width="4.125" style="119" customWidth="1"/>
    <col min="11774" max="11774" width="17" style="119" customWidth="1"/>
    <col min="11775" max="11775" width="3.625" style="119" customWidth="1"/>
    <col min="11776" max="11776" width="9.125" style="119" customWidth="1"/>
    <col min="11777" max="11777" width="3.625" style="119" customWidth="1"/>
    <col min="11778" max="11778" width="4.625" style="119" customWidth="1"/>
    <col min="11779" max="11779" width="9.625" style="119" customWidth="1"/>
    <col min="11780" max="11780" width="10.125" style="119" customWidth="1"/>
    <col min="11781" max="11781" width="10.25" style="119" customWidth="1"/>
    <col min="11782" max="11782" width="4.625" style="119" customWidth="1"/>
    <col min="11783" max="11783" width="5" style="119" customWidth="1"/>
    <col min="11784" max="11784" width="11.125" style="119" customWidth="1"/>
    <col min="11785" max="11785" width="16.125" style="119" customWidth="1"/>
    <col min="11786" max="11786" width="4.75" style="119" customWidth="1"/>
    <col min="11787" max="11787" width="3.625" style="119" customWidth="1"/>
    <col min="11788" max="11788" width="5.125" style="119" customWidth="1"/>
    <col min="11789" max="11789" width="3.125" style="119" customWidth="1"/>
    <col min="11790" max="11790" width="4.625" style="119" customWidth="1"/>
    <col min="11791" max="11791" width="5" style="119" customWidth="1"/>
    <col min="11792" max="11793" width="9.75" style="119" customWidth="1"/>
    <col min="11794" max="11795" width="7.875" style="119" customWidth="1"/>
    <col min="11796" max="12026" width="9" style="119"/>
    <col min="12027" max="12027" width="3.125" style="119" customWidth="1"/>
    <col min="12028" max="12028" width="7.625" style="119" customWidth="1"/>
    <col min="12029" max="12029" width="4.125" style="119" customWidth="1"/>
    <col min="12030" max="12030" width="17" style="119" customWidth="1"/>
    <col min="12031" max="12031" width="3.625" style="119" customWidth="1"/>
    <col min="12032" max="12032" width="9.125" style="119" customWidth="1"/>
    <col min="12033" max="12033" width="3.625" style="119" customWidth="1"/>
    <col min="12034" max="12034" width="4.625" style="119" customWidth="1"/>
    <col min="12035" max="12035" width="9.625" style="119" customWidth="1"/>
    <col min="12036" max="12036" width="10.125" style="119" customWidth="1"/>
    <col min="12037" max="12037" width="10.25" style="119" customWidth="1"/>
    <col min="12038" max="12038" width="4.625" style="119" customWidth="1"/>
    <col min="12039" max="12039" width="5" style="119" customWidth="1"/>
    <col min="12040" max="12040" width="11.125" style="119" customWidth="1"/>
    <col min="12041" max="12041" width="16.125" style="119" customWidth="1"/>
    <col min="12042" max="12042" width="4.75" style="119" customWidth="1"/>
    <col min="12043" max="12043" width="3.625" style="119" customWidth="1"/>
    <col min="12044" max="12044" width="5.125" style="119" customWidth="1"/>
    <col min="12045" max="12045" width="3.125" style="119" customWidth="1"/>
    <col min="12046" max="12046" width="4.625" style="119" customWidth="1"/>
    <col min="12047" max="12047" width="5" style="119" customWidth="1"/>
    <col min="12048" max="12049" width="9.75" style="119" customWidth="1"/>
    <col min="12050" max="12051" width="7.875" style="119" customWidth="1"/>
    <col min="12052" max="12282" width="9" style="119"/>
    <col min="12283" max="12283" width="3.125" style="119" customWidth="1"/>
    <col min="12284" max="12284" width="7.625" style="119" customWidth="1"/>
    <col min="12285" max="12285" width="4.125" style="119" customWidth="1"/>
    <col min="12286" max="12286" width="17" style="119" customWidth="1"/>
    <col min="12287" max="12287" width="3.625" style="119" customWidth="1"/>
    <col min="12288" max="12288" width="9.125" style="119" customWidth="1"/>
    <col min="12289" max="12289" width="3.625" style="119" customWidth="1"/>
    <col min="12290" max="12290" width="4.625" style="119" customWidth="1"/>
    <col min="12291" max="12291" width="9.625" style="119" customWidth="1"/>
    <col min="12292" max="12292" width="10.125" style="119" customWidth="1"/>
    <col min="12293" max="12293" width="10.25" style="119" customWidth="1"/>
    <col min="12294" max="12294" width="4.625" style="119" customWidth="1"/>
    <col min="12295" max="12295" width="5" style="119" customWidth="1"/>
    <col min="12296" max="12296" width="11.125" style="119" customWidth="1"/>
    <col min="12297" max="12297" width="16.125" style="119" customWidth="1"/>
    <col min="12298" max="12298" width="4.75" style="119" customWidth="1"/>
    <col min="12299" max="12299" width="3.625" style="119" customWidth="1"/>
    <col min="12300" max="12300" width="5.125" style="119" customWidth="1"/>
    <col min="12301" max="12301" width="3.125" style="119" customWidth="1"/>
    <col min="12302" max="12302" width="4.625" style="119" customWidth="1"/>
    <col min="12303" max="12303" width="5" style="119" customWidth="1"/>
    <col min="12304" max="12305" width="9.75" style="119" customWidth="1"/>
    <col min="12306" max="12307" width="7.875" style="119" customWidth="1"/>
    <col min="12308" max="12538" width="9" style="119"/>
    <col min="12539" max="12539" width="3.125" style="119" customWidth="1"/>
    <col min="12540" max="12540" width="7.625" style="119" customWidth="1"/>
    <col min="12541" max="12541" width="4.125" style="119" customWidth="1"/>
    <col min="12542" max="12542" width="17" style="119" customWidth="1"/>
    <col min="12543" max="12543" width="3.625" style="119" customWidth="1"/>
    <col min="12544" max="12544" width="9.125" style="119" customWidth="1"/>
    <col min="12545" max="12545" width="3.625" style="119" customWidth="1"/>
    <col min="12546" max="12546" width="4.625" style="119" customWidth="1"/>
    <col min="12547" max="12547" width="9.625" style="119" customWidth="1"/>
    <col min="12548" max="12548" width="10.125" style="119" customWidth="1"/>
    <col min="12549" max="12549" width="10.25" style="119" customWidth="1"/>
    <col min="12550" max="12550" width="4.625" style="119" customWidth="1"/>
    <col min="12551" max="12551" width="5" style="119" customWidth="1"/>
    <col min="12552" max="12552" width="11.125" style="119" customWidth="1"/>
    <col min="12553" max="12553" width="16.125" style="119" customWidth="1"/>
    <col min="12554" max="12554" width="4.75" style="119" customWidth="1"/>
    <col min="12555" max="12555" width="3.625" style="119" customWidth="1"/>
    <col min="12556" max="12556" width="5.125" style="119" customWidth="1"/>
    <col min="12557" max="12557" width="3.125" style="119" customWidth="1"/>
    <col min="12558" max="12558" width="4.625" style="119" customWidth="1"/>
    <col min="12559" max="12559" width="5" style="119" customWidth="1"/>
    <col min="12560" max="12561" width="9.75" style="119" customWidth="1"/>
    <col min="12562" max="12563" width="7.875" style="119" customWidth="1"/>
    <col min="12564" max="12794" width="9" style="119"/>
    <col min="12795" max="12795" width="3.125" style="119" customWidth="1"/>
    <col min="12796" max="12796" width="7.625" style="119" customWidth="1"/>
    <col min="12797" max="12797" width="4.125" style="119" customWidth="1"/>
    <col min="12798" max="12798" width="17" style="119" customWidth="1"/>
    <col min="12799" max="12799" width="3.625" style="119" customWidth="1"/>
    <col min="12800" max="12800" width="9.125" style="119" customWidth="1"/>
    <col min="12801" max="12801" width="3.625" style="119" customWidth="1"/>
    <col min="12802" max="12802" width="4.625" style="119" customWidth="1"/>
    <col min="12803" max="12803" width="9.625" style="119" customWidth="1"/>
    <col min="12804" max="12804" width="10.125" style="119" customWidth="1"/>
    <col min="12805" max="12805" width="10.25" style="119" customWidth="1"/>
    <col min="12806" max="12806" width="4.625" style="119" customWidth="1"/>
    <col min="12807" max="12807" width="5" style="119" customWidth="1"/>
    <col min="12808" max="12808" width="11.125" style="119" customWidth="1"/>
    <col min="12809" max="12809" width="16.125" style="119" customWidth="1"/>
    <col min="12810" max="12810" width="4.75" style="119" customWidth="1"/>
    <col min="12811" max="12811" width="3.625" style="119" customWidth="1"/>
    <col min="12812" max="12812" width="5.125" style="119" customWidth="1"/>
    <col min="12813" max="12813" width="3.125" style="119" customWidth="1"/>
    <col min="12814" max="12814" width="4.625" style="119" customWidth="1"/>
    <col min="12815" max="12815" width="5" style="119" customWidth="1"/>
    <col min="12816" max="12817" width="9.75" style="119" customWidth="1"/>
    <col min="12818" max="12819" width="7.875" style="119" customWidth="1"/>
    <col min="12820" max="13050" width="9" style="119"/>
    <col min="13051" max="13051" width="3.125" style="119" customWidth="1"/>
    <col min="13052" max="13052" width="7.625" style="119" customWidth="1"/>
    <col min="13053" max="13053" width="4.125" style="119" customWidth="1"/>
    <col min="13054" max="13054" width="17" style="119" customWidth="1"/>
    <col min="13055" max="13055" width="3.625" style="119" customWidth="1"/>
    <col min="13056" max="13056" width="9.125" style="119" customWidth="1"/>
    <col min="13057" max="13057" width="3.625" style="119" customWidth="1"/>
    <col min="13058" max="13058" width="4.625" style="119" customWidth="1"/>
    <col min="13059" max="13059" width="9.625" style="119" customWidth="1"/>
    <col min="13060" max="13060" width="10.125" style="119" customWidth="1"/>
    <col min="13061" max="13061" width="10.25" style="119" customWidth="1"/>
    <col min="13062" max="13062" width="4.625" style="119" customWidth="1"/>
    <col min="13063" max="13063" width="5" style="119" customWidth="1"/>
    <col min="13064" max="13064" width="11.125" style="119" customWidth="1"/>
    <col min="13065" max="13065" width="16.125" style="119" customWidth="1"/>
    <col min="13066" max="13066" width="4.75" style="119" customWidth="1"/>
    <col min="13067" max="13067" width="3.625" style="119" customWidth="1"/>
    <col min="13068" max="13068" width="5.125" style="119" customWidth="1"/>
    <col min="13069" max="13069" width="3.125" style="119" customWidth="1"/>
    <col min="13070" max="13070" width="4.625" style="119" customWidth="1"/>
    <col min="13071" max="13071" width="5" style="119" customWidth="1"/>
    <col min="13072" max="13073" width="9.75" style="119" customWidth="1"/>
    <col min="13074" max="13075" width="7.875" style="119" customWidth="1"/>
    <col min="13076" max="13306" width="9" style="119"/>
    <col min="13307" max="13307" width="3.125" style="119" customWidth="1"/>
    <col min="13308" max="13308" width="7.625" style="119" customWidth="1"/>
    <col min="13309" max="13309" width="4.125" style="119" customWidth="1"/>
    <col min="13310" max="13310" width="17" style="119" customWidth="1"/>
    <col min="13311" max="13311" width="3.625" style="119" customWidth="1"/>
    <col min="13312" max="13312" width="9.125" style="119" customWidth="1"/>
    <col min="13313" max="13313" width="3.625" style="119" customWidth="1"/>
    <col min="13314" max="13314" width="4.625" style="119" customWidth="1"/>
    <col min="13315" max="13315" width="9.625" style="119" customWidth="1"/>
    <col min="13316" max="13316" width="10.125" style="119" customWidth="1"/>
    <col min="13317" max="13317" width="10.25" style="119" customWidth="1"/>
    <col min="13318" max="13318" width="4.625" style="119" customWidth="1"/>
    <col min="13319" max="13319" width="5" style="119" customWidth="1"/>
    <col min="13320" max="13320" width="11.125" style="119" customWidth="1"/>
    <col min="13321" max="13321" width="16.125" style="119" customWidth="1"/>
    <col min="13322" max="13322" width="4.75" style="119" customWidth="1"/>
    <col min="13323" max="13323" width="3.625" style="119" customWidth="1"/>
    <col min="13324" max="13324" width="5.125" style="119" customWidth="1"/>
    <col min="13325" max="13325" width="3.125" style="119" customWidth="1"/>
    <col min="13326" max="13326" width="4.625" style="119" customWidth="1"/>
    <col min="13327" max="13327" width="5" style="119" customWidth="1"/>
    <col min="13328" max="13329" width="9.75" style="119" customWidth="1"/>
    <col min="13330" max="13331" width="7.875" style="119" customWidth="1"/>
    <col min="13332" max="13562" width="9" style="119"/>
    <col min="13563" max="13563" width="3.125" style="119" customWidth="1"/>
    <col min="13564" max="13564" width="7.625" style="119" customWidth="1"/>
    <col min="13565" max="13565" width="4.125" style="119" customWidth="1"/>
    <col min="13566" max="13566" width="17" style="119" customWidth="1"/>
    <col min="13567" max="13567" width="3.625" style="119" customWidth="1"/>
    <col min="13568" max="13568" width="9.125" style="119" customWidth="1"/>
    <col min="13569" max="13569" width="3.625" style="119" customWidth="1"/>
    <col min="13570" max="13570" width="4.625" style="119" customWidth="1"/>
    <col min="13571" max="13571" width="9.625" style="119" customWidth="1"/>
    <col min="13572" max="13572" width="10.125" style="119" customWidth="1"/>
    <col min="13573" max="13573" width="10.25" style="119" customWidth="1"/>
    <col min="13574" max="13574" width="4.625" style="119" customWidth="1"/>
    <col min="13575" max="13575" width="5" style="119" customWidth="1"/>
    <col min="13576" max="13576" width="11.125" style="119" customWidth="1"/>
    <col min="13577" max="13577" width="16.125" style="119" customWidth="1"/>
    <col min="13578" max="13578" width="4.75" style="119" customWidth="1"/>
    <col min="13579" max="13579" width="3.625" style="119" customWidth="1"/>
    <col min="13580" max="13580" width="5.125" style="119" customWidth="1"/>
    <col min="13581" max="13581" width="3.125" style="119" customWidth="1"/>
    <col min="13582" max="13582" width="4.625" style="119" customWidth="1"/>
    <col min="13583" max="13583" width="5" style="119" customWidth="1"/>
    <col min="13584" max="13585" width="9.75" style="119" customWidth="1"/>
    <col min="13586" max="13587" width="7.875" style="119" customWidth="1"/>
    <col min="13588" max="13818" width="9" style="119"/>
    <col min="13819" max="13819" width="3.125" style="119" customWidth="1"/>
    <col min="13820" max="13820" width="7.625" style="119" customWidth="1"/>
    <col min="13821" max="13821" width="4.125" style="119" customWidth="1"/>
    <col min="13822" max="13822" width="17" style="119" customWidth="1"/>
    <col min="13823" max="13823" width="3.625" style="119" customWidth="1"/>
    <col min="13824" max="13824" width="9.125" style="119" customWidth="1"/>
    <col min="13825" max="13825" width="3.625" style="119" customWidth="1"/>
    <col min="13826" max="13826" width="4.625" style="119" customWidth="1"/>
    <col min="13827" max="13827" width="9.625" style="119" customWidth="1"/>
    <col min="13828" max="13828" width="10.125" style="119" customWidth="1"/>
    <col min="13829" max="13829" width="10.25" style="119" customWidth="1"/>
    <col min="13830" max="13830" width="4.625" style="119" customWidth="1"/>
    <col min="13831" max="13831" width="5" style="119" customWidth="1"/>
    <col min="13832" max="13832" width="11.125" style="119" customWidth="1"/>
    <col min="13833" max="13833" width="16.125" style="119" customWidth="1"/>
    <col min="13834" max="13834" width="4.75" style="119" customWidth="1"/>
    <col min="13835" max="13835" width="3.625" style="119" customWidth="1"/>
    <col min="13836" max="13836" width="5.125" style="119" customWidth="1"/>
    <col min="13837" max="13837" width="3.125" style="119" customWidth="1"/>
    <col min="13838" max="13838" width="4.625" style="119" customWidth="1"/>
    <col min="13839" max="13839" width="5" style="119" customWidth="1"/>
    <col min="13840" max="13841" width="9.75" style="119" customWidth="1"/>
    <col min="13842" max="13843" width="7.875" style="119" customWidth="1"/>
    <col min="13844" max="14074" width="9" style="119"/>
    <col min="14075" max="14075" width="3.125" style="119" customWidth="1"/>
    <col min="14076" max="14076" width="7.625" style="119" customWidth="1"/>
    <col min="14077" max="14077" width="4.125" style="119" customWidth="1"/>
    <col min="14078" max="14078" width="17" style="119" customWidth="1"/>
    <col min="14079" max="14079" width="3.625" style="119" customWidth="1"/>
    <col min="14080" max="14080" width="9.125" style="119" customWidth="1"/>
    <col min="14081" max="14081" width="3.625" style="119" customWidth="1"/>
    <col min="14082" max="14082" width="4.625" style="119" customWidth="1"/>
    <col min="14083" max="14083" width="9.625" style="119" customWidth="1"/>
    <col min="14084" max="14084" width="10.125" style="119" customWidth="1"/>
    <col min="14085" max="14085" width="10.25" style="119" customWidth="1"/>
    <col min="14086" max="14086" width="4.625" style="119" customWidth="1"/>
    <col min="14087" max="14087" width="5" style="119" customWidth="1"/>
    <col min="14088" max="14088" width="11.125" style="119" customWidth="1"/>
    <col min="14089" max="14089" width="16.125" style="119" customWidth="1"/>
    <col min="14090" max="14090" width="4.75" style="119" customWidth="1"/>
    <col min="14091" max="14091" width="3.625" style="119" customWidth="1"/>
    <col min="14092" max="14092" width="5.125" style="119" customWidth="1"/>
    <col min="14093" max="14093" width="3.125" style="119" customWidth="1"/>
    <col min="14094" max="14094" width="4.625" style="119" customWidth="1"/>
    <col min="14095" max="14095" width="5" style="119" customWidth="1"/>
    <col min="14096" max="14097" width="9.75" style="119" customWidth="1"/>
    <col min="14098" max="14099" width="7.875" style="119" customWidth="1"/>
    <col min="14100" max="14330" width="9" style="119"/>
    <col min="14331" max="14331" width="3.125" style="119" customWidth="1"/>
    <col min="14332" max="14332" width="7.625" style="119" customWidth="1"/>
    <col min="14333" max="14333" width="4.125" style="119" customWidth="1"/>
    <col min="14334" max="14334" width="17" style="119" customWidth="1"/>
    <col min="14335" max="14335" width="3.625" style="119" customWidth="1"/>
    <col min="14336" max="14336" width="9.125" style="119" customWidth="1"/>
    <col min="14337" max="14337" width="3.625" style="119" customWidth="1"/>
    <col min="14338" max="14338" width="4.625" style="119" customWidth="1"/>
    <col min="14339" max="14339" width="9.625" style="119" customWidth="1"/>
    <col min="14340" max="14340" width="10.125" style="119" customWidth="1"/>
    <col min="14341" max="14341" width="10.25" style="119" customWidth="1"/>
    <col min="14342" max="14342" width="4.625" style="119" customWidth="1"/>
    <col min="14343" max="14343" width="5" style="119" customWidth="1"/>
    <col min="14344" max="14344" width="11.125" style="119" customWidth="1"/>
    <col min="14345" max="14345" width="16.125" style="119" customWidth="1"/>
    <col min="14346" max="14346" width="4.75" style="119" customWidth="1"/>
    <col min="14347" max="14347" width="3.625" style="119" customWidth="1"/>
    <col min="14348" max="14348" width="5.125" style="119" customWidth="1"/>
    <col min="14349" max="14349" width="3.125" style="119" customWidth="1"/>
    <col min="14350" max="14350" width="4.625" style="119" customWidth="1"/>
    <col min="14351" max="14351" width="5" style="119" customWidth="1"/>
    <col min="14352" max="14353" width="9.75" style="119" customWidth="1"/>
    <col min="14354" max="14355" width="7.875" style="119" customWidth="1"/>
    <col min="14356" max="14586" width="9" style="119"/>
    <col min="14587" max="14587" width="3.125" style="119" customWidth="1"/>
    <col min="14588" max="14588" width="7.625" style="119" customWidth="1"/>
    <col min="14589" max="14589" width="4.125" style="119" customWidth="1"/>
    <col min="14590" max="14590" width="17" style="119" customWidth="1"/>
    <col min="14591" max="14591" width="3.625" style="119" customWidth="1"/>
    <col min="14592" max="14592" width="9.125" style="119" customWidth="1"/>
    <col min="14593" max="14593" width="3.625" style="119" customWidth="1"/>
    <col min="14594" max="14594" width="4.625" style="119" customWidth="1"/>
    <col min="14595" max="14595" width="9.625" style="119" customWidth="1"/>
    <col min="14596" max="14596" width="10.125" style="119" customWidth="1"/>
    <col min="14597" max="14597" width="10.25" style="119" customWidth="1"/>
    <col min="14598" max="14598" width="4.625" style="119" customWidth="1"/>
    <col min="14599" max="14599" width="5" style="119" customWidth="1"/>
    <col min="14600" max="14600" width="11.125" style="119" customWidth="1"/>
    <col min="14601" max="14601" width="16.125" style="119" customWidth="1"/>
    <col min="14602" max="14602" width="4.75" style="119" customWidth="1"/>
    <col min="14603" max="14603" width="3.625" style="119" customWidth="1"/>
    <col min="14604" max="14604" width="5.125" style="119" customWidth="1"/>
    <col min="14605" max="14605" width="3.125" style="119" customWidth="1"/>
    <col min="14606" max="14606" width="4.625" style="119" customWidth="1"/>
    <col min="14607" max="14607" width="5" style="119" customWidth="1"/>
    <col min="14608" max="14609" width="9.75" style="119" customWidth="1"/>
    <col min="14610" max="14611" width="7.875" style="119" customWidth="1"/>
    <col min="14612" max="14842" width="9" style="119"/>
    <col min="14843" max="14843" width="3.125" style="119" customWidth="1"/>
    <col min="14844" max="14844" width="7.625" style="119" customWidth="1"/>
    <col min="14845" max="14845" width="4.125" style="119" customWidth="1"/>
    <col min="14846" max="14846" width="17" style="119" customWidth="1"/>
    <col min="14847" max="14847" width="3.625" style="119" customWidth="1"/>
    <col min="14848" max="14848" width="9.125" style="119" customWidth="1"/>
    <col min="14849" max="14849" width="3.625" style="119" customWidth="1"/>
    <col min="14850" max="14850" width="4.625" style="119" customWidth="1"/>
    <col min="14851" max="14851" width="9.625" style="119" customWidth="1"/>
    <col min="14852" max="14852" width="10.125" style="119" customWidth="1"/>
    <col min="14853" max="14853" width="10.25" style="119" customWidth="1"/>
    <col min="14854" max="14854" width="4.625" style="119" customWidth="1"/>
    <col min="14855" max="14855" width="5" style="119" customWidth="1"/>
    <col min="14856" max="14856" width="11.125" style="119" customWidth="1"/>
    <col min="14857" max="14857" width="16.125" style="119" customWidth="1"/>
    <col min="14858" max="14858" width="4.75" style="119" customWidth="1"/>
    <col min="14859" max="14859" width="3.625" style="119" customWidth="1"/>
    <col min="14860" max="14860" width="5.125" style="119" customWidth="1"/>
    <col min="14861" max="14861" width="3.125" style="119" customWidth="1"/>
    <col min="14862" max="14862" width="4.625" style="119" customWidth="1"/>
    <col min="14863" max="14863" width="5" style="119" customWidth="1"/>
    <col min="14864" max="14865" width="9.75" style="119" customWidth="1"/>
    <col min="14866" max="14867" width="7.875" style="119" customWidth="1"/>
    <col min="14868" max="15098" width="9" style="119"/>
    <col min="15099" max="15099" width="3.125" style="119" customWidth="1"/>
    <col min="15100" max="15100" width="7.625" style="119" customWidth="1"/>
    <col min="15101" max="15101" width="4.125" style="119" customWidth="1"/>
    <col min="15102" max="15102" width="17" style="119" customWidth="1"/>
    <col min="15103" max="15103" width="3.625" style="119" customWidth="1"/>
    <col min="15104" max="15104" width="9.125" style="119" customWidth="1"/>
    <col min="15105" max="15105" width="3.625" style="119" customWidth="1"/>
    <col min="15106" max="15106" width="4.625" style="119" customWidth="1"/>
    <col min="15107" max="15107" width="9.625" style="119" customWidth="1"/>
    <col min="15108" max="15108" width="10.125" style="119" customWidth="1"/>
    <col min="15109" max="15109" width="10.25" style="119" customWidth="1"/>
    <col min="15110" max="15110" width="4.625" style="119" customWidth="1"/>
    <col min="15111" max="15111" width="5" style="119" customWidth="1"/>
    <col min="15112" max="15112" width="11.125" style="119" customWidth="1"/>
    <col min="15113" max="15113" width="16.125" style="119" customWidth="1"/>
    <col min="15114" max="15114" width="4.75" style="119" customWidth="1"/>
    <col min="15115" max="15115" width="3.625" style="119" customWidth="1"/>
    <col min="15116" max="15116" width="5.125" style="119" customWidth="1"/>
    <col min="15117" max="15117" width="3.125" style="119" customWidth="1"/>
    <col min="15118" max="15118" width="4.625" style="119" customWidth="1"/>
    <col min="15119" max="15119" width="5" style="119" customWidth="1"/>
    <col min="15120" max="15121" width="9.75" style="119" customWidth="1"/>
    <col min="15122" max="15123" width="7.875" style="119" customWidth="1"/>
    <col min="15124" max="15354" width="9" style="119"/>
    <col min="15355" max="15355" width="3.125" style="119" customWidth="1"/>
    <col min="15356" max="15356" width="7.625" style="119" customWidth="1"/>
    <col min="15357" max="15357" width="4.125" style="119" customWidth="1"/>
    <col min="15358" max="15358" width="17" style="119" customWidth="1"/>
    <col min="15359" max="15359" width="3.625" style="119" customWidth="1"/>
    <col min="15360" max="15360" width="9.125" style="119" customWidth="1"/>
    <col min="15361" max="15361" width="3.625" style="119" customWidth="1"/>
    <col min="15362" max="15362" width="4.625" style="119" customWidth="1"/>
    <col min="15363" max="15363" width="9.625" style="119" customWidth="1"/>
    <col min="15364" max="15364" width="10.125" style="119" customWidth="1"/>
    <col min="15365" max="15365" width="10.25" style="119" customWidth="1"/>
    <col min="15366" max="15366" width="4.625" style="119" customWidth="1"/>
    <col min="15367" max="15367" width="5" style="119" customWidth="1"/>
    <col min="15368" max="15368" width="11.125" style="119" customWidth="1"/>
    <col min="15369" max="15369" width="16.125" style="119" customWidth="1"/>
    <col min="15370" max="15370" width="4.75" style="119" customWidth="1"/>
    <col min="15371" max="15371" width="3.625" style="119" customWidth="1"/>
    <col min="15372" max="15372" width="5.125" style="119" customWidth="1"/>
    <col min="15373" max="15373" width="3.125" style="119" customWidth="1"/>
    <col min="15374" max="15374" width="4.625" style="119" customWidth="1"/>
    <col min="15375" max="15375" width="5" style="119" customWidth="1"/>
    <col min="15376" max="15377" width="9.75" style="119" customWidth="1"/>
    <col min="15378" max="15379" width="7.875" style="119" customWidth="1"/>
    <col min="15380" max="15610" width="9" style="119"/>
    <col min="15611" max="15611" width="3.125" style="119" customWidth="1"/>
    <col min="15612" max="15612" width="7.625" style="119" customWidth="1"/>
    <col min="15613" max="15613" width="4.125" style="119" customWidth="1"/>
    <col min="15614" max="15614" width="17" style="119" customWidth="1"/>
    <col min="15615" max="15615" width="3.625" style="119" customWidth="1"/>
    <col min="15616" max="15616" width="9.125" style="119" customWidth="1"/>
    <col min="15617" max="15617" width="3.625" style="119" customWidth="1"/>
    <col min="15618" max="15618" width="4.625" style="119" customWidth="1"/>
    <col min="15619" max="15619" width="9.625" style="119" customWidth="1"/>
    <col min="15620" max="15620" width="10.125" style="119" customWidth="1"/>
    <col min="15621" max="15621" width="10.25" style="119" customWidth="1"/>
    <col min="15622" max="15622" width="4.625" style="119" customWidth="1"/>
    <col min="15623" max="15623" width="5" style="119" customWidth="1"/>
    <col min="15624" max="15624" width="11.125" style="119" customWidth="1"/>
    <col min="15625" max="15625" width="16.125" style="119" customWidth="1"/>
    <col min="15626" max="15626" width="4.75" style="119" customWidth="1"/>
    <col min="15627" max="15627" width="3.625" style="119" customWidth="1"/>
    <col min="15628" max="15628" width="5.125" style="119" customWidth="1"/>
    <col min="15629" max="15629" width="3.125" style="119" customWidth="1"/>
    <col min="15630" max="15630" width="4.625" style="119" customWidth="1"/>
    <col min="15631" max="15631" width="5" style="119" customWidth="1"/>
    <col min="15632" max="15633" width="9.75" style="119" customWidth="1"/>
    <col min="15634" max="15635" width="7.875" style="119" customWidth="1"/>
    <col min="15636" max="15866" width="9" style="119"/>
    <col min="15867" max="15867" width="3.125" style="119" customWidth="1"/>
    <col min="15868" max="15868" width="7.625" style="119" customWidth="1"/>
    <col min="15869" max="15869" width="4.125" style="119" customWidth="1"/>
    <col min="15870" max="15870" width="17" style="119" customWidth="1"/>
    <col min="15871" max="15871" width="3.625" style="119" customWidth="1"/>
    <col min="15872" max="15872" width="9.125" style="119" customWidth="1"/>
    <col min="15873" max="15873" width="3.625" style="119" customWidth="1"/>
    <col min="15874" max="15874" width="4.625" style="119" customWidth="1"/>
    <col min="15875" max="15875" width="9.625" style="119" customWidth="1"/>
    <col min="15876" max="15876" width="10.125" style="119" customWidth="1"/>
    <col min="15877" max="15877" width="10.25" style="119" customWidth="1"/>
    <col min="15878" max="15878" width="4.625" style="119" customWidth="1"/>
    <col min="15879" max="15879" width="5" style="119" customWidth="1"/>
    <col min="15880" max="15880" width="11.125" style="119" customWidth="1"/>
    <col min="15881" max="15881" width="16.125" style="119" customWidth="1"/>
    <col min="15882" max="15882" width="4.75" style="119" customWidth="1"/>
    <col min="15883" max="15883" width="3.625" style="119" customWidth="1"/>
    <col min="15884" max="15884" width="5.125" style="119" customWidth="1"/>
    <col min="15885" max="15885" width="3.125" style="119" customWidth="1"/>
    <col min="15886" max="15886" width="4.625" style="119" customWidth="1"/>
    <col min="15887" max="15887" width="5" style="119" customWidth="1"/>
    <col min="15888" max="15889" width="9.75" style="119" customWidth="1"/>
    <col min="15890" max="15891" width="7.875" style="119" customWidth="1"/>
    <col min="15892" max="16122" width="9" style="119"/>
    <col min="16123" max="16123" width="3.125" style="119" customWidth="1"/>
    <col min="16124" max="16124" width="7.625" style="119" customWidth="1"/>
    <col min="16125" max="16125" width="4.125" style="119" customWidth="1"/>
    <col min="16126" max="16126" width="17" style="119" customWidth="1"/>
    <col min="16127" max="16127" width="3.625" style="119" customWidth="1"/>
    <col min="16128" max="16128" width="9.125" style="119" customWidth="1"/>
    <col min="16129" max="16129" width="3.625" style="119" customWidth="1"/>
    <col min="16130" max="16130" width="4.625" style="119" customWidth="1"/>
    <col min="16131" max="16131" width="9.625" style="119" customWidth="1"/>
    <col min="16132" max="16132" width="10.125" style="119" customWidth="1"/>
    <col min="16133" max="16133" width="10.25" style="119" customWidth="1"/>
    <col min="16134" max="16134" width="4.625" style="119" customWidth="1"/>
    <col min="16135" max="16135" width="5" style="119" customWidth="1"/>
    <col min="16136" max="16136" width="11.125" style="119" customWidth="1"/>
    <col min="16137" max="16137" width="16.125" style="119" customWidth="1"/>
    <col min="16138" max="16138" width="4.75" style="119" customWidth="1"/>
    <col min="16139" max="16139" width="3.625" style="119" customWidth="1"/>
    <col min="16140" max="16140" width="5.125" style="119" customWidth="1"/>
    <col min="16141" max="16141" width="3.125" style="119" customWidth="1"/>
    <col min="16142" max="16142" width="4.625" style="119" customWidth="1"/>
    <col min="16143" max="16143" width="5" style="119" customWidth="1"/>
    <col min="16144" max="16145" width="9.75" style="119" customWidth="1"/>
    <col min="16146" max="16147" width="7.875" style="119" customWidth="1"/>
    <col min="16148" max="16384" width="9" style="119"/>
  </cols>
  <sheetData>
    <row r="1" spans="1:35" s="115" customFormat="1" ht="30.75" customHeight="1">
      <c r="A1" s="343"/>
      <c r="B1" s="344"/>
      <c r="C1" s="120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  <c r="O1" s="345"/>
      <c r="P1" s="345"/>
      <c r="Q1" s="345"/>
      <c r="R1" s="345"/>
      <c r="S1" s="345"/>
      <c r="T1" s="345"/>
      <c r="U1" s="142"/>
      <c r="V1" s="142"/>
      <c r="W1" s="142"/>
      <c r="X1" s="142"/>
      <c r="Y1" s="284" t="s">
        <v>707</v>
      </c>
      <c r="Z1" s="284"/>
      <c r="AA1" s="284"/>
      <c r="AB1" s="284"/>
      <c r="AC1" s="285"/>
      <c r="AD1" s="142"/>
      <c r="AE1" s="143"/>
    </row>
    <row r="2" spans="1:35" s="115" customFormat="1" ht="34.5" customHeight="1">
      <c r="A2" s="121" t="s">
        <v>708</v>
      </c>
      <c r="B2" s="122"/>
      <c r="C2" s="120"/>
      <c r="D2" s="123"/>
      <c r="E2" s="123"/>
      <c r="F2" s="123"/>
      <c r="G2" s="346" t="s">
        <v>709</v>
      </c>
      <c r="H2" s="346"/>
      <c r="I2" s="346"/>
      <c r="J2" s="346"/>
      <c r="K2" s="346"/>
      <c r="L2" s="346"/>
      <c r="M2" s="346"/>
      <c r="N2" s="346"/>
      <c r="O2" s="346"/>
      <c r="P2" s="346"/>
      <c r="Q2" s="346"/>
      <c r="R2" s="346"/>
      <c r="S2" s="346"/>
      <c r="T2" s="346"/>
      <c r="U2" s="143"/>
      <c r="V2" s="143"/>
      <c r="W2" s="143"/>
      <c r="X2" s="143"/>
      <c r="Y2" s="284"/>
      <c r="Z2" s="284"/>
      <c r="AA2" s="284"/>
      <c r="AB2" s="284"/>
      <c r="AC2" s="285"/>
      <c r="AD2" s="143"/>
    </row>
    <row r="3" spans="1:35" s="116" customFormat="1" ht="28.5" customHeight="1">
      <c r="A3" s="286" t="s">
        <v>15</v>
      </c>
      <c r="B3" s="287"/>
      <c r="C3" s="290" t="s">
        <v>710</v>
      </c>
      <c r="D3" s="291"/>
      <c r="E3" s="292"/>
      <c r="F3" s="124"/>
      <c r="G3" s="347" t="s">
        <v>711</v>
      </c>
      <c r="H3" s="347"/>
      <c r="I3" s="347"/>
      <c r="J3" s="347"/>
      <c r="K3" s="347"/>
      <c r="L3" s="347"/>
      <c r="M3" s="347"/>
      <c r="N3" s="347"/>
      <c r="O3" s="347"/>
      <c r="P3" s="347"/>
      <c r="Q3" s="347"/>
      <c r="R3" s="347"/>
      <c r="S3" s="347"/>
      <c r="T3" s="347"/>
      <c r="U3" s="347"/>
      <c r="V3" s="144"/>
      <c r="W3" s="348" t="s">
        <v>17</v>
      </c>
      <c r="X3" s="349"/>
      <c r="Y3" s="150" t="s">
        <v>18</v>
      </c>
      <c r="Z3" s="150" t="s">
        <v>19</v>
      </c>
      <c r="AA3" s="150" t="s">
        <v>20</v>
      </c>
      <c r="AB3" s="151" t="s">
        <v>21</v>
      </c>
      <c r="AC3" s="152" t="s">
        <v>22</v>
      </c>
      <c r="AD3" s="153"/>
      <c r="AE3" s="154"/>
    </row>
    <row r="4" spans="1:35" s="116" customFormat="1" ht="36" customHeight="1">
      <c r="A4" s="288"/>
      <c r="B4" s="289"/>
      <c r="C4" s="293"/>
      <c r="D4" s="294"/>
      <c r="E4" s="295"/>
      <c r="F4" s="125"/>
      <c r="G4" s="350" t="s">
        <v>23</v>
      </c>
      <c r="H4" s="351"/>
      <c r="I4" s="351"/>
      <c r="J4" s="351"/>
      <c r="K4" s="351"/>
      <c r="L4" s="351"/>
      <c r="M4" s="351"/>
      <c r="N4" s="351"/>
      <c r="O4" s="351"/>
      <c r="P4" s="351"/>
      <c r="Q4" s="351"/>
      <c r="R4" s="351"/>
      <c r="S4" s="351"/>
      <c r="T4" s="351"/>
      <c r="U4" s="145"/>
      <c r="V4" s="146"/>
      <c r="W4" s="352"/>
      <c r="X4" s="353"/>
      <c r="Y4" s="155"/>
      <c r="Z4" s="155"/>
      <c r="AA4" s="156"/>
      <c r="AB4" s="157" t="s">
        <v>24</v>
      </c>
      <c r="AC4" s="158"/>
      <c r="AD4" s="153"/>
      <c r="AE4" s="154"/>
    </row>
    <row r="5" spans="1:35" ht="36.75" customHeight="1">
      <c r="A5" s="354" t="s">
        <v>25</v>
      </c>
      <c r="B5" s="355"/>
      <c r="C5" s="355"/>
      <c r="D5" s="355"/>
      <c r="E5" s="126" t="s">
        <v>26</v>
      </c>
      <c r="F5" s="356" t="s">
        <v>27</v>
      </c>
      <c r="G5" s="357"/>
      <c r="H5" s="357"/>
      <c r="I5" s="358"/>
      <c r="J5" s="359" t="s">
        <v>28</v>
      </c>
      <c r="K5" s="359"/>
      <c r="L5" s="359"/>
      <c r="M5" s="359"/>
      <c r="N5" s="359"/>
      <c r="O5" s="356" t="s">
        <v>29</v>
      </c>
      <c r="P5" s="357"/>
      <c r="Q5" s="357"/>
      <c r="R5" s="357"/>
      <c r="S5" s="357"/>
      <c r="T5" s="357"/>
      <c r="U5" s="357"/>
      <c r="V5" s="358"/>
      <c r="W5" s="359" t="s">
        <v>30</v>
      </c>
      <c r="X5" s="359"/>
      <c r="Y5" s="339" t="s">
        <v>31</v>
      </c>
      <c r="Z5" s="340"/>
      <c r="AA5" s="341"/>
      <c r="AB5" s="339" t="s">
        <v>32</v>
      </c>
      <c r="AC5" s="342"/>
    </row>
    <row r="6" spans="1:35" ht="50.1" customHeight="1">
      <c r="A6" s="296"/>
      <c r="B6" s="297"/>
      <c r="C6" s="297"/>
      <c r="D6" s="298"/>
      <c r="E6" s="127">
        <v>1</v>
      </c>
      <c r="F6" s="324" t="s">
        <v>935</v>
      </c>
      <c r="G6" s="325"/>
      <c r="H6" s="325"/>
      <c r="I6" s="326"/>
      <c r="J6" s="327" t="s">
        <v>10</v>
      </c>
      <c r="K6" s="327"/>
      <c r="L6" s="327"/>
      <c r="M6" s="327"/>
      <c r="N6" s="327"/>
      <c r="O6" s="336" t="s">
        <v>936</v>
      </c>
      <c r="P6" s="337"/>
      <c r="Q6" s="337"/>
      <c r="R6" s="337"/>
      <c r="S6" s="337"/>
      <c r="T6" s="337"/>
      <c r="U6" s="337"/>
      <c r="V6" s="338"/>
      <c r="W6" s="329">
        <v>1</v>
      </c>
      <c r="X6" s="330"/>
      <c r="Y6" s="331" t="s">
        <v>937</v>
      </c>
      <c r="Z6" s="332"/>
      <c r="AA6" s="333"/>
      <c r="AB6" s="334" t="s">
        <v>33</v>
      </c>
      <c r="AC6" s="335"/>
    </row>
    <row r="7" spans="1:35" ht="50.1" customHeight="1">
      <c r="A7" s="299"/>
      <c r="B7" s="300"/>
      <c r="C7" s="300"/>
      <c r="D7" s="301"/>
      <c r="E7" s="127">
        <v>2</v>
      </c>
      <c r="F7" s="324" t="s">
        <v>938</v>
      </c>
      <c r="G7" s="325"/>
      <c r="H7" s="325"/>
      <c r="I7" s="326"/>
      <c r="J7" s="327" t="s">
        <v>10</v>
      </c>
      <c r="K7" s="327"/>
      <c r="L7" s="327"/>
      <c r="M7" s="327"/>
      <c r="N7" s="327"/>
      <c r="O7" s="336" t="s">
        <v>939</v>
      </c>
      <c r="P7" s="337"/>
      <c r="Q7" s="337"/>
      <c r="R7" s="337"/>
      <c r="S7" s="337"/>
      <c r="T7" s="337"/>
      <c r="U7" s="337"/>
      <c r="V7" s="338"/>
      <c r="W7" s="329">
        <v>2</v>
      </c>
      <c r="X7" s="330"/>
      <c r="Y7" s="331" t="s">
        <v>937</v>
      </c>
      <c r="Z7" s="332"/>
      <c r="AA7" s="333"/>
      <c r="AB7" s="334" t="s">
        <v>33</v>
      </c>
      <c r="AC7" s="335"/>
    </row>
    <row r="8" spans="1:35" ht="50.1" customHeight="1">
      <c r="A8" s="299"/>
      <c r="B8" s="300"/>
      <c r="C8" s="300"/>
      <c r="D8" s="301"/>
      <c r="E8" s="127">
        <v>3</v>
      </c>
      <c r="F8" s="324" t="s">
        <v>940</v>
      </c>
      <c r="G8" s="325"/>
      <c r="H8" s="325"/>
      <c r="I8" s="326"/>
      <c r="J8" s="327" t="s">
        <v>10</v>
      </c>
      <c r="K8" s="327"/>
      <c r="L8" s="327"/>
      <c r="M8" s="327"/>
      <c r="N8" s="327"/>
      <c r="O8" s="336" t="s">
        <v>941</v>
      </c>
      <c r="P8" s="337"/>
      <c r="Q8" s="337"/>
      <c r="R8" s="337"/>
      <c r="S8" s="337"/>
      <c r="T8" s="337"/>
      <c r="U8" s="337"/>
      <c r="V8" s="338"/>
      <c r="W8" s="329">
        <v>3</v>
      </c>
      <c r="X8" s="330"/>
      <c r="Y8" s="331" t="s">
        <v>937</v>
      </c>
      <c r="Z8" s="332"/>
      <c r="AA8" s="333"/>
      <c r="AB8" s="334" t="s">
        <v>33</v>
      </c>
      <c r="AC8" s="335"/>
    </row>
    <row r="9" spans="1:35" ht="50.1" customHeight="1">
      <c r="A9" s="299"/>
      <c r="B9" s="300"/>
      <c r="C9" s="300"/>
      <c r="D9" s="301"/>
      <c r="E9" s="127">
        <v>4</v>
      </c>
      <c r="F9" s="324"/>
      <c r="G9" s="325"/>
      <c r="H9" s="325"/>
      <c r="I9" s="326"/>
      <c r="J9" s="327"/>
      <c r="K9" s="327"/>
      <c r="L9" s="327"/>
      <c r="M9" s="327"/>
      <c r="N9" s="327"/>
      <c r="O9" s="336"/>
      <c r="P9" s="337"/>
      <c r="Q9" s="337"/>
      <c r="R9" s="337"/>
      <c r="S9" s="337"/>
      <c r="T9" s="337"/>
      <c r="U9" s="337"/>
      <c r="V9" s="338"/>
      <c r="W9" s="329"/>
      <c r="X9" s="330"/>
      <c r="Y9" s="331"/>
      <c r="Z9" s="332"/>
      <c r="AA9" s="333"/>
      <c r="AB9" s="334"/>
      <c r="AC9" s="335"/>
      <c r="AG9" s="159"/>
      <c r="AH9" s="159"/>
      <c r="AI9" s="160"/>
    </row>
    <row r="10" spans="1:35" ht="24.95" customHeight="1">
      <c r="A10" s="302"/>
      <c r="B10" s="303"/>
      <c r="C10" s="303"/>
      <c r="D10" s="304"/>
      <c r="E10" s="305"/>
      <c r="F10" s="305"/>
      <c r="G10" s="305"/>
      <c r="H10" s="305"/>
      <c r="I10" s="305"/>
      <c r="J10" s="305"/>
      <c r="K10" s="305"/>
      <c r="L10" s="305"/>
      <c r="M10" s="305"/>
      <c r="N10" s="305"/>
      <c r="O10" s="305"/>
      <c r="P10" s="305"/>
      <c r="Q10" s="305"/>
      <c r="R10" s="305"/>
      <c r="S10" s="305"/>
      <c r="T10" s="305"/>
      <c r="U10" s="305"/>
      <c r="V10" s="305"/>
      <c r="W10" s="305"/>
      <c r="X10" s="305"/>
      <c r="Y10" s="305"/>
      <c r="Z10" s="305"/>
      <c r="AA10" s="305"/>
      <c r="AB10" s="305"/>
      <c r="AC10" s="306"/>
      <c r="AG10" s="159"/>
      <c r="AH10" s="159"/>
      <c r="AI10" s="160"/>
    </row>
    <row r="11" spans="1:35" s="117" customFormat="1" ht="29.25" customHeight="1">
      <c r="A11" s="319" t="s">
        <v>34</v>
      </c>
      <c r="B11" s="320"/>
      <c r="C11" s="320"/>
      <c r="D11" s="321"/>
      <c r="E11" s="307"/>
      <c r="F11" s="308"/>
      <c r="G11" s="308"/>
      <c r="H11" s="308"/>
      <c r="I11" s="308"/>
      <c r="J11" s="308"/>
      <c r="K11" s="308"/>
      <c r="L11" s="308"/>
      <c r="M11" s="308"/>
      <c r="N11" s="308"/>
      <c r="O11" s="308"/>
      <c r="P11" s="308"/>
      <c r="Q11" s="308"/>
      <c r="R11" s="308"/>
      <c r="S11" s="308"/>
      <c r="T11" s="308"/>
      <c r="U11" s="308"/>
      <c r="V11" s="308"/>
      <c r="W11" s="308"/>
      <c r="X11" s="308"/>
      <c r="Y11" s="308"/>
      <c r="Z11" s="308"/>
      <c r="AA11" s="308"/>
      <c r="AB11" s="308"/>
      <c r="AC11" s="309"/>
      <c r="AG11" s="159"/>
      <c r="AH11" s="159"/>
      <c r="AI11" s="160"/>
    </row>
    <row r="12" spans="1:35" s="117" customFormat="1" ht="33.75" customHeight="1">
      <c r="A12" s="128" t="s">
        <v>35</v>
      </c>
      <c r="B12" s="322" t="s">
        <v>36</v>
      </c>
      <c r="C12" s="322"/>
      <c r="D12" s="129" t="s">
        <v>37</v>
      </c>
      <c r="E12" s="323" t="s">
        <v>1</v>
      </c>
      <c r="F12" s="323"/>
      <c r="G12" s="130" t="s">
        <v>2</v>
      </c>
      <c r="H12" s="323" t="s">
        <v>38</v>
      </c>
      <c r="I12" s="323"/>
      <c r="J12" s="323"/>
      <c r="K12" s="323"/>
      <c r="L12" s="130" t="s">
        <v>39</v>
      </c>
      <c r="M12" s="323" t="s">
        <v>40</v>
      </c>
      <c r="N12" s="323"/>
      <c r="O12" s="323"/>
      <c r="P12" s="130" t="s">
        <v>35</v>
      </c>
      <c r="Q12" s="323" t="s">
        <v>41</v>
      </c>
      <c r="R12" s="323"/>
      <c r="S12" s="130" t="s">
        <v>37</v>
      </c>
      <c r="T12" s="323" t="s">
        <v>1</v>
      </c>
      <c r="U12" s="323"/>
      <c r="V12" s="130" t="s">
        <v>2</v>
      </c>
      <c r="W12" s="323" t="s">
        <v>38</v>
      </c>
      <c r="X12" s="323"/>
      <c r="Y12" s="323"/>
      <c r="Z12" s="323" t="s">
        <v>39</v>
      </c>
      <c r="AA12" s="323"/>
      <c r="AB12" s="317" t="s">
        <v>40</v>
      </c>
      <c r="AC12" s="318"/>
    </row>
    <row r="13" spans="1:35" s="117" customFormat="1" ht="25.5" customHeight="1">
      <c r="A13" s="131">
        <v>1</v>
      </c>
      <c r="B13" s="313">
        <v>2021.7</v>
      </c>
      <c r="C13" s="313"/>
      <c r="D13" s="131" t="s">
        <v>42</v>
      </c>
      <c r="E13" s="313"/>
      <c r="F13" s="313"/>
      <c r="G13" s="132"/>
      <c r="H13" s="313" t="s">
        <v>43</v>
      </c>
      <c r="I13" s="313"/>
      <c r="J13" s="313"/>
      <c r="K13" s="313"/>
      <c r="L13" s="131"/>
      <c r="M13" s="313"/>
      <c r="N13" s="313"/>
      <c r="O13" s="313"/>
      <c r="P13" s="131">
        <v>26</v>
      </c>
      <c r="Q13" s="313"/>
      <c r="R13" s="313"/>
      <c r="S13" s="135"/>
      <c r="T13" s="315"/>
      <c r="U13" s="316"/>
      <c r="V13" s="29"/>
      <c r="W13" s="313"/>
      <c r="X13" s="313"/>
      <c r="Y13" s="313"/>
      <c r="Z13" s="313"/>
      <c r="AA13" s="313"/>
      <c r="AB13" s="313"/>
      <c r="AC13" s="313"/>
      <c r="AD13" s="140"/>
    </row>
    <row r="14" spans="1:35" s="117" customFormat="1" ht="26.1" customHeight="1">
      <c r="A14" s="131">
        <v>2</v>
      </c>
      <c r="B14" s="313"/>
      <c r="C14" s="313"/>
      <c r="D14" s="131"/>
      <c r="E14" s="313"/>
      <c r="F14" s="313"/>
      <c r="G14" s="133"/>
      <c r="H14" s="313"/>
      <c r="I14" s="313"/>
      <c r="J14" s="313"/>
      <c r="K14" s="313"/>
      <c r="L14" s="131"/>
      <c r="M14" s="313"/>
      <c r="N14" s="313"/>
      <c r="O14" s="313"/>
      <c r="P14" s="131">
        <v>27</v>
      </c>
      <c r="Q14" s="313"/>
      <c r="R14" s="313"/>
      <c r="S14" s="135"/>
      <c r="T14" s="315"/>
      <c r="U14" s="316"/>
      <c r="V14" s="29"/>
      <c r="W14" s="313"/>
      <c r="X14" s="313"/>
      <c r="Y14" s="313"/>
      <c r="Z14" s="313"/>
      <c r="AA14" s="313"/>
      <c r="AB14" s="313"/>
      <c r="AC14" s="313"/>
      <c r="AD14" s="140"/>
    </row>
    <row r="15" spans="1:35" s="117" customFormat="1" ht="26.1" customHeight="1">
      <c r="A15" s="131">
        <v>3</v>
      </c>
      <c r="B15" s="313"/>
      <c r="C15" s="313"/>
      <c r="D15" s="131"/>
      <c r="E15" s="313"/>
      <c r="F15" s="313"/>
      <c r="G15" s="133"/>
      <c r="H15" s="313"/>
      <c r="I15" s="313"/>
      <c r="J15" s="313"/>
      <c r="K15" s="313"/>
      <c r="L15" s="131"/>
      <c r="M15" s="313"/>
      <c r="N15" s="313"/>
      <c r="O15" s="313"/>
      <c r="P15" s="131">
        <v>28</v>
      </c>
      <c r="Q15" s="313"/>
      <c r="R15" s="313"/>
      <c r="S15" s="135"/>
      <c r="T15" s="315"/>
      <c r="U15" s="316"/>
      <c r="V15" s="29"/>
      <c r="W15" s="313"/>
      <c r="X15" s="313"/>
      <c r="Y15" s="313"/>
      <c r="Z15" s="313"/>
      <c r="AA15" s="313"/>
      <c r="AB15" s="313"/>
      <c r="AC15" s="313"/>
      <c r="AD15" s="140"/>
    </row>
    <row r="16" spans="1:35" s="117" customFormat="1" ht="26.1" customHeight="1">
      <c r="A16" s="131">
        <v>4</v>
      </c>
      <c r="B16" s="313"/>
      <c r="C16" s="313"/>
      <c r="D16" s="131"/>
      <c r="E16" s="313"/>
      <c r="F16" s="313"/>
      <c r="G16" s="133"/>
      <c r="H16" s="313"/>
      <c r="I16" s="313"/>
      <c r="J16" s="313"/>
      <c r="K16" s="313"/>
      <c r="L16" s="131"/>
      <c r="M16" s="313"/>
      <c r="N16" s="313"/>
      <c r="O16" s="313"/>
      <c r="P16" s="131">
        <v>29</v>
      </c>
      <c r="Q16" s="313"/>
      <c r="R16" s="313"/>
      <c r="S16" s="135"/>
      <c r="T16" s="315"/>
      <c r="U16" s="316"/>
      <c r="V16" s="29"/>
      <c r="W16" s="313"/>
      <c r="X16" s="313"/>
      <c r="Y16" s="313"/>
      <c r="Z16" s="313"/>
      <c r="AA16" s="313"/>
      <c r="AB16" s="313"/>
      <c r="AC16" s="313"/>
      <c r="AD16" s="140"/>
    </row>
    <row r="17" spans="1:30" s="117" customFormat="1" ht="26.1" customHeight="1">
      <c r="A17" s="131">
        <v>5</v>
      </c>
      <c r="B17" s="313"/>
      <c r="C17" s="313"/>
      <c r="D17" s="131"/>
      <c r="E17" s="313"/>
      <c r="F17" s="313"/>
      <c r="G17" s="133"/>
      <c r="H17" s="313"/>
      <c r="I17" s="313"/>
      <c r="J17" s="313"/>
      <c r="K17" s="313"/>
      <c r="L17" s="131"/>
      <c r="M17" s="313"/>
      <c r="N17" s="313"/>
      <c r="O17" s="313"/>
      <c r="P17" s="131">
        <v>30</v>
      </c>
      <c r="Q17" s="313"/>
      <c r="R17" s="313"/>
      <c r="S17" s="135"/>
      <c r="T17" s="315"/>
      <c r="U17" s="316"/>
      <c r="V17" s="29"/>
      <c r="W17" s="313"/>
      <c r="X17" s="313"/>
      <c r="Y17" s="313"/>
      <c r="Z17" s="313"/>
      <c r="AA17" s="313"/>
      <c r="AB17" s="313"/>
      <c r="AC17" s="313"/>
      <c r="AD17" s="140"/>
    </row>
    <row r="18" spans="1:30" s="117" customFormat="1" ht="26.1" customHeight="1">
      <c r="A18" s="131">
        <v>6</v>
      </c>
      <c r="B18" s="313"/>
      <c r="C18" s="313"/>
      <c r="D18" s="131"/>
      <c r="E18" s="313"/>
      <c r="F18" s="313"/>
      <c r="G18" s="133"/>
      <c r="H18" s="313"/>
      <c r="I18" s="313"/>
      <c r="J18" s="313"/>
      <c r="K18" s="313"/>
      <c r="L18" s="131"/>
      <c r="M18" s="313"/>
      <c r="N18" s="313"/>
      <c r="O18" s="313"/>
      <c r="P18" s="131">
        <v>31</v>
      </c>
      <c r="Q18" s="313"/>
      <c r="R18" s="313"/>
      <c r="S18" s="135"/>
      <c r="T18" s="315"/>
      <c r="U18" s="316"/>
      <c r="V18" s="29"/>
      <c r="W18" s="313"/>
      <c r="X18" s="313"/>
      <c r="Y18" s="313"/>
      <c r="Z18" s="313"/>
      <c r="AA18" s="313"/>
      <c r="AB18" s="313"/>
      <c r="AC18" s="313"/>
      <c r="AD18" s="140"/>
    </row>
    <row r="19" spans="1:30" s="117" customFormat="1" ht="26.1" customHeight="1">
      <c r="A19" s="131">
        <v>7</v>
      </c>
      <c r="B19" s="313"/>
      <c r="C19" s="313"/>
      <c r="D19" s="131"/>
      <c r="E19" s="313"/>
      <c r="F19" s="313"/>
      <c r="G19" s="133"/>
      <c r="H19" s="313"/>
      <c r="I19" s="313"/>
      <c r="J19" s="313"/>
      <c r="K19" s="313"/>
      <c r="L19" s="131"/>
      <c r="M19" s="313"/>
      <c r="N19" s="313"/>
      <c r="O19" s="313"/>
      <c r="P19" s="131">
        <v>32</v>
      </c>
      <c r="Q19" s="313"/>
      <c r="R19" s="313"/>
      <c r="S19" s="135"/>
      <c r="T19" s="315"/>
      <c r="U19" s="316"/>
      <c r="V19" s="29"/>
      <c r="W19" s="313"/>
      <c r="X19" s="313"/>
      <c r="Y19" s="313"/>
      <c r="Z19" s="313"/>
      <c r="AA19" s="313"/>
      <c r="AB19" s="313"/>
      <c r="AC19" s="313"/>
      <c r="AD19" s="140"/>
    </row>
    <row r="20" spans="1:30" s="117" customFormat="1" ht="26.1" customHeight="1">
      <c r="A20" s="131">
        <v>8</v>
      </c>
      <c r="B20" s="313"/>
      <c r="C20" s="313"/>
      <c r="D20" s="131"/>
      <c r="E20" s="313"/>
      <c r="F20" s="313"/>
      <c r="G20" s="133"/>
      <c r="H20" s="313"/>
      <c r="I20" s="313"/>
      <c r="J20" s="313"/>
      <c r="K20" s="313"/>
      <c r="L20" s="131"/>
      <c r="M20" s="313"/>
      <c r="N20" s="313"/>
      <c r="O20" s="313"/>
      <c r="P20" s="131">
        <v>33</v>
      </c>
      <c r="Q20" s="313"/>
      <c r="R20" s="313"/>
      <c r="S20" s="135"/>
      <c r="T20" s="313"/>
      <c r="U20" s="313"/>
      <c r="V20" s="147"/>
      <c r="W20" s="313"/>
      <c r="X20" s="313"/>
      <c r="Y20" s="313"/>
      <c r="Z20" s="313"/>
      <c r="AA20" s="313"/>
      <c r="AB20" s="313"/>
      <c r="AC20" s="313"/>
    </row>
    <row r="21" spans="1:30" s="117" customFormat="1" ht="26.1" customHeight="1">
      <c r="A21" s="131">
        <v>9</v>
      </c>
      <c r="B21" s="313"/>
      <c r="C21" s="313"/>
      <c r="D21" s="131"/>
      <c r="E21" s="313"/>
      <c r="F21" s="313"/>
      <c r="G21" s="133"/>
      <c r="H21" s="313"/>
      <c r="I21" s="313"/>
      <c r="J21" s="313"/>
      <c r="K21" s="313"/>
      <c r="L21" s="131"/>
      <c r="M21" s="313"/>
      <c r="N21" s="313"/>
      <c r="O21" s="313"/>
      <c r="P21" s="131">
        <v>34</v>
      </c>
      <c r="Q21" s="313"/>
      <c r="R21" s="313"/>
      <c r="S21" s="135"/>
      <c r="T21" s="313"/>
      <c r="U21" s="313"/>
      <c r="V21" s="134"/>
      <c r="W21" s="313"/>
      <c r="X21" s="313"/>
      <c r="Y21" s="313"/>
      <c r="Z21" s="313"/>
      <c r="AA21" s="313"/>
      <c r="AB21" s="313"/>
      <c r="AC21" s="313"/>
    </row>
    <row r="22" spans="1:30" s="117" customFormat="1" ht="26.1" customHeight="1">
      <c r="A22" s="131">
        <v>10</v>
      </c>
      <c r="B22" s="313"/>
      <c r="C22" s="313"/>
      <c r="D22" s="131"/>
      <c r="E22" s="313"/>
      <c r="F22" s="313"/>
      <c r="G22" s="133"/>
      <c r="H22" s="313"/>
      <c r="I22" s="313"/>
      <c r="J22" s="313"/>
      <c r="K22" s="313"/>
      <c r="L22" s="131"/>
      <c r="M22" s="313"/>
      <c r="N22" s="313"/>
      <c r="O22" s="313"/>
      <c r="P22" s="131">
        <v>35</v>
      </c>
      <c r="Q22" s="313"/>
      <c r="R22" s="313"/>
      <c r="S22" s="135"/>
      <c r="T22" s="313"/>
      <c r="U22" s="313"/>
      <c r="V22" s="148"/>
      <c r="W22" s="313"/>
      <c r="X22" s="313"/>
      <c r="Y22" s="313"/>
      <c r="Z22" s="313"/>
      <c r="AA22" s="313"/>
      <c r="AB22" s="313"/>
      <c r="AC22" s="313"/>
    </row>
    <row r="23" spans="1:30" s="117" customFormat="1" ht="26.1" customHeight="1">
      <c r="A23" s="131">
        <v>11</v>
      </c>
      <c r="B23" s="313"/>
      <c r="C23" s="313"/>
      <c r="D23" s="131"/>
      <c r="E23" s="313"/>
      <c r="F23" s="313"/>
      <c r="G23" s="134"/>
      <c r="H23" s="313"/>
      <c r="I23" s="313"/>
      <c r="J23" s="313"/>
      <c r="K23" s="313"/>
      <c r="L23" s="131"/>
      <c r="M23" s="313"/>
      <c r="N23" s="313"/>
      <c r="O23" s="313"/>
      <c r="P23" s="131">
        <v>36</v>
      </c>
      <c r="Q23" s="313"/>
      <c r="R23" s="313"/>
      <c r="S23" s="135"/>
      <c r="T23" s="313"/>
      <c r="U23" s="313"/>
      <c r="V23" s="148"/>
      <c r="W23" s="313"/>
      <c r="X23" s="313"/>
      <c r="Y23" s="313"/>
      <c r="Z23" s="313"/>
      <c r="AA23" s="313"/>
      <c r="AB23" s="313"/>
      <c r="AC23" s="313"/>
    </row>
    <row r="24" spans="1:30" s="117" customFormat="1" ht="26.1" customHeight="1">
      <c r="A24" s="131">
        <v>12</v>
      </c>
      <c r="B24" s="313"/>
      <c r="C24" s="313"/>
      <c r="D24" s="131"/>
      <c r="E24" s="313"/>
      <c r="F24" s="313"/>
      <c r="G24" s="134"/>
      <c r="H24" s="313"/>
      <c r="I24" s="313"/>
      <c r="J24" s="313"/>
      <c r="K24" s="313"/>
      <c r="L24" s="131"/>
      <c r="M24" s="313"/>
      <c r="N24" s="313"/>
      <c r="O24" s="313"/>
      <c r="P24" s="131">
        <v>37</v>
      </c>
      <c r="Q24" s="313"/>
      <c r="R24" s="313"/>
      <c r="S24" s="135"/>
      <c r="T24" s="313"/>
      <c r="U24" s="313"/>
      <c r="V24" s="133"/>
      <c r="W24" s="313"/>
      <c r="X24" s="313"/>
      <c r="Y24" s="313"/>
      <c r="Z24" s="313"/>
      <c r="AA24" s="313"/>
      <c r="AB24" s="313"/>
      <c r="AC24" s="313"/>
    </row>
    <row r="25" spans="1:30" s="117" customFormat="1" ht="26.1" customHeight="1">
      <c r="A25" s="131">
        <v>13</v>
      </c>
      <c r="B25" s="313"/>
      <c r="C25" s="313"/>
      <c r="D25" s="131"/>
      <c r="E25" s="313"/>
      <c r="F25" s="313"/>
      <c r="G25" s="134"/>
      <c r="H25" s="313"/>
      <c r="I25" s="313"/>
      <c r="J25" s="313"/>
      <c r="K25" s="313"/>
      <c r="L25" s="131"/>
      <c r="M25" s="313"/>
      <c r="N25" s="313"/>
      <c r="O25" s="313"/>
      <c r="P25" s="131">
        <v>38</v>
      </c>
      <c r="Q25" s="313"/>
      <c r="R25" s="313"/>
      <c r="S25" s="135"/>
      <c r="T25" s="313"/>
      <c r="U25" s="313"/>
      <c r="V25" s="133"/>
      <c r="W25" s="313"/>
      <c r="X25" s="313"/>
      <c r="Y25" s="313"/>
      <c r="Z25" s="313"/>
      <c r="AA25" s="313"/>
      <c r="AB25" s="313"/>
      <c r="AC25" s="313"/>
    </row>
    <row r="26" spans="1:30" s="117" customFormat="1" ht="26.1" customHeight="1">
      <c r="A26" s="131">
        <v>14</v>
      </c>
      <c r="B26" s="313"/>
      <c r="C26" s="313"/>
      <c r="D26" s="131"/>
      <c r="E26" s="313"/>
      <c r="F26" s="313"/>
      <c r="G26" s="134"/>
      <c r="H26" s="313"/>
      <c r="I26" s="313"/>
      <c r="J26" s="313"/>
      <c r="K26" s="313"/>
      <c r="L26" s="131"/>
      <c r="M26" s="313"/>
      <c r="N26" s="313"/>
      <c r="O26" s="313"/>
      <c r="P26" s="131">
        <v>39</v>
      </c>
      <c r="Q26" s="313"/>
      <c r="R26" s="313"/>
      <c r="S26" s="135"/>
      <c r="T26" s="313"/>
      <c r="U26" s="313"/>
      <c r="V26" s="133"/>
      <c r="W26" s="313"/>
      <c r="X26" s="313"/>
      <c r="Y26" s="313"/>
      <c r="Z26" s="313"/>
      <c r="AA26" s="313"/>
      <c r="AB26" s="313"/>
      <c r="AC26" s="313"/>
    </row>
    <row r="27" spans="1:30" s="117" customFormat="1" ht="26.1" customHeight="1">
      <c r="A27" s="131">
        <v>15</v>
      </c>
      <c r="B27" s="313"/>
      <c r="C27" s="313"/>
      <c r="D27" s="131"/>
      <c r="E27" s="313"/>
      <c r="F27" s="313"/>
      <c r="G27" s="134"/>
      <c r="H27" s="313"/>
      <c r="I27" s="313"/>
      <c r="J27" s="313"/>
      <c r="K27" s="313"/>
      <c r="L27" s="131"/>
      <c r="M27" s="313"/>
      <c r="N27" s="313"/>
      <c r="O27" s="313"/>
      <c r="P27" s="131">
        <v>40</v>
      </c>
      <c r="Q27" s="313"/>
      <c r="R27" s="313"/>
      <c r="S27" s="135"/>
      <c r="T27" s="313"/>
      <c r="U27" s="313"/>
      <c r="V27" s="132"/>
      <c r="W27" s="313"/>
      <c r="X27" s="313"/>
      <c r="Y27" s="313"/>
      <c r="Z27" s="313"/>
      <c r="AA27" s="313"/>
      <c r="AB27" s="313"/>
      <c r="AC27" s="313"/>
    </row>
    <row r="28" spans="1:30" s="117" customFormat="1" ht="26.1" customHeight="1">
      <c r="A28" s="131">
        <v>16</v>
      </c>
      <c r="B28" s="313"/>
      <c r="C28" s="313"/>
      <c r="D28" s="131"/>
      <c r="E28" s="313"/>
      <c r="F28" s="313"/>
      <c r="G28" s="134"/>
      <c r="H28" s="313"/>
      <c r="I28" s="313"/>
      <c r="J28" s="313"/>
      <c r="K28" s="313"/>
      <c r="L28" s="131"/>
      <c r="M28" s="313"/>
      <c r="N28" s="313"/>
      <c r="O28" s="313"/>
      <c r="P28" s="131">
        <v>41</v>
      </c>
      <c r="Q28" s="313"/>
      <c r="R28" s="313"/>
      <c r="S28" s="135"/>
      <c r="T28" s="314"/>
      <c r="U28" s="314"/>
      <c r="V28" s="29"/>
      <c r="W28" s="313"/>
      <c r="X28" s="313"/>
      <c r="Y28" s="313"/>
      <c r="Z28" s="313"/>
      <c r="AA28" s="313"/>
      <c r="AB28" s="313"/>
      <c r="AC28" s="313"/>
    </row>
    <row r="29" spans="1:30" s="117" customFormat="1" ht="26.1" customHeight="1">
      <c r="A29" s="131">
        <v>17</v>
      </c>
      <c r="B29" s="313"/>
      <c r="C29" s="313"/>
      <c r="D29" s="131"/>
      <c r="E29" s="313"/>
      <c r="F29" s="313"/>
      <c r="G29" s="134"/>
      <c r="H29" s="313"/>
      <c r="I29" s="313"/>
      <c r="J29" s="313"/>
      <c r="K29" s="313"/>
      <c r="L29" s="131"/>
      <c r="M29" s="313"/>
      <c r="N29" s="313"/>
      <c r="O29" s="313"/>
      <c r="P29" s="131">
        <v>42</v>
      </c>
      <c r="Q29" s="313"/>
      <c r="R29" s="313"/>
      <c r="S29" s="135"/>
      <c r="T29" s="314"/>
      <c r="U29" s="314"/>
      <c r="V29" s="29"/>
      <c r="W29" s="313"/>
      <c r="X29" s="313"/>
      <c r="Y29" s="313"/>
      <c r="Z29" s="313"/>
      <c r="AA29" s="313"/>
      <c r="AB29" s="313"/>
      <c r="AC29" s="313"/>
    </row>
    <row r="30" spans="1:30" ht="26.1" customHeight="1">
      <c r="A30" s="131">
        <v>18</v>
      </c>
      <c r="B30" s="313"/>
      <c r="C30" s="313"/>
      <c r="D30" s="131"/>
      <c r="E30" s="313"/>
      <c r="F30" s="313"/>
      <c r="G30" s="134"/>
      <c r="H30" s="313"/>
      <c r="I30" s="313"/>
      <c r="J30" s="313"/>
      <c r="K30" s="313"/>
      <c r="L30" s="131"/>
      <c r="M30" s="313"/>
      <c r="N30" s="313"/>
      <c r="O30" s="313"/>
      <c r="P30" s="131">
        <v>43</v>
      </c>
      <c r="Q30" s="313"/>
      <c r="R30" s="313"/>
      <c r="S30" s="135"/>
      <c r="T30" s="314"/>
      <c r="U30" s="314"/>
      <c r="V30" s="29"/>
      <c r="W30" s="313"/>
      <c r="X30" s="313"/>
      <c r="Y30" s="313"/>
      <c r="Z30" s="313"/>
      <c r="AA30" s="313"/>
      <c r="AB30" s="313"/>
      <c r="AC30" s="313"/>
    </row>
    <row r="31" spans="1:30" ht="26.1" customHeight="1">
      <c r="A31" s="131">
        <v>19</v>
      </c>
      <c r="B31" s="313"/>
      <c r="C31" s="313"/>
      <c r="D31" s="131"/>
      <c r="E31" s="313"/>
      <c r="F31" s="313"/>
      <c r="G31" s="134"/>
      <c r="H31" s="313"/>
      <c r="I31" s="313"/>
      <c r="J31" s="313"/>
      <c r="K31" s="313"/>
      <c r="L31" s="131"/>
      <c r="M31" s="313"/>
      <c r="N31" s="313"/>
      <c r="O31" s="313"/>
      <c r="P31" s="131">
        <v>44</v>
      </c>
      <c r="Q31" s="313"/>
      <c r="R31" s="313"/>
      <c r="S31" s="135"/>
      <c r="T31" s="314"/>
      <c r="U31" s="314"/>
      <c r="V31" s="29"/>
      <c r="W31" s="313"/>
      <c r="X31" s="313"/>
      <c r="Y31" s="313"/>
      <c r="Z31" s="313"/>
      <c r="AA31" s="313"/>
      <c r="AB31" s="313"/>
      <c r="AC31" s="313"/>
    </row>
    <row r="32" spans="1:30" ht="26.1" customHeight="1">
      <c r="A32" s="131">
        <v>20</v>
      </c>
      <c r="B32" s="313"/>
      <c r="C32" s="313"/>
      <c r="D32" s="135"/>
      <c r="E32" s="313"/>
      <c r="F32" s="313"/>
      <c r="G32" s="134"/>
      <c r="H32" s="313"/>
      <c r="I32" s="313"/>
      <c r="J32" s="313"/>
      <c r="K32" s="313"/>
      <c r="L32" s="131"/>
      <c r="M32" s="313"/>
      <c r="N32" s="313"/>
      <c r="O32" s="313"/>
      <c r="P32" s="131">
        <v>45</v>
      </c>
      <c r="Q32" s="313"/>
      <c r="R32" s="313"/>
      <c r="S32" s="135"/>
      <c r="T32" s="314"/>
      <c r="U32" s="314"/>
      <c r="V32" s="29"/>
      <c r="W32" s="313"/>
      <c r="X32" s="313"/>
      <c r="Y32" s="313"/>
      <c r="Z32" s="313"/>
      <c r="AA32" s="313"/>
      <c r="AB32" s="313"/>
      <c r="AC32" s="313"/>
    </row>
    <row r="33" spans="1:31" ht="26.1" customHeight="1">
      <c r="A33" s="131">
        <v>21</v>
      </c>
      <c r="B33" s="313"/>
      <c r="C33" s="313"/>
      <c r="D33" s="135"/>
      <c r="E33" s="313"/>
      <c r="F33" s="313"/>
      <c r="G33" s="134"/>
      <c r="H33" s="313"/>
      <c r="I33" s="313"/>
      <c r="J33" s="313"/>
      <c r="K33" s="313"/>
      <c r="L33" s="131"/>
      <c r="M33" s="313"/>
      <c r="N33" s="313"/>
      <c r="O33" s="313"/>
      <c r="P33" s="131">
        <v>46</v>
      </c>
      <c r="Q33" s="313"/>
      <c r="R33" s="313"/>
      <c r="S33" s="135"/>
      <c r="T33" s="314"/>
      <c r="U33" s="314"/>
      <c r="V33" s="29"/>
      <c r="W33" s="313"/>
      <c r="X33" s="313"/>
      <c r="Y33" s="313"/>
      <c r="Z33" s="313"/>
      <c r="AA33" s="313"/>
      <c r="AB33" s="313"/>
      <c r="AC33" s="313"/>
    </row>
    <row r="34" spans="1:31" s="118" customFormat="1" ht="26.1" customHeight="1">
      <c r="A34" s="131">
        <v>22</v>
      </c>
      <c r="B34" s="313"/>
      <c r="C34" s="313"/>
      <c r="D34" s="135"/>
      <c r="E34" s="313"/>
      <c r="F34" s="313"/>
      <c r="G34" s="132"/>
      <c r="H34" s="313"/>
      <c r="I34" s="313"/>
      <c r="J34" s="313"/>
      <c r="K34" s="313"/>
      <c r="L34" s="131"/>
      <c r="M34" s="313"/>
      <c r="N34" s="313"/>
      <c r="O34" s="313"/>
      <c r="P34" s="131">
        <v>47</v>
      </c>
      <c r="Q34" s="313"/>
      <c r="R34" s="313"/>
      <c r="S34" s="135"/>
      <c r="T34" s="313"/>
      <c r="U34" s="313"/>
      <c r="V34" s="149"/>
      <c r="W34" s="313"/>
      <c r="X34" s="313"/>
      <c r="Y34" s="313"/>
      <c r="Z34" s="313"/>
      <c r="AA34" s="313"/>
      <c r="AB34" s="313"/>
      <c r="AC34" s="313"/>
    </row>
    <row r="35" spans="1:31" s="118" customFormat="1" ht="26.1" customHeight="1">
      <c r="A35" s="131">
        <v>23</v>
      </c>
      <c r="B35" s="313"/>
      <c r="C35" s="313"/>
      <c r="D35" s="135"/>
      <c r="E35" s="313"/>
      <c r="F35" s="313"/>
      <c r="G35" s="133"/>
      <c r="H35" s="313"/>
      <c r="I35" s="313"/>
      <c r="J35" s="313"/>
      <c r="K35" s="313"/>
      <c r="L35" s="131"/>
      <c r="M35" s="313"/>
      <c r="N35" s="313"/>
      <c r="O35" s="313"/>
      <c r="P35" s="131">
        <v>48</v>
      </c>
      <c r="Q35" s="313"/>
      <c r="R35" s="313"/>
      <c r="S35" s="135"/>
      <c r="T35" s="313"/>
      <c r="U35" s="313"/>
      <c r="V35" s="149"/>
      <c r="W35" s="313"/>
      <c r="X35" s="313"/>
      <c r="Y35" s="313"/>
      <c r="Z35" s="313"/>
      <c r="AA35" s="313"/>
      <c r="AB35" s="313"/>
      <c r="AC35" s="313"/>
    </row>
    <row r="36" spans="1:31" ht="26.1" customHeight="1">
      <c r="A36" s="131">
        <v>24</v>
      </c>
      <c r="B36" s="313"/>
      <c r="C36" s="313"/>
      <c r="D36" s="135"/>
      <c r="E36" s="313"/>
      <c r="F36" s="313"/>
      <c r="G36" s="133"/>
      <c r="H36" s="313"/>
      <c r="I36" s="313"/>
      <c r="J36" s="313"/>
      <c r="K36" s="313"/>
      <c r="L36" s="131"/>
      <c r="M36" s="313"/>
      <c r="N36" s="313"/>
      <c r="O36" s="313"/>
      <c r="P36" s="131">
        <v>49</v>
      </c>
      <c r="Q36" s="313"/>
      <c r="R36" s="313"/>
      <c r="S36" s="135"/>
      <c r="T36" s="313"/>
      <c r="U36" s="313"/>
      <c r="V36" s="132"/>
      <c r="W36" s="313"/>
      <c r="X36" s="313"/>
      <c r="Y36" s="313"/>
      <c r="Z36" s="313"/>
      <c r="AA36" s="313"/>
      <c r="AB36" s="313"/>
      <c r="AC36" s="313"/>
      <c r="AD36" s="118"/>
      <c r="AE36" s="118"/>
    </row>
    <row r="37" spans="1:31" ht="26.1" customHeight="1">
      <c r="A37" s="131">
        <v>25</v>
      </c>
      <c r="B37" s="313"/>
      <c r="C37" s="313"/>
      <c r="D37" s="135"/>
      <c r="E37" s="313"/>
      <c r="F37" s="313"/>
      <c r="G37" s="133"/>
      <c r="H37" s="313"/>
      <c r="I37" s="313"/>
      <c r="J37" s="313"/>
      <c r="K37" s="313"/>
      <c r="L37" s="131"/>
      <c r="M37" s="313"/>
      <c r="N37" s="313"/>
      <c r="O37" s="313"/>
      <c r="P37" s="131">
        <v>50</v>
      </c>
      <c r="Q37" s="313"/>
      <c r="R37" s="313"/>
      <c r="S37" s="135"/>
      <c r="T37" s="313"/>
      <c r="U37" s="313"/>
      <c r="V37" s="132"/>
      <c r="W37" s="313"/>
      <c r="X37" s="313"/>
      <c r="Y37" s="313"/>
      <c r="Z37" s="313"/>
      <c r="AA37" s="313"/>
      <c r="AB37" s="313"/>
      <c r="AC37" s="313"/>
      <c r="AD37" s="118"/>
      <c r="AE37" s="118"/>
    </row>
    <row r="38" spans="1:31" ht="26.1" customHeight="1">
      <c r="A38" s="136"/>
      <c r="B38" s="310"/>
      <c r="C38" s="310"/>
      <c r="D38" s="137"/>
      <c r="E38" s="310"/>
      <c r="F38" s="310"/>
      <c r="G38" s="138"/>
      <c r="H38" s="310"/>
      <c r="I38" s="310"/>
      <c r="J38" s="310"/>
      <c r="K38" s="310"/>
      <c r="L38" s="136"/>
      <c r="M38" s="310"/>
      <c r="N38" s="310"/>
      <c r="O38" s="310"/>
      <c r="P38" s="136"/>
      <c r="Q38" s="310"/>
      <c r="R38" s="310"/>
      <c r="S38" s="137"/>
      <c r="T38" s="310"/>
      <c r="U38" s="310"/>
      <c r="V38" s="140"/>
      <c r="W38" s="310"/>
      <c r="X38" s="310"/>
      <c r="Y38" s="310"/>
      <c r="Z38" s="310"/>
      <c r="AA38" s="310"/>
      <c r="AB38" s="310"/>
      <c r="AC38" s="310"/>
    </row>
    <row r="39" spans="1:31" ht="26.1" customHeight="1">
      <c r="A39" s="136"/>
      <c r="B39" s="310"/>
      <c r="C39" s="310"/>
      <c r="D39" s="137"/>
      <c r="E39" s="310"/>
      <c r="F39" s="310"/>
      <c r="G39" s="138"/>
      <c r="H39" s="310"/>
      <c r="I39" s="310"/>
      <c r="J39" s="310"/>
      <c r="K39" s="310"/>
      <c r="L39" s="136"/>
      <c r="M39" s="310"/>
      <c r="N39" s="310"/>
      <c r="O39" s="310"/>
      <c r="P39" s="136"/>
      <c r="Q39" s="310"/>
      <c r="R39" s="310"/>
      <c r="S39" s="136"/>
      <c r="T39" s="310"/>
      <c r="U39" s="310"/>
      <c r="V39" s="140"/>
      <c r="W39" s="310"/>
      <c r="X39" s="310"/>
      <c r="Y39" s="310"/>
      <c r="Z39" s="310"/>
      <c r="AA39" s="310"/>
      <c r="AB39" s="310"/>
      <c r="AC39" s="310"/>
    </row>
    <row r="40" spans="1:31" ht="26.1" customHeight="1">
      <c r="A40" s="136"/>
      <c r="B40" s="310"/>
      <c r="C40" s="310"/>
      <c r="D40" s="137"/>
      <c r="E40" s="310"/>
      <c r="F40" s="310"/>
      <c r="G40" s="138"/>
      <c r="H40" s="310"/>
      <c r="I40" s="310"/>
      <c r="J40" s="310"/>
      <c r="K40" s="310"/>
      <c r="L40" s="136"/>
      <c r="M40" s="310"/>
      <c r="N40" s="310"/>
      <c r="O40" s="310"/>
      <c r="P40" s="136"/>
      <c r="Q40" s="310"/>
      <c r="R40" s="310"/>
      <c r="S40" s="136"/>
      <c r="T40" s="310"/>
      <c r="U40" s="310"/>
      <c r="V40" s="140"/>
      <c r="W40" s="310"/>
      <c r="X40" s="310"/>
      <c r="Y40" s="310"/>
      <c r="Z40" s="310"/>
      <c r="AA40" s="310"/>
      <c r="AB40" s="310"/>
      <c r="AC40" s="310"/>
    </row>
    <row r="41" spans="1:31" ht="26.1" customHeight="1">
      <c r="A41" s="136"/>
      <c r="B41" s="310"/>
      <c r="C41" s="310"/>
      <c r="D41" s="137"/>
      <c r="E41" s="310"/>
      <c r="F41" s="310"/>
      <c r="G41" s="139"/>
      <c r="H41" s="310"/>
      <c r="I41" s="310"/>
      <c r="J41" s="310"/>
      <c r="K41" s="310"/>
      <c r="L41" s="136"/>
      <c r="M41" s="310"/>
      <c r="N41" s="310"/>
      <c r="O41" s="310"/>
      <c r="P41" s="136"/>
      <c r="Q41" s="310"/>
      <c r="R41" s="310"/>
      <c r="S41" s="118"/>
      <c r="T41" s="312"/>
      <c r="U41" s="312"/>
      <c r="V41" s="118"/>
      <c r="W41" s="310"/>
      <c r="X41" s="310"/>
      <c r="Y41" s="310"/>
      <c r="Z41" s="310"/>
      <c r="AA41" s="310"/>
      <c r="AB41" s="310"/>
      <c r="AC41" s="310"/>
    </row>
    <row r="42" spans="1:31" ht="26.1" customHeight="1">
      <c r="A42" s="136"/>
      <c r="B42" s="310"/>
      <c r="C42" s="310"/>
      <c r="D42" s="137"/>
      <c r="E42" s="310"/>
      <c r="F42" s="310"/>
      <c r="G42" s="138"/>
      <c r="H42" s="310"/>
      <c r="I42" s="310"/>
      <c r="J42" s="310"/>
      <c r="K42" s="310"/>
      <c r="L42" s="136"/>
      <c r="M42" s="310"/>
      <c r="N42" s="310"/>
      <c r="O42" s="310"/>
      <c r="P42" s="136"/>
      <c r="Q42" s="310"/>
      <c r="R42" s="310"/>
      <c r="S42" s="118"/>
      <c r="T42" s="312"/>
      <c r="U42" s="312"/>
      <c r="V42" s="118"/>
      <c r="W42" s="310"/>
      <c r="X42" s="310"/>
      <c r="Y42" s="310"/>
      <c r="Z42" s="310"/>
      <c r="AA42" s="310"/>
      <c r="AB42" s="310"/>
      <c r="AC42" s="310"/>
    </row>
    <row r="43" spans="1:31" ht="26.1" customHeight="1">
      <c r="A43" s="136"/>
      <c r="B43" s="310"/>
      <c r="C43" s="310"/>
      <c r="D43" s="137"/>
      <c r="E43" s="310"/>
      <c r="F43" s="310"/>
      <c r="G43" s="138"/>
      <c r="H43" s="310"/>
      <c r="I43" s="310"/>
      <c r="J43" s="310"/>
      <c r="K43" s="310"/>
      <c r="L43" s="136"/>
      <c r="M43" s="310"/>
      <c r="N43" s="310"/>
      <c r="O43" s="310"/>
      <c r="P43" s="136"/>
      <c r="Q43" s="310"/>
      <c r="R43" s="310"/>
      <c r="S43" s="118"/>
      <c r="T43" s="312"/>
      <c r="U43" s="312"/>
      <c r="V43" s="118"/>
      <c r="W43" s="310"/>
      <c r="X43" s="310"/>
      <c r="Y43" s="310"/>
      <c r="Z43" s="310"/>
      <c r="AA43" s="310"/>
      <c r="AB43" s="310"/>
      <c r="AC43" s="310"/>
    </row>
    <row r="44" spans="1:31" ht="26.1" customHeight="1">
      <c r="A44" s="136"/>
      <c r="B44" s="310"/>
      <c r="C44" s="310"/>
      <c r="D44" s="137"/>
      <c r="E44" s="310"/>
      <c r="F44" s="310"/>
      <c r="G44" s="140"/>
      <c r="H44" s="310"/>
      <c r="I44" s="310"/>
      <c r="J44" s="310"/>
      <c r="K44" s="310"/>
      <c r="L44" s="136"/>
      <c r="M44" s="310"/>
      <c r="N44" s="310"/>
      <c r="O44" s="310"/>
      <c r="P44" s="136"/>
      <c r="Q44" s="310"/>
      <c r="R44" s="310"/>
      <c r="S44" s="118"/>
      <c r="T44" s="312"/>
      <c r="U44" s="312"/>
      <c r="V44" s="118"/>
      <c r="W44" s="310"/>
      <c r="X44" s="310"/>
      <c r="Y44" s="310"/>
      <c r="Z44" s="310"/>
      <c r="AA44" s="310"/>
      <c r="AB44" s="310"/>
      <c r="AC44" s="310"/>
    </row>
    <row r="45" spans="1:31" ht="26.1" customHeight="1">
      <c r="A45" s="136"/>
      <c r="B45" s="310"/>
      <c r="C45" s="310"/>
      <c r="D45" s="137"/>
      <c r="E45" s="310"/>
      <c r="F45" s="310"/>
      <c r="G45" s="138"/>
      <c r="H45" s="310"/>
      <c r="I45" s="310"/>
      <c r="J45" s="310"/>
      <c r="K45" s="310"/>
      <c r="L45" s="136"/>
      <c r="M45" s="310"/>
      <c r="N45" s="310"/>
      <c r="O45" s="310"/>
      <c r="P45" s="136"/>
      <c r="Q45" s="310"/>
      <c r="R45" s="310"/>
      <c r="S45" s="118"/>
      <c r="T45" s="312"/>
      <c r="U45" s="312"/>
      <c r="V45" s="118"/>
      <c r="W45" s="310"/>
      <c r="X45" s="310"/>
      <c r="Y45" s="310"/>
      <c r="Z45" s="310"/>
      <c r="AA45" s="310"/>
      <c r="AB45" s="310"/>
      <c r="AC45" s="310"/>
    </row>
    <row r="46" spans="1:31" ht="26.1" customHeight="1">
      <c r="A46" s="136"/>
      <c r="B46" s="310"/>
      <c r="C46" s="310"/>
      <c r="D46" s="137"/>
      <c r="E46" s="310"/>
      <c r="F46" s="310"/>
      <c r="G46" s="138"/>
      <c r="H46" s="310"/>
      <c r="I46" s="310"/>
      <c r="J46" s="310"/>
      <c r="K46" s="310"/>
      <c r="L46" s="136"/>
      <c r="M46" s="310"/>
      <c r="N46" s="310"/>
      <c r="O46" s="310"/>
      <c r="P46" s="136"/>
      <c r="Q46" s="310"/>
      <c r="R46" s="310"/>
      <c r="S46" s="118"/>
      <c r="T46" s="312"/>
      <c r="U46" s="312"/>
      <c r="V46" s="118"/>
      <c r="W46" s="310"/>
      <c r="X46" s="310"/>
      <c r="Y46" s="310"/>
      <c r="Z46" s="310"/>
      <c r="AA46" s="310"/>
      <c r="AB46" s="310"/>
      <c r="AC46" s="310"/>
    </row>
    <row r="47" spans="1:31" ht="26.1" customHeight="1">
      <c r="A47" s="136"/>
      <c r="B47" s="310"/>
      <c r="C47" s="310"/>
      <c r="D47" s="137"/>
      <c r="E47" s="310"/>
      <c r="F47" s="310"/>
      <c r="G47" s="138"/>
      <c r="H47" s="310"/>
      <c r="I47" s="310"/>
      <c r="J47" s="310"/>
      <c r="K47" s="310"/>
      <c r="L47" s="136"/>
      <c r="M47" s="310"/>
      <c r="N47" s="310"/>
      <c r="O47" s="310"/>
      <c r="P47" s="136"/>
      <c r="Q47" s="310"/>
      <c r="R47" s="310"/>
      <c r="S47" s="118"/>
      <c r="T47" s="312"/>
      <c r="U47" s="312"/>
      <c r="V47" s="118"/>
      <c r="W47" s="310"/>
      <c r="X47" s="310"/>
      <c r="Y47" s="310"/>
      <c r="Z47" s="310"/>
      <c r="AA47" s="310"/>
      <c r="AB47" s="310"/>
      <c r="AC47" s="310"/>
    </row>
    <row r="48" spans="1:31" ht="26.1" customHeight="1">
      <c r="A48" s="136"/>
      <c r="B48" s="310"/>
      <c r="C48" s="310"/>
      <c r="D48" s="137"/>
      <c r="E48" s="310"/>
      <c r="F48" s="310"/>
      <c r="G48" s="140"/>
      <c r="H48" s="310"/>
      <c r="I48" s="310"/>
      <c r="J48" s="310"/>
      <c r="K48" s="310"/>
      <c r="L48" s="136"/>
      <c r="M48" s="310"/>
      <c r="N48" s="310"/>
      <c r="O48" s="310"/>
      <c r="P48" s="136"/>
      <c r="Q48" s="310"/>
      <c r="R48" s="310"/>
      <c r="S48" s="118"/>
      <c r="T48" s="312"/>
      <c r="U48" s="312"/>
      <c r="V48" s="118"/>
      <c r="W48" s="310"/>
      <c r="X48" s="310"/>
      <c r="Y48" s="310"/>
      <c r="Z48" s="310"/>
      <c r="AA48" s="310"/>
      <c r="AB48" s="310"/>
      <c r="AC48" s="310"/>
    </row>
    <row r="49" spans="1:29" ht="26.1" customHeight="1">
      <c r="A49" s="136"/>
      <c r="B49" s="310"/>
      <c r="C49" s="310"/>
      <c r="D49" s="137"/>
      <c r="E49" s="311"/>
      <c r="F49" s="311"/>
      <c r="G49" s="141"/>
      <c r="H49" s="310"/>
      <c r="I49" s="310"/>
      <c r="J49" s="310"/>
      <c r="K49" s="310"/>
      <c r="L49" s="136"/>
      <c r="M49" s="310"/>
      <c r="N49" s="310"/>
      <c r="O49" s="310"/>
      <c r="P49" s="136"/>
      <c r="Q49" s="310"/>
      <c r="R49" s="310"/>
      <c r="S49" s="118"/>
      <c r="T49" s="312"/>
      <c r="U49" s="312"/>
      <c r="V49" s="118"/>
      <c r="W49" s="310"/>
      <c r="X49" s="310"/>
      <c r="Y49" s="310"/>
      <c r="Z49" s="310"/>
      <c r="AA49" s="310"/>
      <c r="AB49" s="310"/>
      <c r="AC49" s="310"/>
    </row>
    <row r="50" spans="1:29" ht="26.1" customHeight="1">
      <c r="A50" s="136"/>
      <c r="B50" s="310"/>
      <c r="C50" s="310"/>
      <c r="D50" s="137"/>
      <c r="E50" s="311"/>
      <c r="F50" s="311"/>
      <c r="G50" s="141"/>
      <c r="H50" s="310"/>
      <c r="I50" s="310"/>
      <c r="J50" s="310"/>
      <c r="K50" s="310"/>
      <c r="L50" s="136"/>
      <c r="M50" s="310"/>
      <c r="N50" s="310"/>
      <c r="O50" s="310"/>
      <c r="P50" s="136"/>
      <c r="Q50" s="310"/>
      <c r="R50" s="310"/>
      <c r="S50" s="118"/>
      <c r="T50" s="312"/>
      <c r="U50" s="312"/>
      <c r="V50" s="118"/>
      <c r="W50" s="310"/>
      <c r="X50" s="310"/>
      <c r="Y50" s="310"/>
      <c r="Z50" s="310"/>
      <c r="AA50" s="310"/>
      <c r="AB50" s="310"/>
      <c r="AC50" s="310"/>
    </row>
    <row r="51" spans="1:29" ht="26.1" customHeight="1">
      <c r="A51" s="136"/>
      <c r="B51" s="310"/>
      <c r="C51" s="310"/>
      <c r="D51" s="137"/>
      <c r="E51" s="311"/>
      <c r="F51" s="311"/>
      <c r="G51" s="141"/>
      <c r="H51" s="310"/>
      <c r="I51" s="310"/>
      <c r="J51" s="310"/>
      <c r="K51" s="310"/>
      <c r="L51" s="136"/>
      <c r="M51" s="310"/>
      <c r="N51" s="310"/>
      <c r="O51" s="310"/>
      <c r="P51" s="136"/>
      <c r="Q51" s="310"/>
      <c r="R51" s="310"/>
      <c r="S51" s="118"/>
      <c r="T51" s="312"/>
      <c r="U51" s="312"/>
      <c r="V51" s="118"/>
      <c r="W51" s="310"/>
      <c r="X51" s="310"/>
      <c r="Y51" s="310"/>
      <c r="Z51" s="310"/>
      <c r="AA51" s="310"/>
      <c r="AB51" s="310"/>
      <c r="AC51" s="310"/>
    </row>
    <row r="52" spans="1:29" ht="26.1" customHeight="1">
      <c r="A52" s="136"/>
      <c r="B52" s="310"/>
      <c r="C52" s="310"/>
      <c r="D52" s="137"/>
      <c r="E52" s="311"/>
      <c r="F52" s="311"/>
      <c r="G52" s="141"/>
      <c r="H52" s="310"/>
      <c r="I52" s="310"/>
      <c r="J52" s="310"/>
      <c r="K52" s="310"/>
      <c r="L52" s="136"/>
      <c r="M52" s="310"/>
      <c r="N52" s="310"/>
      <c r="O52" s="310"/>
      <c r="P52" s="136"/>
      <c r="Q52" s="310"/>
      <c r="R52" s="310"/>
      <c r="S52" s="118"/>
      <c r="T52" s="312"/>
      <c r="U52" s="312"/>
      <c r="V52" s="118"/>
      <c r="W52" s="310"/>
      <c r="X52" s="310"/>
      <c r="Y52" s="310"/>
      <c r="Z52" s="310"/>
      <c r="AA52" s="310"/>
      <c r="AB52" s="310"/>
      <c r="AC52" s="310"/>
    </row>
    <row r="53" spans="1:29" ht="26.1" customHeight="1">
      <c r="A53" s="136"/>
      <c r="B53" s="310"/>
      <c r="C53" s="310"/>
      <c r="D53" s="137"/>
      <c r="E53" s="311"/>
      <c r="F53" s="311"/>
      <c r="G53" s="141"/>
      <c r="H53" s="310"/>
      <c r="I53" s="310"/>
      <c r="J53" s="310"/>
      <c r="K53" s="310"/>
      <c r="L53" s="136"/>
      <c r="M53" s="310"/>
      <c r="N53" s="310"/>
      <c r="O53" s="310"/>
      <c r="P53" s="136"/>
      <c r="Q53" s="310"/>
      <c r="R53" s="310"/>
      <c r="S53" s="118"/>
      <c r="T53" s="312"/>
      <c r="U53" s="312"/>
      <c r="V53" s="118"/>
      <c r="W53" s="310"/>
      <c r="X53" s="310"/>
      <c r="Y53" s="310"/>
      <c r="Z53" s="310"/>
      <c r="AA53" s="310"/>
      <c r="AB53" s="310"/>
      <c r="AC53" s="310"/>
    </row>
    <row r="54" spans="1:29" ht="26.1" customHeight="1">
      <c r="A54" s="136"/>
      <c r="B54" s="310"/>
      <c r="C54" s="310"/>
      <c r="D54" s="137"/>
      <c r="E54" s="311"/>
      <c r="F54" s="311"/>
      <c r="G54" s="141"/>
      <c r="H54" s="310"/>
      <c r="I54" s="310"/>
      <c r="J54" s="310"/>
      <c r="K54" s="310"/>
      <c r="L54" s="136"/>
      <c r="M54" s="310"/>
      <c r="N54" s="310"/>
      <c r="O54" s="310"/>
      <c r="P54" s="118"/>
      <c r="Q54" s="310"/>
      <c r="R54" s="310"/>
      <c r="S54" s="118"/>
      <c r="T54" s="312"/>
      <c r="U54" s="312"/>
      <c r="V54" s="118"/>
      <c r="W54" s="310"/>
      <c r="X54" s="310"/>
      <c r="Y54" s="310"/>
      <c r="Z54" s="310"/>
      <c r="AA54" s="310"/>
      <c r="AB54" s="310"/>
      <c r="AC54" s="310"/>
    </row>
    <row r="55" spans="1:29" ht="26.1" customHeight="1"/>
    <row r="56" spans="1:29" ht="26.1" customHeight="1"/>
    <row r="57" spans="1:29" ht="26.1" customHeight="1"/>
    <row r="58" spans="1:29" ht="26.1" customHeight="1"/>
    <row r="59" spans="1:29" ht="26.1" customHeight="1"/>
    <row r="60" spans="1:29" ht="26.1" customHeight="1"/>
    <row r="61" spans="1:29" ht="26.1" customHeight="1"/>
    <row r="62" spans="1:29" ht="26.1" customHeight="1"/>
    <row r="63" spans="1:29" ht="26.1" customHeight="1"/>
    <row r="64" spans="1:29" ht="26.1" customHeight="1"/>
    <row r="65" spans="13:13" ht="26.1" customHeight="1"/>
    <row r="75" spans="13:13" ht="69">
      <c r="M75" s="161" t="s">
        <v>719</v>
      </c>
    </row>
    <row r="179" spans="12:12">
      <c r="L179" s="119" t="s">
        <v>720</v>
      </c>
    </row>
  </sheetData>
  <mergeCells count="432">
    <mergeCell ref="A1:B1"/>
    <mergeCell ref="D1:G1"/>
    <mergeCell ref="H1:T1"/>
    <mergeCell ref="G2:T2"/>
    <mergeCell ref="G3:U3"/>
    <mergeCell ref="W3:X3"/>
    <mergeCell ref="G4:T4"/>
    <mergeCell ref="W4:X4"/>
    <mergeCell ref="A5:D5"/>
    <mergeCell ref="F5:I5"/>
    <mergeCell ref="J5:N5"/>
    <mergeCell ref="O5:V5"/>
    <mergeCell ref="W5:X5"/>
    <mergeCell ref="Y5:AA5"/>
    <mergeCell ref="AB5:AC5"/>
    <mergeCell ref="F6:I6"/>
    <mergeCell ref="J6:N6"/>
    <mergeCell ref="O6:V6"/>
    <mergeCell ref="W6:X6"/>
    <mergeCell ref="Y6:AA6"/>
    <mergeCell ref="AB6:AC6"/>
    <mergeCell ref="F7:I7"/>
    <mergeCell ref="J7:N7"/>
    <mergeCell ref="O7:V7"/>
    <mergeCell ref="W7:X7"/>
    <mergeCell ref="Y7:AA7"/>
    <mergeCell ref="AB7:AC7"/>
    <mergeCell ref="F8:I8"/>
    <mergeCell ref="J8:N8"/>
    <mergeCell ref="O8:V8"/>
    <mergeCell ref="W8:X8"/>
    <mergeCell ref="Y8:AA8"/>
    <mergeCell ref="AB8:AC8"/>
    <mergeCell ref="F9:I9"/>
    <mergeCell ref="J9:N9"/>
    <mergeCell ref="O9:V9"/>
    <mergeCell ref="W9:X9"/>
    <mergeCell ref="Y9:AA9"/>
    <mergeCell ref="AB9:AC9"/>
    <mergeCell ref="A11:D11"/>
    <mergeCell ref="B12:C12"/>
    <mergeCell ref="E12:F12"/>
    <mergeCell ref="H12:K12"/>
    <mergeCell ref="M12:O12"/>
    <mergeCell ref="Q12:R12"/>
    <mergeCell ref="T12:U12"/>
    <mergeCell ref="W12:Y12"/>
    <mergeCell ref="Z12:AA12"/>
    <mergeCell ref="AB12:AC12"/>
    <mergeCell ref="B13:C13"/>
    <mergeCell ref="E13:F13"/>
    <mergeCell ref="H13:K13"/>
    <mergeCell ref="M13:O13"/>
    <mergeCell ref="Q13:R13"/>
    <mergeCell ref="T13:U13"/>
    <mergeCell ref="W13:Y13"/>
    <mergeCell ref="Z13:AA13"/>
    <mergeCell ref="AB13:AC13"/>
    <mergeCell ref="B14:C14"/>
    <mergeCell ref="E14:F14"/>
    <mergeCell ref="H14:K14"/>
    <mergeCell ref="M14:O14"/>
    <mergeCell ref="Q14:R14"/>
    <mergeCell ref="T14:U14"/>
    <mergeCell ref="W14:Y14"/>
    <mergeCell ref="Z14:AA14"/>
    <mergeCell ref="AB14:AC14"/>
    <mergeCell ref="B15:C15"/>
    <mergeCell ref="E15:F15"/>
    <mergeCell ref="H15:K15"/>
    <mergeCell ref="M15:O15"/>
    <mergeCell ref="Q15:R15"/>
    <mergeCell ref="T15:U15"/>
    <mergeCell ref="W15:Y15"/>
    <mergeCell ref="Z15:AA15"/>
    <mergeCell ref="AB15:AC15"/>
    <mergeCell ref="B16:C16"/>
    <mergeCell ref="E16:F16"/>
    <mergeCell ref="H16:K16"/>
    <mergeCell ref="M16:O16"/>
    <mergeCell ref="Q16:R16"/>
    <mergeCell ref="T16:U16"/>
    <mergeCell ref="W16:Y16"/>
    <mergeCell ref="Z16:AA16"/>
    <mergeCell ref="AB16:AC16"/>
    <mergeCell ref="B17:C17"/>
    <mergeCell ref="E17:F17"/>
    <mergeCell ref="H17:K17"/>
    <mergeCell ref="M17:O17"/>
    <mergeCell ref="Q17:R17"/>
    <mergeCell ref="T17:U17"/>
    <mergeCell ref="W17:Y17"/>
    <mergeCell ref="Z17:AA17"/>
    <mergeCell ref="AB17:AC17"/>
    <mergeCell ref="B18:C18"/>
    <mergeCell ref="E18:F18"/>
    <mergeCell ref="H18:K18"/>
    <mergeCell ref="M18:O18"/>
    <mergeCell ref="Q18:R18"/>
    <mergeCell ref="T18:U18"/>
    <mergeCell ref="W18:Y18"/>
    <mergeCell ref="Z18:AA18"/>
    <mergeCell ref="AB18:AC18"/>
    <mergeCell ref="B19:C19"/>
    <mergeCell ref="E19:F19"/>
    <mergeCell ref="H19:K19"/>
    <mergeCell ref="M19:O19"/>
    <mergeCell ref="Q19:R19"/>
    <mergeCell ref="T19:U19"/>
    <mergeCell ref="W19:Y19"/>
    <mergeCell ref="Z19:AA19"/>
    <mergeCell ref="AB19:AC19"/>
    <mergeCell ref="B20:C20"/>
    <mergeCell ref="E20:F20"/>
    <mergeCell ref="H20:K20"/>
    <mergeCell ref="M20:O20"/>
    <mergeCell ref="Q20:R20"/>
    <mergeCell ref="T20:U20"/>
    <mergeCell ref="W20:Y20"/>
    <mergeCell ref="Z20:AA20"/>
    <mergeCell ref="AB20:AC20"/>
    <mergeCell ref="B21:C21"/>
    <mergeCell ref="E21:F21"/>
    <mergeCell ref="H21:K21"/>
    <mergeCell ref="M21:O21"/>
    <mergeCell ref="Q21:R21"/>
    <mergeCell ref="T21:U21"/>
    <mergeCell ref="W21:Y21"/>
    <mergeCell ref="Z21:AA21"/>
    <mergeCell ref="AB21:AC21"/>
    <mergeCell ref="B22:C22"/>
    <mergeCell ref="E22:F22"/>
    <mergeCell ref="H22:K22"/>
    <mergeCell ref="M22:O22"/>
    <mergeCell ref="Q22:R22"/>
    <mergeCell ref="T22:U22"/>
    <mergeCell ref="W22:Y22"/>
    <mergeCell ref="Z22:AA22"/>
    <mergeCell ref="AB22:AC22"/>
    <mergeCell ref="B23:C23"/>
    <mergeCell ref="E23:F23"/>
    <mergeCell ref="H23:K23"/>
    <mergeCell ref="M23:O23"/>
    <mergeCell ref="Q23:R23"/>
    <mergeCell ref="T23:U23"/>
    <mergeCell ref="W23:Y23"/>
    <mergeCell ref="Z23:AA23"/>
    <mergeCell ref="AB23:AC23"/>
    <mergeCell ref="B24:C24"/>
    <mergeCell ref="E24:F24"/>
    <mergeCell ref="H24:K24"/>
    <mergeCell ref="M24:O24"/>
    <mergeCell ref="Q24:R24"/>
    <mergeCell ref="T24:U24"/>
    <mergeCell ref="W24:Y24"/>
    <mergeCell ref="Z24:AA24"/>
    <mergeCell ref="AB24:AC24"/>
    <mergeCell ref="B25:C25"/>
    <mergeCell ref="E25:F25"/>
    <mergeCell ref="H25:K25"/>
    <mergeCell ref="M25:O25"/>
    <mergeCell ref="Q25:R25"/>
    <mergeCell ref="T25:U25"/>
    <mergeCell ref="W25:Y25"/>
    <mergeCell ref="Z25:AA25"/>
    <mergeCell ref="AB25:AC25"/>
    <mergeCell ref="B26:C26"/>
    <mergeCell ref="E26:F26"/>
    <mergeCell ref="H26:K26"/>
    <mergeCell ref="M26:O26"/>
    <mergeCell ref="Q26:R26"/>
    <mergeCell ref="T26:U26"/>
    <mergeCell ref="W26:Y26"/>
    <mergeCell ref="Z26:AA26"/>
    <mergeCell ref="AB26:AC26"/>
    <mergeCell ref="B27:C27"/>
    <mergeCell ref="E27:F27"/>
    <mergeCell ref="H27:K27"/>
    <mergeCell ref="M27:O27"/>
    <mergeCell ref="Q27:R27"/>
    <mergeCell ref="T27:U27"/>
    <mergeCell ref="W27:Y27"/>
    <mergeCell ref="Z27:AA27"/>
    <mergeCell ref="AB27:AC27"/>
    <mergeCell ref="B28:C28"/>
    <mergeCell ref="E28:F28"/>
    <mergeCell ref="H28:K28"/>
    <mergeCell ref="M28:O28"/>
    <mergeCell ref="Q28:R28"/>
    <mergeCell ref="T28:U28"/>
    <mergeCell ref="W28:Y28"/>
    <mergeCell ref="Z28:AA28"/>
    <mergeCell ref="AB28:AC28"/>
    <mergeCell ref="B29:C29"/>
    <mergeCell ref="E29:F29"/>
    <mergeCell ref="H29:K29"/>
    <mergeCell ref="M29:O29"/>
    <mergeCell ref="Q29:R29"/>
    <mergeCell ref="T29:U29"/>
    <mergeCell ref="W29:Y29"/>
    <mergeCell ref="Z29:AA29"/>
    <mergeCell ref="AB29:AC29"/>
    <mergeCell ref="B30:C30"/>
    <mergeCell ref="E30:F30"/>
    <mergeCell ref="H30:K30"/>
    <mergeCell ref="M30:O30"/>
    <mergeCell ref="Q30:R30"/>
    <mergeCell ref="T30:U30"/>
    <mergeCell ref="W30:Y30"/>
    <mergeCell ref="Z30:AA30"/>
    <mergeCell ref="AB30:AC30"/>
    <mergeCell ref="B31:C31"/>
    <mergeCell ref="E31:F31"/>
    <mergeCell ref="H31:K31"/>
    <mergeCell ref="M31:O31"/>
    <mergeCell ref="Q31:R31"/>
    <mergeCell ref="T31:U31"/>
    <mergeCell ref="W31:Y31"/>
    <mergeCell ref="Z31:AA31"/>
    <mergeCell ref="AB31:AC31"/>
    <mergeCell ref="B32:C32"/>
    <mergeCell ref="E32:F32"/>
    <mergeCell ref="H32:K32"/>
    <mergeCell ref="M32:O32"/>
    <mergeCell ref="Q32:R32"/>
    <mergeCell ref="T32:U32"/>
    <mergeCell ref="W32:Y32"/>
    <mergeCell ref="Z32:AA32"/>
    <mergeCell ref="AB32:AC32"/>
    <mergeCell ref="B33:C33"/>
    <mergeCell ref="E33:F33"/>
    <mergeCell ref="H33:K33"/>
    <mergeCell ref="M33:O33"/>
    <mergeCell ref="Q33:R33"/>
    <mergeCell ref="T33:U33"/>
    <mergeCell ref="W33:Y33"/>
    <mergeCell ref="Z33:AA33"/>
    <mergeCell ref="AB33:AC33"/>
    <mergeCell ref="B34:C34"/>
    <mergeCell ref="E34:F34"/>
    <mergeCell ref="H34:K34"/>
    <mergeCell ref="M34:O34"/>
    <mergeCell ref="Q34:R34"/>
    <mergeCell ref="T34:U34"/>
    <mergeCell ref="W34:Y34"/>
    <mergeCell ref="Z34:AA34"/>
    <mergeCell ref="AB34:AC34"/>
    <mergeCell ref="B35:C35"/>
    <mergeCell ref="E35:F35"/>
    <mergeCell ref="H35:K35"/>
    <mergeCell ref="M35:O35"/>
    <mergeCell ref="Q35:R35"/>
    <mergeCell ref="T35:U35"/>
    <mergeCell ref="W35:Y35"/>
    <mergeCell ref="Z35:AA35"/>
    <mergeCell ref="AB35:AC35"/>
    <mergeCell ref="B36:C36"/>
    <mergeCell ref="E36:F36"/>
    <mergeCell ref="H36:K36"/>
    <mergeCell ref="M36:O36"/>
    <mergeCell ref="Q36:R36"/>
    <mergeCell ref="T36:U36"/>
    <mergeCell ref="W36:Y36"/>
    <mergeCell ref="Z36:AA36"/>
    <mergeCell ref="AB36:AC36"/>
    <mergeCell ref="B37:C37"/>
    <mergeCell ref="E37:F37"/>
    <mergeCell ref="H37:K37"/>
    <mergeCell ref="M37:O37"/>
    <mergeCell ref="Q37:R37"/>
    <mergeCell ref="T37:U37"/>
    <mergeCell ref="W37:Y37"/>
    <mergeCell ref="Z37:AA37"/>
    <mergeCell ref="AB37:AC37"/>
    <mergeCell ref="B38:C38"/>
    <mergeCell ref="E38:F38"/>
    <mergeCell ref="H38:K38"/>
    <mergeCell ref="M38:O38"/>
    <mergeCell ref="Q38:R38"/>
    <mergeCell ref="T38:U38"/>
    <mergeCell ref="W38:Y38"/>
    <mergeCell ref="Z38:AA38"/>
    <mergeCell ref="AB38:AC38"/>
    <mergeCell ref="B39:C39"/>
    <mergeCell ref="E39:F39"/>
    <mergeCell ref="H39:K39"/>
    <mergeCell ref="M39:O39"/>
    <mergeCell ref="Q39:R39"/>
    <mergeCell ref="T39:U39"/>
    <mergeCell ref="W39:Y39"/>
    <mergeCell ref="Z39:AA39"/>
    <mergeCell ref="AB39:AC39"/>
    <mergeCell ref="B40:C40"/>
    <mergeCell ref="E40:F40"/>
    <mergeCell ref="H40:K40"/>
    <mergeCell ref="M40:O40"/>
    <mergeCell ref="Q40:R40"/>
    <mergeCell ref="T40:U40"/>
    <mergeCell ref="W40:Y40"/>
    <mergeCell ref="Z40:AA40"/>
    <mergeCell ref="AB40:AC40"/>
    <mergeCell ref="B41:C41"/>
    <mergeCell ref="E41:F41"/>
    <mergeCell ref="H41:K41"/>
    <mergeCell ref="M41:O41"/>
    <mergeCell ref="Q41:R41"/>
    <mergeCell ref="T41:U41"/>
    <mergeCell ref="W41:Y41"/>
    <mergeCell ref="Z41:AA41"/>
    <mergeCell ref="AB41:AC41"/>
    <mergeCell ref="B42:C42"/>
    <mergeCell ref="E42:F42"/>
    <mergeCell ref="H42:K42"/>
    <mergeCell ref="M42:O42"/>
    <mergeCell ref="Q42:R42"/>
    <mergeCell ref="T42:U42"/>
    <mergeCell ref="W42:Y42"/>
    <mergeCell ref="Z42:AA42"/>
    <mergeCell ref="AB42:AC42"/>
    <mergeCell ref="B43:C43"/>
    <mergeCell ref="E43:F43"/>
    <mergeCell ref="H43:K43"/>
    <mergeCell ref="M43:O43"/>
    <mergeCell ref="Q43:R43"/>
    <mergeCell ref="T43:U43"/>
    <mergeCell ref="W43:Y43"/>
    <mergeCell ref="Z43:AA43"/>
    <mergeCell ref="AB43:AC43"/>
    <mergeCell ref="B44:C44"/>
    <mergeCell ref="E44:F44"/>
    <mergeCell ref="H44:K44"/>
    <mergeCell ref="M44:O44"/>
    <mergeCell ref="Q44:R44"/>
    <mergeCell ref="T44:U44"/>
    <mergeCell ref="W44:Y44"/>
    <mergeCell ref="Z44:AA44"/>
    <mergeCell ref="AB44:AC44"/>
    <mergeCell ref="B45:C45"/>
    <mergeCell ref="E45:F45"/>
    <mergeCell ref="H45:K45"/>
    <mergeCell ref="M45:O45"/>
    <mergeCell ref="Q45:R45"/>
    <mergeCell ref="T45:U45"/>
    <mergeCell ref="W45:Y45"/>
    <mergeCell ref="Z45:AA45"/>
    <mergeCell ref="AB45:AC45"/>
    <mergeCell ref="B46:C46"/>
    <mergeCell ref="E46:F46"/>
    <mergeCell ref="H46:K46"/>
    <mergeCell ref="M46:O46"/>
    <mergeCell ref="Q46:R46"/>
    <mergeCell ref="T46:U46"/>
    <mergeCell ref="W46:Y46"/>
    <mergeCell ref="Z46:AA46"/>
    <mergeCell ref="AB46:AC46"/>
    <mergeCell ref="B47:C47"/>
    <mergeCell ref="E47:F47"/>
    <mergeCell ref="H47:K47"/>
    <mergeCell ref="M47:O47"/>
    <mergeCell ref="Q47:R47"/>
    <mergeCell ref="T47:U47"/>
    <mergeCell ref="W47:Y47"/>
    <mergeCell ref="Z47:AA47"/>
    <mergeCell ref="AB47:AC47"/>
    <mergeCell ref="B48:C48"/>
    <mergeCell ref="E48:F48"/>
    <mergeCell ref="H48:K48"/>
    <mergeCell ref="M48:O48"/>
    <mergeCell ref="Q48:R48"/>
    <mergeCell ref="T48:U48"/>
    <mergeCell ref="W48:Y48"/>
    <mergeCell ref="Z48:AA48"/>
    <mergeCell ref="AB48:AC48"/>
    <mergeCell ref="B49:C49"/>
    <mergeCell ref="E49:F49"/>
    <mergeCell ref="H49:K49"/>
    <mergeCell ref="M49:O49"/>
    <mergeCell ref="Q49:R49"/>
    <mergeCell ref="T49:U49"/>
    <mergeCell ref="W49:Y49"/>
    <mergeCell ref="Z49:AA49"/>
    <mergeCell ref="AB49:AC49"/>
    <mergeCell ref="B50:C50"/>
    <mergeCell ref="E50:F50"/>
    <mergeCell ref="H50:K50"/>
    <mergeCell ref="M50:O50"/>
    <mergeCell ref="Q50:R50"/>
    <mergeCell ref="T50:U50"/>
    <mergeCell ref="W50:Y50"/>
    <mergeCell ref="Z50:AA50"/>
    <mergeCell ref="AB50:AC50"/>
    <mergeCell ref="E52:F52"/>
    <mergeCell ref="H52:K52"/>
    <mergeCell ref="M52:O52"/>
    <mergeCell ref="Q52:R52"/>
    <mergeCell ref="T52:U52"/>
    <mergeCell ref="W52:Y52"/>
    <mergeCell ref="Z52:AA52"/>
    <mergeCell ref="AB52:AC52"/>
    <mergeCell ref="B51:C51"/>
    <mergeCell ref="E51:F51"/>
    <mergeCell ref="H51:K51"/>
    <mergeCell ref="M51:O51"/>
    <mergeCell ref="Q51:R51"/>
    <mergeCell ref="T51:U51"/>
    <mergeCell ref="W51:Y51"/>
    <mergeCell ref="Z51:AA51"/>
    <mergeCell ref="AB51:AC51"/>
    <mergeCell ref="Y1:AC2"/>
    <mergeCell ref="A3:B4"/>
    <mergeCell ref="C3:E4"/>
    <mergeCell ref="A6:D10"/>
    <mergeCell ref="E10:AC11"/>
    <mergeCell ref="B54:C54"/>
    <mergeCell ref="E54:F54"/>
    <mergeCell ref="H54:K54"/>
    <mergeCell ref="M54:O54"/>
    <mergeCell ref="Q54:R54"/>
    <mergeCell ref="T54:U54"/>
    <mergeCell ref="W54:Y54"/>
    <mergeCell ref="Z54:AA54"/>
    <mergeCell ref="AB54:AC54"/>
    <mergeCell ref="B53:C53"/>
    <mergeCell ref="E53:F53"/>
    <mergeCell ref="H53:K53"/>
    <mergeCell ref="M53:O53"/>
    <mergeCell ref="Q53:R53"/>
    <mergeCell ref="T53:U53"/>
    <mergeCell ref="W53:Y53"/>
    <mergeCell ref="Z53:AA53"/>
    <mergeCell ref="AB53:AC53"/>
    <mergeCell ref="B52:C52"/>
  </mergeCells>
  <phoneticPr fontId="37" type="noConversion"/>
  <pageMargins left="0.74791666666666701" right="0.70763888888888904" top="0.94374999999999998" bottom="0.74791666666666701" header="0.31388888888888899" footer="0.31388888888888899"/>
  <pageSetup paperSize="8" scale="66" fitToHeight="0" orientation="landscape" r:id="rId1"/>
</worksheet>
</file>

<file path=xl/worksheets/sheet5.xml><?xml version="1.0" encoding="utf-8"?>
<worksheet xmlns="http://schemas.openxmlformats.org/spreadsheetml/2006/main" xmlns:r="http://schemas.openxmlformats.org/officeDocument/2006/relationships">
  <sheetPr>
    <tabColor rgb="FF00B050"/>
  </sheetPr>
  <dimension ref="A1:AO173"/>
  <sheetViews>
    <sheetView view="pageBreakPreview" topLeftCell="B1" zoomScaleNormal="100" workbookViewId="0">
      <pane ySplit="8" topLeftCell="A120" activePane="bottomLeft" state="frozen"/>
      <selection pane="bottomLeft" activeCell="M9" sqref="M9"/>
    </sheetView>
  </sheetViews>
  <sheetFormatPr defaultColWidth="9" defaultRowHeight="17.25"/>
  <cols>
    <col min="1" max="1" width="4.5" style="11" customWidth="1"/>
    <col min="2" max="11" width="2.625" style="12" customWidth="1"/>
    <col min="12" max="12" width="17.5" style="12" customWidth="1"/>
    <col min="13" max="13" width="27.25" style="13" customWidth="1"/>
    <col min="14" max="14" width="15.5" style="13" customWidth="1"/>
    <col min="15" max="15" width="5.625" style="12" hidden="1" customWidth="1"/>
    <col min="16" max="16" width="5.625" style="12" customWidth="1"/>
    <col min="17" max="17" width="7.375" style="14" customWidth="1"/>
    <col min="18" max="18" width="6.125" style="15" customWidth="1"/>
    <col min="19" max="19" width="15.5" style="12" customWidth="1"/>
    <col min="20" max="20" width="8.125" style="16" customWidth="1"/>
    <col min="21" max="23" width="8.125" style="15" customWidth="1"/>
    <col min="24" max="24" width="18.125" style="15" customWidth="1"/>
    <col min="25" max="25" width="12.375" style="15" customWidth="1"/>
    <col min="26" max="26" width="12.5" style="12" customWidth="1"/>
    <col min="27" max="27" width="8.375" style="17" customWidth="1"/>
    <col min="28" max="28" width="6.625" style="12" customWidth="1"/>
    <col min="29" max="32" width="5.75" style="12" hidden="1" customWidth="1"/>
    <col min="33" max="34" width="7.25" style="12" hidden="1" customWidth="1"/>
    <col min="35" max="35" width="10" style="12" customWidth="1"/>
    <col min="36" max="36" width="13.875" style="11" customWidth="1"/>
    <col min="37" max="37" width="14.5" style="11" customWidth="1"/>
    <col min="38" max="38" width="15.25" style="12" customWidth="1"/>
    <col min="39" max="16384" width="9" style="12"/>
  </cols>
  <sheetData>
    <row r="1" spans="1:41" ht="33.75" customHeight="1">
      <c r="A1" s="373" t="s">
        <v>547</v>
      </c>
      <c r="B1" s="282"/>
      <c r="C1" s="282"/>
      <c r="D1" s="282"/>
      <c r="E1" s="282"/>
      <c r="F1" s="282" t="s">
        <v>89</v>
      </c>
      <c r="G1" s="282"/>
      <c r="H1" s="282"/>
      <c r="I1" s="282"/>
      <c r="J1" s="282"/>
      <c r="K1" s="282"/>
      <c r="L1" s="278" t="s">
        <v>90</v>
      </c>
      <c r="M1" s="278"/>
      <c r="N1" s="262" t="s">
        <v>942</v>
      </c>
      <c r="O1" s="262"/>
      <c r="P1" s="262"/>
      <c r="Q1" s="262"/>
      <c r="R1" s="262"/>
      <c r="S1" s="262"/>
      <c r="T1" s="262"/>
      <c r="U1" s="262"/>
      <c r="V1" s="262"/>
      <c r="W1" s="262"/>
      <c r="X1" s="262"/>
      <c r="Y1" s="262"/>
      <c r="Z1" s="262"/>
      <c r="AA1" s="370"/>
      <c r="AB1" s="262"/>
      <c r="AC1" s="262"/>
      <c r="AD1" s="262"/>
      <c r="AE1" s="262"/>
      <c r="AF1" s="262"/>
      <c r="AG1" s="262"/>
      <c r="AH1" s="262"/>
      <c r="AI1" s="66" t="s">
        <v>1</v>
      </c>
      <c r="AJ1" s="67" t="s">
        <v>935</v>
      </c>
      <c r="AK1" s="67" t="s">
        <v>938</v>
      </c>
      <c r="AL1" s="67" t="s">
        <v>940</v>
      </c>
    </row>
    <row r="2" spans="1:41" ht="33.75" hidden="1" customHeight="1">
      <c r="A2" s="373" t="s">
        <v>91</v>
      </c>
      <c r="B2" s="282"/>
      <c r="C2" s="282"/>
      <c r="D2" s="282"/>
      <c r="E2" s="282"/>
      <c r="F2" s="282"/>
      <c r="G2" s="282"/>
      <c r="H2" s="282"/>
      <c r="I2" s="282"/>
      <c r="J2" s="282"/>
      <c r="K2" s="282"/>
      <c r="L2" s="282"/>
      <c r="M2" s="282"/>
      <c r="N2" s="262"/>
      <c r="O2" s="262"/>
      <c r="P2" s="262"/>
      <c r="Q2" s="262"/>
      <c r="R2" s="262"/>
      <c r="S2" s="262"/>
      <c r="T2" s="262"/>
      <c r="U2" s="262"/>
      <c r="V2" s="262"/>
      <c r="W2" s="262"/>
      <c r="X2" s="262"/>
      <c r="Y2" s="262"/>
      <c r="Z2" s="262"/>
      <c r="AA2" s="370"/>
      <c r="AB2" s="262"/>
      <c r="AC2" s="262"/>
      <c r="AD2" s="262"/>
      <c r="AE2" s="262"/>
      <c r="AF2" s="262"/>
      <c r="AG2" s="262"/>
      <c r="AH2" s="262"/>
      <c r="AI2" s="66" t="s">
        <v>92</v>
      </c>
      <c r="AJ2" s="29" t="str">
        <f>M9</f>
        <v>副驾驶员座椅总成</v>
      </c>
      <c r="AK2" s="31"/>
    </row>
    <row r="3" spans="1:41" ht="33.75" hidden="1" customHeight="1">
      <c r="A3" s="374" t="s">
        <v>93</v>
      </c>
      <c r="B3" s="278"/>
      <c r="C3" s="278"/>
      <c r="D3" s="278"/>
      <c r="E3" s="278"/>
      <c r="F3" s="278"/>
      <c r="G3" s="278"/>
      <c r="H3" s="278"/>
      <c r="I3" s="278"/>
      <c r="J3" s="278"/>
      <c r="K3" s="278"/>
      <c r="L3" s="278" t="s">
        <v>722</v>
      </c>
      <c r="M3" s="278"/>
      <c r="N3" s="262"/>
      <c r="O3" s="262"/>
      <c r="P3" s="262"/>
      <c r="Q3" s="262"/>
      <c r="R3" s="262"/>
      <c r="S3" s="262"/>
      <c r="T3" s="262"/>
      <c r="U3" s="262"/>
      <c r="V3" s="262"/>
      <c r="W3" s="262"/>
      <c r="X3" s="262"/>
      <c r="Y3" s="262"/>
      <c r="Z3" s="262"/>
      <c r="AA3" s="370"/>
      <c r="AB3" s="262"/>
      <c r="AC3" s="262"/>
      <c r="AD3" s="262"/>
      <c r="AE3" s="262"/>
      <c r="AF3" s="262"/>
      <c r="AG3" s="262"/>
      <c r="AH3" s="262"/>
      <c r="AI3" s="66" t="s">
        <v>94</v>
      </c>
      <c r="AJ3" s="21" t="s">
        <v>336</v>
      </c>
      <c r="AK3" s="31"/>
    </row>
    <row r="4" spans="1:41" ht="33.75" hidden="1" customHeight="1">
      <c r="A4" s="374" t="s">
        <v>723</v>
      </c>
      <c r="B4" s="278"/>
      <c r="C4" s="278"/>
      <c r="D4" s="278"/>
      <c r="E4" s="278"/>
      <c r="F4" s="278"/>
      <c r="G4" s="278"/>
      <c r="H4" s="278"/>
      <c r="I4" s="278"/>
      <c r="J4" s="278"/>
      <c r="K4" s="278"/>
      <c r="L4" s="278"/>
      <c r="M4" s="278"/>
      <c r="N4" s="262"/>
      <c r="O4" s="262"/>
      <c r="P4" s="262"/>
      <c r="Q4" s="262"/>
      <c r="R4" s="262"/>
      <c r="S4" s="262"/>
      <c r="T4" s="262"/>
      <c r="U4" s="262"/>
      <c r="V4" s="262"/>
      <c r="W4" s="262"/>
      <c r="X4" s="262"/>
      <c r="Y4" s="262"/>
      <c r="Z4" s="262"/>
      <c r="AA4" s="370"/>
      <c r="AB4" s="262"/>
      <c r="AC4" s="262"/>
      <c r="AD4" s="262"/>
      <c r="AE4" s="262"/>
      <c r="AF4" s="262"/>
      <c r="AG4" s="262"/>
      <c r="AH4" s="262"/>
      <c r="AI4" s="66" t="s">
        <v>31</v>
      </c>
      <c r="AJ4" s="21" t="s">
        <v>710</v>
      </c>
      <c r="AK4" s="31"/>
    </row>
    <row r="5" spans="1:41" ht="30" hidden="1" customHeight="1">
      <c r="A5" s="371" t="s">
        <v>724</v>
      </c>
      <c r="B5" s="265"/>
      <c r="C5" s="265"/>
      <c r="D5" s="265"/>
      <c r="E5" s="265"/>
      <c r="F5" s="265"/>
      <c r="G5" s="265"/>
      <c r="H5" s="265"/>
      <c r="I5" s="265"/>
      <c r="J5" s="265"/>
      <c r="K5" s="265"/>
      <c r="L5" s="265"/>
      <c r="M5" s="265"/>
      <c r="N5" s="262"/>
      <c r="O5" s="262"/>
      <c r="P5" s="262"/>
      <c r="Q5" s="262"/>
      <c r="R5" s="262"/>
      <c r="S5" s="262"/>
      <c r="T5" s="262"/>
      <c r="U5" s="262"/>
      <c r="V5" s="262"/>
      <c r="W5" s="262"/>
      <c r="X5" s="262"/>
      <c r="Y5" s="262"/>
      <c r="Z5" s="262"/>
      <c r="AA5" s="370"/>
      <c r="AB5" s="262"/>
      <c r="AC5" s="262"/>
      <c r="AD5" s="262"/>
      <c r="AE5" s="262"/>
      <c r="AF5" s="262"/>
      <c r="AG5" s="262"/>
      <c r="AH5" s="262"/>
      <c r="AI5" s="68" t="s">
        <v>97</v>
      </c>
      <c r="AJ5" s="69">
        <f>AA9</f>
        <v>0</v>
      </c>
      <c r="AK5" s="31"/>
    </row>
    <row r="6" spans="1:41" ht="30" hidden="1" customHeight="1">
      <c r="A6" s="371"/>
      <c r="B6" s="265"/>
      <c r="C6" s="265"/>
      <c r="D6" s="265"/>
      <c r="E6" s="265"/>
      <c r="F6" s="265"/>
      <c r="G6" s="265"/>
      <c r="H6" s="265"/>
      <c r="I6" s="265"/>
      <c r="J6" s="265"/>
      <c r="K6" s="265"/>
      <c r="L6" s="265"/>
      <c r="M6" s="265"/>
      <c r="N6" s="262"/>
      <c r="O6" s="262"/>
      <c r="P6" s="262"/>
      <c r="Q6" s="262"/>
      <c r="R6" s="262"/>
      <c r="S6" s="262"/>
      <c r="T6" s="262"/>
      <c r="U6" s="262"/>
      <c r="V6" s="262"/>
      <c r="W6" s="262"/>
      <c r="X6" s="262"/>
      <c r="Y6" s="262"/>
      <c r="Z6" s="262"/>
      <c r="AA6" s="370"/>
      <c r="AB6" s="262"/>
      <c r="AC6" s="262"/>
      <c r="AD6" s="262"/>
      <c r="AE6" s="262"/>
      <c r="AF6" s="262"/>
      <c r="AG6" s="262"/>
      <c r="AH6" s="262"/>
      <c r="AI6" s="68" t="s">
        <v>98</v>
      </c>
      <c r="AJ6" s="70"/>
      <c r="AK6" s="31"/>
    </row>
    <row r="7" spans="1:41" ht="24.95" customHeight="1">
      <c r="A7" s="375" t="s">
        <v>0</v>
      </c>
      <c r="B7" s="364" t="s">
        <v>99</v>
      </c>
      <c r="C7" s="364"/>
      <c r="D7" s="364"/>
      <c r="E7" s="364"/>
      <c r="F7" s="364"/>
      <c r="G7" s="364"/>
      <c r="H7" s="364"/>
      <c r="I7" s="364"/>
      <c r="J7" s="364"/>
      <c r="K7" s="364"/>
      <c r="L7" s="365" t="s">
        <v>1</v>
      </c>
      <c r="M7" s="364" t="s">
        <v>92</v>
      </c>
      <c r="N7" s="364" t="s">
        <v>100</v>
      </c>
      <c r="O7" s="364" t="s">
        <v>101</v>
      </c>
      <c r="P7" s="364" t="s">
        <v>102</v>
      </c>
      <c r="Q7" s="364" t="s">
        <v>25</v>
      </c>
      <c r="R7" s="365" t="s">
        <v>103</v>
      </c>
      <c r="S7" s="364" t="s">
        <v>104</v>
      </c>
      <c r="T7" s="362" t="s">
        <v>105</v>
      </c>
      <c r="U7" s="362" t="s">
        <v>106</v>
      </c>
      <c r="V7" s="363" t="s">
        <v>107</v>
      </c>
      <c r="W7" s="366" t="s">
        <v>108</v>
      </c>
      <c r="X7" s="363" t="s">
        <v>109</v>
      </c>
      <c r="Y7" s="363" t="s">
        <v>110</v>
      </c>
      <c r="Z7" s="364" t="s">
        <v>111</v>
      </c>
      <c r="AA7" s="372" t="s">
        <v>112</v>
      </c>
      <c r="AB7" s="364" t="s">
        <v>113</v>
      </c>
      <c r="AC7" s="367" t="s">
        <v>114</v>
      </c>
      <c r="AD7" s="367" t="s">
        <v>115</v>
      </c>
      <c r="AE7" s="367" t="s">
        <v>116</v>
      </c>
      <c r="AF7" s="367" t="s">
        <v>117</v>
      </c>
      <c r="AG7" s="368" t="s">
        <v>118</v>
      </c>
      <c r="AH7" s="368" t="s">
        <v>98</v>
      </c>
      <c r="AI7" s="369" t="s">
        <v>32</v>
      </c>
      <c r="AJ7" s="364" t="s">
        <v>119</v>
      </c>
      <c r="AK7" s="364" t="s">
        <v>119</v>
      </c>
      <c r="AL7" s="364" t="s">
        <v>119</v>
      </c>
    </row>
    <row r="8" spans="1:41" s="3" customFormat="1" ht="24.95" customHeight="1">
      <c r="A8" s="375"/>
      <c r="B8" s="18">
        <v>0</v>
      </c>
      <c r="C8" s="18">
        <v>1</v>
      </c>
      <c r="D8" s="18">
        <v>2</v>
      </c>
      <c r="E8" s="18">
        <v>3</v>
      </c>
      <c r="F8" s="18">
        <v>4</v>
      </c>
      <c r="G8" s="18">
        <v>5</v>
      </c>
      <c r="H8" s="18">
        <v>6</v>
      </c>
      <c r="I8" s="18">
        <v>7</v>
      </c>
      <c r="J8" s="18">
        <v>8</v>
      </c>
      <c r="K8" s="25">
        <v>9</v>
      </c>
      <c r="L8" s="365"/>
      <c r="M8" s="364"/>
      <c r="N8" s="364"/>
      <c r="O8" s="364"/>
      <c r="P8" s="364"/>
      <c r="Q8" s="364"/>
      <c r="R8" s="365"/>
      <c r="S8" s="364"/>
      <c r="T8" s="362"/>
      <c r="U8" s="362"/>
      <c r="V8" s="363"/>
      <c r="W8" s="366"/>
      <c r="X8" s="363"/>
      <c r="Y8" s="363"/>
      <c r="Z8" s="364"/>
      <c r="AA8" s="372"/>
      <c r="AB8" s="364"/>
      <c r="AC8" s="367"/>
      <c r="AD8" s="367"/>
      <c r="AE8" s="367"/>
      <c r="AF8" s="367"/>
      <c r="AG8" s="368"/>
      <c r="AH8" s="368"/>
      <c r="AI8" s="369"/>
      <c r="AJ8" s="364"/>
      <c r="AK8" s="364"/>
      <c r="AL8" s="364"/>
    </row>
    <row r="9" spans="1:41" s="3" customFormat="1" ht="39.950000000000003" customHeight="1">
      <c r="A9" s="19">
        <v>1</v>
      </c>
      <c r="B9" s="20">
        <v>0</v>
      </c>
      <c r="C9" s="20"/>
      <c r="D9" s="20"/>
      <c r="E9" s="20"/>
      <c r="F9" s="20"/>
      <c r="G9" s="20"/>
      <c r="H9" s="20"/>
      <c r="I9" s="20"/>
      <c r="J9" s="26"/>
      <c r="K9" s="27"/>
      <c r="L9" s="28"/>
      <c r="M9" s="29" t="s">
        <v>10</v>
      </c>
      <c r="N9" s="30" t="s">
        <v>936</v>
      </c>
      <c r="O9" s="31"/>
      <c r="P9" s="31" t="s">
        <v>120</v>
      </c>
      <c r="Q9" s="31"/>
      <c r="R9" s="49" t="s">
        <v>42</v>
      </c>
      <c r="S9" s="38" t="s">
        <v>121</v>
      </c>
      <c r="T9" s="49" t="s">
        <v>42</v>
      </c>
      <c r="U9" s="49" t="s">
        <v>122</v>
      </c>
      <c r="V9" s="49" t="s">
        <v>84</v>
      </c>
      <c r="W9" s="50" t="s">
        <v>123</v>
      </c>
      <c r="X9" s="21" t="s">
        <v>124</v>
      </c>
      <c r="Y9" s="38" t="s">
        <v>33</v>
      </c>
      <c r="Z9" s="31" t="s">
        <v>725</v>
      </c>
      <c r="AA9" s="38"/>
      <c r="AB9" s="31" t="s">
        <v>33</v>
      </c>
      <c r="AC9" s="21"/>
      <c r="AD9" s="21"/>
      <c r="AE9" s="21"/>
      <c r="AF9" s="21"/>
      <c r="AG9" s="22"/>
      <c r="AH9" s="22"/>
      <c r="AI9" s="71"/>
      <c r="AJ9" s="21">
        <v>1</v>
      </c>
      <c r="AK9" s="72">
        <v>0</v>
      </c>
      <c r="AL9" s="73">
        <v>0</v>
      </c>
    </row>
    <row r="10" spans="1:41" s="3" customFormat="1" ht="39.950000000000003" customHeight="1">
      <c r="A10" s="19"/>
      <c r="B10" s="20">
        <v>0</v>
      </c>
      <c r="C10" s="20"/>
      <c r="D10" s="20"/>
      <c r="E10" s="20"/>
      <c r="F10" s="20"/>
      <c r="G10" s="20"/>
      <c r="H10" s="20"/>
      <c r="I10" s="20"/>
      <c r="J10" s="26"/>
      <c r="K10" s="27"/>
      <c r="L10" s="28"/>
      <c r="M10" s="29" t="s">
        <v>10</v>
      </c>
      <c r="N10" s="30" t="s">
        <v>939</v>
      </c>
      <c r="O10" s="31"/>
      <c r="P10" s="31" t="s">
        <v>120</v>
      </c>
      <c r="Q10" s="31"/>
      <c r="R10" s="49" t="s">
        <v>42</v>
      </c>
      <c r="S10" s="38" t="s">
        <v>121</v>
      </c>
      <c r="T10" s="49" t="s">
        <v>42</v>
      </c>
      <c r="U10" s="49" t="s">
        <v>122</v>
      </c>
      <c r="V10" s="49" t="s">
        <v>84</v>
      </c>
      <c r="W10" s="50" t="s">
        <v>123</v>
      </c>
      <c r="X10" s="21" t="s">
        <v>124</v>
      </c>
      <c r="Y10" s="38" t="s">
        <v>33</v>
      </c>
      <c r="Z10" s="31" t="s">
        <v>725</v>
      </c>
      <c r="AA10" s="38"/>
      <c r="AB10" s="31" t="s">
        <v>33</v>
      </c>
      <c r="AC10" s="21"/>
      <c r="AD10" s="21"/>
      <c r="AE10" s="21"/>
      <c r="AF10" s="21"/>
      <c r="AG10" s="22"/>
      <c r="AH10" s="22"/>
      <c r="AI10" s="71"/>
      <c r="AJ10" s="21">
        <v>0</v>
      </c>
      <c r="AK10" s="72">
        <v>1</v>
      </c>
      <c r="AL10" s="73">
        <v>0</v>
      </c>
    </row>
    <row r="11" spans="1:41" s="3" customFormat="1" ht="39.950000000000003" customHeight="1">
      <c r="A11" s="19"/>
      <c r="B11" s="20">
        <v>0</v>
      </c>
      <c r="C11" s="20"/>
      <c r="D11" s="20"/>
      <c r="E11" s="20"/>
      <c r="F11" s="20"/>
      <c r="G11" s="20"/>
      <c r="H11" s="20"/>
      <c r="I11" s="20"/>
      <c r="J11" s="26"/>
      <c r="K11" s="27"/>
      <c r="L11" s="32"/>
      <c r="M11" s="29" t="s">
        <v>10</v>
      </c>
      <c r="N11" s="30" t="s">
        <v>941</v>
      </c>
      <c r="O11" s="31"/>
      <c r="P11" s="31" t="s">
        <v>120</v>
      </c>
      <c r="Q11" s="31"/>
      <c r="R11" s="49" t="s">
        <v>42</v>
      </c>
      <c r="S11" s="38" t="s">
        <v>121</v>
      </c>
      <c r="T11" s="49" t="s">
        <v>42</v>
      </c>
      <c r="U11" s="49" t="s">
        <v>122</v>
      </c>
      <c r="V11" s="49" t="s">
        <v>84</v>
      </c>
      <c r="W11" s="50" t="s">
        <v>123</v>
      </c>
      <c r="X11" s="21" t="s">
        <v>124</v>
      </c>
      <c r="Y11" s="38" t="s">
        <v>33</v>
      </c>
      <c r="Z11" s="31" t="s">
        <v>725</v>
      </c>
      <c r="AA11" s="38"/>
      <c r="AB11" s="31" t="s">
        <v>33</v>
      </c>
      <c r="AC11" s="21"/>
      <c r="AD11" s="21"/>
      <c r="AE11" s="21"/>
      <c r="AF11" s="21"/>
      <c r="AG11" s="22"/>
      <c r="AH11" s="22"/>
      <c r="AI11" s="71"/>
      <c r="AJ11" s="21">
        <v>0</v>
      </c>
      <c r="AK11" s="72">
        <v>0</v>
      </c>
      <c r="AL11" s="73">
        <v>1</v>
      </c>
    </row>
    <row r="12" spans="1:41" s="3" customFormat="1" ht="39.950000000000003" customHeight="1">
      <c r="A12" s="19"/>
      <c r="B12" s="20"/>
      <c r="C12" s="21">
        <v>1</v>
      </c>
      <c r="D12" s="21"/>
      <c r="E12" s="21"/>
      <c r="F12" s="21"/>
      <c r="G12" s="21"/>
      <c r="H12" s="21"/>
      <c r="I12" s="21"/>
      <c r="J12" s="22"/>
      <c r="K12" s="27"/>
      <c r="L12" s="28"/>
      <c r="M12" s="29" t="s">
        <v>726</v>
      </c>
      <c r="N12" s="30" t="s">
        <v>727</v>
      </c>
      <c r="O12" s="31"/>
      <c r="P12" s="31" t="s">
        <v>120</v>
      </c>
      <c r="Q12" s="31"/>
      <c r="R12" s="49" t="s">
        <v>42</v>
      </c>
      <c r="S12" s="38" t="s">
        <v>121</v>
      </c>
      <c r="T12" s="49" t="s">
        <v>42</v>
      </c>
      <c r="U12" s="49" t="s">
        <v>122</v>
      </c>
      <c r="V12" s="49" t="s">
        <v>84</v>
      </c>
      <c r="W12" s="24" t="s">
        <v>129</v>
      </c>
      <c r="X12" s="21" t="s">
        <v>124</v>
      </c>
      <c r="Y12" s="38" t="s">
        <v>33</v>
      </c>
      <c r="Z12" s="31" t="s">
        <v>728</v>
      </c>
      <c r="AA12" s="38"/>
      <c r="AB12" s="31" t="s">
        <v>33</v>
      </c>
      <c r="AC12" s="21"/>
      <c r="AD12" s="21"/>
      <c r="AE12" s="21"/>
      <c r="AF12" s="21"/>
      <c r="AG12" s="22"/>
      <c r="AH12" s="22"/>
      <c r="AI12" s="71"/>
      <c r="AJ12" s="21">
        <v>1</v>
      </c>
      <c r="AK12" s="72">
        <v>0</v>
      </c>
      <c r="AL12" s="73">
        <v>0</v>
      </c>
      <c r="AM12" s="74"/>
      <c r="AN12" s="74"/>
      <c r="AO12" s="74"/>
    </row>
    <row r="13" spans="1:41" s="4" customFormat="1" ht="39.950000000000003" customHeight="1">
      <c r="A13" s="19">
        <v>2</v>
      </c>
      <c r="B13" s="20"/>
      <c r="C13" s="21">
        <v>1</v>
      </c>
      <c r="D13" s="21"/>
      <c r="E13" s="21"/>
      <c r="F13" s="21"/>
      <c r="G13" s="21"/>
      <c r="H13" s="21"/>
      <c r="I13" s="21"/>
      <c r="J13" s="33"/>
      <c r="K13" s="34"/>
      <c r="L13" s="32"/>
      <c r="M13" s="29" t="s">
        <v>726</v>
      </c>
      <c r="N13" s="35" t="s">
        <v>729</v>
      </c>
      <c r="O13" s="31"/>
      <c r="P13" s="31" t="s">
        <v>120</v>
      </c>
      <c r="Q13" s="37"/>
      <c r="R13" s="49" t="s">
        <v>42</v>
      </c>
      <c r="S13" s="38" t="s">
        <v>121</v>
      </c>
      <c r="T13" s="49" t="s">
        <v>42</v>
      </c>
      <c r="U13" s="49" t="s">
        <v>122</v>
      </c>
      <c r="V13" s="49" t="s">
        <v>84</v>
      </c>
      <c r="W13" s="24" t="s">
        <v>129</v>
      </c>
      <c r="X13" s="21" t="s">
        <v>124</v>
      </c>
      <c r="Y13" s="38" t="s">
        <v>33</v>
      </c>
      <c r="Z13" s="31" t="s">
        <v>728</v>
      </c>
      <c r="AA13" s="38"/>
      <c r="AB13" s="31" t="s">
        <v>33</v>
      </c>
      <c r="AC13" s="37"/>
      <c r="AD13" s="37"/>
      <c r="AE13" s="37"/>
      <c r="AF13" s="37"/>
      <c r="AG13" s="75"/>
      <c r="AH13" s="75"/>
      <c r="AI13" s="71"/>
      <c r="AJ13" s="21">
        <v>0</v>
      </c>
      <c r="AK13" s="72">
        <v>1</v>
      </c>
      <c r="AL13" s="73">
        <v>0</v>
      </c>
      <c r="AM13" s="76"/>
      <c r="AN13" s="76"/>
      <c r="AO13" s="76"/>
    </row>
    <row r="14" spans="1:41" s="4" customFormat="1" ht="39.950000000000003" customHeight="1">
      <c r="A14" s="19"/>
      <c r="B14" s="20"/>
      <c r="C14" s="21">
        <v>1</v>
      </c>
      <c r="D14" s="21"/>
      <c r="E14" s="21"/>
      <c r="F14" s="21"/>
      <c r="G14" s="21"/>
      <c r="H14" s="21"/>
      <c r="I14" s="21"/>
      <c r="J14" s="33"/>
      <c r="K14" s="34"/>
      <c r="L14" s="32"/>
      <c r="M14" s="29" t="s">
        <v>726</v>
      </c>
      <c r="N14" s="35" t="s">
        <v>730</v>
      </c>
      <c r="O14" s="31"/>
      <c r="P14" s="31" t="s">
        <v>120</v>
      </c>
      <c r="Q14" s="37"/>
      <c r="R14" s="49" t="s">
        <v>42</v>
      </c>
      <c r="S14" s="38" t="s">
        <v>121</v>
      </c>
      <c r="T14" s="49" t="s">
        <v>42</v>
      </c>
      <c r="U14" s="49" t="s">
        <v>122</v>
      </c>
      <c r="V14" s="49" t="s">
        <v>84</v>
      </c>
      <c r="W14" s="24" t="s">
        <v>129</v>
      </c>
      <c r="X14" s="21" t="s">
        <v>124</v>
      </c>
      <c r="Y14" s="38" t="s">
        <v>33</v>
      </c>
      <c r="Z14" s="31" t="s">
        <v>728</v>
      </c>
      <c r="AA14" s="38"/>
      <c r="AB14" s="31" t="s">
        <v>33</v>
      </c>
      <c r="AC14" s="37"/>
      <c r="AD14" s="37"/>
      <c r="AE14" s="37"/>
      <c r="AF14" s="37"/>
      <c r="AG14" s="75"/>
      <c r="AH14" s="75"/>
      <c r="AI14" s="71"/>
      <c r="AJ14" s="21">
        <v>0</v>
      </c>
      <c r="AK14" s="72">
        <v>0</v>
      </c>
      <c r="AL14" s="73">
        <v>1</v>
      </c>
      <c r="AM14" s="76"/>
      <c r="AN14" s="76"/>
      <c r="AO14" s="76"/>
    </row>
    <row r="15" spans="1:41" s="4" customFormat="1" ht="39.950000000000003" customHeight="1">
      <c r="A15" s="19"/>
      <c r="B15" s="20"/>
      <c r="C15" s="21"/>
      <c r="D15" s="21">
        <v>2</v>
      </c>
      <c r="E15" s="21"/>
      <c r="F15" s="21"/>
      <c r="G15" s="21"/>
      <c r="H15" s="21"/>
      <c r="I15" s="21"/>
      <c r="J15" s="33"/>
      <c r="K15" s="34"/>
      <c r="L15" s="32"/>
      <c r="M15" s="29" t="s">
        <v>731</v>
      </c>
      <c r="N15" s="36" t="s">
        <v>732</v>
      </c>
      <c r="O15" s="37"/>
      <c r="P15" s="22" t="s">
        <v>120</v>
      </c>
      <c r="Q15" s="31"/>
      <c r="R15" s="49" t="s">
        <v>42</v>
      </c>
      <c r="S15" s="38" t="s">
        <v>121</v>
      </c>
      <c r="T15" s="49" t="s">
        <v>42</v>
      </c>
      <c r="U15" s="49" t="s">
        <v>122</v>
      </c>
      <c r="V15" s="49" t="s">
        <v>84</v>
      </c>
      <c r="W15" s="24" t="s">
        <v>129</v>
      </c>
      <c r="X15" s="21" t="s">
        <v>124</v>
      </c>
      <c r="Y15" s="38" t="s">
        <v>33</v>
      </c>
      <c r="Z15" s="38" t="s">
        <v>33</v>
      </c>
      <c r="AA15" s="38" t="s">
        <v>33</v>
      </c>
      <c r="AB15" s="31" t="s">
        <v>33</v>
      </c>
      <c r="AC15" s="37"/>
      <c r="AD15" s="37"/>
      <c r="AE15" s="37"/>
      <c r="AF15" s="37"/>
      <c r="AG15" s="75"/>
      <c r="AH15" s="75"/>
      <c r="AI15" s="71"/>
      <c r="AJ15" s="21">
        <v>1</v>
      </c>
      <c r="AK15" s="72">
        <v>0</v>
      </c>
      <c r="AL15" s="73">
        <v>0</v>
      </c>
      <c r="AM15" s="76"/>
      <c r="AN15" s="76"/>
      <c r="AO15" s="76"/>
    </row>
    <row r="16" spans="1:41" s="4" customFormat="1" ht="39.950000000000003" customHeight="1">
      <c r="A16" s="19"/>
      <c r="B16" s="20"/>
      <c r="C16" s="21"/>
      <c r="D16" s="21">
        <v>2</v>
      </c>
      <c r="E16" s="21"/>
      <c r="F16" s="21"/>
      <c r="G16" s="21"/>
      <c r="H16" s="21"/>
      <c r="I16" s="21"/>
      <c r="J16" s="33"/>
      <c r="K16" s="34"/>
      <c r="L16" s="32"/>
      <c r="M16" s="29" t="s">
        <v>733</v>
      </c>
      <c r="N16" s="36" t="s">
        <v>734</v>
      </c>
      <c r="O16" s="38"/>
      <c r="P16" s="22" t="s">
        <v>120</v>
      </c>
      <c r="Q16" s="38"/>
      <c r="R16" s="49" t="s">
        <v>42</v>
      </c>
      <c r="S16" s="38" t="s">
        <v>121</v>
      </c>
      <c r="T16" s="49" t="s">
        <v>42</v>
      </c>
      <c r="U16" s="49" t="s">
        <v>122</v>
      </c>
      <c r="V16" s="49" t="s">
        <v>84</v>
      </c>
      <c r="W16" s="24" t="s">
        <v>129</v>
      </c>
      <c r="X16" s="21" t="s">
        <v>124</v>
      </c>
      <c r="Y16" s="38" t="s">
        <v>33</v>
      </c>
      <c r="Z16" s="38" t="s">
        <v>33</v>
      </c>
      <c r="AA16" s="38" t="s">
        <v>33</v>
      </c>
      <c r="AB16" s="31" t="s">
        <v>33</v>
      </c>
      <c r="AC16" s="37"/>
      <c r="AD16" s="37"/>
      <c r="AE16" s="37"/>
      <c r="AF16" s="37"/>
      <c r="AG16" s="75"/>
      <c r="AH16" s="75"/>
      <c r="AI16" s="71"/>
      <c r="AJ16" s="21">
        <v>0</v>
      </c>
      <c r="AK16" s="72">
        <v>1</v>
      </c>
      <c r="AL16" s="73">
        <v>0</v>
      </c>
      <c r="AM16" s="76"/>
      <c r="AN16" s="76"/>
      <c r="AO16" s="76"/>
    </row>
    <row r="17" spans="1:41" s="4" customFormat="1" ht="39.950000000000003" customHeight="1">
      <c r="A17" s="19"/>
      <c r="B17" s="20"/>
      <c r="C17" s="21"/>
      <c r="D17" s="21">
        <v>2</v>
      </c>
      <c r="E17" s="21"/>
      <c r="F17" s="21"/>
      <c r="G17" s="21"/>
      <c r="H17" s="21"/>
      <c r="I17" s="21"/>
      <c r="J17" s="33"/>
      <c r="K17" s="34"/>
      <c r="L17" s="32"/>
      <c r="M17" s="29" t="s">
        <v>735</v>
      </c>
      <c r="N17" s="36" t="s">
        <v>736</v>
      </c>
      <c r="O17" s="38"/>
      <c r="P17" s="22" t="s">
        <v>120</v>
      </c>
      <c r="Q17" s="38"/>
      <c r="R17" s="49" t="s">
        <v>42</v>
      </c>
      <c r="S17" s="38" t="s">
        <v>121</v>
      </c>
      <c r="T17" s="49" t="s">
        <v>42</v>
      </c>
      <c r="U17" s="49" t="s">
        <v>122</v>
      </c>
      <c r="V17" s="49" t="s">
        <v>84</v>
      </c>
      <c r="W17" s="24" t="s">
        <v>129</v>
      </c>
      <c r="X17" s="21" t="s">
        <v>124</v>
      </c>
      <c r="Y17" s="38" t="s">
        <v>33</v>
      </c>
      <c r="Z17" s="38" t="s">
        <v>33</v>
      </c>
      <c r="AA17" s="38" t="s">
        <v>33</v>
      </c>
      <c r="AB17" s="31" t="s">
        <v>33</v>
      </c>
      <c r="AC17" s="37"/>
      <c r="AD17" s="37"/>
      <c r="AE17" s="37"/>
      <c r="AF17" s="37"/>
      <c r="AG17" s="75"/>
      <c r="AH17" s="75"/>
      <c r="AI17" s="71"/>
      <c r="AJ17" s="21">
        <v>0</v>
      </c>
      <c r="AK17" s="72">
        <v>0</v>
      </c>
      <c r="AL17" s="73">
        <v>1</v>
      </c>
      <c r="AM17" s="76"/>
      <c r="AN17" s="76"/>
      <c r="AO17" s="76"/>
    </row>
    <row r="18" spans="1:41" s="4" customFormat="1" ht="39.950000000000003" customHeight="1">
      <c r="A18" s="19"/>
      <c r="B18" s="20"/>
      <c r="C18" s="21"/>
      <c r="D18" s="21"/>
      <c r="E18" s="21">
        <v>3</v>
      </c>
      <c r="F18" s="21"/>
      <c r="G18" s="21"/>
      <c r="H18" s="21"/>
      <c r="I18" s="21"/>
      <c r="J18" s="33"/>
      <c r="K18" s="34"/>
      <c r="L18" s="32"/>
      <c r="M18" s="29" t="s">
        <v>135</v>
      </c>
      <c r="N18" s="36" t="s">
        <v>136</v>
      </c>
      <c r="O18" s="38"/>
      <c r="P18" s="22" t="s">
        <v>120</v>
      </c>
      <c r="Q18" s="38"/>
      <c r="R18" s="49" t="s">
        <v>42</v>
      </c>
      <c r="S18" s="38" t="s">
        <v>121</v>
      </c>
      <c r="T18" s="49" t="s">
        <v>42</v>
      </c>
      <c r="U18" s="49" t="s">
        <v>122</v>
      </c>
      <c r="V18" s="49" t="s">
        <v>84</v>
      </c>
      <c r="W18" s="50" t="s">
        <v>129</v>
      </c>
      <c r="X18" s="50" t="s">
        <v>124</v>
      </c>
      <c r="Y18" s="55" t="s">
        <v>33</v>
      </c>
      <c r="Z18" s="41" t="s">
        <v>137</v>
      </c>
      <c r="AA18" s="56">
        <v>0.60699999999999998</v>
      </c>
      <c r="AB18" s="31" t="s">
        <v>33</v>
      </c>
      <c r="AC18" s="37"/>
      <c r="AD18" s="37"/>
      <c r="AE18" s="37"/>
      <c r="AF18" s="37"/>
      <c r="AG18" s="75"/>
      <c r="AH18" s="75"/>
      <c r="AI18" s="71"/>
      <c r="AJ18" s="21">
        <v>1</v>
      </c>
      <c r="AK18" s="21">
        <v>1</v>
      </c>
      <c r="AL18" s="21">
        <v>1</v>
      </c>
      <c r="AM18" s="76"/>
      <c r="AN18" s="76"/>
      <c r="AO18" s="76"/>
    </row>
    <row r="19" spans="1:41" s="4" customFormat="1" ht="39.950000000000003" customHeight="1">
      <c r="A19" s="19"/>
      <c r="B19" s="20"/>
      <c r="C19" s="21"/>
      <c r="D19" s="21"/>
      <c r="E19" s="21"/>
      <c r="F19" s="21">
        <v>4</v>
      </c>
      <c r="G19" s="21"/>
      <c r="H19" s="21"/>
      <c r="I19" s="21"/>
      <c r="J19" s="33"/>
      <c r="K19" s="34"/>
      <c r="L19" s="32"/>
      <c r="M19" s="29" t="s">
        <v>141</v>
      </c>
      <c r="N19" s="36" t="s">
        <v>136</v>
      </c>
      <c r="O19" s="38"/>
      <c r="P19" s="22" t="s">
        <v>120</v>
      </c>
      <c r="Q19" s="38"/>
      <c r="R19" s="49" t="s">
        <v>42</v>
      </c>
      <c r="S19" s="38" t="s">
        <v>121</v>
      </c>
      <c r="T19" s="49" t="s">
        <v>42</v>
      </c>
      <c r="U19" s="49" t="s">
        <v>122</v>
      </c>
      <c r="V19" s="49" t="s">
        <v>84</v>
      </c>
      <c r="W19" s="38" t="s">
        <v>190</v>
      </c>
      <c r="X19" s="38" t="s">
        <v>737</v>
      </c>
      <c r="Y19" s="57" t="s">
        <v>144</v>
      </c>
      <c r="Z19" s="29" t="s">
        <v>738</v>
      </c>
      <c r="AA19" s="56">
        <v>0.45700000000000002</v>
      </c>
      <c r="AB19" s="31" t="s">
        <v>33</v>
      </c>
      <c r="AC19" s="37"/>
      <c r="AD19" s="37"/>
      <c r="AE19" s="37"/>
      <c r="AF19" s="37"/>
      <c r="AG19" s="75"/>
      <c r="AH19" s="75"/>
      <c r="AI19" s="71"/>
      <c r="AJ19" s="21">
        <v>1</v>
      </c>
      <c r="AK19" s="21">
        <v>1</v>
      </c>
      <c r="AL19" s="21">
        <v>1</v>
      </c>
      <c r="AM19" s="76"/>
      <c r="AN19" s="76"/>
      <c r="AO19" s="76"/>
    </row>
    <row r="20" spans="1:41" s="4" customFormat="1" ht="39.950000000000003" customHeight="1">
      <c r="A20" s="19"/>
      <c r="B20" s="20"/>
      <c r="C20" s="21"/>
      <c r="D20" s="21"/>
      <c r="E20" s="21"/>
      <c r="F20" s="21">
        <v>4</v>
      </c>
      <c r="G20" s="21"/>
      <c r="H20" s="21"/>
      <c r="I20" s="21"/>
      <c r="J20" s="33"/>
      <c r="K20" s="34"/>
      <c r="L20" s="32"/>
      <c r="M20" s="29" t="s">
        <v>150</v>
      </c>
      <c r="N20" s="36" t="s">
        <v>136</v>
      </c>
      <c r="O20" s="38"/>
      <c r="P20" s="22" t="s">
        <v>120</v>
      </c>
      <c r="Q20" s="38"/>
      <c r="R20" s="49" t="s">
        <v>42</v>
      </c>
      <c r="S20" s="38" t="s">
        <v>121</v>
      </c>
      <c r="T20" s="49" t="s">
        <v>42</v>
      </c>
      <c r="U20" s="49" t="s">
        <v>122</v>
      </c>
      <c r="V20" s="49" t="s">
        <v>84</v>
      </c>
      <c r="W20" s="38" t="s">
        <v>151</v>
      </c>
      <c r="X20" s="38" t="s">
        <v>739</v>
      </c>
      <c r="Y20" s="57" t="s">
        <v>153</v>
      </c>
      <c r="Z20" s="35" t="s">
        <v>154</v>
      </c>
      <c r="AA20" s="56">
        <v>0.15</v>
      </c>
      <c r="AB20" s="31" t="s">
        <v>33</v>
      </c>
      <c r="AC20" s="37"/>
      <c r="AD20" s="37"/>
      <c r="AE20" s="37"/>
      <c r="AF20" s="37"/>
      <c r="AG20" s="75"/>
      <c r="AH20" s="75"/>
      <c r="AI20" s="71"/>
      <c r="AJ20" s="21">
        <v>1</v>
      </c>
      <c r="AK20" s="21">
        <v>1</v>
      </c>
      <c r="AL20" s="21">
        <v>1</v>
      </c>
      <c r="AM20" s="76"/>
      <c r="AN20" s="76"/>
      <c r="AO20" s="76"/>
    </row>
    <row r="21" spans="1:41" s="5" customFormat="1" ht="39.950000000000003" customHeight="1">
      <c r="A21" s="19">
        <v>4</v>
      </c>
      <c r="B21" s="20"/>
      <c r="C21" s="21"/>
      <c r="D21" s="21"/>
      <c r="E21" s="21">
        <v>3</v>
      </c>
      <c r="F21" s="21"/>
      <c r="G21" s="21"/>
      <c r="H21" s="21"/>
      <c r="I21" s="21"/>
      <c r="J21" s="37"/>
      <c r="K21" s="27"/>
      <c r="L21" s="32"/>
      <c r="M21" s="29" t="s">
        <v>740</v>
      </c>
      <c r="N21" s="36" t="s">
        <v>732</v>
      </c>
      <c r="O21" s="38"/>
      <c r="P21" s="22" t="s">
        <v>120</v>
      </c>
      <c r="Q21" s="38"/>
      <c r="R21" s="49" t="s">
        <v>42</v>
      </c>
      <c r="S21" s="38" t="s">
        <v>121</v>
      </c>
      <c r="T21" s="38" t="s">
        <v>33</v>
      </c>
      <c r="U21" s="49" t="s">
        <v>122</v>
      </c>
      <c r="V21" s="49" t="s">
        <v>84</v>
      </c>
      <c r="W21" s="24" t="s">
        <v>129</v>
      </c>
      <c r="X21" s="21" t="s">
        <v>124</v>
      </c>
      <c r="Y21" s="38" t="s">
        <v>33</v>
      </c>
      <c r="Z21" s="31" t="s">
        <v>33</v>
      </c>
      <c r="AA21" s="31" t="s">
        <v>33</v>
      </c>
      <c r="AB21" s="31" t="s">
        <v>33</v>
      </c>
      <c r="AC21" s="31" t="s">
        <v>33</v>
      </c>
      <c r="AD21" s="31" t="s">
        <v>33</v>
      </c>
      <c r="AE21" s="31" t="s">
        <v>33</v>
      </c>
      <c r="AF21" s="31" t="s">
        <v>33</v>
      </c>
      <c r="AG21" s="31" t="s">
        <v>33</v>
      </c>
      <c r="AH21" s="31" t="s">
        <v>33</v>
      </c>
      <c r="AI21" s="71"/>
      <c r="AJ21" s="21">
        <v>1</v>
      </c>
      <c r="AK21" s="72">
        <v>0</v>
      </c>
      <c r="AL21" s="73">
        <v>0</v>
      </c>
    </row>
    <row r="22" spans="1:41" s="5" customFormat="1" ht="39.950000000000003" customHeight="1">
      <c r="A22" s="19">
        <v>5</v>
      </c>
      <c r="B22" s="20"/>
      <c r="C22" s="21"/>
      <c r="D22" s="21"/>
      <c r="E22" s="21">
        <v>3</v>
      </c>
      <c r="F22" s="21"/>
      <c r="G22" s="21"/>
      <c r="H22" s="21"/>
      <c r="I22" s="21"/>
      <c r="J22" s="37"/>
      <c r="K22" s="27"/>
      <c r="L22" s="32"/>
      <c r="M22" s="29" t="s">
        <v>740</v>
      </c>
      <c r="N22" s="36" t="s">
        <v>734</v>
      </c>
      <c r="O22" s="38"/>
      <c r="P22" s="22" t="s">
        <v>120</v>
      </c>
      <c r="Q22" s="38"/>
      <c r="R22" s="49" t="s">
        <v>42</v>
      </c>
      <c r="S22" s="38" t="s">
        <v>121</v>
      </c>
      <c r="T22" s="38" t="s">
        <v>33</v>
      </c>
      <c r="U22" s="49" t="s">
        <v>122</v>
      </c>
      <c r="V22" s="49" t="s">
        <v>84</v>
      </c>
      <c r="W22" s="24" t="s">
        <v>129</v>
      </c>
      <c r="X22" s="21" t="s">
        <v>124</v>
      </c>
      <c r="Y22" s="38" t="s">
        <v>33</v>
      </c>
      <c r="Z22" s="31" t="s">
        <v>33</v>
      </c>
      <c r="AA22" s="31" t="s">
        <v>33</v>
      </c>
      <c r="AB22" s="31" t="s">
        <v>33</v>
      </c>
      <c r="AC22" s="31"/>
      <c r="AD22" s="31"/>
      <c r="AE22" s="31"/>
      <c r="AF22" s="31"/>
      <c r="AG22" s="31"/>
      <c r="AH22" s="31"/>
      <c r="AI22" s="71"/>
      <c r="AJ22" s="21">
        <v>0</v>
      </c>
      <c r="AK22" s="72">
        <v>1</v>
      </c>
      <c r="AL22" s="73">
        <v>0</v>
      </c>
    </row>
    <row r="23" spans="1:41" s="5" customFormat="1" ht="39.950000000000003" customHeight="1">
      <c r="A23" s="19">
        <v>6</v>
      </c>
      <c r="B23" s="20"/>
      <c r="C23" s="21"/>
      <c r="D23" s="21"/>
      <c r="E23" s="21">
        <v>3</v>
      </c>
      <c r="F23" s="21"/>
      <c r="G23" s="21"/>
      <c r="H23" s="21"/>
      <c r="I23" s="21"/>
      <c r="J23" s="37"/>
      <c r="K23" s="27"/>
      <c r="L23" s="32"/>
      <c r="M23" s="29" t="s">
        <v>740</v>
      </c>
      <c r="N23" s="36" t="s">
        <v>736</v>
      </c>
      <c r="O23" s="38"/>
      <c r="P23" s="22" t="s">
        <v>120</v>
      </c>
      <c r="Q23" s="38"/>
      <c r="R23" s="49" t="s">
        <v>42</v>
      </c>
      <c r="S23" s="38" t="s">
        <v>121</v>
      </c>
      <c r="T23" s="38" t="s">
        <v>33</v>
      </c>
      <c r="U23" s="49" t="s">
        <v>122</v>
      </c>
      <c r="V23" s="49" t="s">
        <v>84</v>
      </c>
      <c r="W23" s="24" t="s">
        <v>129</v>
      </c>
      <c r="X23" s="21" t="s">
        <v>124</v>
      </c>
      <c r="Y23" s="38" t="s">
        <v>33</v>
      </c>
      <c r="Z23" s="31" t="s">
        <v>33</v>
      </c>
      <c r="AA23" s="31" t="s">
        <v>33</v>
      </c>
      <c r="AB23" s="31" t="s">
        <v>33</v>
      </c>
      <c r="AC23" s="31"/>
      <c r="AD23" s="31"/>
      <c r="AE23" s="31"/>
      <c r="AF23" s="31"/>
      <c r="AG23" s="31"/>
      <c r="AH23" s="31"/>
      <c r="AI23" s="71"/>
      <c r="AJ23" s="21">
        <v>0</v>
      </c>
      <c r="AK23" s="72">
        <v>0</v>
      </c>
      <c r="AL23" s="73">
        <v>1</v>
      </c>
    </row>
    <row r="24" spans="1:41" s="5" customFormat="1" ht="39.950000000000003" customHeight="1">
      <c r="A24" s="19"/>
      <c r="B24" s="20"/>
      <c r="C24" s="21"/>
      <c r="D24" s="21">
        <v>2</v>
      </c>
      <c r="E24" s="21"/>
      <c r="F24" s="21"/>
      <c r="G24" s="21"/>
      <c r="H24" s="21"/>
      <c r="I24" s="21"/>
      <c r="J24" s="37"/>
      <c r="K24" s="27"/>
      <c r="L24" s="32"/>
      <c r="M24" s="29" t="s">
        <v>943</v>
      </c>
      <c r="N24" s="39" t="s">
        <v>944</v>
      </c>
      <c r="O24" s="37"/>
      <c r="P24" s="22" t="s">
        <v>120</v>
      </c>
      <c r="Q24" s="37"/>
      <c r="R24" s="49" t="s">
        <v>42</v>
      </c>
      <c r="S24" s="38" t="s">
        <v>121</v>
      </c>
      <c r="T24" s="49" t="s">
        <v>42</v>
      </c>
      <c r="U24" s="49" t="s">
        <v>84</v>
      </c>
      <c r="V24" s="49" t="s">
        <v>122</v>
      </c>
      <c r="W24" s="24" t="s">
        <v>164</v>
      </c>
      <c r="X24" s="21" t="s">
        <v>124</v>
      </c>
      <c r="Y24" s="57" t="s">
        <v>33</v>
      </c>
      <c r="Z24" s="35" t="s">
        <v>33</v>
      </c>
      <c r="AA24" s="56">
        <v>1.4500000000000001E-2</v>
      </c>
      <c r="AB24" s="49" t="s">
        <v>33</v>
      </c>
      <c r="AC24" s="31"/>
      <c r="AD24" s="31"/>
      <c r="AE24" s="31"/>
      <c r="AF24" s="31"/>
      <c r="AG24" s="31"/>
      <c r="AH24" s="31"/>
      <c r="AI24" s="71"/>
      <c r="AJ24" s="21">
        <v>1</v>
      </c>
      <c r="AK24" s="21">
        <v>1</v>
      </c>
      <c r="AL24" s="21">
        <v>1</v>
      </c>
    </row>
    <row r="25" spans="1:41" s="5" customFormat="1" ht="39.950000000000003" customHeight="1">
      <c r="A25" s="19"/>
      <c r="B25" s="20"/>
      <c r="C25" s="21"/>
      <c r="D25" s="21">
        <v>2</v>
      </c>
      <c r="E25" s="21"/>
      <c r="F25" s="21"/>
      <c r="G25" s="21"/>
      <c r="H25" s="21"/>
      <c r="I25" s="21"/>
      <c r="J25" s="37"/>
      <c r="K25" s="27"/>
      <c r="L25" s="32"/>
      <c r="M25" s="29" t="s">
        <v>945</v>
      </c>
      <c r="N25" s="39" t="s">
        <v>944</v>
      </c>
      <c r="O25" s="37"/>
      <c r="P25" s="22" t="s">
        <v>120</v>
      </c>
      <c r="Q25" s="37"/>
      <c r="R25" s="49" t="s">
        <v>42</v>
      </c>
      <c r="S25" s="38" t="s">
        <v>121</v>
      </c>
      <c r="T25" s="49" t="s">
        <v>42</v>
      </c>
      <c r="U25" s="49" t="s">
        <v>84</v>
      </c>
      <c r="V25" s="49" t="s">
        <v>122</v>
      </c>
      <c r="W25" s="24" t="s">
        <v>164</v>
      </c>
      <c r="X25" s="21" t="s">
        <v>124</v>
      </c>
      <c r="Y25" s="57" t="s">
        <v>33</v>
      </c>
      <c r="Z25" s="35" t="s">
        <v>33</v>
      </c>
      <c r="AA25" s="56">
        <v>1.23E-2</v>
      </c>
      <c r="AB25" s="49" t="s">
        <v>33</v>
      </c>
      <c r="AC25" s="31"/>
      <c r="AD25" s="31"/>
      <c r="AE25" s="31"/>
      <c r="AF25" s="31"/>
      <c r="AG25" s="31"/>
      <c r="AH25" s="31"/>
      <c r="AI25" s="71"/>
      <c r="AJ25" s="21">
        <v>1</v>
      </c>
      <c r="AK25" s="21">
        <v>1</v>
      </c>
      <c r="AL25" s="21">
        <v>1</v>
      </c>
    </row>
    <row r="26" spans="1:41" s="5" customFormat="1" ht="39.950000000000003" customHeight="1">
      <c r="A26" s="19"/>
      <c r="B26" s="20"/>
      <c r="C26" s="21"/>
      <c r="D26" s="21">
        <v>2</v>
      </c>
      <c r="E26" s="21"/>
      <c r="F26" s="21"/>
      <c r="G26" s="21"/>
      <c r="H26" s="21"/>
      <c r="I26" s="21"/>
      <c r="J26" s="37"/>
      <c r="K26" s="27"/>
      <c r="L26" s="32"/>
      <c r="M26" s="29" t="s">
        <v>741</v>
      </c>
      <c r="N26" s="36" t="s">
        <v>136</v>
      </c>
      <c r="O26" s="37"/>
      <c r="P26" s="22" t="s">
        <v>120</v>
      </c>
      <c r="Q26" s="37"/>
      <c r="R26" s="49" t="s">
        <v>42</v>
      </c>
      <c r="S26" s="38" t="s">
        <v>121</v>
      </c>
      <c r="T26" s="49" t="s">
        <v>42</v>
      </c>
      <c r="U26" s="49" t="s">
        <v>122</v>
      </c>
      <c r="V26" s="49" t="s">
        <v>84</v>
      </c>
      <c r="W26" s="24" t="s">
        <v>129</v>
      </c>
      <c r="X26" s="21" t="s">
        <v>124</v>
      </c>
      <c r="Y26" s="38" t="s">
        <v>33</v>
      </c>
      <c r="Z26" s="31" t="s">
        <v>742</v>
      </c>
      <c r="AA26" s="31">
        <v>3.8119000000000001</v>
      </c>
      <c r="AB26" s="31" t="s">
        <v>33</v>
      </c>
      <c r="AC26" s="31" t="s">
        <v>33</v>
      </c>
      <c r="AD26" s="31" t="s">
        <v>33</v>
      </c>
      <c r="AE26" s="31" t="s">
        <v>33</v>
      </c>
      <c r="AF26" s="31" t="s">
        <v>33</v>
      </c>
      <c r="AG26" s="31" t="s">
        <v>33</v>
      </c>
      <c r="AH26" s="31" t="s">
        <v>33</v>
      </c>
      <c r="AI26" s="71"/>
      <c r="AJ26" s="21">
        <v>1</v>
      </c>
      <c r="AK26" s="21">
        <v>1</v>
      </c>
      <c r="AL26" s="21">
        <v>1</v>
      </c>
    </row>
    <row r="27" spans="1:41" s="5" customFormat="1" ht="39.950000000000003" customHeight="1">
      <c r="A27" s="19"/>
      <c r="B27" s="20"/>
      <c r="C27" s="21"/>
      <c r="D27" s="21"/>
      <c r="E27" s="21">
        <v>3</v>
      </c>
      <c r="F27" s="21"/>
      <c r="G27" s="21"/>
      <c r="H27" s="21"/>
      <c r="I27" s="21"/>
      <c r="J27" s="37"/>
      <c r="K27" s="27"/>
      <c r="L27" s="32"/>
      <c r="M27" s="29" t="s">
        <v>743</v>
      </c>
      <c r="N27" s="40" t="s">
        <v>744</v>
      </c>
      <c r="O27" s="24"/>
      <c r="P27" s="22" t="s">
        <v>120</v>
      </c>
      <c r="Q27" s="51"/>
      <c r="R27" s="49" t="s">
        <v>42</v>
      </c>
      <c r="S27" s="38" t="s">
        <v>121</v>
      </c>
      <c r="T27" s="49" t="s">
        <v>42</v>
      </c>
      <c r="U27" s="49" t="s">
        <v>122</v>
      </c>
      <c r="V27" s="49" t="s">
        <v>84</v>
      </c>
      <c r="W27" s="24" t="s">
        <v>190</v>
      </c>
      <c r="X27" s="52"/>
      <c r="Y27" s="58"/>
      <c r="Z27" s="58" t="s">
        <v>415</v>
      </c>
      <c r="AA27" s="56">
        <v>5.2999999999999999E-2</v>
      </c>
      <c r="AB27" s="31" t="s">
        <v>33</v>
      </c>
      <c r="AC27" s="31"/>
      <c r="AD27" s="31"/>
      <c r="AE27" s="31"/>
      <c r="AF27" s="31"/>
      <c r="AG27" s="31"/>
      <c r="AH27" s="31"/>
      <c r="AI27" s="71"/>
      <c r="AJ27" s="21">
        <v>2</v>
      </c>
      <c r="AK27" s="21">
        <v>2</v>
      </c>
      <c r="AL27" s="21">
        <v>2</v>
      </c>
    </row>
    <row r="28" spans="1:41" s="5" customFormat="1" ht="39.950000000000003" customHeight="1">
      <c r="A28" s="19"/>
      <c r="B28" s="20"/>
      <c r="C28" s="21"/>
      <c r="D28" s="21"/>
      <c r="E28" s="21">
        <v>3</v>
      </c>
      <c r="F28" s="21"/>
      <c r="G28" s="21"/>
      <c r="H28" s="21"/>
      <c r="I28" s="21"/>
      <c r="J28" s="37"/>
      <c r="K28" s="27"/>
      <c r="L28" s="32"/>
      <c r="M28" s="29" t="s">
        <v>745</v>
      </c>
      <c r="N28" s="40" t="s">
        <v>261</v>
      </c>
      <c r="O28" s="24"/>
      <c r="P28" s="22" t="s">
        <v>120</v>
      </c>
      <c r="Q28" s="51"/>
      <c r="R28" s="49" t="s">
        <v>42</v>
      </c>
      <c r="S28" s="38" t="s">
        <v>121</v>
      </c>
      <c r="T28" s="49" t="s">
        <v>42</v>
      </c>
      <c r="U28" s="49" t="s">
        <v>84</v>
      </c>
      <c r="V28" s="49" t="s">
        <v>122</v>
      </c>
      <c r="W28" s="22" t="s">
        <v>746</v>
      </c>
      <c r="X28" s="21" t="s">
        <v>266</v>
      </c>
      <c r="Y28" s="57" t="s">
        <v>267</v>
      </c>
      <c r="Z28" s="59" t="s">
        <v>747</v>
      </c>
      <c r="AA28" s="56">
        <v>0.14000000000000001</v>
      </c>
      <c r="AB28" s="49" t="s">
        <v>33</v>
      </c>
      <c r="AC28" s="31"/>
      <c r="AD28" s="31"/>
      <c r="AE28" s="31"/>
      <c r="AF28" s="31"/>
      <c r="AG28" s="31"/>
      <c r="AH28" s="31"/>
      <c r="AI28" s="71"/>
      <c r="AJ28" s="21">
        <v>1</v>
      </c>
      <c r="AK28" s="21">
        <v>1</v>
      </c>
      <c r="AL28" s="21">
        <v>1</v>
      </c>
    </row>
    <row r="29" spans="1:41" s="5" customFormat="1" ht="39.950000000000003" customHeight="1">
      <c r="A29" s="19"/>
      <c r="B29" s="20"/>
      <c r="C29" s="21"/>
      <c r="D29" s="21"/>
      <c r="E29" s="21">
        <v>3</v>
      </c>
      <c r="F29" s="21"/>
      <c r="G29" s="21"/>
      <c r="H29" s="21"/>
      <c r="I29" s="21"/>
      <c r="J29" s="37"/>
      <c r="K29" s="27"/>
      <c r="L29" s="32"/>
      <c r="M29" s="29" t="s">
        <v>748</v>
      </c>
      <c r="N29" s="36" t="s">
        <v>749</v>
      </c>
      <c r="O29" s="37"/>
      <c r="P29" s="22" t="s">
        <v>120</v>
      </c>
      <c r="Q29" s="37"/>
      <c r="R29" s="49" t="s">
        <v>42</v>
      </c>
      <c r="S29" s="38" t="s">
        <v>121</v>
      </c>
      <c r="T29" s="49" t="s">
        <v>42</v>
      </c>
      <c r="U29" s="49" t="s">
        <v>84</v>
      </c>
      <c r="V29" s="49" t="s">
        <v>122</v>
      </c>
      <c r="W29" s="22" t="s">
        <v>221</v>
      </c>
      <c r="X29" s="21" t="s">
        <v>323</v>
      </c>
      <c r="Y29" s="57" t="s">
        <v>33</v>
      </c>
      <c r="Z29" s="57" t="s">
        <v>33</v>
      </c>
      <c r="AA29" s="56">
        <v>6.0000000000000001E-3</v>
      </c>
      <c r="AB29" s="31" t="s">
        <v>431</v>
      </c>
      <c r="AC29" s="31"/>
      <c r="AD29" s="31"/>
      <c r="AE29" s="31"/>
      <c r="AF29" s="31"/>
      <c r="AG29" s="31"/>
      <c r="AH29" s="31"/>
      <c r="AI29" s="71"/>
      <c r="AJ29" s="21">
        <v>1</v>
      </c>
      <c r="AK29" s="21">
        <v>1</v>
      </c>
      <c r="AL29" s="21">
        <v>1</v>
      </c>
    </row>
    <row r="30" spans="1:41" s="5" customFormat="1" ht="39.950000000000003" customHeight="1">
      <c r="A30" s="19"/>
      <c r="B30" s="20"/>
      <c r="C30" s="21"/>
      <c r="D30" s="21"/>
      <c r="E30" s="21">
        <v>3</v>
      </c>
      <c r="F30" s="21"/>
      <c r="G30" s="21"/>
      <c r="H30" s="21"/>
      <c r="I30" s="21"/>
      <c r="J30" s="37"/>
      <c r="K30" s="27"/>
      <c r="L30" s="32"/>
      <c r="M30" s="29" t="s">
        <v>750</v>
      </c>
      <c r="N30" s="36" t="s">
        <v>751</v>
      </c>
      <c r="O30" s="37"/>
      <c r="P30" s="22" t="s">
        <v>120</v>
      </c>
      <c r="Q30" s="37"/>
      <c r="R30" s="49" t="s">
        <v>42</v>
      </c>
      <c r="S30" s="38" t="s">
        <v>121</v>
      </c>
      <c r="T30" s="49" t="s">
        <v>42</v>
      </c>
      <c r="U30" s="49" t="s">
        <v>122</v>
      </c>
      <c r="V30" s="49" t="s">
        <v>84</v>
      </c>
      <c r="W30" s="24" t="s">
        <v>233</v>
      </c>
      <c r="X30" s="21" t="s">
        <v>250</v>
      </c>
      <c r="Y30" s="38" t="s">
        <v>235</v>
      </c>
      <c r="Z30" s="35" t="s">
        <v>753</v>
      </c>
      <c r="AA30" s="56">
        <v>0.33300000000000002</v>
      </c>
      <c r="AB30" s="31" t="s">
        <v>33</v>
      </c>
      <c r="AC30" s="31"/>
      <c r="AD30" s="31"/>
      <c r="AE30" s="31"/>
      <c r="AF30" s="31"/>
      <c r="AG30" s="31"/>
      <c r="AH30" s="31"/>
      <c r="AI30" s="71"/>
      <c r="AJ30" s="21">
        <v>1</v>
      </c>
      <c r="AK30" s="21">
        <v>1</v>
      </c>
      <c r="AL30" s="21">
        <v>1</v>
      </c>
    </row>
    <row r="31" spans="1:41" s="5" customFormat="1" ht="39.950000000000003" customHeight="1">
      <c r="A31" s="19"/>
      <c r="B31" s="20"/>
      <c r="C31" s="21"/>
      <c r="D31" s="21"/>
      <c r="E31" s="21">
        <v>3</v>
      </c>
      <c r="F31" s="21"/>
      <c r="G31" s="21"/>
      <c r="H31" s="21"/>
      <c r="I31" s="21"/>
      <c r="J31" s="37"/>
      <c r="K31" s="27"/>
      <c r="L31" s="32"/>
      <c r="M31" s="29" t="s">
        <v>754</v>
      </c>
      <c r="N31" s="36" t="s">
        <v>453</v>
      </c>
      <c r="O31" s="37"/>
      <c r="P31" s="22" t="s">
        <v>120</v>
      </c>
      <c r="Q31" s="37"/>
      <c r="R31" s="49" t="s">
        <v>42</v>
      </c>
      <c r="S31" s="38" t="s">
        <v>121</v>
      </c>
      <c r="T31" s="49" t="s">
        <v>42</v>
      </c>
      <c r="U31" s="49" t="s">
        <v>122</v>
      </c>
      <c r="V31" s="49" t="s">
        <v>84</v>
      </c>
      <c r="W31" s="24" t="s">
        <v>164</v>
      </c>
      <c r="X31" s="21" t="s">
        <v>755</v>
      </c>
      <c r="Y31" s="21" t="s">
        <v>33</v>
      </c>
      <c r="Z31" s="50" t="s">
        <v>756</v>
      </c>
      <c r="AA31" s="60">
        <v>2E-3</v>
      </c>
      <c r="AB31" s="31" t="s">
        <v>33</v>
      </c>
      <c r="AC31" s="31"/>
      <c r="AD31" s="31"/>
      <c r="AE31" s="31"/>
      <c r="AF31" s="31"/>
      <c r="AG31" s="31"/>
      <c r="AH31" s="31"/>
      <c r="AI31" s="71"/>
      <c r="AJ31" s="21">
        <v>1</v>
      </c>
      <c r="AK31" s="21">
        <v>1</v>
      </c>
      <c r="AL31" s="21">
        <v>1</v>
      </c>
    </row>
    <row r="32" spans="1:41" s="5" customFormat="1" ht="39.950000000000003" customHeight="1">
      <c r="A32" s="19"/>
      <c r="B32" s="20"/>
      <c r="C32" s="21"/>
      <c r="D32" s="21"/>
      <c r="E32" s="21">
        <v>3</v>
      </c>
      <c r="F32" s="21"/>
      <c r="G32" s="21"/>
      <c r="H32" s="21"/>
      <c r="I32" s="21"/>
      <c r="J32" s="37"/>
      <c r="K32" s="27"/>
      <c r="L32" s="32"/>
      <c r="M32" s="29" t="s">
        <v>757</v>
      </c>
      <c r="N32" s="36" t="s">
        <v>136</v>
      </c>
      <c r="O32" s="37"/>
      <c r="P32" s="22" t="s">
        <v>120</v>
      </c>
      <c r="Q32" s="37"/>
      <c r="R32" s="49" t="s">
        <v>42</v>
      </c>
      <c r="S32" s="38" t="s">
        <v>121</v>
      </c>
      <c r="T32" s="49" t="s">
        <v>42</v>
      </c>
      <c r="U32" s="49" t="s">
        <v>122</v>
      </c>
      <c r="V32" s="49" t="s">
        <v>84</v>
      </c>
      <c r="W32" s="24" t="s">
        <v>129</v>
      </c>
      <c r="X32" s="21" t="s">
        <v>124</v>
      </c>
      <c r="Y32" s="38" t="s">
        <v>33</v>
      </c>
      <c r="Z32" s="31" t="s">
        <v>758</v>
      </c>
      <c r="AA32" s="56">
        <v>3.2248999999999999</v>
      </c>
      <c r="AB32" s="49" t="s">
        <v>33</v>
      </c>
      <c r="AC32" s="31"/>
      <c r="AD32" s="31"/>
      <c r="AE32" s="31"/>
      <c r="AF32" s="31"/>
      <c r="AG32" s="31"/>
      <c r="AH32" s="31"/>
      <c r="AI32" s="71"/>
      <c r="AJ32" s="21">
        <v>1</v>
      </c>
      <c r="AK32" s="21">
        <v>1</v>
      </c>
      <c r="AL32" s="21">
        <v>1</v>
      </c>
    </row>
    <row r="33" spans="1:38" s="5" customFormat="1" ht="39.950000000000003" customHeight="1">
      <c r="A33" s="19"/>
      <c r="B33" s="20"/>
      <c r="C33" s="21"/>
      <c r="D33" s="21"/>
      <c r="E33" s="21"/>
      <c r="F33" s="21">
        <v>4</v>
      </c>
      <c r="G33" s="21"/>
      <c r="H33" s="21"/>
      <c r="I33" s="21"/>
      <c r="J33" s="37"/>
      <c r="K33" s="27"/>
      <c r="L33" s="32"/>
      <c r="M33" s="29" t="s">
        <v>759</v>
      </c>
      <c r="N33" s="36" t="s">
        <v>136</v>
      </c>
      <c r="O33" s="37"/>
      <c r="P33" s="22" t="s">
        <v>120</v>
      </c>
      <c r="Q33" s="37"/>
      <c r="R33" s="49" t="s">
        <v>42</v>
      </c>
      <c r="S33" s="38" t="s">
        <v>121</v>
      </c>
      <c r="T33" s="49" t="s">
        <v>42</v>
      </c>
      <c r="U33" s="49" t="s">
        <v>122</v>
      </c>
      <c r="V33" s="49" t="s">
        <v>84</v>
      </c>
      <c r="W33" s="24" t="s">
        <v>129</v>
      </c>
      <c r="X33" s="21" t="s">
        <v>124</v>
      </c>
      <c r="Y33" s="38" t="s">
        <v>33</v>
      </c>
      <c r="Z33" s="35" t="s">
        <v>760</v>
      </c>
      <c r="AA33" s="56">
        <v>1.0779000000000001</v>
      </c>
      <c r="AB33" s="31" t="s">
        <v>33</v>
      </c>
      <c r="AC33" s="31"/>
      <c r="AD33" s="31"/>
      <c r="AE33" s="31"/>
      <c r="AF33" s="31"/>
      <c r="AG33" s="31"/>
      <c r="AH33" s="31"/>
      <c r="AI33" s="71"/>
      <c r="AJ33" s="21">
        <v>1</v>
      </c>
      <c r="AK33" s="21">
        <v>1</v>
      </c>
      <c r="AL33" s="21">
        <v>1</v>
      </c>
    </row>
    <row r="34" spans="1:38" s="5" customFormat="1" ht="39.950000000000003" customHeight="1">
      <c r="A34" s="19"/>
      <c r="B34" s="20"/>
      <c r="C34" s="21"/>
      <c r="D34" s="21"/>
      <c r="E34" s="21"/>
      <c r="F34" s="21"/>
      <c r="G34" s="21">
        <v>5</v>
      </c>
      <c r="H34" s="21"/>
      <c r="I34" s="21"/>
      <c r="J34" s="37"/>
      <c r="K34" s="27"/>
      <c r="L34" s="32"/>
      <c r="M34" s="29" t="s">
        <v>761</v>
      </c>
      <c r="N34" s="36" t="s">
        <v>136</v>
      </c>
      <c r="O34" s="37"/>
      <c r="P34" s="22" t="s">
        <v>120</v>
      </c>
      <c r="Q34" s="37"/>
      <c r="R34" s="49" t="s">
        <v>42</v>
      </c>
      <c r="S34" s="38" t="s">
        <v>121</v>
      </c>
      <c r="T34" s="49" t="s">
        <v>42</v>
      </c>
      <c r="U34" s="49" t="s">
        <v>122</v>
      </c>
      <c r="V34" s="49" t="s">
        <v>84</v>
      </c>
      <c r="W34" s="24" t="s">
        <v>129</v>
      </c>
      <c r="X34" s="21" t="s">
        <v>124</v>
      </c>
      <c r="Y34" s="38" t="s">
        <v>33</v>
      </c>
      <c r="Z34" s="35" t="s">
        <v>762</v>
      </c>
      <c r="AA34" s="56">
        <v>0.34699999999999998</v>
      </c>
      <c r="AB34" s="31" t="s">
        <v>33</v>
      </c>
      <c r="AC34" s="31"/>
      <c r="AD34" s="31"/>
      <c r="AE34" s="31"/>
      <c r="AF34" s="31"/>
      <c r="AG34" s="31"/>
      <c r="AH34" s="31"/>
      <c r="AI34" s="71"/>
      <c r="AJ34" s="21">
        <v>1</v>
      </c>
      <c r="AK34" s="21">
        <v>1</v>
      </c>
      <c r="AL34" s="21">
        <v>1</v>
      </c>
    </row>
    <row r="35" spans="1:38" s="5" customFormat="1" ht="39.950000000000003" customHeight="1">
      <c r="A35" s="19"/>
      <c r="B35" s="20"/>
      <c r="C35" s="21"/>
      <c r="D35" s="21"/>
      <c r="E35" s="21"/>
      <c r="F35" s="21"/>
      <c r="G35" s="21"/>
      <c r="H35" s="21">
        <v>6</v>
      </c>
      <c r="I35" s="21"/>
      <c r="J35" s="37"/>
      <c r="K35" s="27"/>
      <c r="L35" s="32"/>
      <c r="M35" s="29" t="s">
        <v>763</v>
      </c>
      <c r="N35" s="36" t="s">
        <v>136</v>
      </c>
      <c r="O35" s="37"/>
      <c r="P35" s="22" t="s">
        <v>120</v>
      </c>
      <c r="Q35" s="37"/>
      <c r="R35" s="49" t="s">
        <v>42</v>
      </c>
      <c r="S35" s="38" t="s">
        <v>121</v>
      </c>
      <c r="T35" s="49" t="s">
        <v>42</v>
      </c>
      <c r="U35" s="49" t="s">
        <v>122</v>
      </c>
      <c r="V35" s="49" t="s">
        <v>84</v>
      </c>
      <c r="W35" s="24" t="s">
        <v>233</v>
      </c>
      <c r="X35" s="21" t="s">
        <v>250</v>
      </c>
      <c r="Y35" s="38" t="s">
        <v>235</v>
      </c>
      <c r="Z35" s="35" t="s">
        <v>764</v>
      </c>
      <c r="AA35" s="61">
        <v>0.32400000000000001</v>
      </c>
      <c r="AB35" s="49" t="s">
        <v>33</v>
      </c>
      <c r="AC35" s="31"/>
      <c r="AD35" s="31"/>
      <c r="AE35" s="31"/>
      <c r="AF35" s="31"/>
      <c r="AG35" s="31"/>
      <c r="AH35" s="31"/>
      <c r="AI35" s="71"/>
      <c r="AJ35" s="21">
        <v>1</v>
      </c>
      <c r="AK35" s="21">
        <v>1</v>
      </c>
      <c r="AL35" s="21">
        <v>1</v>
      </c>
    </row>
    <row r="36" spans="1:38" s="5" customFormat="1" ht="39.950000000000003" customHeight="1">
      <c r="A36" s="19"/>
      <c r="B36" s="20"/>
      <c r="C36" s="21"/>
      <c r="D36" s="21"/>
      <c r="E36" s="21"/>
      <c r="F36" s="21"/>
      <c r="G36" s="21"/>
      <c r="H36" s="21">
        <v>6</v>
      </c>
      <c r="I36" s="21"/>
      <c r="J36" s="37"/>
      <c r="K36" s="27"/>
      <c r="L36" s="32"/>
      <c r="M36" s="29" t="s">
        <v>765</v>
      </c>
      <c r="N36" s="36" t="s">
        <v>136</v>
      </c>
      <c r="O36" s="37"/>
      <c r="P36" s="22" t="s">
        <v>120</v>
      </c>
      <c r="Q36" s="37"/>
      <c r="R36" s="49" t="s">
        <v>42</v>
      </c>
      <c r="S36" s="38" t="s">
        <v>121</v>
      </c>
      <c r="T36" s="49" t="s">
        <v>42</v>
      </c>
      <c r="U36" s="49" t="s">
        <v>122</v>
      </c>
      <c r="V36" s="49" t="s">
        <v>84</v>
      </c>
      <c r="W36" s="24" t="s">
        <v>233</v>
      </c>
      <c r="X36" s="21" t="s">
        <v>250</v>
      </c>
      <c r="Y36" s="38" t="s">
        <v>235</v>
      </c>
      <c r="Z36" s="35" t="s">
        <v>766</v>
      </c>
      <c r="AA36" s="61">
        <v>0.01</v>
      </c>
      <c r="AB36" s="31" t="s">
        <v>33</v>
      </c>
      <c r="AC36" s="31"/>
      <c r="AD36" s="31"/>
      <c r="AE36" s="31"/>
      <c r="AF36" s="31"/>
      <c r="AG36" s="31"/>
      <c r="AH36" s="31"/>
      <c r="AI36" s="71"/>
      <c r="AJ36" s="21">
        <v>1</v>
      </c>
      <c r="AK36" s="21">
        <v>1</v>
      </c>
      <c r="AL36" s="21">
        <v>1</v>
      </c>
    </row>
    <row r="37" spans="1:38" s="5" customFormat="1" ht="39.950000000000003" customHeight="1">
      <c r="A37" s="19">
        <v>7</v>
      </c>
      <c r="B37" s="21"/>
      <c r="C37" s="21"/>
      <c r="D37" s="21"/>
      <c r="E37" s="21"/>
      <c r="F37" s="21"/>
      <c r="G37" s="21"/>
      <c r="H37" s="21">
        <v>6</v>
      </c>
      <c r="I37" s="21"/>
      <c r="J37" s="37"/>
      <c r="K37" s="37"/>
      <c r="L37" s="32"/>
      <c r="M37" s="29" t="s">
        <v>767</v>
      </c>
      <c r="N37" s="36" t="s">
        <v>136</v>
      </c>
      <c r="O37" s="31"/>
      <c r="P37" s="22" t="s">
        <v>120</v>
      </c>
      <c r="Q37" s="33"/>
      <c r="R37" s="49" t="s">
        <v>42</v>
      </c>
      <c r="S37" s="38" t="s">
        <v>121</v>
      </c>
      <c r="T37" s="49" t="s">
        <v>42</v>
      </c>
      <c r="U37" s="49" t="s">
        <v>122</v>
      </c>
      <c r="V37" s="49" t="s">
        <v>84</v>
      </c>
      <c r="W37" s="24" t="s">
        <v>233</v>
      </c>
      <c r="X37" s="21" t="s">
        <v>609</v>
      </c>
      <c r="Y37" s="38" t="s">
        <v>235</v>
      </c>
      <c r="Z37" s="31" t="s">
        <v>768</v>
      </c>
      <c r="AA37" s="62">
        <v>1.2999999999999999E-2</v>
      </c>
      <c r="AB37" s="31" t="s">
        <v>33</v>
      </c>
      <c r="AC37" s="31"/>
      <c r="AD37" s="31"/>
      <c r="AE37" s="31"/>
      <c r="AF37" s="31"/>
      <c r="AG37" s="31"/>
      <c r="AH37" s="31"/>
      <c r="AI37" s="71"/>
      <c r="AJ37" s="21">
        <v>1</v>
      </c>
      <c r="AK37" s="21">
        <v>1</v>
      </c>
      <c r="AL37" s="21">
        <v>1</v>
      </c>
    </row>
    <row r="38" spans="1:38" ht="39.950000000000003" customHeight="1">
      <c r="A38" s="19">
        <v>8</v>
      </c>
      <c r="B38" s="22"/>
      <c r="C38" s="21"/>
      <c r="D38" s="21"/>
      <c r="E38" s="23"/>
      <c r="F38" s="24"/>
      <c r="G38" s="21">
        <v>5</v>
      </c>
      <c r="H38" s="21"/>
      <c r="I38" s="21"/>
      <c r="J38" s="31"/>
      <c r="K38" s="41"/>
      <c r="L38" s="38"/>
      <c r="M38" s="29" t="s">
        <v>769</v>
      </c>
      <c r="N38" s="36" t="s">
        <v>136</v>
      </c>
      <c r="O38" s="24"/>
      <c r="P38" s="22" t="s">
        <v>120</v>
      </c>
      <c r="Q38" s="51"/>
      <c r="R38" s="49" t="s">
        <v>42</v>
      </c>
      <c r="S38" s="38" t="s">
        <v>121</v>
      </c>
      <c r="T38" s="49" t="s">
        <v>42</v>
      </c>
      <c r="U38" s="49" t="s">
        <v>122</v>
      </c>
      <c r="V38" s="49" t="s">
        <v>84</v>
      </c>
      <c r="W38" s="24" t="s">
        <v>129</v>
      </c>
      <c r="X38" s="21" t="s">
        <v>124</v>
      </c>
      <c r="Y38" s="38" t="s">
        <v>33</v>
      </c>
      <c r="Z38" s="22" t="s">
        <v>770</v>
      </c>
      <c r="AA38" s="60">
        <v>0.48699999999999999</v>
      </c>
      <c r="AB38" s="31" t="s">
        <v>33</v>
      </c>
      <c r="AC38" s="31"/>
      <c r="AD38" s="31"/>
      <c r="AE38" s="31"/>
      <c r="AF38" s="31"/>
      <c r="AG38" s="75"/>
      <c r="AH38" s="75"/>
      <c r="AI38" s="77"/>
      <c r="AJ38" s="21">
        <v>1</v>
      </c>
      <c r="AK38" s="21">
        <v>1</v>
      </c>
      <c r="AL38" s="21">
        <v>1</v>
      </c>
    </row>
    <row r="39" spans="1:38" ht="39.950000000000003" customHeight="1">
      <c r="A39" s="19">
        <v>9</v>
      </c>
      <c r="B39" s="22"/>
      <c r="C39" s="21"/>
      <c r="D39" s="21"/>
      <c r="E39" s="23"/>
      <c r="F39" s="24"/>
      <c r="G39" s="21"/>
      <c r="H39" s="21">
        <v>6</v>
      </c>
      <c r="I39" s="21"/>
      <c r="J39" s="31"/>
      <c r="K39" s="41"/>
      <c r="L39" s="38"/>
      <c r="M39" s="29" t="s">
        <v>771</v>
      </c>
      <c r="N39" s="36" t="s">
        <v>136</v>
      </c>
      <c r="O39" s="24"/>
      <c r="P39" s="22" t="s">
        <v>120</v>
      </c>
      <c r="Q39" s="51"/>
      <c r="R39" s="49" t="s">
        <v>42</v>
      </c>
      <c r="S39" s="38" t="s">
        <v>121</v>
      </c>
      <c r="T39" s="49" t="s">
        <v>42</v>
      </c>
      <c r="U39" s="49" t="s">
        <v>122</v>
      </c>
      <c r="V39" s="49" t="s">
        <v>84</v>
      </c>
      <c r="W39" s="22" t="s">
        <v>233</v>
      </c>
      <c r="X39" s="21" t="s">
        <v>250</v>
      </c>
      <c r="Y39" s="38" t="s">
        <v>235</v>
      </c>
      <c r="Z39" s="22" t="s">
        <v>772</v>
      </c>
      <c r="AA39" s="61">
        <v>0.45500000000000002</v>
      </c>
      <c r="AB39" s="31" t="s">
        <v>33</v>
      </c>
      <c r="AC39" s="31"/>
      <c r="AD39" s="31"/>
      <c r="AE39" s="31"/>
      <c r="AF39" s="31"/>
      <c r="AG39" s="75"/>
      <c r="AH39" s="75"/>
      <c r="AI39" s="77"/>
      <c r="AJ39" s="21">
        <v>1</v>
      </c>
      <c r="AK39" s="21">
        <v>1</v>
      </c>
      <c r="AL39" s="21">
        <v>1</v>
      </c>
    </row>
    <row r="40" spans="1:38" s="5" customFormat="1" ht="39.950000000000003" customHeight="1">
      <c r="A40" s="19">
        <v>10</v>
      </c>
      <c r="B40" s="21"/>
      <c r="C40" s="21"/>
      <c r="D40" s="21"/>
      <c r="E40" s="21"/>
      <c r="F40" s="21"/>
      <c r="G40" s="21"/>
      <c r="H40" s="21">
        <v>6</v>
      </c>
      <c r="I40" s="21"/>
      <c r="J40" s="37"/>
      <c r="K40" s="37"/>
      <c r="L40" s="32"/>
      <c r="M40" s="29" t="s">
        <v>773</v>
      </c>
      <c r="N40" s="36" t="s">
        <v>136</v>
      </c>
      <c r="O40" s="31"/>
      <c r="P40" s="22" t="s">
        <v>120</v>
      </c>
      <c r="Q40" s="33"/>
      <c r="R40" s="49" t="s">
        <v>42</v>
      </c>
      <c r="S40" s="38" t="s">
        <v>121</v>
      </c>
      <c r="T40" s="49" t="s">
        <v>42</v>
      </c>
      <c r="U40" s="49" t="s">
        <v>122</v>
      </c>
      <c r="V40" s="49" t="s">
        <v>84</v>
      </c>
      <c r="W40" s="22" t="s">
        <v>233</v>
      </c>
      <c r="X40" s="21" t="s">
        <v>302</v>
      </c>
      <c r="Y40" s="38" t="s">
        <v>235</v>
      </c>
      <c r="Z40" s="31" t="s">
        <v>774</v>
      </c>
      <c r="AA40" s="60">
        <v>3.2000000000000001E-2</v>
      </c>
      <c r="AB40" s="31" t="s">
        <v>33</v>
      </c>
      <c r="AC40" s="31"/>
      <c r="AD40" s="31"/>
      <c r="AE40" s="31"/>
      <c r="AF40" s="31"/>
      <c r="AG40" s="31"/>
      <c r="AH40" s="31"/>
      <c r="AI40" s="71"/>
      <c r="AJ40" s="21">
        <v>1</v>
      </c>
      <c r="AK40" s="21">
        <v>1</v>
      </c>
      <c r="AL40" s="21">
        <v>1</v>
      </c>
    </row>
    <row r="41" spans="1:38" s="5" customFormat="1" ht="39.950000000000003" customHeight="1">
      <c r="A41" s="19">
        <v>11</v>
      </c>
      <c r="B41" s="21"/>
      <c r="C41" s="21"/>
      <c r="D41" s="21"/>
      <c r="E41" s="21"/>
      <c r="F41" s="21"/>
      <c r="G41" s="21">
        <v>5</v>
      </c>
      <c r="H41" s="21"/>
      <c r="I41" s="21"/>
      <c r="J41" s="37"/>
      <c r="K41" s="37"/>
      <c r="L41" s="32"/>
      <c r="M41" s="29" t="s">
        <v>775</v>
      </c>
      <c r="N41" s="36" t="s">
        <v>453</v>
      </c>
      <c r="O41" s="24"/>
      <c r="P41" s="22" t="s">
        <v>120</v>
      </c>
      <c r="Q41" s="33"/>
      <c r="R41" s="49" t="s">
        <v>42</v>
      </c>
      <c r="S41" s="38" t="s">
        <v>121</v>
      </c>
      <c r="T41" s="49" t="s">
        <v>42</v>
      </c>
      <c r="U41" s="49" t="s">
        <v>84</v>
      </c>
      <c r="V41" s="50" t="s">
        <v>122</v>
      </c>
      <c r="W41" s="24" t="s">
        <v>129</v>
      </c>
      <c r="X41" s="38" t="s">
        <v>33</v>
      </c>
      <c r="Y41" s="57" t="s">
        <v>33</v>
      </c>
      <c r="Z41" s="57" t="s">
        <v>33</v>
      </c>
      <c r="AA41" s="56">
        <v>0.22989999999999999</v>
      </c>
      <c r="AB41" s="31" t="s">
        <v>33</v>
      </c>
      <c r="AC41" s="31"/>
      <c r="AD41" s="31"/>
      <c r="AE41" s="31"/>
      <c r="AF41" s="31"/>
      <c r="AG41" s="75"/>
      <c r="AH41" s="75"/>
      <c r="AI41" s="77"/>
      <c r="AJ41" s="21">
        <v>1</v>
      </c>
      <c r="AK41" s="21">
        <v>1</v>
      </c>
      <c r="AL41" s="21">
        <v>1</v>
      </c>
    </row>
    <row r="42" spans="1:38" ht="39.950000000000003" customHeight="1">
      <c r="A42" s="19">
        <v>12</v>
      </c>
      <c r="B42" s="22"/>
      <c r="C42" s="21"/>
      <c r="D42" s="21"/>
      <c r="E42" s="24"/>
      <c r="F42" s="24"/>
      <c r="G42" s="21">
        <v>5</v>
      </c>
      <c r="H42" s="21"/>
      <c r="I42" s="21"/>
      <c r="J42" s="31"/>
      <c r="K42" s="41"/>
      <c r="L42" s="21"/>
      <c r="M42" s="29" t="s">
        <v>292</v>
      </c>
      <c r="N42" s="40" t="s">
        <v>261</v>
      </c>
      <c r="O42" s="24"/>
      <c r="P42" s="22" t="s">
        <v>120</v>
      </c>
      <c r="Q42" s="51"/>
      <c r="R42" s="49" t="s">
        <v>42</v>
      </c>
      <c r="S42" s="38" t="s">
        <v>121</v>
      </c>
      <c r="T42" s="49"/>
      <c r="U42" s="49" t="s">
        <v>84</v>
      </c>
      <c r="V42" s="49" t="s">
        <v>122</v>
      </c>
      <c r="W42" s="22" t="s">
        <v>233</v>
      </c>
      <c r="X42" s="21" t="s">
        <v>609</v>
      </c>
      <c r="Y42" s="57" t="s">
        <v>235</v>
      </c>
      <c r="Z42" s="57" t="s">
        <v>776</v>
      </c>
      <c r="AA42" s="56">
        <v>1.4E-2</v>
      </c>
      <c r="AB42" s="31" t="s">
        <v>33</v>
      </c>
      <c r="AC42" s="31"/>
      <c r="AD42" s="31"/>
      <c r="AE42" s="31"/>
      <c r="AF42" s="31"/>
      <c r="AG42" s="75"/>
      <c r="AH42" s="75"/>
      <c r="AI42" s="78"/>
      <c r="AJ42" s="21">
        <v>1</v>
      </c>
      <c r="AK42" s="21">
        <v>1</v>
      </c>
      <c r="AL42" s="21">
        <v>1</v>
      </c>
    </row>
    <row r="43" spans="1:38" s="5" customFormat="1" ht="39.950000000000003" customHeight="1">
      <c r="A43" s="19">
        <v>13</v>
      </c>
      <c r="B43" s="21"/>
      <c r="C43" s="21"/>
      <c r="D43" s="21"/>
      <c r="E43" s="21"/>
      <c r="F43" s="21">
        <v>4</v>
      </c>
      <c r="G43" s="21"/>
      <c r="H43" s="21"/>
      <c r="I43" s="21"/>
      <c r="J43" s="37"/>
      <c r="K43" s="37"/>
      <c r="L43" s="32"/>
      <c r="M43" s="29" t="s">
        <v>777</v>
      </c>
      <c r="N43" s="36" t="s">
        <v>136</v>
      </c>
      <c r="O43" s="31"/>
      <c r="P43" s="22" t="s">
        <v>120</v>
      </c>
      <c r="Q43" s="33"/>
      <c r="R43" s="49" t="s">
        <v>42</v>
      </c>
      <c r="S43" s="38" t="s">
        <v>121</v>
      </c>
      <c r="T43" s="49" t="s">
        <v>42</v>
      </c>
      <c r="U43" s="49" t="s">
        <v>122</v>
      </c>
      <c r="V43" s="49" t="s">
        <v>84</v>
      </c>
      <c r="W43" s="24" t="s">
        <v>129</v>
      </c>
      <c r="X43" s="21" t="s">
        <v>124</v>
      </c>
      <c r="Y43" s="38" t="s">
        <v>33</v>
      </c>
      <c r="Z43" s="31" t="s">
        <v>778</v>
      </c>
      <c r="AA43" s="60">
        <v>1.89</v>
      </c>
      <c r="AB43" s="31" t="s">
        <v>33</v>
      </c>
      <c r="AC43" s="31"/>
      <c r="AD43" s="31"/>
      <c r="AE43" s="31"/>
      <c r="AF43" s="31"/>
      <c r="AG43" s="31"/>
      <c r="AH43" s="31"/>
      <c r="AI43" s="71"/>
      <c r="AJ43" s="21">
        <v>1</v>
      </c>
      <c r="AK43" s="21">
        <v>1</v>
      </c>
      <c r="AL43" s="21">
        <v>1</v>
      </c>
    </row>
    <row r="44" spans="1:38" s="5" customFormat="1" ht="39.950000000000003" customHeight="1">
      <c r="A44" s="19">
        <v>14</v>
      </c>
      <c r="B44" s="21"/>
      <c r="C44" s="21"/>
      <c r="D44" s="21"/>
      <c r="E44" s="21"/>
      <c r="F44" s="21"/>
      <c r="G44" s="21">
        <v>5</v>
      </c>
      <c r="H44" s="21"/>
      <c r="I44" s="21"/>
      <c r="J44" s="37"/>
      <c r="K44" s="37"/>
      <c r="L44" s="32"/>
      <c r="M44" s="29" t="s">
        <v>779</v>
      </c>
      <c r="N44" s="36" t="s">
        <v>136</v>
      </c>
      <c r="O44" s="31"/>
      <c r="P44" s="22" t="s">
        <v>120</v>
      </c>
      <c r="Q44" s="33"/>
      <c r="R44" s="49" t="s">
        <v>42</v>
      </c>
      <c r="S44" s="38" t="s">
        <v>121</v>
      </c>
      <c r="T44" s="49" t="s">
        <v>42</v>
      </c>
      <c r="U44" s="49" t="s">
        <v>122</v>
      </c>
      <c r="V44" s="49" t="s">
        <v>84</v>
      </c>
      <c r="W44" s="24" t="s">
        <v>129</v>
      </c>
      <c r="X44" s="21" t="s">
        <v>124</v>
      </c>
      <c r="Y44" s="38" t="s">
        <v>33</v>
      </c>
      <c r="Z44" s="31" t="s">
        <v>778</v>
      </c>
      <c r="AA44" s="61">
        <v>1.8049999999999999</v>
      </c>
      <c r="AB44" s="31" t="s">
        <v>33</v>
      </c>
      <c r="AC44" s="31"/>
      <c r="AD44" s="31"/>
      <c r="AE44" s="31"/>
      <c r="AF44" s="31"/>
      <c r="AG44" s="31"/>
      <c r="AH44" s="31"/>
      <c r="AI44" s="71"/>
      <c r="AJ44" s="21">
        <v>1</v>
      </c>
      <c r="AK44" s="21">
        <v>1</v>
      </c>
      <c r="AL44" s="21">
        <v>1</v>
      </c>
    </row>
    <row r="45" spans="1:38" s="5" customFormat="1" ht="39.950000000000003" customHeight="1">
      <c r="A45" s="19">
        <v>15</v>
      </c>
      <c r="B45" s="21"/>
      <c r="C45" s="21"/>
      <c r="D45" s="21"/>
      <c r="E45" s="21"/>
      <c r="F45" s="21"/>
      <c r="G45" s="21">
        <v>5</v>
      </c>
      <c r="H45" s="21"/>
      <c r="I45" s="21"/>
      <c r="J45" s="37"/>
      <c r="K45" s="37"/>
      <c r="L45" s="32"/>
      <c r="M45" s="29" t="s">
        <v>780</v>
      </c>
      <c r="N45" s="42" t="s">
        <v>136</v>
      </c>
      <c r="O45" s="24"/>
      <c r="P45" s="22" t="s">
        <v>120</v>
      </c>
      <c r="Q45" s="51"/>
      <c r="R45" s="49" t="s">
        <v>42</v>
      </c>
      <c r="S45" s="38" t="s">
        <v>121</v>
      </c>
      <c r="T45" s="49" t="s">
        <v>42</v>
      </c>
      <c r="U45" s="49" t="s">
        <v>122</v>
      </c>
      <c r="V45" s="49" t="s">
        <v>84</v>
      </c>
      <c r="W45" s="24" t="s">
        <v>190</v>
      </c>
      <c r="X45" s="21" t="s">
        <v>478</v>
      </c>
      <c r="Y45" s="57" t="s">
        <v>144</v>
      </c>
      <c r="Z45" s="59" t="s">
        <v>781</v>
      </c>
      <c r="AA45" s="63">
        <v>6.0999999999999999E-2</v>
      </c>
      <c r="AB45" s="31" t="s">
        <v>33</v>
      </c>
      <c r="AC45" s="31"/>
      <c r="AD45" s="31"/>
      <c r="AE45" s="31"/>
      <c r="AF45" s="31"/>
      <c r="AG45" s="31"/>
      <c r="AH45" s="31"/>
      <c r="AI45" s="71"/>
      <c r="AJ45" s="21">
        <v>1</v>
      </c>
      <c r="AK45" s="21">
        <v>1</v>
      </c>
      <c r="AL45" s="21">
        <v>1</v>
      </c>
    </row>
    <row r="46" spans="1:38" s="5" customFormat="1" ht="39.950000000000003" customHeight="1">
      <c r="A46" s="19">
        <v>16</v>
      </c>
      <c r="B46" s="21"/>
      <c r="C46" s="21"/>
      <c r="D46" s="21"/>
      <c r="E46" s="21"/>
      <c r="F46" s="21"/>
      <c r="G46" s="21">
        <v>5</v>
      </c>
      <c r="H46" s="21"/>
      <c r="I46" s="21"/>
      <c r="J46" s="37"/>
      <c r="K46" s="37"/>
      <c r="L46" s="32"/>
      <c r="M46" s="43" t="s">
        <v>782</v>
      </c>
      <c r="N46" s="42" t="s">
        <v>136</v>
      </c>
      <c r="O46" s="24"/>
      <c r="P46" s="22" t="s">
        <v>120</v>
      </c>
      <c r="Q46" s="53"/>
      <c r="R46" s="49" t="s">
        <v>42</v>
      </c>
      <c r="S46" s="38" t="s">
        <v>121</v>
      </c>
      <c r="T46" s="49" t="s">
        <v>42</v>
      </c>
      <c r="U46" s="49" t="s">
        <v>122</v>
      </c>
      <c r="V46" s="49" t="s">
        <v>84</v>
      </c>
      <c r="W46" s="22" t="s">
        <v>233</v>
      </c>
      <c r="X46" s="21" t="s">
        <v>262</v>
      </c>
      <c r="Y46" s="57" t="s">
        <v>235</v>
      </c>
      <c r="Z46" s="57" t="s">
        <v>783</v>
      </c>
      <c r="AA46" s="56">
        <v>6.0000000000000001E-3</v>
      </c>
      <c r="AB46" s="31" t="s">
        <v>33</v>
      </c>
      <c r="AC46" s="31"/>
      <c r="AD46" s="31"/>
      <c r="AE46" s="31"/>
      <c r="AF46" s="31"/>
      <c r="AG46" s="31"/>
      <c r="AH46" s="31"/>
      <c r="AI46" s="71"/>
      <c r="AJ46" s="21">
        <v>4</v>
      </c>
      <c r="AK46" s="21">
        <v>4</v>
      </c>
      <c r="AL46" s="21">
        <v>4</v>
      </c>
    </row>
    <row r="47" spans="1:38" s="5" customFormat="1" ht="39.950000000000003" customHeight="1">
      <c r="A47" s="19">
        <v>17</v>
      </c>
      <c r="B47" s="21"/>
      <c r="C47" s="21"/>
      <c r="D47" s="21"/>
      <c r="E47" s="21"/>
      <c r="F47" s="21">
        <v>4</v>
      </c>
      <c r="G47" s="21"/>
      <c r="H47" s="21"/>
      <c r="I47" s="21"/>
      <c r="J47" s="37"/>
      <c r="K47" s="37"/>
      <c r="L47" s="32"/>
      <c r="M47" s="29" t="s">
        <v>344</v>
      </c>
      <c r="N47" s="40" t="s">
        <v>486</v>
      </c>
      <c r="O47" s="24"/>
      <c r="P47" s="22" t="s">
        <v>120</v>
      </c>
      <c r="Q47" s="51"/>
      <c r="R47" s="49" t="s">
        <v>42</v>
      </c>
      <c r="S47" s="38" t="s">
        <v>121</v>
      </c>
      <c r="T47" s="49" t="s">
        <v>42</v>
      </c>
      <c r="U47" s="49" t="s">
        <v>84</v>
      </c>
      <c r="V47" s="49" t="s">
        <v>122</v>
      </c>
      <c r="W47" s="22" t="s">
        <v>142</v>
      </c>
      <c r="X47" s="21" t="s">
        <v>784</v>
      </c>
      <c r="Y47" s="64" t="s">
        <v>263</v>
      </c>
      <c r="Z47" s="35" t="s">
        <v>785</v>
      </c>
      <c r="AA47" s="56">
        <v>5.0999999999999997E-2</v>
      </c>
      <c r="AB47" s="31" t="s">
        <v>33</v>
      </c>
      <c r="AC47" s="31"/>
      <c r="AD47" s="31"/>
      <c r="AE47" s="31"/>
      <c r="AF47" s="31"/>
      <c r="AG47" s="31"/>
      <c r="AH47" s="31"/>
      <c r="AI47" s="71"/>
      <c r="AJ47" s="21">
        <v>1</v>
      </c>
      <c r="AK47" s="21">
        <v>1</v>
      </c>
      <c r="AL47" s="21">
        <v>1</v>
      </c>
    </row>
    <row r="48" spans="1:38" s="5" customFormat="1" ht="39.950000000000003" customHeight="1">
      <c r="A48" s="19"/>
      <c r="B48" s="21"/>
      <c r="C48" s="21"/>
      <c r="D48" s="21"/>
      <c r="E48" s="21"/>
      <c r="F48" s="21">
        <v>4</v>
      </c>
      <c r="G48" s="21"/>
      <c r="H48" s="21"/>
      <c r="I48" s="21"/>
      <c r="J48" s="37"/>
      <c r="K48" s="37"/>
      <c r="L48" s="32"/>
      <c r="M48" s="29" t="s">
        <v>350</v>
      </c>
      <c r="N48" s="40" t="s">
        <v>486</v>
      </c>
      <c r="O48" s="24"/>
      <c r="P48" s="22" t="s">
        <v>120</v>
      </c>
      <c r="Q48" s="51"/>
      <c r="R48" s="49" t="s">
        <v>42</v>
      </c>
      <c r="S48" s="38" t="s">
        <v>121</v>
      </c>
      <c r="T48" s="49" t="s">
        <v>42</v>
      </c>
      <c r="U48" s="49" t="s">
        <v>84</v>
      </c>
      <c r="V48" s="49" t="s">
        <v>122</v>
      </c>
      <c r="W48" s="22" t="s">
        <v>142</v>
      </c>
      <c r="X48" s="21" t="s">
        <v>784</v>
      </c>
      <c r="Y48" s="64" t="s">
        <v>263</v>
      </c>
      <c r="Z48" s="35" t="s">
        <v>785</v>
      </c>
      <c r="AA48" s="56">
        <v>5.0999999999999997E-2</v>
      </c>
      <c r="AB48" s="31"/>
      <c r="AC48" s="31"/>
      <c r="AD48" s="31"/>
      <c r="AE48" s="31"/>
      <c r="AF48" s="31"/>
      <c r="AG48" s="31"/>
      <c r="AH48" s="31"/>
      <c r="AI48" s="71"/>
      <c r="AJ48" s="21">
        <v>1</v>
      </c>
      <c r="AK48" s="21">
        <v>1</v>
      </c>
      <c r="AL48" s="21">
        <v>1</v>
      </c>
    </row>
    <row r="49" spans="1:38" s="5" customFormat="1" ht="39.950000000000003" customHeight="1">
      <c r="A49" s="19">
        <v>18</v>
      </c>
      <c r="B49" s="21"/>
      <c r="C49" s="21"/>
      <c r="D49" s="21"/>
      <c r="E49" s="21"/>
      <c r="F49" s="21">
        <v>4</v>
      </c>
      <c r="G49" s="21"/>
      <c r="H49" s="21"/>
      <c r="I49" s="21"/>
      <c r="J49" s="37"/>
      <c r="K49" s="37"/>
      <c r="L49" s="32"/>
      <c r="M49" s="29" t="s">
        <v>786</v>
      </c>
      <c r="N49" s="42" t="s">
        <v>136</v>
      </c>
      <c r="O49" s="24"/>
      <c r="P49" s="22" t="s">
        <v>120</v>
      </c>
      <c r="Q49" s="33"/>
      <c r="R49" s="49" t="s">
        <v>42</v>
      </c>
      <c r="S49" s="38" t="s">
        <v>121</v>
      </c>
      <c r="T49" s="49" t="s">
        <v>42</v>
      </c>
      <c r="U49" s="49" t="s">
        <v>122</v>
      </c>
      <c r="V49" s="49" t="s">
        <v>84</v>
      </c>
      <c r="W49" s="24" t="s">
        <v>190</v>
      </c>
      <c r="X49" s="21" t="s">
        <v>478</v>
      </c>
      <c r="Y49" s="57" t="s">
        <v>144</v>
      </c>
      <c r="Z49" s="31" t="s">
        <v>787</v>
      </c>
      <c r="AA49" s="61">
        <v>5.5E-2</v>
      </c>
      <c r="AB49" s="31" t="s">
        <v>33</v>
      </c>
      <c r="AC49" s="31"/>
      <c r="AD49" s="31"/>
      <c r="AE49" s="31"/>
      <c r="AF49" s="31"/>
      <c r="AG49" s="31"/>
      <c r="AH49" s="31"/>
      <c r="AI49" s="71"/>
      <c r="AJ49" s="21">
        <v>2</v>
      </c>
      <c r="AK49" s="21">
        <v>2</v>
      </c>
      <c r="AL49" s="21">
        <v>2</v>
      </c>
    </row>
    <row r="50" spans="1:38" s="5" customFormat="1" ht="39.950000000000003" customHeight="1">
      <c r="A50" s="19">
        <v>19</v>
      </c>
      <c r="B50" s="21"/>
      <c r="C50" s="21"/>
      <c r="D50" s="21"/>
      <c r="E50" s="21"/>
      <c r="F50" s="21">
        <v>4</v>
      </c>
      <c r="G50" s="21"/>
      <c r="H50" s="21"/>
      <c r="I50" s="21"/>
      <c r="J50" s="37"/>
      <c r="K50" s="37"/>
      <c r="L50" s="32"/>
      <c r="M50" s="29" t="s">
        <v>788</v>
      </c>
      <c r="N50" s="42" t="s">
        <v>136</v>
      </c>
      <c r="O50" s="24"/>
      <c r="P50" s="22" t="s">
        <v>120</v>
      </c>
      <c r="Q50" s="33"/>
      <c r="R50" s="49" t="s">
        <v>42</v>
      </c>
      <c r="S50" s="38" t="s">
        <v>121</v>
      </c>
      <c r="T50" s="49" t="s">
        <v>42</v>
      </c>
      <c r="U50" s="49" t="s">
        <v>122</v>
      </c>
      <c r="V50" s="49" t="s">
        <v>84</v>
      </c>
      <c r="W50" s="24" t="s">
        <v>789</v>
      </c>
      <c r="X50" s="21" t="s">
        <v>790</v>
      </c>
      <c r="Y50" s="38" t="s">
        <v>192</v>
      </c>
      <c r="Z50" s="31" t="s">
        <v>791</v>
      </c>
      <c r="AA50" s="61">
        <v>4.4999999999999998E-2</v>
      </c>
      <c r="AB50" s="31" t="s">
        <v>33</v>
      </c>
      <c r="AC50" s="31"/>
      <c r="AD50" s="31"/>
      <c r="AE50" s="31"/>
      <c r="AF50" s="31"/>
      <c r="AG50" s="31"/>
      <c r="AH50" s="31"/>
      <c r="AI50" s="71"/>
      <c r="AJ50" s="21">
        <v>1</v>
      </c>
      <c r="AK50" s="21">
        <v>1</v>
      </c>
      <c r="AL50" s="21">
        <v>1</v>
      </c>
    </row>
    <row r="51" spans="1:38" s="5" customFormat="1" ht="39.950000000000003" customHeight="1">
      <c r="A51" s="19">
        <v>20</v>
      </c>
      <c r="B51" s="21"/>
      <c r="C51" s="21"/>
      <c r="D51" s="21">
        <v>2</v>
      </c>
      <c r="E51" s="21"/>
      <c r="F51" s="21"/>
      <c r="G51" s="21"/>
      <c r="H51" s="21"/>
      <c r="I51" s="21"/>
      <c r="J51" s="37"/>
      <c r="K51" s="37"/>
      <c r="L51" s="32"/>
      <c r="M51" s="29" t="s">
        <v>792</v>
      </c>
      <c r="N51" s="42" t="s">
        <v>136</v>
      </c>
      <c r="O51" s="24"/>
      <c r="P51" s="22" t="s">
        <v>120</v>
      </c>
      <c r="Q51" s="33"/>
      <c r="R51" s="49" t="s">
        <v>42</v>
      </c>
      <c r="S51" s="38" t="s">
        <v>121</v>
      </c>
      <c r="T51" s="49" t="s">
        <v>42</v>
      </c>
      <c r="U51" s="49" t="s">
        <v>122</v>
      </c>
      <c r="V51" s="49" t="s">
        <v>84</v>
      </c>
      <c r="W51" s="24" t="s">
        <v>195</v>
      </c>
      <c r="X51" s="21" t="s">
        <v>793</v>
      </c>
      <c r="Y51" s="57" t="s">
        <v>33</v>
      </c>
      <c r="Z51" s="31" t="s">
        <v>794</v>
      </c>
      <c r="AA51" s="61">
        <v>0.09</v>
      </c>
      <c r="AB51" s="31" t="s">
        <v>33</v>
      </c>
      <c r="AC51" s="31"/>
      <c r="AD51" s="31"/>
      <c r="AE51" s="31"/>
      <c r="AF51" s="31"/>
      <c r="AG51" s="31"/>
      <c r="AH51" s="31"/>
      <c r="AI51" s="71"/>
      <c r="AJ51" s="21">
        <v>1</v>
      </c>
      <c r="AK51" s="21">
        <v>1</v>
      </c>
      <c r="AL51" s="21">
        <v>1</v>
      </c>
    </row>
    <row r="52" spans="1:38" s="5" customFormat="1" ht="39.950000000000003" customHeight="1">
      <c r="A52" s="19">
        <v>21</v>
      </c>
      <c r="B52" s="21"/>
      <c r="C52" s="21"/>
      <c r="D52" s="21">
        <v>2</v>
      </c>
      <c r="E52" s="21"/>
      <c r="F52" s="21"/>
      <c r="G52" s="21"/>
      <c r="H52" s="21"/>
      <c r="I52" s="21"/>
      <c r="J52" s="37"/>
      <c r="K52" s="37"/>
      <c r="L52" s="32"/>
      <c r="M52" s="29" t="s">
        <v>795</v>
      </c>
      <c r="N52" s="42" t="s">
        <v>136</v>
      </c>
      <c r="O52" s="24"/>
      <c r="P52" s="22" t="s">
        <v>120</v>
      </c>
      <c r="Q52" s="33"/>
      <c r="R52" s="49" t="s">
        <v>42</v>
      </c>
      <c r="S52" s="38" t="s">
        <v>121</v>
      </c>
      <c r="T52" s="49" t="s">
        <v>42</v>
      </c>
      <c r="U52" s="49" t="s">
        <v>122</v>
      </c>
      <c r="V52" s="49" t="s">
        <v>84</v>
      </c>
      <c r="W52" s="24" t="s">
        <v>195</v>
      </c>
      <c r="X52" s="21" t="s">
        <v>796</v>
      </c>
      <c r="Y52" s="57" t="s">
        <v>33</v>
      </c>
      <c r="Z52" s="57" t="s">
        <v>797</v>
      </c>
      <c r="AA52" s="61">
        <v>5.5E-2</v>
      </c>
      <c r="AB52" s="31" t="s">
        <v>33</v>
      </c>
      <c r="AC52" s="31"/>
      <c r="AD52" s="31"/>
      <c r="AE52" s="31"/>
      <c r="AF52" s="31"/>
      <c r="AG52" s="31"/>
      <c r="AH52" s="31"/>
      <c r="AI52" s="71"/>
      <c r="AJ52" s="21">
        <v>1</v>
      </c>
      <c r="AK52" s="21">
        <v>1</v>
      </c>
      <c r="AL52" s="21">
        <v>1</v>
      </c>
    </row>
    <row r="53" spans="1:38" s="5" customFormat="1" ht="39.950000000000003" customHeight="1">
      <c r="A53" s="19">
        <v>22</v>
      </c>
      <c r="B53" s="21"/>
      <c r="C53" s="21"/>
      <c r="D53" s="21">
        <v>2</v>
      </c>
      <c r="E53" s="21"/>
      <c r="F53" s="21"/>
      <c r="G53" s="21"/>
      <c r="H53" s="21"/>
      <c r="I53" s="21"/>
      <c r="J53" s="37"/>
      <c r="K53" s="37"/>
      <c r="L53" s="38" t="s">
        <v>484</v>
      </c>
      <c r="M53" s="29" t="s">
        <v>485</v>
      </c>
      <c r="N53" s="39" t="s">
        <v>486</v>
      </c>
      <c r="O53" s="44"/>
      <c r="P53" s="22" t="s">
        <v>120</v>
      </c>
      <c r="Q53" s="49"/>
      <c r="R53" s="49" t="s">
        <v>42</v>
      </c>
      <c r="S53" s="38" t="s">
        <v>121</v>
      </c>
      <c r="T53" s="49" t="s">
        <v>42</v>
      </c>
      <c r="U53" s="49" t="s">
        <v>84</v>
      </c>
      <c r="V53" s="49" t="s">
        <v>122</v>
      </c>
      <c r="W53" s="24" t="s">
        <v>147</v>
      </c>
      <c r="X53" s="21" t="s">
        <v>487</v>
      </c>
      <c r="Y53" s="35" t="s">
        <v>144</v>
      </c>
      <c r="Z53" s="57" t="s">
        <v>33</v>
      </c>
      <c r="AA53" s="56">
        <v>2.9999999999999997E-4</v>
      </c>
      <c r="AB53" s="31" t="s">
        <v>33</v>
      </c>
      <c r="AC53" s="31"/>
      <c r="AD53" s="31"/>
      <c r="AE53" s="31"/>
      <c r="AF53" s="31"/>
      <c r="AG53" s="31"/>
      <c r="AH53" s="31"/>
      <c r="AI53" s="71"/>
      <c r="AJ53" s="21">
        <v>1</v>
      </c>
      <c r="AK53" s="21">
        <v>1</v>
      </c>
      <c r="AL53" s="21">
        <v>1</v>
      </c>
    </row>
    <row r="54" spans="1:38" s="5" customFormat="1" ht="39.950000000000003" customHeight="1">
      <c r="A54" s="19">
        <v>23</v>
      </c>
      <c r="B54" s="21"/>
      <c r="C54" s="21"/>
      <c r="D54" s="21">
        <v>2</v>
      </c>
      <c r="E54" s="21"/>
      <c r="F54" s="21"/>
      <c r="G54" s="21"/>
      <c r="H54" s="21"/>
      <c r="I54" s="21"/>
      <c r="J54" s="37"/>
      <c r="K54" s="37"/>
      <c r="L54" s="38" t="s">
        <v>454</v>
      </c>
      <c r="M54" s="29" t="s">
        <v>455</v>
      </c>
      <c r="N54" s="45" t="s">
        <v>456</v>
      </c>
      <c r="O54" s="44"/>
      <c r="P54" s="22" t="s">
        <v>120</v>
      </c>
      <c r="Q54" s="49"/>
      <c r="R54" s="49" t="s">
        <v>42</v>
      </c>
      <c r="S54" s="38" t="s">
        <v>121</v>
      </c>
      <c r="T54" s="49" t="s">
        <v>42</v>
      </c>
      <c r="U54" s="49" t="s">
        <v>84</v>
      </c>
      <c r="V54" s="49" t="s">
        <v>122</v>
      </c>
      <c r="W54" s="24" t="s">
        <v>221</v>
      </c>
      <c r="X54" s="21" t="s">
        <v>457</v>
      </c>
      <c r="Y54" s="29" t="s">
        <v>33</v>
      </c>
      <c r="Z54" s="57" t="s">
        <v>33</v>
      </c>
      <c r="AA54" s="56">
        <v>2.3E-3</v>
      </c>
      <c r="AB54" s="31" t="s">
        <v>431</v>
      </c>
      <c r="AC54" s="31"/>
      <c r="AD54" s="31"/>
      <c r="AE54" s="31"/>
      <c r="AF54" s="31"/>
      <c r="AG54" s="31"/>
      <c r="AH54" s="31"/>
      <c r="AI54" s="71"/>
      <c r="AJ54" s="21">
        <v>2</v>
      </c>
      <c r="AK54" s="21">
        <v>2</v>
      </c>
      <c r="AL54" s="21">
        <v>2</v>
      </c>
    </row>
    <row r="55" spans="1:38" s="5" customFormat="1" ht="39.950000000000003" customHeight="1">
      <c r="A55" s="19"/>
      <c r="B55" s="21"/>
      <c r="C55" s="21"/>
      <c r="D55" s="21">
        <v>2</v>
      </c>
      <c r="E55" s="21"/>
      <c r="F55" s="21"/>
      <c r="G55" s="21"/>
      <c r="H55" s="21"/>
      <c r="I55" s="21"/>
      <c r="J55" s="37"/>
      <c r="K55" s="37"/>
      <c r="L55" s="21"/>
      <c r="M55" s="29" t="s">
        <v>798</v>
      </c>
      <c r="N55" s="30" t="s">
        <v>727</v>
      </c>
      <c r="O55" s="31"/>
      <c r="P55" s="22" t="s">
        <v>120</v>
      </c>
      <c r="Q55" s="37"/>
      <c r="R55" s="49" t="s">
        <v>42</v>
      </c>
      <c r="S55" s="38" t="s">
        <v>121</v>
      </c>
      <c r="T55" s="49" t="s">
        <v>42</v>
      </c>
      <c r="U55" s="49" t="s">
        <v>122</v>
      </c>
      <c r="V55" s="49" t="s">
        <v>84</v>
      </c>
      <c r="W55" s="24" t="s">
        <v>129</v>
      </c>
      <c r="X55" s="21" t="s">
        <v>124</v>
      </c>
      <c r="Y55" s="21" t="s">
        <v>33</v>
      </c>
      <c r="Z55" s="50" t="s">
        <v>33</v>
      </c>
      <c r="AA55" s="50" t="s">
        <v>33</v>
      </c>
      <c r="AB55" s="31" t="s">
        <v>33</v>
      </c>
      <c r="AC55" s="21"/>
      <c r="AD55" s="21"/>
      <c r="AE55" s="21"/>
      <c r="AF55" s="21"/>
      <c r="AG55" s="21"/>
      <c r="AH55" s="21"/>
      <c r="AI55" s="21"/>
      <c r="AJ55" s="21">
        <v>1</v>
      </c>
      <c r="AK55" s="72">
        <v>0</v>
      </c>
      <c r="AL55" s="73">
        <v>0</v>
      </c>
    </row>
    <row r="56" spans="1:38" s="5" customFormat="1" ht="39.950000000000003" customHeight="1">
      <c r="A56" s="19"/>
      <c r="B56" s="21"/>
      <c r="C56" s="21"/>
      <c r="D56" s="21">
        <v>2</v>
      </c>
      <c r="E56" s="21"/>
      <c r="F56" s="21"/>
      <c r="G56" s="21"/>
      <c r="H56" s="21"/>
      <c r="I56" s="21"/>
      <c r="J56" s="37"/>
      <c r="K56" s="37"/>
      <c r="L56" s="21"/>
      <c r="M56" s="29" t="s">
        <v>798</v>
      </c>
      <c r="N56" s="35" t="s">
        <v>729</v>
      </c>
      <c r="O56" s="31"/>
      <c r="P56" s="22" t="s">
        <v>120</v>
      </c>
      <c r="Q56" s="37"/>
      <c r="R56" s="49" t="s">
        <v>42</v>
      </c>
      <c r="S56" s="38" t="s">
        <v>121</v>
      </c>
      <c r="T56" s="49" t="s">
        <v>42</v>
      </c>
      <c r="U56" s="49" t="s">
        <v>122</v>
      </c>
      <c r="V56" s="49" t="s">
        <v>84</v>
      </c>
      <c r="W56" s="24" t="s">
        <v>129</v>
      </c>
      <c r="X56" s="21" t="s">
        <v>124</v>
      </c>
      <c r="Y56" s="21" t="s">
        <v>33</v>
      </c>
      <c r="Z56" s="50" t="s">
        <v>33</v>
      </c>
      <c r="AA56" s="50" t="s">
        <v>33</v>
      </c>
      <c r="AB56" s="31" t="s">
        <v>33</v>
      </c>
      <c r="AC56" s="21"/>
      <c r="AD56" s="21"/>
      <c r="AE56" s="21"/>
      <c r="AF56" s="21"/>
      <c r="AG56" s="21"/>
      <c r="AH56" s="21"/>
      <c r="AI56" s="21"/>
      <c r="AJ56" s="21">
        <v>0</v>
      </c>
      <c r="AK56" s="72">
        <v>1</v>
      </c>
      <c r="AL56" s="73">
        <v>0</v>
      </c>
    </row>
    <row r="57" spans="1:38" s="5" customFormat="1" ht="39.950000000000003" customHeight="1">
      <c r="A57" s="19">
        <v>25</v>
      </c>
      <c r="B57" s="21"/>
      <c r="C57" s="21"/>
      <c r="D57" s="21">
        <v>2</v>
      </c>
      <c r="E57" s="21"/>
      <c r="F57" s="21"/>
      <c r="G57" s="21"/>
      <c r="H57" s="21"/>
      <c r="I57" s="21"/>
      <c r="J57" s="37"/>
      <c r="K57" s="37"/>
      <c r="L57" s="21"/>
      <c r="M57" s="29" t="s">
        <v>798</v>
      </c>
      <c r="N57" s="35" t="s">
        <v>730</v>
      </c>
      <c r="O57" s="31"/>
      <c r="P57" s="22" t="s">
        <v>120</v>
      </c>
      <c r="Q57" s="33"/>
      <c r="R57" s="49" t="s">
        <v>42</v>
      </c>
      <c r="S57" s="38" t="s">
        <v>121</v>
      </c>
      <c r="T57" s="49" t="s">
        <v>42</v>
      </c>
      <c r="U57" s="49" t="s">
        <v>122</v>
      </c>
      <c r="V57" s="49" t="s">
        <v>84</v>
      </c>
      <c r="W57" s="24" t="s">
        <v>129</v>
      </c>
      <c r="X57" s="21" t="s">
        <v>124</v>
      </c>
      <c r="Y57" s="21" t="s">
        <v>33</v>
      </c>
      <c r="Z57" s="50" t="s">
        <v>33</v>
      </c>
      <c r="AA57" s="50" t="s">
        <v>33</v>
      </c>
      <c r="AB57" s="31" t="s">
        <v>33</v>
      </c>
      <c r="AC57" s="37"/>
      <c r="AD57" s="37"/>
      <c r="AE57" s="37"/>
      <c r="AF57" s="37"/>
      <c r="AG57" s="75"/>
      <c r="AH57" s="75"/>
      <c r="AI57" s="71"/>
      <c r="AJ57" s="21">
        <v>0</v>
      </c>
      <c r="AK57" s="72">
        <v>0</v>
      </c>
      <c r="AL57" s="73">
        <v>1</v>
      </c>
    </row>
    <row r="58" spans="1:38" s="5" customFormat="1" ht="39.950000000000003" customHeight="1">
      <c r="A58" s="19"/>
      <c r="B58" s="21"/>
      <c r="C58" s="21"/>
      <c r="D58" s="21"/>
      <c r="E58" s="21">
        <v>3</v>
      </c>
      <c r="F58" s="21"/>
      <c r="G58" s="21"/>
      <c r="H58" s="21"/>
      <c r="I58" s="21"/>
      <c r="J58" s="37"/>
      <c r="K58" s="37"/>
      <c r="L58" s="21"/>
      <c r="M58" s="29" t="s">
        <v>799</v>
      </c>
      <c r="N58" s="30" t="s">
        <v>727</v>
      </c>
      <c r="O58" s="31"/>
      <c r="P58" s="22" t="s">
        <v>120</v>
      </c>
      <c r="Q58" s="37"/>
      <c r="R58" s="49" t="s">
        <v>42</v>
      </c>
      <c r="S58" s="38" t="s">
        <v>121</v>
      </c>
      <c r="T58" s="38" t="s">
        <v>33</v>
      </c>
      <c r="U58" s="49" t="s">
        <v>122</v>
      </c>
      <c r="V58" s="49" t="s">
        <v>84</v>
      </c>
      <c r="W58" s="24" t="s">
        <v>129</v>
      </c>
      <c r="X58" s="21" t="s">
        <v>124</v>
      </c>
      <c r="Y58" s="21" t="s">
        <v>33</v>
      </c>
      <c r="Z58" s="50" t="s">
        <v>33</v>
      </c>
      <c r="AA58" s="50" t="s">
        <v>33</v>
      </c>
      <c r="AB58" s="31" t="s">
        <v>33</v>
      </c>
      <c r="AC58" s="37"/>
      <c r="AD58" s="37"/>
      <c r="AE58" s="37"/>
      <c r="AF58" s="37"/>
      <c r="AG58" s="75"/>
      <c r="AH58" s="75"/>
      <c r="AI58" s="71"/>
      <c r="AJ58" s="21">
        <v>1</v>
      </c>
      <c r="AK58" s="72">
        <v>0</v>
      </c>
      <c r="AL58" s="73">
        <v>0</v>
      </c>
    </row>
    <row r="59" spans="1:38" s="5" customFormat="1" ht="39.950000000000003" customHeight="1">
      <c r="A59" s="19"/>
      <c r="B59" s="21"/>
      <c r="C59" s="21"/>
      <c r="D59" s="21"/>
      <c r="E59" s="21">
        <v>3</v>
      </c>
      <c r="F59" s="21"/>
      <c r="G59" s="21"/>
      <c r="H59" s="21"/>
      <c r="I59" s="21"/>
      <c r="J59" s="37"/>
      <c r="K59" s="37"/>
      <c r="L59" s="21"/>
      <c r="M59" s="29" t="s">
        <v>799</v>
      </c>
      <c r="N59" s="35" t="s">
        <v>729</v>
      </c>
      <c r="O59" s="31"/>
      <c r="P59" s="22" t="s">
        <v>120</v>
      </c>
      <c r="Q59" s="37"/>
      <c r="R59" s="49" t="s">
        <v>42</v>
      </c>
      <c r="S59" s="38" t="s">
        <v>121</v>
      </c>
      <c r="T59" s="38" t="s">
        <v>33</v>
      </c>
      <c r="U59" s="49" t="s">
        <v>122</v>
      </c>
      <c r="V59" s="49" t="s">
        <v>84</v>
      </c>
      <c r="W59" s="24" t="s">
        <v>129</v>
      </c>
      <c r="X59" s="21" t="s">
        <v>124</v>
      </c>
      <c r="Y59" s="21" t="s">
        <v>33</v>
      </c>
      <c r="Z59" s="50" t="s">
        <v>33</v>
      </c>
      <c r="AA59" s="50" t="s">
        <v>33</v>
      </c>
      <c r="AB59" s="31" t="s">
        <v>33</v>
      </c>
      <c r="AC59" s="37"/>
      <c r="AD59" s="37"/>
      <c r="AE59" s="37"/>
      <c r="AF59" s="37"/>
      <c r="AG59" s="75"/>
      <c r="AH59" s="75"/>
      <c r="AI59" s="71"/>
      <c r="AJ59" s="21">
        <v>0</v>
      </c>
      <c r="AK59" s="72">
        <v>1</v>
      </c>
      <c r="AL59" s="73">
        <v>0</v>
      </c>
    </row>
    <row r="60" spans="1:38" s="5" customFormat="1" ht="39.950000000000003" customHeight="1">
      <c r="A60" s="19">
        <v>26</v>
      </c>
      <c r="B60" s="21"/>
      <c r="C60" s="21"/>
      <c r="D60" s="21"/>
      <c r="E60" s="21">
        <v>3</v>
      </c>
      <c r="F60" s="21"/>
      <c r="G60" s="21"/>
      <c r="H60" s="21"/>
      <c r="I60" s="21"/>
      <c r="J60" s="37"/>
      <c r="K60" s="37"/>
      <c r="L60" s="21"/>
      <c r="M60" s="29" t="s">
        <v>799</v>
      </c>
      <c r="N60" s="35" t="s">
        <v>730</v>
      </c>
      <c r="O60" s="31"/>
      <c r="P60" s="22" t="s">
        <v>120</v>
      </c>
      <c r="Q60" s="37"/>
      <c r="R60" s="49" t="s">
        <v>42</v>
      </c>
      <c r="S60" s="38" t="s">
        <v>121</v>
      </c>
      <c r="T60" s="38" t="s">
        <v>33</v>
      </c>
      <c r="U60" s="49" t="s">
        <v>122</v>
      </c>
      <c r="V60" s="49" t="s">
        <v>84</v>
      </c>
      <c r="W60" s="24" t="s">
        <v>129</v>
      </c>
      <c r="X60" s="21" t="s">
        <v>124</v>
      </c>
      <c r="Y60" s="38" t="s">
        <v>33</v>
      </c>
      <c r="Z60" s="50" t="s">
        <v>33</v>
      </c>
      <c r="AA60" s="50" t="s">
        <v>33</v>
      </c>
      <c r="AB60" s="31" t="s">
        <v>33</v>
      </c>
      <c r="AC60" s="37"/>
      <c r="AD60" s="37"/>
      <c r="AE60" s="37"/>
      <c r="AF60" s="37"/>
      <c r="AG60" s="75"/>
      <c r="AH60" s="75"/>
      <c r="AI60" s="71"/>
      <c r="AJ60" s="21">
        <v>0</v>
      </c>
      <c r="AK60" s="72">
        <v>0</v>
      </c>
      <c r="AL60" s="73">
        <v>1</v>
      </c>
    </row>
    <row r="61" spans="1:38" s="5" customFormat="1" ht="39.950000000000003" customHeight="1">
      <c r="A61" s="19">
        <v>27</v>
      </c>
      <c r="B61" s="21"/>
      <c r="C61" s="21"/>
      <c r="D61" s="21"/>
      <c r="E61" s="21">
        <v>3</v>
      </c>
      <c r="F61" s="21"/>
      <c r="G61" s="21"/>
      <c r="H61" s="21"/>
      <c r="I61" s="21"/>
      <c r="J61" s="37"/>
      <c r="K61" s="37"/>
      <c r="L61" s="46"/>
      <c r="M61" s="29" t="s">
        <v>800</v>
      </c>
      <c r="N61" s="30" t="s">
        <v>136</v>
      </c>
      <c r="O61" s="31"/>
      <c r="P61" s="22" t="s">
        <v>120</v>
      </c>
      <c r="Q61" s="50"/>
      <c r="R61" s="49" t="s">
        <v>42</v>
      </c>
      <c r="S61" s="38" t="s">
        <v>121</v>
      </c>
      <c r="T61" s="49" t="s">
        <v>42</v>
      </c>
      <c r="U61" s="49" t="s">
        <v>122</v>
      </c>
      <c r="V61" s="49" t="s">
        <v>84</v>
      </c>
      <c r="W61" s="24" t="s">
        <v>129</v>
      </c>
      <c r="X61" s="21" t="s">
        <v>124</v>
      </c>
      <c r="Y61" s="38" t="s">
        <v>33</v>
      </c>
      <c r="Z61" s="50" t="s">
        <v>33</v>
      </c>
      <c r="AA61" s="50" t="s">
        <v>33</v>
      </c>
      <c r="AB61" s="31" t="s">
        <v>33</v>
      </c>
      <c r="AC61" s="37"/>
      <c r="AD61" s="37"/>
      <c r="AE61" s="37"/>
      <c r="AF61" s="37"/>
      <c r="AG61" s="75"/>
      <c r="AH61" s="75"/>
      <c r="AI61" s="71"/>
      <c r="AJ61" s="21">
        <v>1</v>
      </c>
      <c r="AK61" s="21">
        <v>1</v>
      </c>
      <c r="AL61" s="21">
        <v>1</v>
      </c>
    </row>
    <row r="62" spans="1:38" s="5" customFormat="1" ht="39.950000000000003" customHeight="1">
      <c r="A62" s="19">
        <v>28</v>
      </c>
      <c r="B62" s="21"/>
      <c r="C62" s="21"/>
      <c r="D62" s="21"/>
      <c r="E62" s="24"/>
      <c r="F62" s="21">
        <v>4</v>
      </c>
      <c r="G62" s="21"/>
      <c r="H62" s="21"/>
      <c r="I62" s="21"/>
      <c r="J62" s="37"/>
      <c r="K62" s="37"/>
      <c r="L62" s="28"/>
      <c r="M62" s="29" t="s">
        <v>801</v>
      </c>
      <c r="N62" s="30" t="s">
        <v>136</v>
      </c>
      <c r="O62" s="24"/>
      <c r="P62" s="22" t="s">
        <v>120</v>
      </c>
      <c r="Q62" s="50"/>
      <c r="R62" s="49" t="s">
        <v>42</v>
      </c>
      <c r="S62" s="38" t="s">
        <v>121</v>
      </c>
      <c r="T62" s="49" t="s">
        <v>42</v>
      </c>
      <c r="U62" s="49" t="s">
        <v>122</v>
      </c>
      <c r="V62" s="49" t="s">
        <v>84</v>
      </c>
      <c r="W62" s="37" t="s">
        <v>151</v>
      </c>
      <c r="X62" s="54" t="s">
        <v>802</v>
      </c>
      <c r="Y62" s="65" t="s">
        <v>803</v>
      </c>
      <c r="Z62" s="50" t="s">
        <v>804</v>
      </c>
      <c r="AA62" s="61">
        <v>0.80400000000000005</v>
      </c>
      <c r="AB62" s="31" t="s">
        <v>33</v>
      </c>
      <c r="AC62" s="37"/>
      <c r="AD62" s="37"/>
      <c r="AE62" s="37"/>
      <c r="AF62" s="37"/>
      <c r="AG62" s="75"/>
      <c r="AH62" s="75"/>
      <c r="AI62" s="71"/>
      <c r="AJ62" s="21">
        <v>1</v>
      </c>
      <c r="AK62" s="21">
        <v>1</v>
      </c>
      <c r="AL62" s="21">
        <v>1</v>
      </c>
    </row>
    <row r="63" spans="1:38" s="5" customFormat="1" ht="39.950000000000003" customHeight="1">
      <c r="A63" s="19">
        <v>29</v>
      </c>
      <c r="B63" s="22"/>
      <c r="C63" s="21"/>
      <c r="D63" s="21"/>
      <c r="E63" s="21"/>
      <c r="F63" s="21">
        <v>4</v>
      </c>
      <c r="G63" s="21"/>
      <c r="H63" s="21"/>
      <c r="I63" s="21"/>
      <c r="J63" s="31"/>
      <c r="K63" s="35"/>
      <c r="L63" s="47"/>
      <c r="M63" s="29" t="s">
        <v>805</v>
      </c>
      <c r="N63" s="48" t="s">
        <v>136</v>
      </c>
      <c r="O63" s="44"/>
      <c r="P63" s="22" t="s">
        <v>120</v>
      </c>
      <c r="Q63" s="49"/>
      <c r="R63" s="49" t="s">
        <v>42</v>
      </c>
      <c r="S63" s="38" t="s">
        <v>121</v>
      </c>
      <c r="T63" s="38" t="s">
        <v>33</v>
      </c>
      <c r="U63" s="49" t="s">
        <v>122</v>
      </c>
      <c r="V63" s="49" t="s">
        <v>84</v>
      </c>
      <c r="W63" s="24" t="s">
        <v>190</v>
      </c>
      <c r="X63" s="21" t="s">
        <v>806</v>
      </c>
      <c r="Y63" s="38" t="s">
        <v>192</v>
      </c>
      <c r="Z63" s="22" t="s">
        <v>33</v>
      </c>
      <c r="AA63" s="22" t="s">
        <v>33</v>
      </c>
      <c r="AB63" s="31" t="s">
        <v>33</v>
      </c>
      <c r="AC63" s="22"/>
      <c r="AD63" s="22"/>
      <c r="AE63" s="22"/>
      <c r="AF63" s="22"/>
      <c r="AG63" s="75"/>
      <c r="AH63" s="75"/>
      <c r="AI63" s="71"/>
      <c r="AJ63" s="21">
        <v>1</v>
      </c>
      <c r="AK63" s="21">
        <v>1</v>
      </c>
      <c r="AL63" s="21">
        <v>1</v>
      </c>
    </row>
    <row r="64" spans="1:38" s="5" customFormat="1" ht="39.950000000000003" customHeight="1">
      <c r="A64" s="19"/>
      <c r="B64" s="22"/>
      <c r="C64" s="21"/>
      <c r="D64" s="21"/>
      <c r="E64" s="21"/>
      <c r="F64" s="21">
        <v>4</v>
      </c>
      <c r="G64" s="21"/>
      <c r="H64" s="21"/>
      <c r="I64" s="21"/>
      <c r="J64" s="31"/>
      <c r="K64" s="35"/>
      <c r="L64" s="47"/>
      <c r="M64" s="29" t="s">
        <v>807</v>
      </c>
      <c r="N64" s="48" t="s">
        <v>136</v>
      </c>
      <c r="O64" s="44"/>
      <c r="P64" s="22" t="s">
        <v>120</v>
      </c>
      <c r="Q64" s="49"/>
      <c r="R64" s="49" t="s">
        <v>42</v>
      </c>
      <c r="S64" s="38" t="s">
        <v>121</v>
      </c>
      <c r="T64" s="38" t="s">
        <v>33</v>
      </c>
      <c r="U64" s="49" t="s">
        <v>122</v>
      </c>
      <c r="V64" s="49" t="s">
        <v>84</v>
      </c>
      <c r="W64" s="24" t="s">
        <v>190</v>
      </c>
      <c r="X64" s="21" t="s">
        <v>806</v>
      </c>
      <c r="Y64" s="38" t="s">
        <v>192</v>
      </c>
      <c r="Z64" s="22" t="s">
        <v>33</v>
      </c>
      <c r="AA64" s="22" t="s">
        <v>33</v>
      </c>
      <c r="AB64" s="31" t="s">
        <v>33</v>
      </c>
      <c r="AC64" s="22"/>
      <c r="AD64" s="22"/>
      <c r="AE64" s="22"/>
      <c r="AF64" s="22"/>
      <c r="AG64" s="75"/>
      <c r="AH64" s="75"/>
      <c r="AI64" s="71"/>
      <c r="AJ64" s="21">
        <v>1</v>
      </c>
      <c r="AK64" s="21">
        <v>1</v>
      </c>
      <c r="AL64" s="21">
        <v>1</v>
      </c>
    </row>
    <row r="65" spans="1:38" s="5" customFormat="1" ht="39.950000000000003" customHeight="1">
      <c r="A65" s="19">
        <v>30</v>
      </c>
      <c r="B65" s="22"/>
      <c r="C65" s="21"/>
      <c r="D65" s="21"/>
      <c r="E65" s="21"/>
      <c r="F65" s="21">
        <v>4</v>
      </c>
      <c r="G65" s="21"/>
      <c r="H65" s="21"/>
      <c r="I65" s="21"/>
      <c r="J65" s="31"/>
      <c r="K65" s="35"/>
      <c r="L65" s="81"/>
      <c r="M65" s="29" t="s">
        <v>807</v>
      </c>
      <c r="N65" s="48" t="s">
        <v>136</v>
      </c>
      <c r="O65" s="44"/>
      <c r="P65" s="22" t="s">
        <v>120</v>
      </c>
      <c r="Q65" s="49"/>
      <c r="R65" s="49" t="s">
        <v>42</v>
      </c>
      <c r="S65" s="38" t="s">
        <v>121</v>
      </c>
      <c r="T65" s="38" t="s">
        <v>33</v>
      </c>
      <c r="U65" s="49" t="s">
        <v>122</v>
      </c>
      <c r="V65" s="49" t="s">
        <v>84</v>
      </c>
      <c r="W65" s="24" t="s">
        <v>190</v>
      </c>
      <c r="X65" s="21" t="s">
        <v>806</v>
      </c>
      <c r="Y65" s="38" t="s">
        <v>192</v>
      </c>
      <c r="Z65" s="22" t="s">
        <v>33</v>
      </c>
      <c r="AA65" s="22" t="s">
        <v>33</v>
      </c>
      <c r="AB65" s="31" t="s">
        <v>33</v>
      </c>
      <c r="AC65" s="22"/>
      <c r="AD65" s="22"/>
      <c r="AE65" s="22"/>
      <c r="AF65" s="22"/>
      <c r="AG65" s="75"/>
      <c r="AH65" s="75"/>
      <c r="AI65" s="71"/>
      <c r="AJ65" s="21">
        <v>2</v>
      </c>
      <c r="AK65" s="21">
        <v>2</v>
      </c>
      <c r="AL65" s="21">
        <v>2</v>
      </c>
    </row>
    <row r="66" spans="1:38" s="5" customFormat="1" ht="39.950000000000003" customHeight="1">
      <c r="A66" s="19"/>
      <c r="B66" s="22"/>
      <c r="C66" s="21"/>
      <c r="D66" s="21"/>
      <c r="E66" s="21"/>
      <c r="F66" s="21">
        <v>4</v>
      </c>
      <c r="G66" s="21"/>
      <c r="H66" s="21"/>
      <c r="I66" s="21"/>
      <c r="J66" s="31"/>
      <c r="K66" s="35"/>
      <c r="L66" s="81"/>
      <c r="M66" s="29" t="s">
        <v>808</v>
      </c>
      <c r="N66" s="30" t="s">
        <v>136</v>
      </c>
      <c r="O66" s="44"/>
      <c r="P66" s="22" t="s">
        <v>120</v>
      </c>
      <c r="Q66" s="49"/>
      <c r="R66" s="49" t="s">
        <v>42</v>
      </c>
      <c r="S66" s="38" t="s">
        <v>121</v>
      </c>
      <c r="T66" s="38" t="s">
        <v>33</v>
      </c>
      <c r="U66" s="49" t="s">
        <v>122</v>
      </c>
      <c r="V66" s="49" t="s">
        <v>84</v>
      </c>
      <c r="W66" s="24" t="s">
        <v>190</v>
      </c>
      <c r="X66" s="21" t="s">
        <v>806</v>
      </c>
      <c r="Y66" s="38" t="s">
        <v>192</v>
      </c>
      <c r="Z66" s="22" t="s">
        <v>33</v>
      </c>
      <c r="AA66" s="22" t="s">
        <v>33</v>
      </c>
      <c r="AB66" s="31" t="s">
        <v>33</v>
      </c>
      <c r="AC66" s="22"/>
      <c r="AD66" s="22"/>
      <c r="AE66" s="22"/>
      <c r="AF66" s="22"/>
      <c r="AG66" s="75"/>
      <c r="AH66" s="75"/>
      <c r="AI66" s="71"/>
      <c r="AJ66" s="21">
        <v>1</v>
      </c>
      <c r="AK66" s="21">
        <v>1</v>
      </c>
      <c r="AL66" s="21">
        <v>1</v>
      </c>
    </row>
    <row r="67" spans="1:38" s="6" customFormat="1" ht="39.950000000000003" customHeight="1">
      <c r="A67" s="79">
        <v>31</v>
      </c>
      <c r="B67" s="80"/>
      <c r="C67" s="52"/>
      <c r="D67" s="52"/>
      <c r="E67" s="52"/>
      <c r="F67" s="52">
        <v>4</v>
      </c>
      <c r="G67" s="52"/>
      <c r="H67" s="52"/>
      <c r="I67" s="52"/>
      <c r="J67" s="82"/>
      <c r="K67" s="83"/>
      <c r="L67" s="84"/>
      <c r="M67" s="85" t="s">
        <v>809</v>
      </c>
      <c r="N67" s="86" t="s">
        <v>136</v>
      </c>
      <c r="O67" s="87"/>
      <c r="P67" s="22" t="s">
        <v>120</v>
      </c>
      <c r="Q67" s="90"/>
      <c r="R67" s="49" t="s">
        <v>42</v>
      </c>
      <c r="S67" s="38" t="s">
        <v>121</v>
      </c>
      <c r="T67" s="38" t="s">
        <v>33</v>
      </c>
      <c r="U67" s="91" t="s">
        <v>122</v>
      </c>
      <c r="V67" s="91" t="s">
        <v>84</v>
      </c>
      <c r="W67" s="92" t="s">
        <v>202</v>
      </c>
      <c r="X67" s="90" t="s">
        <v>33</v>
      </c>
      <c r="Y67" s="90" t="s">
        <v>203</v>
      </c>
      <c r="Z67" s="80" t="s">
        <v>33</v>
      </c>
      <c r="AA67" s="93">
        <v>5.0000000000000001E-3</v>
      </c>
      <c r="AB67" s="82" t="s">
        <v>33</v>
      </c>
      <c r="AC67" s="82"/>
      <c r="AD67" s="82"/>
      <c r="AE67" s="82"/>
      <c r="AF67" s="82"/>
      <c r="AG67" s="101"/>
      <c r="AH67" s="101"/>
      <c r="AI67" s="86"/>
      <c r="AJ67" s="52">
        <v>1</v>
      </c>
      <c r="AK67" s="82"/>
      <c r="AL67" s="102"/>
    </row>
    <row r="68" spans="1:38" s="5" customFormat="1" ht="39.950000000000003" customHeight="1">
      <c r="A68" s="19">
        <v>32</v>
      </c>
      <c r="B68" s="21"/>
      <c r="C68" s="21"/>
      <c r="D68" s="21"/>
      <c r="E68" s="24">
        <v>3</v>
      </c>
      <c r="F68" s="21"/>
      <c r="G68" s="21"/>
      <c r="H68" s="21"/>
      <c r="I68" s="21"/>
      <c r="J68" s="31"/>
      <c r="K68" s="31"/>
      <c r="L68" s="38"/>
      <c r="M68" s="29" t="s">
        <v>220</v>
      </c>
      <c r="N68" s="30" t="s">
        <v>221</v>
      </c>
      <c r="O68" s="31"/>
      <c r="P68" s="22" t="s">
        <v>120</v>
      </c>
      <c r="Q68" s="38" t="s">
        <v>33</v>
      </c>
      <c r="R68" s="49" t="s">
        <v>42</v>
      </c>
      <c r="S68" s="38" t="s">
        <v>121</v>
      </c>
      <c r="T68" s="38" t="s">
        <v>33</v>
      </c>
      <c r="U68" s="49" t="s">
        <v>84</v>
      </c>
      <c r="V68" s="49" t="s">
        <v>122</v>
      </c>
      <c r="W68" s="38" t="s">
        <v>33</v>
      </c>
      <c r="X68" s="38" t="s">
        <v>33</v>
      </c>
      <c r="Y68" s="38" t="s">
        <v>33</v>
      </c>
      <c r="Z68" s="38" t="s">
        <v>33</v>
      </c>
      <c r="AA68" s="60">
        <v>1E-3</v>
      </c>
      <c r="AB68" s="31" t="s">
        <v>33</v>
      </c>
      <c r="AC68" s="50"/>
      <c r="AD68" s="50"/>
      <c r="AE68" s="50"/>
      <c r="AF68" s="50"/>
      <c r="AG68" s="75"/>
      <c r="AH68" s="75"/>
      <c r="AI68" s="71"/>
      <c r="AJ68" s="21">
        <v>24</v>
      </c>
      <c r="AK68" s="21">
        <v>24</v>
      </c>
      <c r="AL68" s="21">
        <v>24</v>
      </c>
    </row>
    <row r="69" spans="1:38" s="5" customFormat="1" ht="39.950000000000003" customHeight="1">
      <c r="A69" s="19"/>
      <c r="B69" s="21"/>
      <c r="C69" s="21">
        <v>1</v>
      </c>
      <c r="D69" s="21"/>
      <c r="E69" s="21"/>
      <c r="F69" s="21"/>
      <c r="G69" s="21"/>
      <c r="H69" s="21"/>
      <c r="I69" s="21"/>
      <c r="J69" s="37"/>
      <c r="K69" s="37"/>
      <c r="L69" s="21"/>
      <c r="M69" s="29" t="s">
        <v>810</v>
      </c>
      <c r="N69" s="88" t="s">
        <v>936</v>
      </c>
      <c r="O69" s="31"/>
      <c r="P69" s="22" t="s">
        <v>120</v>
      </c>
      <c r="Q69" s="37"/>
      <c r="R69" s="49" t="s">
        <v>42</v>
      </c>
      <c r="S69" s="38" t="s">
        <v>121</v>
      </c>
      <c r="T69" s="49" t="s">
        <v>42</v>
      </c>
      <c r="U69" s="49" t="s">
        <v>122</v>
      </c>
      <c r="V69" s="49" t="s">
        <v>84</v>
      </c>
      <c r="W69" s="24" t="s">
        <v>129</v>
      </c>
      <c r="X69" s="21" t="s">
        <v>124</v>
      </c>
      <c r="Y69" s="38" t="s">
        <v>33</v>
      </c>
      <c r="Z69" s="22" t="s">
        <v>946</v>
      </c>
      <c r="AA69" s="22"/>
      <c r="AB69" s="31" t="s">
        <v>33</v>
      </c>
      <c r="AC69" s="37"/>
      <c r="AD69" s="37"/>
      <c r="AE69" s="37"/>
      <c r="AF69" s="37"/>
      <c r="AG69" s="75"/>
      <c r="AH69" s="75"/>
      <c r="AI69" s="71"/>
      <c r="AJ69" s="21">
        <v>1</v>
      </c>
      <c r="AK69" s="72">
        <v>0</v>
      </c>
      <c r="AL69" s="73">
        <v>0</v>
      </c>
    </row>
    <row r="70" spans="1:38" s="5" customFormat="1" ht="39.950000000000003" customHeight="1">
      <c r="A70" s="19"/>
      <c r="B70" s="21"/>
      <c r="C70" s="21">
        <v>1</v>
      </c>
      <c r="D70" s="21"/>
      <c r="E70" s="21"/>
      <c r="F70" s="21"/>
      <c r="G70" s="21"/>
      <c r="H70" s="21"/>
      <c r="I70" s="21"/>
      <c r="J70" s="37"/>
      <c r="K70" s="37"/>
      <c r="L70" s="21"/>
      <c r="M70" s="29" t="s">
        <v>810</v>
      </c>
      <c r="N70" s="88" t="s">
        <v>939</v>
      </c>
      <c r="O70" s="31"/>
      <c r="P70" s="22" t="s">
        <v>120</v>
      </c>
      <c r="Q70" s="37"/>
      <c r="R70" s="49" t="s">
        <v>42</v>
      </c>
      <c r="S70" s="38" t="s">
        <v>121</v>
      </c>
      <c r="T70" s="49" t="s">
        <v>42</v>
      </c>
      <c r="U70" s="49" t="s">
        <v>122</v>
      </c>
      <c r="V70" s="49" t="s">
        <v>84</v>
      </c>
      <c r="W70" s="24" t="s">
        <v>129</v>
      </c>
      <c r="X70" s="21" t="s">
        <v>124</v>
      </c>
      <c r="Y70" s="38" t="s">
        <v>33</v>
      </c>
      <c r="Z70" s="22" t="s">
        <v>946</v>
      </c>
      <c r="AA70" s="22"/>
      <c r="AB70" s="31" t="s">
        <v>33</v>
      </c>
      <c r="AC70" s="37"/>
      <c r="AD70" s="37"/>
      <c r="AE70" s="37"/>
      <c r="AF70" s="37"/>
      <c r="AG70" s="75"/>
      <c r="AH70" s="75"/>
      <c r="AI70" s="71"/>
      <c r="AJ70" s="21">
        <v>0</v>
      </c>
      <c r="AK70" s="72">
        <v>1</v>
      </c>
      <c r="AL70" s="73">
        <v>0</v>
      </c>
    </row>
    <row r="71" spans="1:38" s="7" customFormat="1" ht="39.950000000000003" customHeight="1">
      <c r="A71" s="19">
        <v>36</v>
      </c>
      <c r="B71" s="21"/>
      <c r="C71" s="21">
        <v>1</v>
      </c>
      <c r="D71" s="21"/>
      <c r="E71" s="21"/>
      <c r="F71" s="21"/>
      <c r="G71" s="21"/>
      <c r="H71" s="21"/>
      <c r="I71" s="21"/>
      <c r="J71" s="31"/>
      <c r="K71" s="31"/>
      <c r="L71" s="32"/>
      <c r="M71" s="29" t="s">
        <v>810</v>
      </c>
      <c r="N71" s="88" t="s">
        <v>941</v>
      </c>
      <c r="O71" s="31"/>
      <c r="P71" s="22" t="s">
        <v>120</v>
      </c>
      <c r="Q71" s="49"/>
      <c r="R71" s="49" t="s">
        <v>42</v>
      </c>
      <c r="S71" s="38" t="s">
        <v>121</v>
      </c>
      <c r="T71" s="49" t="s">
        <v>42</v>
      </c>
      <c r="U71" s="49" t="s">
        <v>122</v>
      </c>
      <c r="V71" s="49" t="s">
        <v>84</v>
      </c>
      <c r="W71" s="24" t="s">
        <v>129</v>
      </c>
      <c r="X71" s="21" t="s">
        <v>124</v>
      </c>
      <c r="Y71" s="38" t="s">
        <v>33</v>
      </c>
      <c r="Z71" s="22" t="s">
        <v>946</v>
      </c>
      <c r="AA71" s="22"/>
      <c r="AB71" s="31" t="s">
        <v>33</v>
      </c>
      <c r="AC71" s="50"/>
      <c r="AD71" s="50"/>
      <c r="AE71" s="50"/>
      <c r="AF71" s="50"/>
      <c r="AG71" s="75"/>
      <c r="AH71" s="75"/>
      <c r="AI71" s="71"/>
      <c r="AJ71" s="21">
        <v>0</v>
      </c>
      <c r="AK71" s="72">
        <v>0</v>
      </c>
      <c r="AL71" s="73">
        <v>1</v>
      </c>
    </row>
    <row r="72" spans="1:38" s="7" customFormat="1" ht="39.950000000000003" customHeight="1">
      <c r="A72" s="19"/>
      <c r="B72" s="21"/>
      <c r="C72" s="21"/>
      <c r="D72" s="21">
        <v>2</v>
      </c>
      <c r="E72" s="21"/>
      <c r="F72" s="21"/>
      <c r="G72" s="21"/>
      <c r="H72" s="21"/>
      <c r="I72" s="21"/>
      <c r="J72" s="31"/>
      <c r="K72" s="31"/>
      <c r="L72" s="32"/>
      <c r="M72" s="29" t="s">
        <v>812</v>
      </c>
      <c r="N72" s="88" t="s">
        <v>936</v>
      </c>
      <c r="O72" s="31"/>
      <c r="P72" s="22" t="s">
        <v>120</v>
      </c>
      <c r="Q72" s="49"/>
      <c r="R72" s="49" t="s">
        <v>42</v>
      </c>
      <c r="S72" s="38" t="s">
        <v>121</v>
      </c>
      <c r="T72" s="49" t="s">
        <v>42</v>
      </c>
      <c r="U72" s="49" t="s">
        <v>122</v>
      </c>
      <c r="V72" s="49" t="s">
        <v>84</v>
      </c>
      <c r="W72" s="24" t="s">
        <v>129</v>
      </c>
      <c r="X72" s="21" t="s">
        <v>124</v>
      </c>
      <c r="Y72" s="38" t="s">
        <v>33</v>
      </c>
      <c r="Z72" s="22" t="s">
        <v>33</v>
      </c>
      <c r="AA72" s="22" t="s">
        <v>33</v>
      </c>
      <c r="AB72" s="31" t="s">
        <v>33</v>
      </c>
      <c r="AC72" s="50"/>
      <c r="AD72" s="50"/>
      <c r="AE72" s="50"/>
      <c r="AF72" s="50"/>
      <c r="AG72" s="75"/>
      <c r="AH72" s="75"/>
      <c r="AI72" s="71"/>
      <c r="AJ72" s="21">
        <v>1</v>
      </c>
      <c r="AK72" s="72">
        <v>0</v>
      </c>
      <c r="AL72" s="73">
        <v>0</v>
      </c>
    </row>
    <row r="73" spans="1:38" s="7" customFormat="1" ht="39.950000000000003" customHeight="1">
      <c r="A73" s="19"/>
      <c r="B73" s="21"/>
      <c r="C73" s="21"/>
      <c r="D73" s="21">
        <v>2</v>
      </c>
      <c r="E73" s="21"/>
      <c r="F73" s="21"/>
      <c r="G73" s="21"/>
      <c r="H73" s="21"/>
      <c r="I73" s="21"/>
      <c r="J73" s="31"/>
      <c r="K73" s="31"/>
      <c r="L73" s="32"/>
      <c r="M73" s="29" t="s">
        <v>812</v>
      </c>
      <c r="N73" s="88" t="s">
        <v>939</v>
      </c>
      <c r="O73" s="31"/>
      <c r="P73" s="22" t="s">
        <v>120</v>
      </c>
      <c r="Q73" s="49"/>
      <c r="R73" s="49" t="s">
        <v>42</v>
      </c>
      <c r="S73" s="38" t="s">
        <v>121</v>
      </c>
      <c r="T73" s="49" t="s">
        <v>42</v>
      </c>
      <c r="U73" s="49" t="s">
        <v>122</v>
      </c>
      <c r="V73" s="49" t="s">
        <v>84</v>
      </c>
      <c r="W73" s="24" t="s">
        <v>129</v>
      </c>
      <c r="X73" s="21" t="s">
        <v>124</v>
      </c>
      <c r="Y73" s="38" t="s">
        <v>33</v>
      </c>
      <c r="Z73" s="22" t="s">
        <v>33</v>
      </c>
      <c r="AA73" s="22" t="s">
        <v>33</v>
      </c>
      <c r="AB73" s="31" t="s">
        <v>33</v>
      </c>
      <c r="AC73" s="50"/>
      <c r="AD73" s="50"/>
      <c r="AE73" s="50"/>
      <c r="AF73" s="50"/>
      <c r="AG73" s="75"/>
      <c r="AH73" s="75"/>
      <c r="AI73" s="71"/>
      <c r="AJ73" s="21">
        <v>0</v>
      </c>
      <c r="AK73" s="72">
        <v>1</v>
      </c>
      <c r="AL73" s="73">
        <v>0</v>
      </c>
    </row>
    <row r="74" spans="1:38" s="7" customFormat="1" ht="39.950000000000003" customHeight="1">
      <c r="A74" s="19"/>
      <c r="B74" s="21"/>
      <c r="C74" s="21"/>
      <c r="D74" s="21">
        <v>2</v>
      </c>
      <c r="E74" s="21"/>
      <c r="F74" s="21"/>
      <c r="G74" s="21"/>
      <c r="H74" s="21"/>
      <c r="I74" s="21"/>
      <c r="J74" s="31"/>
      <c r="K74" s="31"/>
      <c r="L74" s="32"/>
      <c r="M74" s="29" t="s">
        <v>812</v>
      </c>
      <c r="N74" s="88" t="s">
        <v>941</v>
      </c>
      <c r="O74" s="31"/>
      <c r="P74" s="22" t="s">
        <v>120</v>
      </c>
      <c r="Q74" s="49"/>
      <c r="R74" s="49" t="s">
        <v>42</v>
      </c>
      <c r="S74" s="38" t="s">
        <v>121</v>
      </c>
      <c r="T74" s="49" t="s">
        <v>42</v>
      </c>
      <c r="U74" s="49" t="s">
        <v>122</v>
      </c>
      <c r="V74" s="49" t="s">
        <v>84</v>
      </c>
      <c r="W74" s="24" t="s">
        <v>129</v>
      </c>
      <c r="X74" s="21" t="s">
        <v>124</v>
      </c>
      <c r="Y74" s="38" t="s">
        <v>33</v>
      </c>
      <c r="Z74" s="22" t="s">
        <v>33</v>
      </c>
      <c r="AA74" s="22" t="s">
        <v>33</v>
      </c>
      <c r="AB74" s="31" t="s">
        <v>33</v>
      </c>
      <c r="AC74" s="50"/>
      <c r="AD74" s="50"/>
      <c r="AE74" s="50"/>
      <c r="AF74" s="50"/>
      <c r="AG74" s="75"/>
      <c r="AH74" s="75"/>
      <c r="AI74" s="71"/>
      <c r="AJ74" s="21">
        <v>0</v>
      </c>
      <c r="AK74" s="72">
        <v>0</v>
      </c>
      <c r="AL74" s="73">
        <v>1</v>
      </c>
    </row>
    <row r="75" spans="1:38" s="7" customFormat="1" ht="39.950000000000003" customHeight="1">
      <c r="A75" s="19"/>
      <c r="B75" s="21"/>
      <c r="C75" s="21"/>
      <c r="D75" s="21"/>
      <c r="E75" s="21">
        <v>3</v>
      </c>
      <c r="F75" s="21"/>
      <c r="G75" s="21"/>
      <c r="H75" s="21"/>
      <c r="I75" s="21"/>
      <c r="J75" s="31"/>
      <c r="K75" s="31"/>
      <c r="L75" s="32"/>
      <c r="M75" s="29" t="s">
        <v>813</v>
      </c>
      <c r="N75" s="88" t="s">
        <v>936</v>
      </c>
      <c r="O75" s="31"/>
      <c r="P75" s="22" t="s">
        <v>120</v>
      </c>
      <c r="Q75" s="49"/>
      <c r="R75" s="49" t="s">
        <v>42</v>
      </c>
      <c r="S75" s="38" t="s">
        <v>121</v>
      </c>
      <c r="T75" s="38" t="s">
        <v>33</v>
      </c>
      <c r="U75" s="49" t="s">
        <v>122</v>
      </c>
      <c r="V75" s="49" t="s">
        <v>84</v>
      </c>
      <c r="W75" s="24" t="s">
        <v>129</v>
      </c>
      <c r="X75" s="21" t="s">
        <v>124</v>
      </c>
      <c r="Y75" s="38" t="s">
        <v>33</v>
      </c>
      <c r="Z75" s="22" t="s">
        <v>33</v>
      </c>
      <c r="AA75" s="22" t="s">
        <v>33</v>
      </c>
      <c r="AB75" s="31" t="s">
        <v>33</v>
      </c>
      <c r="AC75" s="50"/>
      <c r="AD75" s="50"/>
      <c r="AE75" s="50"/>
      <c r="AF75" s="50"/>
      <c r="AG75" s="75"/>
      <c r="AH75" s="75"/>
      <c r="AI75" s="71"/>
      <c r="AJ75" s="21">
        <v>1</v>
      </c>
      <c r="AK75" s="72">
        <v>0</v>
      </c>
      <c r="AL75" s="73">
        <v>0</v>
      </c>
    </row>
    <row r="76" spans="1:38" s="7" customFormat="1" ht="39.950000000000003" customHeight="1">
      <c r="A76" s="19"/>
      <c r="B76" s="21"/>
      <c r="C76" s="21"/>
      <c r="D76" s="21"/>
      <c r="E76" s="21">
        <v>3</v>
      </c>
      <c r="F76" s="21"/>
      <c r="G76" s="21"/>
      <c r="H76" s="21"/>
      <c r="I76" s="21"/>
      <c r="J76" s="31"/>
      <c r="K76" s="31"/>
      <c r="L76" s="32"/>
      <c r="M76" s="29" t="s">
        <v>813</v>
      </c>
      <c r="N76" s="88" t="s">
        <v>939</v>
      </c>
      <c r="O76" s="31"/>
      <c r="P76" s="22" t="s">
        <v>120</v>
      </c>
      <c r="Q76" s="49"/>
      <c r="R76" s="49" t="s">
        <v>42</v>
      </c>
      <c r="S76" s="38" t="s">
        <v>121</v>
      </c>
      <c r="T76" s="38" t="s">
        <v>33</v>
      </c>
      <c r="U76" s="49" t="s">
        <v>122</v>
      </c>
      <c r="V76" s="49" t="s">
        <v>84</v>
      </c>
      <c r="W76" s="24" t="s">
        <v>129</v>
      </c>
      <c r="X76" s="21" t="s">
        <v>124</v>
      </c>
      <c r="Y76" s="38" t="s">
        <v>33</v>
      </c>
      <c r="Z76" s="22" t="s">
        <v>33</v>
      </c>
      <c r="AA76" s="22" t="s">
        <v>33</v>
      </c>
      <c r="AB76" s="31" t="s">
        <v>33</v>
      </c>
      <c r="AC76" s="50"/>
      <c r="AD76" s="50"/>
      <c r="AE76" s="50"/>
      <c r="AF76" s="50"/>
      <c r="AG76" s="75"/>
      <c r="AH76" s="75"/>
      <c r="AI76" s="71"/>
      <c r="AJ76" s="21">
        <v>0</v>
      </c>
      <c r="AK76" s="72">
        <v>1</v>
      </c>
      <c r="AL76" s="73">
        <v>0</v>
      </c>
    </row>
    <row r="77" spans="1:38" s="7" customFormat="1" ht="39.950000000000003" customHeight="1">
      <c r="A77" s="19"/>
      <c r="B77" s="21"/>
      <c r="C77" s="21"/>
      <c r="D77" s="21"/>
      <c r="E77" s="21">
        <v>3</v>
      </c>
      <c r="F77" s="21"/>
      <c r="G77" s="21"/>
      <c r="H77" s="21"/>
      <c r="I77" s="21"/>
      <c r="J77" s="31"/>
      <c r="K77" s="31"/>
      <c r="L77" s="32"/>
      <c r="M77" s="29" t="s">
        <v>813</v>
      </c>
      <c r="N77" s="88" t="s">
        <v>941</v>
      </c>
      <c r="O77" s="31"/>
      <c r="P77" s="22" t="s">
        <v>120</v>
      </c>
      <c r="Q77" s="49"/>
      <c r="R77" s="49" t="s">
        <v>42</v>
      </c>
      <c r="S77" s="38" t="s">
        <v>121</v>
      </c>
      <c r="T77" s="38" t="s">
        <v>33</v>
      </c>
      <c r="U77" s="49" t="s">
        <v>122</v>
      </c>
      <c r="V77" s="49" t="s">
        <v>84</v>
      </c>
      <c r="W77" s="24" t="s">
        <v>129</v>
      </c>
      <c r="X77" s="21" t="s">
        <v>124</v>
      </c>
      <c r="Y77" s="38" t="s">
        <v>33</v>
      </c>
      <c r="Z77" s="22" t="s">
        <v>33</v>
      </c>
      <c r="AA77" s="22" t="s">
        <v>33</v>
      </c>
      <c r="AB77" s="31" t="s">
        <v>33</v>
      </c>
      <c r="AC77" s="50"/>
      <c r="AD77" s="50"/>
      <c r="AE77" s="50"/>
      <c r="AF77" s="50"/>
      <c r="AG77" s="75"/>
      <c r="AH77" s="75"/>
      <c r="AI77" s="71"/>
      <c r="AJ77" s="21">
        <v>0</v>
      </c>
      <c r="AK77" s="72">
        <v>0</v>
      </c>
      <c r="AL77" s="73">
        <v>1</v>
      </c>
    </row>
    <row r="78" spans="1:38" s="7" customFormat="1" ht="39.950000000000003" customHeight="1">
      <c r="A78" s="19"/>
      <c r="B78" s="21"/>
      <c r="C78" s="21"/>
      <c r="D78" s="21"/>
      <c r="E78" s="21">
        <v>3</v>
      </c>
      <c r="F78" s="21"/>
      <c r="G78" s="21"/>
      <c r="H78" s="21"/>
      <c r="I78" s="21"/>
      <c r="J78" s="31"/>
      <c r="K78" s="31"/>
      <c r="L78" s="32"/>
      <c r="M78" s="29" t="s">
        <v>814</v>
      </c>
      <c r="N78" s="35" t="s">
        <v>947</v>
      </c>
      <c r="O78" s="31"/>
      <c r="P78" s="22" t="s">
        <v>120</v>
      </c>
      <c r="Q78" s="49"/>
      <c r="R78" s="49" t="s">
        <v>42</v>
      </c>
      <c r="S78" s="38" t="s">
        <v>121</v>
      </c>
      <c r="T78" s="49" t="s">
        <v>42</v>
      </c>
      <c r="U78" s="49" t="s">
        <v>122</v>
      </c>
      <c r="V78" s="49" t="s">
        <v>84</v>
      </c>
      <c r="W78" s="24" t="s">
        <v>129</v>
      </c>
      <c r="X78" s="21" t="s">
        <v>124</v>
      </c>
      <c r="Y78" s="38" t="s">
        <v>33</v>
      </c>
      <c r="Z78" s="22" t="s">
        <v>33</v>
      </c>
      <c r="AA78" s="22" t="s">
        <v>33</v>
      </c>
      <c r="AB78" s="31" t="s">
        <v>33</v>
      </c>
      <c r="AC78" s="50"/>
      <c r="AD78" s="50"/>
      <c r="AE78" s="50"/>
      <c r="AF78" s="50"/>
      <c r="AG78" s="75"/>
      <c r="AH78" s="75"/>
      <c r="AI78" s="71"/>
      <c r="AJ78" s="21">
        <v>1</v>
      </c>
      <c r="AK78" s="21">
        <v>1</v>
      </c>
      <c r="AL78" s="21">
        <v>1</v>
      </c>
    </row>
    <row r="79" spans="1:38" s="7" customFormat="1" ht="39.950000000000003" customHeight="1">
      <c r="A79" s="19"/>
      <c r="B79" s="21"/>
      <c r="C79" s="21"/>
      <c r="D79" s="21"/>
      <c r="E79" s="21"/>
      <c r="F79" s="21">
        <v>4</v>
      </c>
      <c r="G79" s="21"/>
      <c r="H79" s="21"/>
      <c r="I79" s="21"/>
      <c r="J79" s="31"/>
      <c r="K79" s="31"/>
      <c r="L79" s="32"/>
      <c r="M79" s="29" t="s">
        <v>816</v>
      </c>
      <c r="N79" s="35" t="s">
        <v>947</v>
      </c>
      <c r="O79" s="31"/>
      <c r="P79" s="22" t="s">
        <v>120</v>
      </c>
      <c r="Q79" s="49"/>
      <c r="R79" s="49" t="s">
        <v>42</v>
      </c>
      <c r="S79" s="38" t="s">
        <v>121</v>
      </c>
      <c r="T79" s="49" t="s">
        <v>42</v>
      </c>
      <c r="U79" s="49" t="s">
        <v>122</v>
      </c>
      <c r="V79" s="49" t="s">
        <v>84</v>
      </c>
      <c r="W79" s="37" t="s">
        <v>151</v>
      </c>
      <c r="X79" s="54" t="s">
        <v>802</v>
      </c>
      <c r="Y79" s="65" t="s">
        <v>803</v>
      </c>
      <c r="Z79" s="50" t="s">
        <v>948</v>
      </c>
      <c r="AA79" s="61">
        <v>0.627</v>
      </c>
      <c r="AB79" s="31" t="s">
        <v>33</v>
      </c>
      <c r="AC79" s="50"/>
      <c r="AD79" s="50"/>
      <c r="AE79" s="50"/>
      <c r="AF79" s="50"/>
      <c r="AG79" s="75"/>
      <c r="AH79" s="75"/>
      <c r="AI79" s="71"/>
      <c r="AJ79" s="21">
        <v>1</v>
      </c>
      <c r="AK79" s="21">
        <v>1</v>
      </c>
      <c r="AL79" s="21">
        <v>1</v>
      </c>
    </row>
    <row r="80" spans="1:38" s="7" customFormat="1" ht="39.950000000000003" customHeight="1">
      <c r="A80" s="19"/>
      <c r="B80" s="21"/>
      <c r="C80" s="21"/>
      <c r="D80" s="21"/>
      <c r="E80" s="21"/>
      <c r="F80" s="21">
        <v>4</v>
      </c>
      <c r="G80" s="21"/>
      <c r="H80" s="21"/>
      <c r="I80" s="21"/>
      <c r="J80" s="31"/>
      <c r="K80" s="31"/>
      <c r="L80" s="32"/>
      <c r="M80" s="29" t="s">
        <v>818</v>
      </c>
      <c r="N80" s="48" t="s">
        <v>136</v>
      </c>
      <c r="O80" s="24"/>
      <c r="P80" s="22" t="s">
        <v>120</v>
      </c>
      <c r="Q80" s="49"/>
      <c r="R80" s="49" t="s">
        <v>42</v>
      </c>
      <c r="S80" s="38" t="s">
        <v>121</v>
      </c>
      <c r="T80" s="38" t="s">
        <v>33</v>
      </c>
      <c r="U80" s="49" t="s">
        <v>122</v>
      </c>
      <c r="V80" s="49" t="s">
        <v>84</v>
      </c>
      <c r="W80" s="24" t="s">
        <v>190</v>
      </c>
      <c r="X80" s="21" t="s">
        <v>819</v>
      </c>
      <c r="Y80" s="38" t="s">
        <v>192</v>
      </c>
      <c r="Z80" s="50" t="s">
        <v>33</v>
      </c>
      <c r="AA80" s="50" t="s">
        <v>33</v>
      </c>
      <c r="AB80" s="31" t="s">
        <v>33</v>
      </c>
      <c r="AC80" s="50"/>
      <c r="AD80" s="50"/>
      <c r="AE80" s="50"/>
      <c r="AF80" s="50"/>
      <c r="AG80" s="75"/>
      <c r="AH80" s="75"/>
      <c r="AI80" s="71"/>
      <c r="AJ80" s="21">
        <v>1</v>
      </c>
      <c r="AK80" s="21">
        <v>1</v>
      </c>
      <c r="AL80" s="21">
        <v>1</v>
      </c>
    </row>
    <row r="81" spans="1:38" s="7" customFormat="1" ht="39.950000000000003" customHeight="1">
      <c r="A81" s="19"/>
      <c r="B81" s="21"/>
      <c r="C81" s="21"/>
      <c r="D81" s="21"/>
      <c r="E81" s="21"/>
      <c r="F81" s="21">
        <v>4</v>
      </c>
      <c r="G81" s="21"/>
      <c r="H81" s="21"/>
      <c r="I81" s="21"/>
      <c r="J81" s="31"/>
      <c r="K81" s="31"/>
      <c r="L81" s="32"/>
      <c r="M81" s="29" t="s">
        <v>820</v>
      </c>
      <c r="N81" s="48" t="s">
        <v>136</v>
      </c>
      <c r="O81" s="24"/>
      <c r="P81" s="22" t="s">
        <v>120</v>
      </c>
      <c r="Q81" s="49"/>
      <c r="R81" s="49" t="s">
        <v>42</v>
      </c>
      <c r="S81" s="38" t="s">
        <v>121</v>
      </c>
      <c r="T81" s="38" t="s">
        <v>33</v>
      </c>
      <c r="U81" s="49" t="s">
        <v>122</v>
      </c>
      <c r="V81" s="49" t="s">
        <v>84</v>
      </c>
      <c r="W81" s="24" t="s">
        <v>190</v>
      </c>
      <c r="X81" s="21" t="s">
        <v>821</v>
      </c>
      <c r="Y81" s="38" t="s">
        <v>192</v>
      </c>
      <c r="Z81" s="50" t="s">
        <v>33</v>
      </c>
      <c r="AA81" s="50" t="s">
        <v>33</v>
      </c>
      <c r="AB81" s="31" t="s">
        <v>33</v>
      </c>
      <c r="AC81" s="50"/>
      <c r="AD81" s="50"/>
      <c r="AE81" s="50"/>
      <c r="AF81" s="50"/>
      <c r="AG81" s="75"/>
      <c r="AH81" s="75"/>
      <c r="AI81" s="71"/>
      <c r="AJ81" s="21">
        <v>1</v>
      </c>
      <c r="AK81" s="21">
        <v>1</v>
      </c>
      <c r="AL81" s="21">
        <v>1</v>
      </c>
    </row>
    <row r="82" spans="1:38" s="7" customFormat="1" ht="39.950000000000003" customHeight="1">
      <c r="A82" s="19"/>
      <c r="B82" s="21"/>
      <c r="C82" s="21"/>
      <c r="D82" s="21"/>
      <c r="E82" s="21"/>
      <c r="F82" s="21">
        <v>4</v>
      </c>
      <c r="G82" s="21"/>
      <c r="H82" s="21"/>
      <c r="I82" s="21"/>
      <c r="J82" s="31"/>
      <c r="K82" s="31"/>
      <c r="L82" s="32"/>
      <c r="M82" s="29" t="s">
        <v>820</v>
      </c>
      <c r="N82" s="48" t="s">
        <v>136</v>
      </c>
      <c r="O82" s="24"/>
      <c r="P82" s="22" t="s">
        <v>120</v>
      </c>
      <c r="Q82" s="49"/>
      <c r="R82" s="49" t="s">
        <v>42</v>
      </c>
      <c r="S82" s="38" t="s">
        <v>121</v>
      </c>
      <c r="T82" s="38" t="s">
        <v>33</v>
      </c>
      <c r="U82" s="49" t="s">
        <v>122</v>
      </c>
      <c r="V82" s="49" t="s">
        <v>84</v>
      </c>
      <c r="W82" s="24" t="s">
        <v>190</v>
      </c>
      <c r="X82" s="21" t="s">
        <v>821</v>
      </c>
      <c r="Y82" s="38" t="s">
        <v>192</v>
      </c>
      <c r="Z82" s="50" t="s">
        <v>33</v>
      </c>
      <c r="AA82" s="50" t="s">
        <v>33</v>
      </c>
      <c r="AB82" s="31" t="s">
        <v>33</v>
      </c>
      <c r="AC82" s="50"/>
      <c r="AD82" s="50"/>
      <c r="AE82" s="50"/>
      <c r="AF82" s="50"/>
      <c r="AG82" s="75"/>
      <c r="AH82" s="75"/>
      <c r="AI82" s="71"/>
      <c r="AJ82" s="21">
        <v>1</v>
      </c>
      <c r="AK82" s="21">
        <v>1</v>
      </c>
      <c r="AL82" s="21">
        <v>1</v>
      </c>
    </row>
    <row r="83" spans="1:38" s="7" customFormat="1" ht="39.950000000000003" customHeight="1">
      <c r="A83" s="19"/>
      <c r="B83" s="21"/>
      <c r="C83" s="21"/>
      <c r="D83" s="21"/>
      <c r="E83" s="21">
        <v>3</v>
      </c>
      <c r="F83" s="21"/>
      <c r="G83" s="21"/>
      <c r="H83" s="21"/>
      <c r="I83" s="21"/>
      <c r="J83" s="31"/>
      <c r="K83" s="31"/>
      <c r="L83" s="32"/>
      <c r="M83" s="29" t="s">
        <v>220</v>
      </c>
      <c r="N83" s="30" t="s">
        <v>221</v>
      </c>
      <c r="O83" s="24"/>
      <c r="P83" s="22" t="s">
        <v>120</v>
      </c>
      <c r="Q83" s="38" t="s">
        <v>33</v>
      </c>
      <c r="R83" s="49" t="s">
        <v>42</v>
      </c>
      <c r="S83" s="38" t="s">
        <v>121</v>
      </c>
      <c r="T83" s="38" t="s">
        <v>33</v>
      </c>
      <c r="U83" s="49" t="s">
        <v>84</v>
      </c>
      <c r="V83" s="49" t="s">
        <v>122</v>
      </c>
      <c r="W83" s="22" t="s">
        <v>221</v>
      </c>
      <c r="X83" s="38" t="s">
        <v>33</v>
      </c>
      <c r="Y83" s="38" t="s">
        <v>33</v>
      </c>
      <c r="Z83" s="38" t="s">
        <v>33</v>
      </c>
      <c r="AA83" s="60">
        <v>1E-3</v>
      </c>
      <c r="AB83" s="31" t="s">
        <v>33</v>
      </c>
      <c r="AC83" s="50"/>
      <c r="AD83" s="50"/>
      <c r="AE83" s="50"/>
      <c r="AF83" s="50"/>
      <c r="AG83" s="75"/>
      <c r="AH83" s="75"/>
      <c r="AI83" s="71"/>
      <c r="AJ83" s="21">
        <v>18</v>
      </c>
      <c r="AK83" s="21">
        <v>18</v>
      </c>
      <c r="AL83" s="21">
        <v>18</v>
      </c>
    </row>
    <row r="84" spans="1:38" s="8" customFormat="1" ht="39.950000000000003" customHeight="1">
      <c r="A84" s="19">
        <v>37</v>
      </c>
      <c r="B84" s="21"/>
      <c r="C84" s="21"/>
      <c r="D84" s="21">
        <v>2</v>
      </c>
      <c r="E84" s="21"/>
      <c r="F84" s="21"/>
      <c r="G84" s="21"/>
      <c r="H84" s="21"/>
      <c r="I84" s="21"/>
      <c r="J84" s="31"/>
      <c r="K84" s="31"/>
      <c r="L84" s="32"/>
      <c r="M84" s="29" t="s">
        <v>822</v>
      </c>
      <c r="N84" s="48" t="s">
        <v>136</v>
      </c>
      <c r="O84" s="31"/>
      <c r="P84" s="22" t="s">
        <v>120</v>
      </c>
      <c r="Q84" s="49"/>
      <c r="R84" s="49" t="s">
        <v>42</v>
      </c>
      <c r="S84" s="38" t="s">
        <v>121</v>
      </c>
      <c r="T84" s="49" t="s">
        <v>42</v>
      </c>
      <c r="U84" s="49" t="s">
        <v>122</v>
      </c>
      <c r="V84" s="49" t="s">
        <v>84</v>
      </c>
      <c r="W84" s="24" t="s">
        <v>129</v>
      </c>
      <c r="X84" s="21" t="s">
        <v>124</v>
      </c>
      <c r="Y84" s="38" t="s">
        <v>33</v>
      </c>
      <c r="Z84" s="22" t="s">
        <v>949</v>
      </c>
      <c r="AA84" s="94"/>
      <c r="AB84" s="31" t="s">
        <v>33</v>
      </c>
      <c r="AC84" s="50"/>
      <c r="AD84" s="50"/>
      <c r="AE84" s="50"/>
      <c r="AF84" s="50"/>
      <c r="AG84" s="75"/>
      <c r="AH84" s="75"/>
      <c r="AI84" s="71"/>
      <c r="AJ84" s="21">
        <v>1</v>
      </c>
      <c r="AK84" s="21">
        <v>1</v>
      </c>
      <c r="AL84" s="21">
        <v>1</v>
      </c>
    </row>
    <row r="85" spans="1:38" s="8" customFormat="1" ht="39.950000000000003" customHeight="1">
      <c r="A85" s="19"/>
      <c r="B85" s="21"/>
      <c r="C85" s="21"/>
      <c r="D85" s="21"/>
      <c r="E85" s="21">
        <v>3</v>
      </c>
      <c r="F85" s="21"/>
      <c r="G85" s="21"/>
      <c r="H85" s="21"/>
      <c r="I85" s="21"/>
      <c r="J85" s="31"/>
      <c r="K85" s="31"/>
      <c r="L85" s="32"/>
      <c r="M85" s="29" t="s">
        <v>824</v>
      </c>
      <c r="N85" s="48" t="s">
        <v>136</v>
      </c>
      <c r="O85" s="31"/>
      <c r="P85" s="22" t="s">
        <v>120</v>
      </c>
      <c r="Q85" s="49"/>
      <c r="R85" s="49" t="s">
        <v>42</v>
      </c>
      <c r="S85" s="38" t="s">
        <v>121</v>
      </c>
      <c r="T85" s="49" t="s">
        <v>42</v>
      </c>
      <c r="U85" s="49" t="s">
        <v>122</v>
      </c>
      <c r="V85" s="49" t="s">
        <v>84</v>
      </c>
      <c r="W85" s="24" t="s">
        <v>129</v>
      </c>
      <c r="X85" s="21" t="s">
        <v>124</v>
      </c>
      <c r="Y85" s="38" t="s">
        <v>33</v>
      </c>
      <c r="Z85" s="22" t="s">
        <v>950</v>
      </c>
      <c r="AA85" s="60">
        <v>2.1638999999999999</v>
      </c>
      <c r="AB85" s="31" t="s">
        <v>33</v>
      </c>
      <c r="AC85" s="50"/>
      <c r="AD85" s="50"/>
      <c r="AE85" s="50"/>
      <c r="AF85" s="50"/>
      <c r="AG85" s="75"/>
      <c r="AH85" s="75"/>
      <c r="AI85" s="71"/>
      <c r="AJ85" s="21">
        <v>1</v>
      </c>
      <c r="AK85" s="21">
        <v>1</v>
      </c>
      <c r="AL85" s="21">
        <v>1</v>
      </c>
    </row>
    <row r="86" spans="1:38" s="8" customFormat="1" ht="39.950000000000003" customHeight="1">
      <c r="A86" s="19"/>
      <c r="B86" s="21"/>
      <c r="C86" s="21"/>
      <c r="D86" s="21"/>
      <c r="E86" s="21"/>
      <c r="F86" s="21">
        <v>4</v>
      </c>
      <c r="G86" s="21"/>
      <c r="H86" s="21"/>
      <c r="I86" s="21"/>
      <c r="J86" s="31"/>
      <c r="K86" s="31"/>
      <c r="L86" s="32"/>
      <c r="M86" s="29" t="s">
        <v>826</v>
      </c>
      <c r="N86" s="48" t="s">
        <v>136</v>
      </c>
      <c r="O86" s="31"/>
      <c r="P86" s="22" t="s">
        <v>120</v>
      </c>
      <c r="Q86" s="49"/>
      <c r="R86" s="49" t="s">
        <v>42</v>
      </c>
      <c r="S86" s="38" t="s">
        <v>121</v>
      </c>
      <c r="T86" s="49" t="s">
        <v>42</v>
      </c>
      <c r="U86" s="49" t="s">
        <v>122</v>
      </c>
      <c r="V86" s="49" t="s">
        <v>84</v>
      </c>
      <c r="W86" s="24" t="s">
        <v>129</v>
      </c>
      <c r="X86" s="21" t="s">
        <v>124</v>
      </c>
      <c r="Y86" s="38" t="s">
        <v>33</v>
      </c>
      <c r="Z86" s="22" t="s">
        <v>951</v>
      </c>
      <c r="AA86" s="60">
        <v>1.274</v>
      </c>
      <c r="AB86" s="31" t="s">
        <v>33</v>
      </c>
      <c r="AC86" s="50"/>
      <c r="AD86" s="50"/>
      <c r="AE86" s="50"/>
      <c r="AF86" s="50"/>
      <c r="AG86" s="75"/>
      <c r="AH86" s="75"/>
      <c r="AI86" s="71"/>
      <c r="AJ86" s="21">
        <v>1</v>
      </c>
      <c r="AK86" s="21">
        <v>1</v>
      </c>
      <c r="AL86" s="21">
        <v>1</v>
      </c>
    </row>
    <row r="87" spans="1:38" s="8" customFormat="1" ht="39.950000000000003" customHeight="1">
      <c r="A87" s="19">
        <v>38</v>
      </c>
      <c r="B87" s="21"/>
      <c r="C87" s="21"/>
      <c r="D87" s="21"/>
      <c r="E87" s="21"/>
      <c r="F87" s="21"/>
      <c r="G87" s="21">
        <v>5</v>
      </c>
      <c r="H87" s="21"/>
      <c r="I87" s="21"/>
      <c r="J87" s="31"/>
      <c r="K87" s="31"/>
      <c r="L87" s="32"/>
      <c r="M87" s="29" t="s">
        <v>828</v>
      </c>
      <c r="N87" s="48" t="s">
        <v>136</v>
      </c>
      <c r="O87" s="31"/>
      <c r="P87" s="22" t="s">
        <v>120</v>
      </c>
      <c r="Q87" s="49"/>
      <c r="R87" s="49" t="s">
        <v>42</v>
      </c>
      <c r="S87" s="38" t="s">
        <v>121</v>
      </c>
      <c r="T87" s="49" t="s">
        <v>42</v>
      </c>
      <c r="U87" s="49" t="s">
        <v>122</v>
      </c>
      <c r="V87" s="49" t="s">
        <v>84</v>
      </c>
      <c r="W87" s="24" t="s">
        <v>142</v>
      </c>
      <c r="X87" s="21" t="s">
        <v>829</v>
      </c>
      <c r="Y87" s="38" t="s">
        <v>263</v>
      </c>
      <c r="Z87" s="22" t="s">
        <v>952</v>
      </c>
      <c r="AA87" s="95">
        <v>1.034</v>
      </c>
      <c r="AB87" s="31" t="s">
        <v>33</v>
      </c>
      <c r="AC87" s="50"/>
      <c r="AD87" s="50"/>
      <c r="AE87" s="50"/>
      <c r="AF87" s="50"/>
      <c r="AG87" s="75"/>
      <c r="AH87" s="75"/>
      <c r="AI87" s="71"/>
      <c r="AJ87" s="21">
        <v>1</v>
      </c>
      <c r="AK87" s="21">
        <v>1</v>
      </c>
      <c r="AL87" s="21">
        <v>1</v>
      </c>
    </row>
    <row r="88" spans="1:38" s="8" customFormat="1" ht="39.950000000000003" customHeight="1">
      <c r="A88" s="19">
        <v>39</v>
      </c>
      <c r="B88" s="21"/>
      <c r="C88" s="21"/>
      <c r="D88" s="21"/>
      <c r="E88" s="21"/>
      <c r="F88" s="21"/>
      <c r="G88" s="21">
        <v>5</v>
      </c>
      <c r="H88" s="21"/>
      <c r="I88" s="21"/>
      <c r="J88" s="31"/>
      <c r="K88" s="31"/>
      <c r="L88" s="21"/>
      <c r="M88" s="29" t="s">
        <v>831</v>
      </c>
      <c r="N88" s="48" t="s">
        <v>136</v>
      </c>
      <c r="O88" s="21"/>
      <c r="P88" s="22" t="s">
        <v>120</v>
      </c>
      <c r="Q88" s="21"/>
      <c r="R88" s="49" t="s">
        <v>42</v>
      </c>
      <c r="S88" s="38" t="s">
        <v>121</v>
      </c>
      <c r="T88" s="49" t="s">
        <v>42</v>
      </c>
      <c r="U88" s="49" t="s">
        <v>122</v>
      </c>
      <c r="V88" s="49" t="s">
        <v>84</v>
      </c>
      <c r="W88" s="24" t="s">
        <v>190</v>
      </c>
      <c r="X88" s="21" t="s">
        <v>478</v>
      </c>
      <c r="Y88" s="57" t="s">
        <v>144</v>
      </c>
      <c r="Z88" s="21" t="s">
        <v>832</v>
      </c>
      <c r="AA88" s="96">
        <v>5.5E-2</v>
      </c>
      <c r="AB88" s="31" t="s">
        <v>33</v>
      </c>
      <c r="AC88" s="21"/>
      <c r="AD88" s="21"/>
      <c r="AE88" s="21"/>
      <c r="AF88" s="21"/>
      <c r="AG88" s="21"/>
      <c r="AH88" s="21"/>
      <c r="AI88" s="21"/>
      <c r="AJ88" s="21">
        <v>2</v>
      </c>
      <c r="AK88" s="21">
        <v>2</v>
      </c>
      <c r="AL88" s="21">
        <v>2</v>
      </c>
    </row>
    <row r="89" spans="1:38" s="8" customFormat="1" ht="39.950000000000003" customHeight="1">
      <c r="A89" s="19">
        <v>40</v>
      </c>
      <c r="B89" s="21"/>
      <c r="C89" s="21"/>
      <c r="D89" s="21"/>
      <c r="E89" s="21"/>
      <c r="F89" s="21"/>
      <c r="G89" s="21">
        <v>5</v>
      </c>
      <c r="H89" s="21"/>
      <c r="I89" s="21"/>
      <c r="J89" s="31"/>
      <c r="K89" s="31"/>
      <c r="L89" s="32"/>
      <c r="M89" s="29" t="s">
        <v>833</v>
      </c>
      <c r="N89" s="48" t="s">
        <v>136</v>
      </c>
      <c r="O89" s="31"/>
      <c r="P89" s="22" t="s">
        <v>120</v>
      </c>
      <c r="Q89" s="49"/>
      <c r="R89" s="49" t="s">
        <v>42</v>
      </c>
      <c r="S89" s="38" t="s">
        <v>121</v>
      </c>
      <c r="T89" s="49" t="s">
        <v>42</v>
      </c>
      <c r="U89" s="49" t="s">
        <v>122</v>
      </c>
      <c r="V89" s="49" t="s">
        <v>84</v>
      </c>
      <c r="W89" s="24" t="s">
        <v>233</v>
      </c>
      <c r="X89" s="21" t="s">
        <v>262</v>
      </c>
      <c r="Y89" s="57" t="s">
        <v>235</v>
      </c>
      <c r="Z89" s="21" t="s">
        <v>834</v>
      </c>
      <c r="AA89" s="97">
        <v>1.9E-2</v>
      </c>
      <c r="AB89" s="31" t="s">
        <v>247</v>
      </c>
      <c r="AC89" s="50"/>
      <c r="AD89" s="50"/>
      <c r="AE89" s="50"/>
      <c r="AF89" s="50"/>
      <c r="AG89" s="75"/>
      <c r="AH89" s="75"/>
      <c r="AI89" s="71"/>
      <c r="AJ89" s="21">
        <v>1</v>
      </c>
      <c r="AK89" s="21">
        <v>1</v>
      </c>
      <c r="AL89" s="21">
        <v>1</v>
      </c>
    </row>
    <row r="90" spans="1:38" s="8" customFormat="1" ht="39.950000000000003" customHeight="1">
      <c r="A90" s="19">
        <v>41</v>
      </c>
      <c r="B90" s="21"/>
      <c r="C90" s="21"/>
      <c r="D90" s="21"/>
      <c r="E90" s="21"/>
      <c r="F90" s="21"/>
      <c r="G90" s="21">
        <v>5</v>
      </c>
      <c r="H90" s="21"/>
      <c r="I90" s="21"/>
      <c r="J90" s="31"/>
      <c r="K90" s="31"/>
      <c r="L90" s="21"/>
      <c r="M90" s="29" t="s">
        <v>835</v>
      </c>
      <c r="N90" s="48" t="s">
        <v>136</v>
      </c>
      <c r="O90" s="21"/>
      <c r="P90" s="22" t="s">
        <v>120</v>
      </c>
      <c r="Q90" s="21"/>
      <c r="R90" s="49" t="s">
        <v>42</v>
      </c>
      <c r="S90" s="38" t="s">
        <v>121</v>
      </c>
      <c r="T90" s="49" t="s">
        <v>42</v>
      </c>
      <c r="U90" s="49" t="s">
        <v>122</v>
      </c>
      <c r="V90" s="49" t="s">
        <v>84</v>
      </c>
      <c r="W90" s="24" t="s">
        <v>233</v>
      </c>
      <c r="X90" s="21" t="s">
        <v>262</v>
      </c>
      <c r="Y90" s="57" t="s">
        <v>235</v>
      </c>
      <c r="Z90" s="31" t="s">
        <v>836</v>
      </c>
      <c r="AA90" s="98">
        <v>0.111</v>
      </c>
      <c r="AB90" s="21" t="s">
        <v>33</v>
      </c>
      <c r="AC90" s="21"/>
      <c r="AD90" s="21"/>
      <c r="AE90" s="21"/>
      <c r="AF90" s="21"/>
      <c r="AG90" s="21"/>
      <c r="AH90" s="21"/>
      <c r="AI90" s="21"/>
      <c r="AJ90" s="21">
        <v>1</v>
      </c>
      <c r="AK90" s="21">
        <v>1</v>
      </c>
      <c r="AL90" s="21">
        <v>1</v>
      </c>
    </row>
    <row r="91" spans="1:38" s="8" customFormat="1" ht="39.950000000000003" customHeight="1">
      <c r="A91" s="19">
        <v>42</v>
      </c>
      <c r="B91" s="21"/>
      <c r="C91" s="21"/>
      <c r="D91" s="21"/>
      <c r="E91" s="21"/>
      <c r="F91" s="21">
        <v>4</v>
      </c>
      <c r="G91" s="21"/>
      <c r="H91" s="21"/>
      <c r="I91" s="21"/>
      <c r="J91" s="31"/>
      <c r="K91" s="31"/>
      <c r="L91" s="32"/>
      <c r="M91" s="29" t="s">
        <v>837</v>
      </c>
      <c r="N91" s="48" t="s">
        <v>136</v>
      </c>
      <c r="O91" s="24"/>
      <c r="P91" s="22" t="s">
        <v>120</v>
      </c>
      <c r="Q91" s="33"/>
      <c r="R91" s="49" t="s">
        <v>42</v>
      </c>
      <c r="S91" s="38" t="s">
        <v>121</v>
      </c>
      <c r="T91" s="49" t="s">
        <v>42</v>
      </c>
      <c r="U91" s="49" t="s">
        <v>122</v>
      </c>
      <c r="V91" s="49" t="s">
        <v>84</v>
      </c>
      <c r="W91" s="21" t="s">
        <v>129</v>
      </c>
      <c r="X91" s="21" t="s">
        <v>124</v>
      </c>
      <c r="Y91" s="31" t="s">
        <v>33</v>
      </c>
      <c r="Z91" s="31" t="s">
        <v>33</v>
      </c>
      <c r="AA91" s="60">
        <v>0.91690000000000005</v>
      </c>
      <c r="AB91" s="31" t="s">
        <v>33</v>
      </c>
      <c r="AC91" s="31"/>
      <c r="AD91" s="31"/>
      <c r="AE91" s="31"/>
      <c r="AF91" s="31"/>
      <c r="AG91" s="31"/>
      <c r="AH91" s="31"/>
      <c r="AI91" s="71"/>
      <c r="AJ91" s="21">
        <v>1</v>
      </c>
      <c r="AK91" s="21">
        <v>1</v>
      </c>
      <c r="AL91" s="21">
        <v>1</v>
      </c>
    </row>
    <row r="92" spans="1:38" s="8" customFormat="1" ht="39.950000000000003" customHeight="1">
      <c r="A92" s="19">
        <v>43</v>
      </c>
      <c r="B92" s="21"/>
      <c r="C92" s="21"/>
      <c r="D92" s="21"/>
      <c r="E92" s="21"/>
      <c r="F92" s="21"/>
      <c r="G92" s="21">
        <v>5</v>
      </c>
      <c r="H92" s="21"/>
      <c r="I92" s="21"/>
      <c r="J92" s="31"/>
      <c r="K92" s="31"/>
      <c r="L92" s="32"/>
      <c r="M92" s="29" t="s">
        <v>838</v>
      </c>
      <c r="N92" s="48" t="s">
        <v>136</v>
      </c>
      <c r="O92" s="31"/>
      <c r="P92" s="22" t="s">
        <v>120</v>
      </c>
      <c r="Q92" s="49"/>
      <c r="R92" s="49" t="s">
        <v>42</v>
      </c>
      <c r="S92" s="38" t="s">
        <v>121</v>
      </c>
      <c r="T92" s="49" t="s">
        <v>42</v>
      </c>
      <c r="U92" s="49" t="s">
        <v>122</v>
      </c>
      <c r="V92" s="49" t="s">
        <v>84</v>
      </c>
      <c r="W92" s="24" t="s">
        <v>233</v>
      </c>
      <c r="X92" s="21" t="s">
        <v>250</v>
      </c>
      <c r="Y92" s="38" t="s">
        <v>235</v>
      </c>
      <c r="Z92" s="31" t="s">
        <v>839</v>
      </c>
      <c r="AA92" s="99">
        <v>0.376</v>
      </c>
      <c r="AB92" s="31" t="s">
        <v>33</v>
      </c>
      <c r="AC92" s="31"/>
      <c r="AD92" s="31"/>
      <c r="AE92" s="31"/>
      <c r="AF92" s="31"/>
      <c r="AG92" s="31"/>
      <c r="AH92" s="31"/>
      <c r="AI92" s="71"/>
      <c r="AJ92" s="21">
        <v>1</v>
      </c>
      <c r="AK92" s="21">
        <v>1</v>
      </c>
      <c r="AL92" s="21">
        <v>1</v>
      </c>
    </row>
    <row r="93" spans="1:38" s="8" customFormat="1" ht="39.950000000000003" customHeight="1">
      <c r="A93" s="19">
        <v>45</v>
      </c>
      <c r="B93" s="21"/>
      <c r="C93" s="21"/>
      <c r="D93" s="21"/>
      <c r="E93" s="21"/>
      <c r="F93" s="21"/>
      <c r="G93" s="21">
        <v>5</v>
      </c>
      <c r="H93" s="21"/>
      <c r="I93" s="21"/>
      <c r="J93" s="31"/>
      <c r="K93" s="31"/>
      <c r="L93" s="32"/>
      <c r="M93" s="29" t="s">
        <v>840</v>
      </c>
      <c r="N93" s="48" t="s">
        <v>136</v>
      </c>
      <c r="O93" s="21"/>
      <c r="P93" s="22" t="s">
        <v>120</v>
      </c>
      <c r="Q93" s="49"/>
      <c r="R93" s="49" t="s">
        <v>42</v>
      </c>
      <c r="S93" s="38" t="s">
        <v>121</v>
      </c>
      <c r="T93" s="49" t="s">
        <v>42</v>
      </c>
      <c r="U93" s="49" t="s">
        <v>122</v>
      </c>
      <c r="V93" s="49" t="s">
        <v>84</v>
      </c>
      <c r="W93" s="24" t="s">
        <v>233</v>
      </c>
      <c r="X93" s="21" t="s">
        <v>250</v>
      </c>
      <c r="Y93" s="38" t="s">
        <v>235</v>
      </c>
      <c r="Z93" s="35" t="s">
        <v>764</v>
      </c>
      <c r="AA93" s="100">
        <v>0.29599999999999999</v>
      </c>
      <c r="AB93" s="31" t="s">
        <v>33</v>
      </c>
      <c r="AC93" s="50"/>
      <c r="AD93" s="50"/>
      <c r="AE93" s="50"/>
      <c r="AF93" s="50"/>
      <c r="AG93" s="75"/>
      <c r="AH93" s="75"/>
      <c r="AI93" s="71"/>
      <c r="AJ93" s="21">
        <v>1</v>
      </c>
      <c r="AK93" s="21">
        <v>1</v>
      </c>
      <c r="AL93" s="21">
        <v>1</v>
      </c>
    </row>
    <row r="94" spans="1:38" s="8" customFormat="1" ht="39.950000000000003" customHeight="1">
      <c r="A94" s="19">
        <v>47</v>
      </c>
      <c r="B94" s="21"/>
      <c r="C94" s="21"/>
      <c r="D94" s="21"/>
      <c r="E94" s="21"/>
      <c r="F94" s="21"/>
      <c r="G94" s="21">
        <v>5</v>
      </c>
      <c r="H94" s="21"/>
      <c r="I94" s="21"/>
      <c r="J94" s="31"/>
      <c r="K94" s="31"/>
      <c r="L94" s="32"/>
      <c r="M94" s="29" t="s">
        <v>841</v>
      </c>
      <c r="N94" s="48" t="s">
        <v>136</v>
      </c>
      <c r="O94" s="24"/>
      <c r="P94" s="22" t="s">
        <v>120</v>
      </c>
      <c r="Q94" s="33"/>
      <c r="R94" s="49" t="s">
        <v>42</v>
      </c>
      <c r="S94" s="38" t="s">
        <v>121</v>
      </c>
      <c r="T94" s="49" t="s">
        <v>42</v>
      </c>
      <c r="U94" s="49" t="s">
        <v>122</v>
      </c>
      <c r="V94" s="49" t="s">
        <v>84</v>
      </c>
      <c r="W94" s="24" t="s">
        <v>233</v>
      </c>
      <c r="X94" s="21" t="s">
        <v>250</v>
      </c>
      <c r="Y94" s="38" t="s">
        <v>235</v>
      </c>
      <c r="Z94" s="31" t="s">
        <v>842</v>
      </c>
      <c r="AA94" s="99">
        <v>1.4999999999999999E-2</v>
      </c>
      <c r="AB94" s="31" t="s">
        <v>33</v>
      </c>
      <c r="AC94" s="31"/>
      <c r="AD94" s="31"/>
      <c r="AE94" s="31"/>
      <c r="AF94" s="31"/>
      <c r="AG94" s="31"/>
      <c r="AH94" s="31"/>
      <c r="AI94" s="71"/>
      <c r="AJ94" s="21">
        <v>1</v>
      </c>
      <c r="AK94" s="21">
        <v>1</v>
      </c>
      <c r="AL94" s="21">
        <v>1</v>
      </c>
    </row>
    <row r="95" spans="1:38" s="8" customFormat="1" ht="39.950000000000003" customHeight="1">
      <c r="A95" s="19">
        <v>48</v>
      </c>
      <c r="B95" s="21"/>
      <c r="C95" s="21"/>
      <c r="D95" s="21"/>
      <c r="E95" s="21"/>
      <c r="F95" s="21"/>
      <c r="G95" s="21">
        <v>5</v>
      </c>
      <c r="H95" s="21"/>
      <c r="I95" s="21"/>
      <c r="J95" s="31"/>
      <c r="K95" s="31"/>
      <c r="L95" s="32"/>
      <c r="M95" s="29" t="s">
        <v>843</v>
      </c>
      <c r="N95" s="48" t="s">
        <v>136</v>
      </c>
      <c r="O95" s="24"/>
      <c r="P95" s="22" t="s">
        <v>120</v>
      </c>
      <c r="Q95" s="49"/>
      <c r="R95" s="49" t="s">
        <v>42</v>
      </c>
      <c r="S95" s="38" t="s">
        <v>121</v>
      </c>
      <c r="T95" s="49" t="s">
        <v>42</v>
      </c>
      <c r="U95" s="49" t="s">
        <v>84</v>
      </c>
      <c r="V95" s="49" t="s">
        <v>122</v>
      </c>
      <c r="W95" s="21" t="s">
        <v>129</v>
      </c>
      <c r="X95" s="21" t="s">
        <v>124</v>
      </c>
      <c r="Y95" s="31" t="s">
        <v>33</v>
      </c>
      <c r="Z95" s="38" t="s">
        <v>33</v>
      </c>
      <c r="AA95" s="56">
        <v>0.22989999999999999</v>
      </c>
      <c r="AB95" s="31" t="s">
        <v>33</v>
      </c>
      <c r="AC95" s="50"/>
      <c r="AD95" s="50"/>
      <c r="AE95" s="50"/>
      <c r="AF95" s="50"/>
      <c r="AG95" s="75"/>
      <c r="AH95" s="75"/>
      <c r="AI95" s="71"/>
      <c r="AJ95" s="21">
        <v>1</v>
      </c>
      <c r="AK95" s="21">
        <v>1</v>
      </c>
      <c r="AL95" s="21">
        <v>1</v>
      </c>
    </row>
    <row r="96" spans="1:38" s="8" customFormat="1" ht="39.950000000000003" customHeight="1">
      <c r="A96" s="19">
        <v>49</v>
      </c>
      <c r="B96" s="21"/>
      <c r="C96" s="21"/>
      <c r="D96" s="21"/>
      <c r="E96" s="21"/>
      <c r="F96" s="21">
        <v>4</v>
      </c>
      <c r="G96" s="21"/>
      <c r="H96" s="21"/>
      <c r="I96" s="21"/>
      <c r="J96" s="31"/>
      <c r="K96" s="31"/>
      <c r="L96" s="32"/>
      <c r="M96" s="29" t="s">
        <v>844</v>
      </c>
      <c r="N96" s="48" t="s">
        <v>136</v>
      </c>
      <c r="O96" s="24"/>
      <c r="P96" s="22" t="s">
        <v>120</v>
      </c>
      <c r="Q96" s="49"/>
      <c r="R96" s="49" t="s">
        <v>42</v>
      </c>
      <c r="S96" s="38" t="s">
        <v>121</v>
      </c>
      <c r="T96" s="49" t="s">
        <v>42</v>
      </c>
      <c r="U96" s="49" t="s">
        <v>122</v>
      </c>
      <c r="V96" s="49" t="s">
        <v>84</v>
      </c>
      <c r="W96" s="21" t="s">
        <v>129</v>
      </c>
      <c r="X96" s="21" t="s">
        <v>124</v>
      </c>
      <c r="Y96" s="31" t="s">
        <v>33</v>
      </c>
      <c r="Z96" s="31" t="s">
        <v>845</v>
      </c>
      <c r="AA96" s="60">
        <v>0.41299999999999998</v>
      </c>
      <c r="AB96" s="31" t="s">
        <v>33</v>
      </c>
      <c r="AC96" s="50"/>
      <c r="AD96" s="50"/>
      <c r="AE96" s="50"/>
      <c r="AF96" s="50"/>
      <c r="AG96" s="75"/>
      <c r="AH96" s="75"/>
      <c r="AI96" s="71"/>
      <c r="AJ96" s="21">
        <v>1</v>
      </c>
      <c r="AK96" s="21">
        <v>1</v>
      </c>
      <c r="AL96" s="21">
        <v>1</v>
      </c>
    </row>
    <row r="97" spans="1:38" s="8" customFormat="1" ht="39.950000000000003" customHeight="1">
      <c r="A97" s="19">
        <v>50</v>
      </c>
      <c r="B97" s="21"/>
      <c r="C97" s="21"/>
      <c r="D97" s="21"/>
      <c r="E97" s="21"/>
      <c r="F97" s="21"/>
      <c r="G97" s="21">
        <v>5</v>
      </c>
      <c r="H97" s="21"/>
      <c r="I97" s="21"/>
      <c r="J97" s="31"/>
      <c r="K97" s="31"/>
      <c r="L97" s="32"/>
      <c r="M97" s="29" t="s">
        <v>846</v>
      </c>
      <c r="N97" s="48" t="s">
        <v>136</v>
      </c>
      <c r="O97" s="31"/>
      <c r="P97" s="22" t="s">
        <v>120</v>
      </c>
      <c r="Q97" s="49"/>
      <c r="R97" s="49" t="s">
        <v>42</v>
      </c>
      <c r="S97" s="38" t="s">
        <v>121</v>
      </c>
      <c r="T97" s="49" t="s">
        <v>42</v>
      </c>
      <c r="U97" s="49" t="s">
        <v>122</v>
      </c>
      <c r="V97" s="49" t="s">
        <v>84</v>
      </c>
      <c r="W97" s="24" t="s">
        <v>142</v>
      </c>
      <c r="X97" s="21" t="s">
        <v>829</v>
      </c>
      <c r="Y97" s="38" t="s">
        <v>263</v>
      </c>
      <c r="Z97" s="31" t="s">
        <v>847</v>
      </c>
      <c r="AA97" s="94">
        <v>0.36</v>
      </c>
      <c r="AB97" s="31" t="s">
        <v>33</v>
      </c>
      <c r="AC97" s="50"/>
      <c r="AD97" s="50"/>
      <c r="AE97" s="50"/>
      <c r="AF97" s="50"/>
      <c r="AG97" s="75"/>
      <c r="AH97" s="75"/>
      <c r="AI97" s="71"/>
      <c r="AJ97" s="21">
        <v>1</v>
      </c>
      <c r="AK97" s="21">
        <v>1</v>
      </c>
      <c r="AL97" s="21">
        <v>1</v>
      </c>
    </row>
    <row r="98" spans="1:38" s="8" customFormat="1" ht="39.950000000000003" customHeight="1">
      <c r="A98" s="19">
        <v>51</v>
      </c>
      <c r="B98" s="21"/>
      <c r="C98" s="21"/>
      <c r="D98" s="21"/>
      <c r="E98" s="21"/>
      <c r="F98" s="21"/>
      <c r="G98" s="21">
        <v>5</v>
      </c>
      <c r="H98" s="21"/>
      <c r="I98" s="21"/>
      <c r="J98" s="31"/>
      <c r="K98" s="31"/>
      <c r="L98" s="28"/>
      <c r="M98" s="29" t="s">
        <v>848</v>
      </c>
      <c r="N98" s="48" t="s">
        <v>136</v>
      </c>
      <c r="O98" s="24"/>
      <c r="P98" s="22" t="s">
        <v>120</v>
      </c>
      <c r="Q98" s="49"/>
      <c r="R98" s="49" t="s">
        <v>42</v>
      </c>
      <c r="S98" s="38" t="s">
        <v>121</v>
      </c>
      <c r="T98" s="49" t="s">
        <v>42</v>
      </c>
      <c r="U98" s="49" t="s">
        <v>122</v>
      </c>
      <c r="V98" s="49" t="s">
        <v>84</v>
      </c>
      <c r="W98" s="24" t="s">
        <v>233</v>
      </c>
      <c r="X98" s="21" t="s">
        <v>250</v>
      </c>
      <c r="Y98" s="38" t="s">
        <v>235</v>
      </c>
      <c r="Z98" s="31" t="s">
        <v>849</v>
      </c>
      <c r="AA98" s="60">
        <v>5.0000000000000001E-3</v>
      </c>
      <c r="AB98" s="31" t="s">
        <v>33</v>
      </c>
      <c r="AC98" s="50"/>
      <c r="AD98" s="50"/>
      <c r="AE98" s="50"/>
      <c r="AF98" s="50"/>
      <c r="AG98" s="75"/>
      <c r="AH98" s="75"/>
      <c r="AI98" s="71"/>
      <c r="AJ98" s="21">
        <v>1</v>
      </c>
      <c r="AK98" s="21">
        <v>1</v>
      </c>
      <c r="AL98" s="21">
        <v>1</v>
      </c>
    </row>
    <row r="99" spans="1:38" s="8" customFormat="1" ht="39.950000000000003" customHeight="1">
      <c r="A99" s="19">
        <v>52</v>
      </c>
      <c r="B99" s="21"/>
      <c r="C99" s="21"/>
      <c r="D99" s="21"/>
      <c r="E99" s="21"/>
      <c r="F99" s="21"/>
      <c r="G99" s="21">
        <v>5</v>
      </c>
      <c r="H99" s="21"/>
      <c r="I99" s="21"/>
      <c r="J99" s="31"/>
      <c r="K99" s="31"/>
      <c r="L99" s="47"/>
      <c r="M99" s="29" t="s">
        <v>850</v>
      </c>
      <c r="N99" s="48" t="s">
        <v>136</v>
      </c>
      <c r="O99" s="24"/>
      <c r="P99" s="22" t="s">
        <v>120</v>
      </c>
      <c r="Q99" s="49"/>
      <c r="R99" s="49" t="s">
        <v>42</v>
      </c>
      <c r="S99" s="38" t="s">
        <v>121</v>
      </c>
      <c r="T99" s="49" t="s">
        <v>42</v>
      </c>
      <c r="U99" s="49" t="s">
        <v>122</v>
      </c>
      <c r="V99" s="49" t="s">
        <v>84</v>
      </c>
      <c r="W99" s="24" t="s">
        <v>190</v>
      </c>
      <c r="X99" s="21" t="s">
        <v>478</v>
      </c>
      <c r="Y99" s="57" t="s">
        <v>144</v>
      </c>
      <c r="Z99" s="22" t="s">
        <v>851</v>
      </c>
      <c r="AA99" s="60">
        <v>4.8000000000000001E-2</v>
      </c>
      <c r="AB99" s="31" t="s">
        <v>33</v>
      </c>
      <c r="AC99" s="50"/>
      <c r="AD99" s="50"/>
      <c r="AE99" s="50"/>
      <c r="AF99" s="50"/>
      <c r="AG99" s="75"/>
      <c r="AH99" s="75"/>
      <c r="AI99" s="71"/>
      <c r="AJ99" s="21">
        <v>1</v>
      </c>
      <c r="AK99" s="21">
        <v>1</v>
      </c>
      <c r="AL99" s="21">
        <v>1</v>
      </c>
    </row>
    <row r="100" spans="1:38" s="8" customFormat="1" ht="39.950000000000003" customHeight="1">
      <c r="A100" s="19">
        <v>53</v>
      </c>
      <c r="B100" s="21"/>
      <c r="C100" s="21"/>
      <c r="D100" s="21"/>
      <c r="E100" s="21"/>
      <c r="F100" s="21">
        <v>4</v>
      </c>
      <c r="G100" s="21"/>
      <c r="H100" s="21"/>
      <c r="I100" s="21"/>
      <c r="J100" s="31"/>
      <c r="K100" s="31"/>
      <c r="L100" s="47"/>
      <c r="M100" s="29" t="s">
        <v>852</v>
      </c>
      <c r="N100" s="48" t="s">
        <v>136</v>
      </c>
      <c r="O100" s="24"/>
      <c r="P100" s="22" t="s">
        <v>120</v>
      </c>
      <c r="Q100" s="49"/>
      <c r="R100" s="49" t="s">
        <v>42</v>
      </c>
      <c r="S100" s="38" t="s">
        <v>121</v>
      </c>
      <c r="T100" s="49" t="s">
        <v>42</v>
      </c>
      <c r="U100" s="49" t="s">
        <v>122</v>
      </c>
      <c r="V100" s="49" t="s">
        <v>84</v>
      </c>
      <c r="W100" s="21" t="s">
        <v>129</v>
      </c>
      <c r="X100" s="21" t="s">
        <v>124</v>
      </c>
      <c r="Y100" s="31" t="s">
        <v>33</v>
      </c>
      <c r="Z100" s="31" t="s">
        <v>853</v>
      </c>
      <c r="AA100" s="60">
        <v>0.41799999999999998</v>
      </c>
      <c r="AB100" s="31" t="s">
        <v>33</v>
      </c>
      <c r="AC100" s="50"/>
      <c r="AD100" s="50"/>
      <c r="AE100" s="50"/>
      <c r="AF100" s="50"/>
      <c r="AG100" s="75"/>
      <c r="AH100" s="75"/>
      <c r="AI100" s="71"/>
      <c r="AJ100" s="21">
        <v>1</v>
      </c>
      <c r="AK100" s="21">
        <v>1</v>
      </c>
      <c r="AL100" s="21">
        <v>1</v>
      </c>
    </row>
    <row r="101" spans="1:38" s="8" customFormat="1" ht="39.950000000000003" customHeight="1">
      <c r="A101" s="19"/>
      <c r="B101" s="21"/>
      <c r="C101" s="21"/>
      <c r="D101" s="21"/>
      <c r="E101" s="21"/>
      <c r="F101" s="21"/>
      <c r="G101" s="21">
        <v>5</v>
      </c>
      <c r="H101" s="21"/>
      <c r="I101" s="21"/>
      <c r="J101" s="31"/>
      <c r="K101" s="31"/>
      <c r="L101" s="28"/>
      <c r="M101" s="29" t="s">
        <v>854</v>
      </c>
      <c r="N101" s="48" t="s">
        <v>136</v>
      </c>
      <c r="O101" s="24"/>
      <c r="P101" s="22" t="s">
        <v>120</v>
      </c>
      <c r="Q101" s="49"/>
      <c r="R101" s="49" t="s">
        <v>42</v>
      </c>
      <c r="S101" s="38" t="s">
        <v>121</v>
      </c>
      <c r="T101" s="49" t="s">
        <v>42</v>
      </c>
      <c r="U101" s="49" t="s">
        <v>122</v>
      </c>
      <c r="V101" s="49" t="s">
        <v>84</v>
      </c>
      <c r="W101" s="24" t="s">
        <v>233</v>
      </c>
      <c r="X101" s="21" t="s">
        <v>262</v>
      </c>
      <c r="Y101" s="57" t="s">
        <v>235</v>
      </c>
      <c r="Z101" s="22" t="s">
        <v>855</v>
      </c>
      <c r="AA101" s="95">
        <v>0.155</v>
      </c>
      <c r="AB101" s="31" t="s">
        <v>33</v>
      </c>
      <c r="AC101" s="50"/>
      <c r="AD101" s="50"/>
      <c r="AE101" s="50"/>
      <c r="AF101" s="50"/>
      <c r="AG101" s="75"/>
      <c r="AH101" s="75"/>
      <c r="AI101" s="71"/>
      <c r="AJ101" s="21">
        <v>2</v>
      </c>
      <c r="AK101" s="21">
        <v>2</v>
      </c>
      <c r="AL101" s="21">
        <v>2</v>
      </c>
    </row>
    <row r="102" spans="1:38" s="8" customFormat="1" ht="39.950000000000003" customHeight="1">
      <c r="A102" s="19">
        <v>54</v>
      </c>
      <c r="B102" s="21"/>
      <c r="C102" s="21"/>
      <c r="D102" s="21"/>
      <c r="E102" s="21"/>
      <c r="F102" s="21"/>
      <c r="G102" s="21">
        <v>5</v>
      </c>
      <c r="H102" s="21"/>
      <c r="I102" s="21"/>
      <c r="J102" s="31"/>
      <c r="K102" s="31"/>
      <c r="L102" s="28"/>
      <c r="M102" s="29" t="s">
        <v>856</v>
      </c>
      <c r="N102" s="48" t="s">
        <v>136</v>
      </c>
      <c r="O102" s="24"/>
      <c r="P102" s="22" t="s">
        <v>120</v>
      </c>
      <c r="Q102" s="49"/>
      <c r="R102" s="49" t="s">
        <v>42</v>
      </c>
      <c r="S102" s="38" t="s">
        <v>121</v>
      </c>
      <c r="T102" s="49" t="s">
        <v>42</v>
      </c>
      <c r="U102" s="49" t="s">
        <v>122</v>
      </c>
      <c r="V102" s="49" t="s">
        <v>84</v>
      </c>
      <c r="W102" s="24" t="s">
        <v>233</v>
      </c>
      <c r="X102" s="21" t="s">
        <v>262</v>
      </c>
      <c r="Y102" s="57" t="s">
        <v>235</v>
      </c>
      <c r="Z102" s="31" t="s">
        <v>857</v>
      </c>
      <c r="AA102" s="95">
        <v>5.3999999999999999E-2</v>
      </c>
      <c r="AB102" s="31" t="s">
        <v>33</v>
      </c>
      <c r="AC102" s="50"/>
      <c r="AD102" s="50"/>
      <c r="AE102" s="50"/>
      <c r="AF102" s="50"/>
      <c r="AG102" s="75"/>
      <c r="AH102" s="75"/>
      <c r="AI102" s="71"/>
      <c r="AJ102" s="21">
        <v>2</v>
      </c>
      <c r="AK102" s="21">
        <v>2</v>
      </c>
      <c r="AL102" s="21">
        <v>2</v>
      </c>
    </row>
    <row r="103" spans="1:38" s="8" customFormat="1" ht="39.950000000000003" customHeight="1">
      <c r="A103" s="19"/>
      <c r="B103" s="21"/>
      <c r="C103" s="21"/>
      <c r="D103" s="21"/>
      <c r="E103" s="21"/>
      <c r="F103" s="21">
        <v>4</v>
      </c>
      <c r="G103" s="21"/>
      <c r="H103" s="21"/>
      <c r="I103" s="21"/>
      <c r="J103" s="31"/>
      <c r="K103" s="31"/>
      <c r="L103" s="28"/>
      <c r="M103" s="29" t="s">
        <v>858</v>
      </c>
      <c r="N103" s="48" t="s">
        <v>136</v>
      </c>
      <c r="O103" s="24"/>
      <c r="P103" s="22" t="s">
        <v>120</v>
      </c>
      <c r="Q103" s="49"/>
      <c r="R103" s="49" t="s">
        <v>42</v>
      </c>
      <c r="S103" s="38" t="s">
        <v>121</v>
      </c>
      <c r="T103" s="49" t="s">
        <v>42</v>
      </c>
      <c r="U103" s="49" t="s">
        <v>122</v>
      </c>
      <c r="V103" s="49" t="s">
        <v>84</v>
      </c>
      <c r="W103" s="21" t="s">
        <v>129</v>
      </c>
      <c r="X103" s="21" t="s">
        <v>124</v>
      </c>
      <c r="Y103" s="31" t="s">
        <v>33</v>
      </c>
      <c r="Z103" s="31" t="s">
        <v>859</v>
      </c>
      <c r="AA103" s="60">
        <v>0.216</v>
      </c>
      <c r="AB103" s="31" t="s">
        <v>33</v>
      </c>
      <c r="AC103" s="50"/>
      <c r="AD103" s="50"/>
      <c r="AE103" s="50"/>
      <c r="AF103" s="50"/>
      <c r="AG103" s="75"/>
      <c r="AH103" s="75"/>
      <c r="AI103" s="71"/>
      <c r="AJ103" s="21">
        <v>1</v>
      </c>
      <c r="AK103" s="21">
        <v>1</v>
      </c>
      <c r="AL103" s="21">
        <v>1</v>
      </c>
    </row>
    <row r="104" spans="1:38" s="8" customFormat="1" ht="39.950000000000003" customHeight="1">
      <c r="A104" s="19"/>
      <c r="B104" s="21"/>
      <c r="C104" s="21"/>
      <c r="D104" s="21"/>
      <c r="E104" s="21"/>
      <c r="F104" s="21"/>
      <c r="G104" s="21">
        <v>5</v>
      </c>
      <c r="H104" s="21"/>
      <c r="I104" s="21"/>
      <c r="J104" s="31"/>
      <c r="K104" s="31"/>
      <c r="L104" s="28"/>
      <c r="M104" s="29" t="s">
        <v>860</v>
      </c>
      <c r="N104" s="48" t="s">
        <v>136</v>
      </c>
      <c r="O104" s="24"/>
      <c r="P104" s="22" t="s">
        <v>120</v>
      </c>
      <c r="Q104" s="49"/>
      <c r="R104" s="49" t="s">
        <v>42</v>
      </c>
      <c r="S104" s="38" t="s">
        <v>121</v>
      </c>
      <c r="T104" s="49" t="s">
        <v>42</v>
      </c>
      <c r="U104" s="49" t="s">
        <v>122</v>
      </c>
      <c r="V104" s="49" t="s">
        <v>84</v>
      </c>
      <c r="W104" s="24" t="s">
        <v>233</v>
      </c>
      <c r="X104" s="21" t="s">
        <v>262</v>
      </c>
      <c r="Y104" s="57" t="s">
        <v>235</v>
      </c>
      <c r="Z104" s="31" t="s">
        <v>861</v>
      </c>
      <c r="AA104" s="60">
        <v>0.108</v>
      </c>
      <c r="AB104" s="31" t="s">
        <v>33</v>
      </c>
      <c r="AC104" s="50"/>
      <c r="AD104" s="50"/>
      <c r="AE104" s="50"/>
      <c r="AF104" s="50"/>
      <c r="AG104" s="75"/>
      <c r="AH104" s="75"/>
      <c r="AI104" s="71"/>
      <c r="AJ104" s="21">
        <v>1</v>
      </c>
      <c r="AK104" s="21">
        <v>1</v>
      </c>
      <c r="AL104" s="21">
        <v>1</v>
      </c>
    </row>
    <row r="105" spans="1:38" s="8" customFormat="1" ht="39.950000000000003" customHeight="1">
      <c r="A105" s="19"/>
      <c r="B105" s="21"/>
      <c r="C105" s="21"/>
      <c r="D105" s="21"/>
      <c r="E105" s="21"/>
      <c r="F105" s="21"/>
      <c r="G105" s="21">
        <v>5</v>
      </c>
      <c r="H105" s="21"/>
      <c r="I105" s="21"/>
      <c r="J105" s="31"/>
      <c r="K105" s="31"/>
      <c r="L105" s="28"/>
      <c r="M105" s="29" t="s">
        <v>862</v>
      </c>
      <c r="N105" s="48" t="s">
        <v>136</v>
      </c>
      <c r="O105" s="24"/>
      <c r="P105" s="22" t="s">
        <v>120</v>
      </c>
      <c r="Q105" s="49"/>
      <c r="R105" s="49" t="s">
        <v>42</v>
      </c>
      <c r="S105" s="38" t="s">
        <v>121</v>
      </c>
      <c r="T105" s="49" t="s">
        <v>42</v>
      </c>
      <c r="U105" s="49" t="s">
        <v>122</v>
      </c>
      <c r="V105" s="49" t="s">
        <v>84</v>
      </c>
      <c r="W105" s="24" t="s">
        <v>789</v>
      </c>
      <c r="X105" s="21" t="s">
        <v>790</v>
      </c>
      <c r="Y105" s="38" t="s">
        <v>192</v>
      </c>
      <c r="Z105" s="31" t="s">
        <v>863</v>
      </c>
      <c r="AA105" s="60">
        <v>4.2000000000000003E-2</v>
      </c>
      <c r="AB105" s="31" t="s">
        <v>33</v>
      </c>
      <c r="AC105" s="50"/>
      <c r="AD105" s="50"/>
      <c r="AE105" s="50"/>
      <c r="AF105" s="50"/>
      <c r="AG105" s="75"/>
      <c r="AH105" s="75"/>
      <c r="AI105" s="71"/>
      <c r="AJ105" s="21">
        <v>1</v>
      </c>
      <c r="AK105" s="21">
        <v>1</v>
      </c>
      <c r="AL105" s="21">
        <v>1</v>
      </c>
    </row>
    <row r="106" spans="1:38" s="8" customFormat="1" ht="39.950000000000003" customHeight="1">
      <c r="A106" s="19"/>
      <c r="B106" s="21"/>
      <c r="C106" s="21"/>
      <c r="D106" s="21"/>
      <c r="E106" s="21"/>
      <c r="F106" s="21"/>
      <c r="G106" s="21">
        <v>5</v>
      </c>
      <c r="H106" s="21"/>
      <c r="I106" s="21"/>
      <c r="J106" s="31"/>
      <c r="K106" s="31"/>
      <c r="L106" s="28"/>
      <c r="M106" s="29" t="s">
        <v>864</v>
      </c>
      <c r="N106" s="48" t="s">
        <v>136</v>
      </c>
      <c r="O106" s="24"/>
      <c r="P106" s="22" t="s">
        <v>120</v>
      </c>
      <c r="Q106" s="49"/>
      <c r="R106" s="49" t="s">
        <v>42</v>
      </c>
      <c r="S106" s="38" t="s">
        <v>121</v>
      </c>
      <c r="T106" s="49" t="s">
        <v>42</v>
      </c>
      <c r="U106" s="49" t="s">
        <v>122</v>
      </c>
      <c r="V106" s="49" t="s">
        <v>84</v>
      </c>
      <c r="W106" s="24" t="s">
        <v>789</v>
      </c>
      <c r="X106" s="21" t="s">
        <v>790</v>
      </c>
      <c r="Y106" s="38" t="s">
        <v>192</v>
      </c>
      <c r="Z106" s="31" t="s">
        <v>865</v>
      </c>
      <c r="AA106" s="60">
        <v>6.6000000000000003E-2</v>
      </c>
      <c r="AB106" s="31" t="s">
        <v>33</v>
      </c>
      <c r="AC106" s="50"/>
      <c r="AD106" s="50"/>
      <c r="AE106" s="50"/>
      <c r="AF106" s="50"/>
      <c r="AG106" s="75"/>
      <c r="AH106" s="75"/>
      <c r="AI106" s="71"/>
      <c r="AJ106" s="21">
        <v>1</v>
      </c>
      <c r="AK106" s="21">
        <v>1</v>
      </c>
      <c r="AL106" s="21">
        <v>1</v>
      </c>
    </row>
    <row r="107" spans="1:38" s="8" customFormat="1" ht="39.950000000000003" customHeight="1">
      <c r="A107" s="19"/>
      <c r="B107" s="21"/>
      <c r="C107" s="21"/>
      <c r="D107" s="21"/>
      <c r="E107" s="21"/>
      <c r="F107" s="21">
        <v>4</v>
      </c>
      <c r="G107" s="21"/>
      <c r="H107" s="21"/>
      <c r="I107" s="21"/>
      <c r="J107" s="31"/>
      <c r="K107" s="31"/>
      <c r="L107" s="28"/>
      <c r="M107" s="29" t="s">
        <v>866</v>
      </c>
      <c r="N107" s="48" t="s">
        <v>136</v>
      </c>
      <c r="O107" s="24"/>
      <c r="P107" s="22" t="s">
        <v>120</v>
      </c>
      <c r="Q107" s="49"/>
      <c r="R107" s="49" t="s">
        <v>42</v>
      </c>
      <c r="S107" s="38" t="s">
        <v>121</v>
      </c>
      <c r="T107" s="49" t="s">
        <v>42</v>
      </c>
      <c r="U107" s="49" t="s">
        <v>122</v>
      </c>
      <c r="V107" s="49" t="s">
        <v>84</v>
      </c>
      <c r="W107" s="24" t="s">
        <v>190</v>
      </c>
      <c r="X107" s="21" t="s">
        <v>478</v>
      </c>
      <c r="Y107" s="57" t="s">
        <v>144</v>
      </c>
      <c r="Z107" s="31" t="s">
        <v>867</v>
      </c>
      <c r="AA107" s="60">
        <v>3.7999999999999999E-2</v>
      </c>
      <c r="AB107" s="31" t="s">
        <v>33</v>
      </c>
      <c r="AC107" s="50"/>
      <c r="AD107" s="50"/>
      <c r="AE107" s="50"/>
      <c r="AF107" s="50"/>
      <c r="AG107" s="75"/>
      <c r="AH107" s="75"/>
      <c r="AI107" s="71"/>
      <c r="AJ107" s="21">
        <v>2</v>
      </c>
      <c r="AK107" s="21">
        <v>2</v>
      </c>
      <c r="AL107" s="21">
        <v>2</v>
      </c>
    </row>
    <row r="108" spans="1:38" s="8" customFormat="1" ht="39.950000000000003" customHeight="1">
      <c r="A108" s="19">
        <v>55</v>
      </c>
      <c r="B108" s="21"/>
      <c r="C108" s="21"/>
      <c r="D108" s="21"/>
      <c r="E108" s="21"/>
      <c r="F108" s="21">
        <v>4</v>
      </c>
      <c r="G108" s="21"/>
      <c r="H108" s="21"/>
      <c r="I108" s="21"/>
      <c r="J108" s="31"/>
      <c r="K108" s="31"/>
      <c r="L108" s="28"/>
      <c r="M108" s="29" t="s">
        <v>868</v>
      </c>
      <c r="N108" s="48" t="s">
        <v>136</v>
      </c>
      <c r="O108" s="24"/>
      <c r="P108" s="22" t="s">
        <v>120</v>
      </c>
      <c r="Q108" s="38"/>
      <c r="R108" s="49" t="s">
        <v>42</v>
      </c>
      <c r="S108" s="38" t="s">
        <v>121</v>
      </c>
      <c r="T108" s="49" t="s">
        <v>42</v>
      </c>
      <c r="U108" s="49" t="s">
        <v>84</v>
      </c>
      <c r="V108" s="49" t="s">
        <v>122</v>
      </c>
      <c r="W108" s="24" t="s">
        <v>190</v>
      </c>
      <c r="X108" s="21" t="s">
        <v>478</v>
      </c>
      <c r="Y108" s="57" t="s">
        <v>144</v>
      </c>
      <c r="Z108" s="21" t="s">
        <v>869</v>
      </c>
      <c r="AA108" s="60">
        <v>6.2E-2</v>
      </c>
      <c r="AB108" s="31" t="s">
        <v>33</v>
      </c>
      <c r="AC108" s="50"/>
      <c r="AD108" s="50"/>
      <c r="AE108" s="50"/>
      <c r="AF108" s="50"/>
      <c r="AG108" s="75"/>
      <c r="AH108" s="75"/>
      <c r="AI108" s="71"/>
      <c r="AJ108" s="21">
        <v>2</v>
      </c>
      <c r="AK108" s="21">
        <v>2</v>
      </c>
      <c r="AL108" s="21">
        <v>2</v>
      </c>
    </row>
    <row r="109" spans="1:38" s="8" customFormat="1" ht="39.950000000000003" customHeight="1">
      <c r="A109" s="19"/>
      <c r="B109" s="21"/>
      <c r="C109" s="21"/>
      <c r="D109" s="21"/>
      <c r="E109" s="21">
        <v>3</v>
      </c>
      <c r="F109" s="21"/>
      <c r="G109" s="21"/>
      <c r="H109" s="21"/>
      <c r="I109" s="21"/>
      <c r="J109" s="31"/>
      <c r="K109" s="31"/>
      <c r="L109" s="28"/>
      <c r="M109" s="29" t="s">
        <v>870</v>
      </c>
      <c r="N109" s="48" t="s">
        <v>136</v>
      </c>
      <c r="O109" s="24"/>
      <c r="P109" s="22" t="s">
        <v>120</v>
      </c>
      <c r="Q109" s="38"/>
      <c r="R109" s="49" t="s">
        <v>42</v>
      </c>
      <c r="S109" s="38" t="s">
        <v>121</v>
      </c>
      <c r="T109" s="49" t="s">
        <v>42</v>
      </c>
      <c r="U109" s="49" t="s">
        <v>84</v>
      </c>
      <c r="V109" s="49" t="s">
        <v>122</v>
      </c>
      <c r="W109" s="21" t="s">
        <v>129</v>
      </c>
      <c r="X109" s="21" t="s">
        <v>124</v>
      </c>
      <c r="Y109" s="31" t="s">
        <v>33</v>
      </c>
      <c r="Z109" s="38" t="s">
        <v>871</v>
      </c>
      <c r="AA109" s="60">
        <v>8.5000000000000006E-2</v>
      </c>
      <c r="AB109" s="31" t="s">
        <v>33</v>
      </c>
      <c r="AC109" s="50"/>
      <c r="AD109" s="50"/>
      <c r="AE109" s="50"/>
      <c r="AF109" s="50"/>
      <c r="AG109" s="75"/>
      <c r="AH109" s="75"/>
      <c r="AI109" s="71"/>
      <c r="AJ109" s="21">
        <v>1</v>
      </c>
      <c r="AK109" s="21">
        <v>1</v>
      </c>
      <c r="AL109" s="21">
        <v>1</v>
      </c>
    </row>
    <row r="110" spans="1:38" s="8" customFormat="1" ht="39.950000000000003" customHeight="1">
      <c r="A110" s="19"/>
      <c r="B110" s="21"/>
      <c r="C110" s="21"/>
      <c r="D110" s="21"/>
      <c r="E110" s="21"/>
      <c r="F110" s="21">
        <v>4</v>
      </c>
      <c r="G110" s="21"/>
      <c r="H110" s="21"/>
      <c r="I110" s="21"/>
      <c r="J110" s="31"/>
      <c r="K110" s="31"/>
      <c r="L110" s="28"/>
      <c r="M110" s="29" t="s">
        <v>872</v>
      </c>
      <c r="N110" s="48" t="s">
        <v>136</v>
      </c>
      <c r="O110" s="24"/>
      <c r="P110" s="22" t="s">
        <v>120</v>
      </c>
      <c r="Q110" s="38"/>
      <c r="R110" s="49" t="s">
        <v>42</v>
      </c>
      <c r="S110" s="38" t="s">
        <v>121</v>
      </c>
      <c r="T110" s="49" t="s">
        <v>42</v>
      </c>
      <c r="U110" s="49" t="s">
        <v>84</v>
      </c>
      <c r="V110" s="49" t="s">
        <v>122</v>
      </c>
      <c r="W110" s="24" t="s">
        <v>164</v>
      </c>
      <c r="X110" s="38" t="s">
        <v>873</v>
      </c>
      <c r="Y110" s="31" t="s">
        <v>33</v>
      </c>
      <c r="Z110" s="38" t="s">
        <v>874</v>
      </c>
      <c r="AA110" s="60">
        <v>4.2999999999999997E-2</v>
      </c>
      <c r="AB110" s="31" t="s">
        <v>33</v>
      </c>
      <c r="AC110" s="50"/>
      <c r="AD110" s="50"/>
      <c r="AE110" s="50"/>
      <c r="AF110" s="50"/>
      <c r="AG110" s="75"/>
      <c r="AH110" s="75"/>
      <c r="AI110" s="71"/>
      <c r="AJ110" s="21">
        <v>1</v>
      </c>
      <c r="AK110" s="21">
        <v>1</v>
      </c>
      <c r="AL110" s="21">
        <v>1</v>
      </c>
    </row>
    <row r="111" spans="1:38" s="8" customFormat="1" ht="39.950000000000003" customHeight="1">
      <c r="A111" s="19"/>
      <c r="B111" s="21"/>
      <c r="C111" s="21"/>
      <c r="D111" s="21"/>
      <c r="E111" s="21"/>
      <c r="F111" s="21">
        <v>4</v>
      </c>
      <c r="G111" s="21"/>
      <c r="H111" s="21"/>
      <c r="I111" s="21"/>
      <c r="J111" s="31"/>
      <c r="K111" s="31"/>
      <c r="L111" s="28"/>
      <c r="M111" s="29" t="s">
        <v>875</v>
      </c>
      <c r="N111" s="48" t="s">
        <v>136</v>
      </c>
      <c r="O111" s="24"/>
      <c r="P111" s="22" t="s">
        <v>120</v>
      </c>
      <c r="Q111" s="38"/>
      <c r="R111" s="49" t="s">
        <v>42</v>
      </c>
      <c r="S111" s="38" t="s">
        <v>121</v>
      </c>
      <c r="T111" s="49" t="s">
        <v>42</v>
      </c>
      <c r="U111" s="49" t="s">
        <v>84</v>
      </c>
      <c r="V111" s="49" t="s">
        <v>122</v>
      </c>
      <c r="W111" s="24" t="s">
        <v>164</v>
      </c>
      <c r="X111" s="38" t="s">
        <v>873</v>
      </c>
      <c r="Y111" s="31" t="s">
        <v>33</v>
      </c>
      <c r="Z111" s="38" t="s">
        <v>876</v>
      </c>
      <c r="AA111" s="60">
        <v>3.3000000000000002E-2</v>
      </c>
      <c r="AB111" s="31" t="s">
        <v>33</v>
      </c>
      <c r="AC111" s="50"/>
      <c r="AD111" s="50"/>
      <c r="AE111" s="50"/>
      <c r="AF111" s="50"/>
      <c r="AG111" s="75"/>
      <c r="AH111" s="75"/>
      <c r="AI111" s="71"/>
      <c r="AJ111" s="21">
        <v>1</v>
      </c>
      <c r="AK111" s="21">
        <v>1</v>
      </c>
      <c r="AL111" s="21">
        <v>1</v>
      </c>
    </row>
    <row r="112" spans="1:38" s="8" customFormat="1" ht="39.950000000000003" customHeight="1">
      <c r="A112" s="19"/>
      <c r="B112" s="21"/>
      <c r="C112" s="21"/>
      <c r="D112" s="21"/>
      <c r="E112" s="21"/>
      <c r="F112" s="21">
        <v>4</v>
      </c>
      <c r="G112" s="21"/>
      <c r="H112" s="21"/>
      <c r="I112" s="21"/>
      <c r="J112" s="31"/>
      <c r="K112" s="31"/>
      <c r="L112" s="28"/>
      <c r="M112" s="29" t="s">
        <v>877</v>
      </c>
      <c r="N112" s="48" t="s">
        <v>136</v>
      </c>
      <c r="O112" s="24"/>
      <c r="P112" s="22" t="s">
        <v>120</v>
      </c>
      <c r="Q112" s="38"/>
      <c r="R112" s="49" t="s">
        <v>42</v>
      </c>
      <c r="S112" s="38" t="s">
        <v>121</v>
      </c>
      <c r="T112" s="49" t="s">
        <v>42</v>
      </c>
      <c r="U112" s="49" t="s">
        <v>84</v>
      </c>
      <c r="V112" s="49" t="s">
        <v>122</v>
      </c>
      <c r="W112" s="24" t="s">
        <v>789</v>
      </c>
      <c r="X112" s="21" t="s">
        <v>790</v>
      </c>
      <c r="Y112" s="38" t="s">
        <v>192</v>
      </c>
      <c r="Z112" s="38" t="s">
        <v>878</v>
      </c>
      <c r="AA112" s="60">
        <v>6.0000000000000001E-3</v>
      </c>
      <c r="AB112" s="31" t="s">
        <v>33</v>
      </c>
      <c r="AC112" s="50"/>
      <c r="AD112" s="50"/>
      <c r="AE112" s="50"/>
      <c r="AF112" s="50"/>
      <c r="AG112" s="75"/>
      <c r="AH112" s="75"/>
      <c r="AI112" s="71"/>
      <c r="AJ112" s="21">
        <v>1</v>
      </c>
      <c r="AK112" s="21">
        <v>1</v>
      </c>
      <c r="AL112" s="21">
        <v>1</v>
      </c>
    </row>
    <row r="113" spans="1:38" s="8" customFormat="1" ht="39.950000000000003" customHeight="1">
      <c r="A113" s="19"/>
      <c r="B113" s="21"/>
      <c r="C113" s="21"/>
      <c r="D113" s="21"/>
      <c r="E113" s="21"/>
      <c r="F113" s="21">
        <v>4</v>
      </c>
      <c r="G113" s="21"/>
      <c r="H113" s="21"/>
      <c r="I113" s="21"/>
      <c r="J113" s="31"/>
      <c r="K113" s="31"/>
      <c r="L113" s="28"/>
      <c r="M113" s="29" t="s">
        <v>879</v>
      </c>
      <c r="N113" s="48" t="s">
        <v>136</v>
      </c>
      <c r="O113" s="24"/>
      <c r="P113" s="22" t="s">
        <v>120</v>
      </c>
      <c r="Q113" s="38"/>
      <c r="R113" s="49" t="s">
        <v>42</v>
      </c>
      <c r="S113" s="38" t="s">
        <v>121</v>
      </c>
      <c r="T113" s="49" t="s">
        <v>42</v>
      </c>
      <c r="U113" s="49" t="s">
        <v>84</v>
      </c>
      <c r="V113" s="49" t="s">
        <v>122</v>
      </c>
      <c r="W113" s="24" t="s">
        <v>147</v>
      </c>
      <c r="X113" s="38" t="s">
        <v>880</v>
      </c>
      <c r="Y113" s="31" t="s">
        <v>33</v>
      </c>
      <c r="Z113" s="38" t="s">
        <v>881</v>
      </c>
      <c r="AA113" s="60">
        <v>2E-3</v>
      </c>
      <c r="AB113" s="31" t="s">
        <v>33</v>
      </c>
      <c r="AC113" s="50"/>
      <c r="AD113" s="50"/>
      <c r="AE113" s="50"/>
      <c r="AF113" s="50"/>
      <c r="AG113" s="75"/>
      <c r="AH113" s="75"/>
      <c r="AI113" s="71"/>
      <c r="AJ113" s="21">
        <v>1</v>
      </c>
      <c r="AK113" s="21">
        <v>1</v>
      </c>
      <c r="AL113" s="21">
        <v>1</v>
      </c>
    </row>
    <row r="114" spans="1:38" s="8" customFormat="1" ht="39.950000000000003" customHeight="1">
      <c r="A114" s="19"/>
      <c r="B114" s="21"/>
      <c r="C114" s="21"/>
      <c r="D114" s="21"/>
      <c r="E114" s="21"/>
      <c r="F114" s="21">
        <v>4</v>
      </c>
      <c r="G114" s="21"/>
      <c r="H114" s="21"/>
      <c r="I114" s="21"/>
      <c r="J114" s="31"/>
      <c r="K114" s="31"/>
      <c r="L114" s="28"/>
      <c r="M114" s="29" t="s">
        <v>882</v>
      </c>
      <c r="N114" s="48" t="s">
        <v>136</v>
      </c>
      <c r="O114" s="24"/>
      <c r="P114" s="22" t="s">
        <v>120</v>
      </c>
      <c r="Q114" s="38"/>
      <c r="R114" s="49" t="s">
        <v>42</v>
      </c>
      <c r="S114" s="38" t="s">
        <v>121</v>
      </c>
      <c r="T114" s="49" t="s">
        <v>42</v>
      </c>
      <c r="U114" s="49" t="s">
        <v>84</v>
      </c>
      <c r="V114" s="49" t="s">
        <v>122</v>
      </c>
      <c r="W114" s="22" t="s">
        <v>221</v>
      </c>
      <c r="X114" s="38" t="s">
        <v>883</v>
      </c>
      <c r="Y114" s="31" t="s">
        <v>33</v>
      </c>
      <c r="Z114" s="31" t="s">
        <v>33</v>
      </c>
      <c r="AA114" s="60">
        <v>1E-3</v>
      </c>
      <c r="AB114" s="31" t="s">
        <v>33</v>
      </c>
      <c r="AC114" s="50"/>
      <c r="AD114" s="50"/>
      <c r="AE114" s="50"/>
      <c r="AF114" s="50"/>
      <c r="AG114" s="75"/>
      <c r="AH114" s="75"/>
      <c r="AI114" s="71"/>
      <c r="AJ114" s="21">
        <v>1</v>
      </c>
      <c r="AK114" s="21">
        <v>1</v>
      </c>
      <c r="AL114" s="21">
        <v>1</v>
      </c>
    </row>
    <row r="115" spans="1:38" s="8" customFormat="1" ht="39.950000000000003" customHeight="1">
      <c r="A115" s="19"/>
      <c r="B115" s="21"/>
      <c r="C115" s="21"/>
      <c r="D115" s="21"/>
      <c r="E115" s="21">
        <v>3</v>
      </c>
      <c r="F115" s="21"/>
      <c r="G115" s="21"/>
      <c r="H115" s="21"/>
      <c r="I115" s="21"/>
      <c r="J115" s="31"/>
      <c r="K115" s="31"/>
      <c r="L115" s="28"/>
      <c r="M115" s="29" t="s">
        <v>884</v>
      </c>
      <c r="N115" s="48" t="s">
        <v>136</v>
      </c>
      <c r="O115" s="24"/>
      <c r="P115" s="22" t="s">
        <v>120</v>
      </c>
      <c r="Q115" s="38"/>
      <c r="R115" s="49" t="s">
        <v>42</v>
      </c>
      <c r="S115" s="38" t="s">
        <v>121</v>
      </c>
      <c r="T115" s="49" t="s">
        <v>42</v>
      </c>
      <c r="U115" s="49" t="s">
        <v>122</v>
      </c>
      <c r="V115" s="49" t="s">
        <v>84</v>
      </c>
      <c r="W115" s="21" t="s">
        <v>129</v>
      </c>
      <c r="X115" s="21" t="s">
        <v>124</v>
      </c>
      <c r="Y115" s="31" t="s">
        <v>33</v>
      </c>
      <c r="Z115" s="31" t="s">
        <v>33</v>
      </c>
      <c r="AA115" s="60"/>
      <c r="AB115" s="31" t="s">
        <v>33</v>
      </c>
      <c r="AC115" s="50"/>
      <c r="AD115" s="50"/>
      <c r="AE115" s="50"/>
      <c r="AF115" s="50"/>
      <c r="AG115" s="75"/>
      <c r="AH115" s="75"/>
      <c r="AI115" s="71"/>
      <c r="AJ115" s="21">
        <v>1</v>
      </c>
      <c r="AK115" s="21">
        <v>1</v>
      </c>
      <c r="AL115" s="21">
        <v>1</v>
      </c>
    </row>
    <row r="116" spans="1:38" s="8" customFormat="1" ht="39.950000000000003" customHeight="1">
      <c r="A116" s="19"/>
      <c r="B116" s="21"/>
      <c r="C116" s="21"/>
      <c r="D116" s="21"/>
      <c r="E116" s="21">
        <v>3</v>
      </c>
      <c r="F116" s="21"/>
      <c r="G116" s="21"/>
      <c r="H116" s="21"/>
      <c r="I116" s="21"/>
      <c r="J116" s="31"/>
      <c r="K116" s="31"/>
      <c r="L116" s="38" t="s">
        <v>454</v>
      </c>
      <c r="M116" s="29" t="s">
        <v>455</v>
      </c>
      <c r="N116" s="48" t="s">
        <v>136</v>
      </c>
      <c r="O116" s="44"/>
      <c r="P116" s="22" t="s">
        <v>120</v>
      </c>
      <c r="Q116" s="49"/>
      <c r="R116" s="49" t="s">
        <v>42</v>
      </c>
      <c r="S116" s="38" t="s">
        <v>121</v>
      </c>
      <c r="T116" s="49" t="s">
        <v>42</v>
      </c>
      <c r="U116" s="49" t="s">
        <v>84</v>
      </c>
      <c r="V116" s="49" t="s">
        <v>122</v>
      </c>
      <c r="W116" s="24" t="s">
        <v>221</v>
      </c>
      <c r="X116" s="21" t="s">
        <v>457</v>
      </c>
      <c r="Y116" s="21" t="s">
        <v>33</v>
      </c>
      <c r="Z116" s="38" t="s">
        <v>33</v>
      </c>
      <c r="AA116" s="56">
        <v>2.3E-3</v>
      </c>
      <c r="AB116" s="31" t="s">
        <v>431</v>
      </c>
      <c r="AC116" s="50"/>
      <c r="AD116" s="50"/>
      <c r="AE116" s="50"/>
      <c r="AF116" s="50"/>
      <c r="AG116" s="75"/>
      <c r="AH116" s="75"/>
      <c r="AI116" s="71"/>
      <c r="AJ116" s="21">
        <v>1</v>
      </c>
      <c r="AK116" s="21">
        <v>1</v>
      </c>
      <c r="AL116" s="21">
        <v>1</v>
      </c>
    </row>
    <row r="117" spans="1:38" s="8" customFormat="1" ht="39.950000000000003" customHeight="1">
      <c r="A117" s="19"/>
      <c r="B117" s="21"/>
      <c r="C117" s="21"/>
      <c r="D117" s="21">
        <v>2</v>
      </c>
      <c r="E117" s="21"/>
      <c r="F117" s="21"/>
      <c r="G117" s="21"/>
      <c r="H117" s="21"/>
      <c r="I117" s="21"/>
      <c r="J117" s="31"/>
      <c r="K117" s="31"/>
      <c r="L117" s="28"/>
      <c r="M117" s="29" t="s">
        <v>885</v>
      </c>
      <c r="N117" s="48" t="s">
        <v>136</v>
      </c>
      <c r="O117" s="24"/>
      <c r="P117" s="22" t="s">
        <v>120</v>
      </c>
      <c r="Q117" s="38"/>
      <c r="R117" s="49" t="s">
        <v>42</v>
      </c>
      <c r="S117" s="38" t="s">
        <v>121</v>
      </c>
      <c r="T117" s="49" t="s">
        <v>42</v>
      </c>
      <c r="U117" s="49" t="s">
        <v>84</v>
      </c>
      <c r="V117" s="49" t="s">
        <v>122</v>
      </c>
      <c r="W117" s="24" t="s">
        <v>164</v>
      </c>
      <c r="X117" s="38" t="s">
        <v>873</v>
      </c>
      <c r="Y117" s="31" t="s">
        <v>33</v>
      </c>
      <c r="Z117" s="38" t="s">
        <v>886</v>
      </c>
      <c r="AA117" s="60">
        <v>3.4000000000000002E-2</v>
      </c>
      <c r="AB117" s="31" t="s">
        <v>33</v>
      </c>
      <c r="AC117" s="50"/>
      <c r="AD117" s="50"/>
      <c r="AE117" s="50"/>
      <c r="AF117" s="50"/>
      <c r="AG117" s="75"/>
      <c r="AH117" s="75"/>
      <c r="AI117" s="71"/>
      <c r="AJ117" s="21">
        <v>1</v>
      </c>
      <c r="AK117" s="21">
        <v>1</v>
      </c>
      <c r="AL117" s="21">
        <v>1</v>
      </c>
    </row>
    <row r="118" spans="1:38" s="8" customFormat="1" ht="39.950000000000003" customHeight="1">
      <c r="A118" s="19"/>
      <c r="B118" s="21"/>
      <c r="C118" s="21"/>
      <c r="D118" s="21">
        <v>2</v>
      </c>
      <c r="E118" s="21"/>
      <c r="F118" s="21"/>
      <c r="G118" s="21"/>
      <c r="H118" s="21"/>
      <c r="I118" s="21"/>
      <c r="J118" s="31"/>
      <c r="K118" s="31"/>
      <c r="L118" s="28"/>
      <c r="M118" s="29" t="s">
        <v>887</v>
      </c>
      <c r="N118" s="48" t="s">
        <v>136</v>
      </c>
      <c r="O118" s="24"/>
      <c r="P118" s="22" t="s">
        <v>120</v>
      </c>
      <c r="Q118" s="38"/>
      <c r="R118" s="49" t="s">
        <v>42</v>
      </c>
      <c r="S118" s="38" t="s">
        <v>121</v>
      </c>
      <c r="T118" s="49" t="s">
        <v>42</v>
      </c>
      <c r="U118" s="49" t="s">
        <v>84</v>
      </c>
      <c r="V118" s="49" t="s">
        <v>122</v>
      </c>
      <c r="W118" s="24" t="s">
        <v>164</v>
      </c>
      <c r="X118" s="38" t="s">
        <v>873</v>
      </c>
      <c r="Y118" s="31" t="s">
        <v>33</v>
      </c>
      <c r="Z118" s="38" t="s">
        <v>888</v>
      </c>
      <c r="AA118" s="60">
        <v>1E-3</v>
      </c>
      <c r="AB118" s="31" t="s">
        <v>33</v>
      </c>
      <c r="AC118" s="50"/>
      <c r="AD118" s="50"/>
      <c r="AE118" s="50"/>
      <c r="AF118" s="50"/>
      <c r="AG118" s="75"/>
      <c r="AH118" s="75"/>
      <c r="AI118" s="71"/>
      <c r="AJ118" s="21">
        <v>1</v>
      </c>
      <c r="AK118" s="21">
        <v>1</v>
      </c>
      <c r="AL118" s="21">
        <v>1</v>
      </c>
    </row>
    <row r="119" spans="1:38" s="8" customFormat="1" ht="39.950000000000003" customHeight="1">
      <c r="A119" s="19"/>
      <c r="B119" s="21"/>
      <c r="C119" s="21"/>
      <c r="D119" s="21">
        <v>2</v>
      </c>
      <c r="E119" s="21"/>
      <c r="F119" s="21"/>
      <c r="G119" s="21"/>
      <c r="H119" s="21"/>
      <c r="I119" s="21"/>
      <c r="J119" s="31"/>
      <c r="K119" s="31"/>
      <c r="L119" s="28"/>
      <c r="M119" s="29" t="s">
        <v>889</v>
      </c>
      <c r="N119" s="48" t="s">
        <v>136</v>
      </c>
      <c r="O119" s="24"/>
      <c r="P119" s="22" t="s">
        <v>120</v>
      </c>
      <c r="Q119" s="38"/>
      <c r="R119" s="49" t="s">
        <v>42</v>
      </c>
      <c r="S119" s="38" t="s">
        <v>121</v>
      </c>
      <c r="T119" s="49" t="s">
        <v>42</v>
      </c>
      <c r="U119" s="49" t="s">
        <v>122</v>
      </c>
      <c r="V119" s="49" t="s">
        <v>84</v>
      </c>
      <c r="W119" s="24" t="s">
        <v>164</v>
      </c>
      <c r="X119" s="38"/>
      <c r="Y119" s="31" t="s">
        <v>33</v>
      </c>
      <c r="Z119" s="38" t="s">
        <v>890</v>
      </c>
      <c r="AA119" s="60">
        <v>0.72</v>
      </c>
      <c r="AB119" s="31" t="s">
        <v>33</v>
      </c>
      <c r="AC119" s="50"/>
      <c r="AD119" s="50"/>
      <c r="AE119" s="50"/>
      <c r="AF119" s="50"/>
      <c r="AG119" s="75"/>
      <c r="AH119" s="75"/>
      <c r="AI119" s="71"/>
      <c r="AJ119" s="21">
        <v>1</v>
      </c>
      <c r="AK119" s="21">
        <v>1</v>
      </c>
      <c r="AL119" s="21">
        <v>1</v>
      </c>
    </row>
    <row r="120" spans="1:38" s="8" customFormat="1" ht="39.950000000000003" customHeight="1">
      <c r="A120" s="19"/>
      <c r="B120" s="21"/>
      <c r="C120" s="21"/>
      <c r="D120" s="21">
        <v>2</v>
      </c>
      <c r="E120" s="21"/>
      <c r="F120" s="21"/>
      <c r="G120" s="21"/>
      <c r="H120" s="21"/>
      <c r="I120" s="21"/>
      <c r="J120" s="31"/>
      <c r="K120" s="31"/>
      <c r="L120" s="28"/>
      <c r="M120" s="29" t="s">
        <v>891</v>
      </c>
      <c r="N120" s="45" t="s">
        <v>892</v>
      </c>
      <c r="O120" s="24"/>
      <c r="P120" s="22" t="s">
        <v>120</v>
      </c>
      <c r="Q120" s="38"/>
      <c r="R120" s="49" t="s">
        <v>42</v>
      </c>
      <c r="S120" s="38" t="s">
        <v>121</v>
      </c>
      <c r="T120" s="49" t="s">
        <v>42</v>
      </c>
      <c r="U120" s="49" t="s">
        <v>84</v>
      </c>
      <c r="V120" s="49" t="s">
        <v>122</v>
      </c>
      <c r="W120" s="24" t="s">
        <v>221</v>
      </c>
      <c r="X120" s="38" t="s">
        <v>893</v>
      </c>
      <c r="Y120" s="31" t="s">
        <v>33</v>
      </c>
      <c r="Z120" s="31" t="s">
        <v>33</v>
      </c>
      <c r="AA120" s="60">
        <v>3.0000000000000001E-3</v>
      </c>
      <c r="AB120" s="31" t="s">
        <v>431</v>
      </c>
      <c r="AC120" s="50"/>
      <c r="AD120" s="50"/>
      <c r="AE120" s="50"/>
      <c r="AF120" s="50"/>
      <c r="AG120" s="75"/>
      <c r="AH120" s="75"/>
      <c r="AI120" s="71"/>
      <c r="AJ120" s="21">
        <v>4</v>
      </c>
      <c r="AK120" s="21">
        <v>4</v>
      </c>
      <c r="AL120" s="21">
        <v>4</v>
      </c>
    </row>
    <row r="121" spans="1:38" s="8" customFormat="1" ht="39.950000000000003" customHeight="1">
      <c r="A121" s="19"/>
      <c r="B121" s="21"/>
      <c r="C121" s="21"/>
      <c r="D121" s="21">
        <v>2</v>
      </c>
      <c r="E121" s="21"/>
      <c r="F121" s="21"/>
      <c r="G121" s="21"/>
      <c r="H121" s="21"/>
      <c r="I121" s="21"/>
      <c r="J121" s="31"/>
      <c r="K121" s="31"/>
      <c r="L121" s="38" t="s">
        <v>454</v>
      </c>
      <c r="M121" s="29" t="s">
        <v>455</v>
      </c>
      <c r="N121" s="45" t="s">
        <v>894</v>
      </c>
      <c r="O121" s="44"/>
      <c r="P121" s="22" t="s">
        <v>120</v>
      </c>
      <c r="Q121" s="49"/>
      <c r="R121" s="49" t="s">
        <v>42</v>
      </c>
      <c r="S121" s="38" t="s">
        <v>121</v>
      </c>
      <c r="T121" s="49" t="s">
        <v>42</v>
      </c>
      <c r="U121" s="49" t="s">
        <v>84</v>
      </c>
      <c r="V121" s="49" t="s">
        <v>122</v>
      </c>
      <c r="W121" s="24" t="s">
        <v>221</v>
      </c>
      <c r="X121" s="21" t="s">
        <v>457</v>
      </c>
      <c r="Y121" s="31" t="s">
        <v>33</v>
      </c>
      <c r="Z121" s="57" t="s">
        <v>33</v>
      </c>
      <c r="AA121" s="56">
        <v>2.3E-3</v>
      </c>
      <c r="AB121" s="31" t="s">
        <v>431</v>
      </c>
      <c r="AC121" s="50"/>
      <c r="AD121" s="50"/>
      <c r="AE121" s="50"/>
      <c r="AF121" s="50"/>
      <c r="AG121" s="75"/>
      <c r="AH121" s="75"/>
      <c r="AI121" s="71"/>
      <c r="AJ121" s="21">
        <v>2</v>
      </c>
      <c r="AK121" s="21">
        <v>2</v>
      </c>
      <c r="AL121" s="21">
        <v>2</v>
      </c>
    </row>
    <row r="122" spans="1:38" s="8" customFormat="1" ht="39.950000000000003" customHeight="1">
      <c r="A122" s="19"/>
      <c r="B122" s="21"/>
      <c r="C122" s="21"/>
      <c r="D122" s="21">
        <v>2</v>
      </c>
      <c r="E122" s="21"/>
      <c r="F122" s="21"/>
      <c r="G122" s="21"/>
      <c r="H122" s="21"/>
      <c r="I122" s="21"/>
      <c r="J122" s="31"/>
      <c r="K122" s="31"/>
      <c r="L122" s="38"/>
      <c r="M122" s="29" t="s">
        <v>895</v>
      </c>
      <c r="N122" s="48" t="s">
        <v>136</v>
      </c>
      <c r="O122" s="44"/>
      <c r="P122" s="22" t="s">
        <v>120</v>
      </c>
      <c r="Q122" s="49"/>
      <c r="R122" s="49" t="s">
        <v>42</v>
      </c>
      <c r="S122" s="38" t="s">
        <v>121</v>
      </c>
      <c r="T122" s="49" t="s">
        <v>42</v>
      </c>
      <c r="U122" s="49" t="s">
        <v>122</v>
      </c>
      <c r="V122" s="49" t="s">
        <v>84</v>
      </c>
      <c r="W122" s="24" t="s">
        <v>195</v>
      </c>
      <c r="X122" s="21" t="s">
        <v>793</v>
      </c>
      <c r="Y122" s="57" t="s">
        <v>33</v>
      </c>
      <c r="Z122" s="57" t="s">
        <v>896</v>
      </c>
      <c r="AA122" s="56">
        <v>0.114</v>
      </c>
      <c r="AB122" s="31" t="s">
        <v>33</v>
      </c>
      <c r="AC122" s="50"/>
      <c r="AD122" s="50"/>
      <c r="AE122" s="50"/>
      <c r="AF122" s="50"/>
      <c r="AG122" s="75"/>
      <c r="AH122" s="75"/>
      <c r="AI122" s="71"/>
      <c r="AJ122" s="21">
        <v>1</v>
      </c>
      <c r="AK122" s="21">
        <v>1</v>
      </c>
      <c r="AL122" s="21">
        <v>1</v>
      </c>
    </row>
    <row r="123" spans="1:38" s="8" customFormat="1" ht="39.950000000000003" customHeight="1">
      <c r="A123" s="19"/>
      <c r="B123" s="21"/>
      <c r="C123" s="21">
        <v>1</v>
      </c>
      <c r="D123" s="21"/>
      <c r="E123" s="21"/>
      <c r="F123" s="21"/>
      <c r="G123" s="21"/>
      <c r="H123" s="21"/>
      <c r="I123" s="21"/>
      <c r="J123" s="31"/>
      <c r="K123" s="31"/>
      <c r="L123" s="28"/>
      <c r="M123" s="29" t="s">
        <v>897</v>
      </c>
      <c r="N123" s="88" t="s">
        <v>936</v>
      </c>
      <c r="O123" s="24"/>
      <c r="P123" s="22" t="s">
        <v>120</v>
      </c>
      <c r="Q123" s="38"/>
      <c r="R123" s="49" t="s">
        <v>42</v>
      </c>
      <c r="S123" s="38" t="s">
        <v>121</v>
      </c>
      <c r="T123" s="49" t="s">
        <v>42</v>
      </c>
      <c r="U123" s="49" t="s">
        <v>122</v>
      </c>
      <c r="V123" s="49" t="s">
        <v>84</v>
      </c>
      <c r="W123" s="24" t="s">
        <v>129</v>
      </c>
      <c r="X123" s="21" t="s">
        <v>124</v>
      </c>
      <c r="Y123" s="38" t="s">
        <v>33</v>
      </c>
      <c r="Z123" s="38" t="s">
        <v>953</v>
      </c>
      <c r="AA123" s="22" t="s">
        <v>33</v>
      </c>
      <c r="AB123" s="31" t="s">
        <v>33</v>
      </c>
      <c r="AC123" s="50"/>
      <c r="AD123" s="50"/>
      <c r="AE123" s="50"/>
      <c r="AF123" s="50"/>
      <c r="AG123" s="75"/>
      <c r="AH123" s="75"/>
      <c r="AI123" s="71"/>
      <c r="AJ123" s="21">
        <v>1</v>
      </c>
      <c r="AK123" s="72">
        <v>0</v>
      </c>
      <c r="AL123" s="73">
        <v>0</v>
      </c>
    </row>
    <row r="124" spans="1:38" s="8" customFormat="1" ht="39.950000000000003" customHeight="1">
      <c r="A124" s="19">
        <v>56</v>
      </c>
      <c r="B124" s="21"/>
      <c r="C124" s="21">
        <v>1</v>
      </c>
      <c r="D124" s="21"/>
      <c r="E124" s="21"/>
      <c r="F124" s="21"/>
      <c r="G124" s="21"/>
      <c r="H124" s="21"/>
      <c r="I124" s="21"/>
      <c r="J124" s="31"/>
      <c r="K124" s="31"/>
      <c r="L124" s="28"/>
      <c r="M124" s="29" t="s">
        <v>897</v>
      </c>
      <c r="N124" s="88" t="s">
        <v>939</v>
      </c>
      <c r="O124" s="24"/>
      <c r="P124" s="22" t="s">
        <v>120</v>
      </c>
      <c r="Q124" s="49"/>
      <c r="R124" s="49" t="s">
        <v>42</v>
      </c>
      <c r="S124" s="38" t="s">
        <v>121</v>
      </c>
      <c r="T124" s="49" t="s">
        <v>42</v>
      </c>
      <c r="U124" s="49" t="s">
        <v>122</v>
      </c>
      <c r="V124" s="49" t="s">
        <v>84</v>
      </c>
      <c r="W124" s="24" t="s">
        <v>129</v>
      </c>
      <c r="X124" s="21" t="s">
        <v>124</v>
      </c>
      <c r="Y124" s="38" t="s">
        <v>33</v>
      </c>
      <c r="Z124" s="38" t="s">
        <v>953</v>
      </c>
      <c r="AA124" s="22" t="s">
        <v>33</v>
      </c>
      <c r="AB124" s="31" t="s">
        <v>33</v>
      </c>
      <c r="AC124" s="50"/>
      <c r="AD124" s="50"/>
      <c r="AE124" s="50"/>
      <c r="AF124" s="50"/>
      <c r="AG124" s="75"/>
      <c r="AH124" s="75"/>
      <c r="AI124" s="71"/>
      <c r="AJ124" s="21">
        <v>0</v>
      </c>
      <c r="AK124" s="72">
        <v>1</v>
      </c>
      <c r="AL124" s="73">
        <v>0</v>
      </c>
    </row>
    <row r="125" spans="1:38" s="8" customFormat="1" ht="39.950000000000003" customHeight="1">
      <c r="A125" s="19">
        <v>57</v>
      </c>
      <c r="B125" s="21"/>
      <c r="C125" s="21">
        <v>1</v>
      </c>
      <c r="D125" s="21"/>
      <c r="E125" s="21"/>
      <c r="F125" s="21"/>
      <c r="G125" s="21"/>
      <c r="H125" s="21"/>
      <c r="I125" s="21"/>
      <c r="J125" s="31"/>
      <c r="K125" s="31"/>
      <c r="L125" s="28"/>
      <c r="M125" s="29" t="s">
        <v>897</v>
      </c>
      <c r="N125" s="88" t="s">
        <v>941</v>
      </c>
      <c r="O125" s="24"/>
      <c r="P125" s="22" t="s">
        <v>120</v>
      </c>
      <c r="Q125" s="49"/>
      <c r="R125" s="49" t="s">
        <v>42</v>
      </c>
      <c r="S125" s="38" t="s">
        <v>121</v>
      </c>
      <c r="T125" s="49" t="s">
        <v>42</v>
      </c>
      <c r="U125" s="49" t="s">
        <v>122</v>
      </c>
      <c r="V125" s="49" t="s">
        <v>84</v>
      </c>
      <c r="W125" s="24" t="s">
        <v>129</v>
      </c>
      <c r="X125" s="21" t="s">
        <v>124</v>
      </c>
      <c r="Y125" s="38" t="s">
        <v>33</v>
      </c>
      <c r="Z125" s="38" t="s">
        <v>953</v>
      </c>
      <c r="AA125" s="22" t="s">
        <v>33</v>
      </c>
      <c r="AB125" s="31" t="s">
        <v>33</v>
      </c>
      <c r="AC125" s="50"/>
      <c r="AD125" s="50"/>
      <c r="AE125" s="50"/>
      <c r="AF125" s="50"/>
      <c r="AG125" s="75"/>
      <c r="AH125" s="75"/>
      <c r="AI125" s="71"/>
      <c r="AJ125" s="21">
        <v>0</v>
      </c>
      <c r="AK125" s="72">
        <v>0</v>
      </c>
      <c r="AL125" s="73">
        <v>1</v>
      </c>
    </row>
    <row r="126" spans="1:38" s="8" customFormat="1" ht="39.950000000000003" customHeight="1">
      <c r="A126" s="19">
        <v>58</v>
      </c>
      <c r="B126" s="21"/>
      <c r="C126" s="21"/>
      <c r="D126" s="21">
        <v>2</v>
      </c>
      <c r="E126" s="21"/>
      <c r="F126" s="21"/>
      <c r="G126" s="21"/>
      <c r="H126" s="21"/>
      <c r="I126" s="21"/>
      <c r="J126" s="31"/>
      <c r="K126" s="31"/>
      <c r="L126" s="28"/>
      <c r="M126" s="29" t="s">
        <v>899</v>
      </c>
      <c r="N126" s="88" t="s">
        <v>936</v>
      </c>
      <c r="O126" s="24"/>
      <c r="P126" s="22" t="s">
        <v>120</v>
      </c>
      <c r="Q126" s="49"/>
      <c r="R126" s="49" t="s">
        <v>42</v>
      </c>
      <c r="S126" s="38" t="s">
        <v>121</v>
      </c>
      <c r="T126" s="38" t="s">
        <v>33</v>
      </c>
      <c r="U126" s="49" t="s">
        <v>122</v>
      </c>
      <c r="V126" s="49" t="s">
        <v>84</v>
      </c>
      <c r="W126" s="24" t="s">
        <v>129</v>
      </c>
      <c r="X126" s="21" t="s">
        <v>124</v>
      </c>
      <c r="Y126" s="38" t="s">
        <v>33</v>
      </c>
      <c r="Z126" s="22" t="s">
        <v>33</v>
      </c>
      <c r="AA126" s="22" t="s">
        <v>33</v>
      </c>
      <c r="AB126" s="31" t="s">
        <v>33</v>
      </c>
      <c r="AC126" s="50"/>
      <c r="AD126" s="50"/>
      <c r="AE126" s="50"/>
      <c r="AF126" s="50"/>
      <c r="AG126" s="75"/>
      <c r="AH126" s="75"/>
      <c r="AI126" s="71"/>
      <c r="AJ126" s="21">
        <v>1</v>
      </c>
      <c r="AK126" s="72">
        <v>0</v>
      </c>
      <c r="AL126" s="73">
        <v>0</v>
      </c>
    </row>
    <row r="127" spans="1:38" s="8" customFormat="1" ht="39.950000000000003" customHeight="1">
      <c r="A127" s="19">
        <v>59</v>
      </c>
      <c r="B127" s="21"/>
      <c r="C127" s="21"/>
      <c r="D127" s="21">
        <v>2</v>
      </c>
      <c r="E127" s="21"/>
      <c r="F127" s="21"/>
      <c r="G127" s="21"/>
      <c r="H127" s="21"/>
      <c r="I127" s="21"/>
      <c r="J127" s="31"/>
      <c r="K127" s="31"/>
      <c r="L127" s="89"/>
      <c r="M127" s="29" t="s">
        <v>899</v>
      </c>
      <c r="N127" s="88" t="s">
        <v>939</v>
      </c>
      <c r="O127" s="24"/>
      <c r="P127" s="22" t="s">
        <v>120</v>
      </c>
      <c r="Q127" s="49"/>
      <c r="R127" s="49" t="s">
        <v>42</v>
      </c>
      <c r="S127" s="38" t="s">
        <v>121</v>
      </c>
      <c r="T127" s="38" t="s">
        <v>33</v>
      </c>
      <c r="U127" s="49" t="s">
        <v>122</v>
      </c>
      <c r="V127" s="49" t="s">
        <v>84</v>
      </c>
      <c r="W127" s="24" t="s">
        <v>129</v>
      </c>
      <c r="X127" s="21" t="s">
        <v>124</v>
      </c>
      <c r="Y127" s="38" t="s">
        <v>33</v>
      </c>
      <c r="Z127" s="22" t="s">
        <v>33</v>
      </c>
      <c r="AA127" s="22" t="s">
        <v>33</v>
      </c>
      <c r="AB127" s="31" t="s">
        <v>33</v>
      </c>
      <c r="AC127" s="50"/>
      <c r="AD127" s="50"/>
      <c r="AE127" s="50"/>
      <c r="AF127" s="50"/>
      <c r="AG127" s="75"/>
      <c r="AH127" s="75"/>
      <c r="AI127" s="71"/>
      <c r="AJ127" s="21">
        <v>0</v>
      </c>
      <c r="AK127" s="72">
        <v>1</v>
      </c>
      <c r="AL127" s="73">
        <v>0</v>
      </c>
    </row>
    <row r="128" spans="1:38" s="8" customFormat="1" ht="39.950000000000003" customHeight="1">
      <c r="A128" s="19">
        <v>60</v>
      </c>
      <c r="B128" s="21"/>
      <c r="C128" s="21"/>
      <c r="D128" s="21">
        <v>2</v>
      </c>
      <c r="E128" s="21"/>
      <c r="F128" s="21"/>
      <c r="G128" s="21"/>
      <c r="H128" s="21"/>
      <c r="I128" s="21"/>
      <c r="J128" s="31"/>
      <c r="K128" s="31"/>
      <c r="L128" s="89"/>
      <c r="M128" s="29" t="s">
        <v>899</v>
      </c>
      <c r="N128" s="88" t="s">
        <v>941</v>
      </c>
      <c r="O128" s="24"/>
      <c r="P128" s="22" t="s">
        <v>120</v>
      </c>
      <c r="Q128" s="49"/>
      <c r="R128" s="49" t="s">
        <v>42</v>
      </c>
      <c r="S128" s="38" t="s">
        <v>121</v>
      </c>
      <c r="T128" s="38" t="s">
        <v>33</v>
      </c>
      <c r="U128" s="49" t="s">
        <v>122</v>
      </c>
      <c r="V128" s="49" t="s">
        <v>84</v>
      </c>
      <c r="W128" s="24" t="s">
        <v>129</v>
      </c>
      <c r="X128" s="21" t="s">
        <v>124</v>
      </c>
      <c r="Y128" s="38" t="s">
        <v>33</v>
      </c>
      <c r="Z128" s="22" t="s">
        <v>33</v>
      </c>
      <c r="AA128" s="22" t="s">
        <v>33</v>
      </c>
      <c r="AB128" s="31" t="s">
        <v>33</v>
      </c>
      <c r="AC128" s="50"/>
      <c r="AD128" s="50"/>
      <c r="AE128" s="50"/>
      <c r="AF128" s="50"/>
      <c r="AG128" s="75"/>
      <c r="AH128" s="75"/>
      <c r="AI128" s="71"/>
      <c r="AJ128" s="21">
        <v>0</v>
      </c>
      <c r="AK128" s="72">
        <v>0</v>
      </c>
      <c r="AL128" s="73">
        <v>1</v>
      </c>
    </row>
    <row r="129" spans="1:38" s="8" customFormat="1" ht="39.950000000000003" customHeight="1">
      <c r="A129" s="19">
        <v>61</v>
      </c>
      <c r="B129" s="21"/>
      <c r="C129" s="21"/>
      <c r="D129" s="21">
        <v>2</v>
      </c>
      <c r="E129" s="21"/>
      <c r="F129" s="21"/>
      <c r="G129" s="21"/>
      <c r="H129" s="21"/>
      <c r="I129" s="21"/>
      <c r="J129" s="31"/>
      <c r="K129" s="31"/>
      <c r="L129" s="89"/>
      <c r="M129" s="29" t="s">
        <v>900</v>
      </c>
      <c r="N129" s="35" t="s">
        <v>947</v>
      </c>
      <c r="O129" s="31"/>
      <c r="P129" s="22" t="s">
        <v>120</v>
      </c>
      <c r="Q129" s="49"/>
      <c r="R129" s="49" t="s">
        <v>42</v>
      </c>
      <c r="S129" s="38" t="s">
        <v>121</v>
      </c>
      <c r="T129" s="49" t="s">
        <v>42</v>
      </c>
      <c r="U129" s="49" t="s">
        <v>122</v>
      </c>
      <c r="V129" s="49" t="s">
        <v>84</v>
      </c>
      <c r="W129" s="24" t="s">
        <v>129</v>
      </c>
      <c r="X129" s="21" t="s">
        <v>124</v>
      </c>
      <c r="Y129" s="38" t="s">
        <v>33</v>
      </c>
      <c r="Z129" s="22" t="s">
        <v>33</v>
      </c>
      <c r="AA129" s="22" t="s">
        <v>33</v>
      </c>
      <c r="AB129" s="31" t="s">
        <v>33</v>
      </c>
      <c r="AC129" s="50"/>
      <c r="AD129" s="50"/>
      <c r="AE129" s="50"/>
      <c r="AF129" s="50"/>
      <c r="AG129" s="75"/>
      <c r="AH129" s="75"/>
      <c r="AI129" s="71"/>
      <c r="AJ129" s="21">
        <v>1</v>
      </c>
      <c r="AK129" s="21">
        <v>1</v>
      </c>
      <c r="AL129" s="21">
        <v>1</v>
      </c>
    </row>
    <row r="130" spans="1:38" s="8" customFormat="1" ht="39.950000000000003" customHeight="1">
      <c r="A130" s="19"/>
      <c r="B130" s="21"/>
      <c r="C130" s="21"/>
      <c r="D130" s="21"/>
      <c r="E130" s="21">
        <v>3</v>
      </c>
      <c r="F130" s="21"/>
      <c r="G130" s="21"/>
      <c r="H130" s="21"/>
      <c r="I130" s="21"/>
      <c r="J130" s="31"/>
      <c r="K130" s="31"/>
      <c r="L130" s="89"/>
      <c r="M130" s="29" t="s">
        <v>901</v>
      </c>
      <c r="N130" s="35" t="s">
        <v>947</v>
      </c>
      <c r="O130" s="31"/>
      <c r="P130" s="22" t="s">
        <v>120</v>
      </c>
      <c r="Q130" s="49"/>
      <c r="R130" s="49" t="s">
        <v>42</v>
      </c>
      <c r="S130" s="38" t="s">
        <v>121</v>
      </c>
      <c r="T130" s="49" t="s">
        <v>42</v>
      </c>
      <c r="U130" s="49" t="s">
        <v>122</v>
      </c>
      <c r="V130" s="49" t="s">
        <v>84</v>
      </c>
      <c r="W130" s="37" t="s">
        <v>151</v>
      </c>
      <c r="X130" s="54" t="s">
        <v>802</v>
      </c>
      <c r="Y130" s="65" t="s">
        <v>803</v>
      </c>
      <c r="Z130" s="38" t="s">
        <v>954</v>
      </c>
      <c r="AA130" s="107">
        <v>2.9460000000000002</v>
      </c>
      <c r="AB130" s="38" t="s">
        <v>33</v>
      </c>
      <c r="AC130" s="50"/>
      <c r="AD130" s="50"/>
      <c r="AE130" s="50"/>
      <c r="AF130" s="50"/>
      <c r="AG130" s="75"/>
      <c r="AH130" s="75"/>
      <c r="AI130" s="71"/>
      <c r="AJ130" s="21">
        <v>1</v>
      </c>
      <c r="AK130" s="21">
        <v>1</v>
      </c>
      <c r="AL130" s="21">
        <v>1</v>
      </c>
    </row>
    <row r="131" spans="1:38" s="8" customFormat="1" ht="39.950000000000003" customHeight="1">
      <c r="A131" s="19">
        <v>62</v>
      </c>
      <c r="B131" s="21"/>
      <c r="C131" s="21"/>
      <c r="D131" s="21"/>
      <c r="E131" s="21">
        <v>3</v>
      </c>
      <c r="F131" s="21"/>
      <c r="G131" s="21"/>
      <c r="H131" s="21"/>
      <c r="I131" s="21"/>
      <c r="J131" s="31"/>
      <c r="K131" s="31"/>
      <c r="L131" s="89"/>
      <c r="M131" s="29" t="s">
        <v>818</v>
      </c>
      <c r="N131" s="35" t="s">
        <v>136</v>
      </c>
      <c r="O131" s="31"/>
      <c r="P131" s="22" t="s">
        <v>120</v>
      </c>
      <c r="Q131" s="49"/>
      <c r="R131" s="49" t="s">
        <v>42</v>
      </c>
      <c r="S131" s="38" t="s">
        <v>121</v>
      </c>
      <c r="T131" s="38" t="s">
        <v>33</v>
      </c>
      <c r="U131" s="49" t="s">
        <v>122</v>
      </c>
      <c r="V131" s="49" t="s">
        <v>84</v>
      </c>
      <c r="W131" s="24" t="s">
        <v>190</v>
      </c>
      <c r="X131" s="21" t="s">
        <v>819</v>
      </c>
      <c r="Y131" s="38" t="s">
        <v>192</v>
      </c>
      <c r="Z131" s="50" t="s">
        <v>33</v>
      </c>
      <c r="AA131" s="50" t="s">
        <v>33</v>
      </c>
      <c r="AB131" s="38" t="s">
        <v>33</v>
      </c>
      <c r="AC131" s="50"/>
      <c r="AD131" s="50"/>
      <c r="AE131" s="50"/>
      <c r="AF131" s="50"/>
      <c r="AG131" s="75"/>
      <c r="AH131" s="75"/>
      <c r="AI131" s="71"/>
      <c r="AJ131" s="21">
        <v>1</v>
      </c>
      <c r="AK131" s="21">
        <v>1</v>
      </c>
      <c r="AL131" s="21">
        <v>1</v>
      </c>
    </row>
    <row r="132" spans="1:38" s="8" customFormat="1" ht="39.950000000000003" customHeight="1">
      <c r="A132" s="19">
        <v>63</v>
      </c>
      <c r="B132" s="21"/>
      <c r="C132" s="21"/>
      <c r="D132" s="21"/>
      <c r="E132" s="21">
        <v>3</v>
      </c>
      <c r="F132" s="21"/>
      <c r="G132" s="21"/>
      <c r="H132" s="21"/>
      <c r="I132" s="21"/>
      <c r="J132" s="31"/>
      <c r="K132" s="31"/>
      <c r="L132" s="104"/>
      <c r="M132" s="29" t="s">
        <v>903</v>
      </c>
      <c r="N132" s="35" t="s">
        <v>136</v>
      </c>
      <c r="O132" s="31"/>
      <c r="P132" s="22" t="s">
        <v>120</v>
      </c>
      <c r="Q132" s="38"/>
      <c r="R132" s="49" t="s">
        <v>42</v>
      </c>
      <c r="S132" s="38" t="s">
        <v>121</v>
      </c>
      <c r="T132" s="38" t="s">
        <v>33</v>
      </c>
      <c r="U132" s="49" t="s">
        <v>122</v>
      </c>
      <c r="V132" s="49" t="s">
        <v>84</v>
      </c>
      <c r="W132" s="24" t="s">
        <v>190</v>
      </c>
      <c r="X132" s="21" t="s">
        <v>821</v>
      </c>
      <c r="Y132" s="38" t="s">
        <v>192</v>
      </c>
      <c r="Z132" s="50" t="s">
        <v>33</v>
      </c>
      <c r="AA132" s="50" t="s">
        <v>33</v>
      </c>
      <c r="AB132" s="31" t="s">
        <v>33</v>
      </c>
      <c r="AC132" s="50"/>
      <c r="AD132" s="50"/>
      <c r="AE132" s="50"/>
      <c r="AF132" s="50"/>
      <c r="AG132" s="75"/>
      <c r="AH132" s="75"/>
      <c r="AI132" s="71"/>
      <c r="AJ132" s="21">
        <v>1</v>
      </c>
      <c r="AK132" s="21">
        <v>1</v>
      </c>
      <c r="AL132" s="21">
        <v>1</v>
      </c>
    </row>
    <row r="133" spans="1:38" s="8" customFormat="1" ht="39.950000000000003" customHeight="1">
      <c r="A133" s="19">
        <v>64</v>
      </c>
      <c r="B133" s="21"/>
      <c r="C133" s="21"/>
      <c r="D133" s="21"/>
      <c r="E133" s="21">
        <v>3</v>
      </c>
      <c r="F133" s="21"/>
      <c r="G133" s="21"/>
      <c r="H133" s="21"/>
      <c r="I133" s="21"/>
      <c r="J133" s="31"/>
      <c r="K133" s="31"/>
      <c r="L133" s="38"/>
      <c r="M133" s="29" t="s">
        <v>904</v>
      </c>
      <c r="N133" s="35" t="s">
        <v>136</v>
      </c>
      <c r="O133" s="44"/>
      <c r="P133" s="22" t="s">
        <v>120</v>
      </c>
      <c r="Q133" s="49"/>
      <c r="R133" s="49" t="s">
        <v>42</v>
      </c>
      <c r="S133" s="38" t="s">
        <v>121</v>
      </c>
      <c r="T133" s="38" t="s">
        <v>33</v>
      </c>
      <c r="U133" s="49" t="s">
        <v>122</v>
      </c>
      <c r="V133" s="49" t="s">
        <v>84</v>
      </c>
      <c r="W133" s="24" t="s">
        <v>190</v>
      </c>
      <c r="X133" s="21" t="s">
        <v>821</v>
      </c>
      <c r="Y133" s="38" t="s">
        <v>192</v>
      </c>
      <c r="Z133" s="50" t="s">
        <v>33</v>
      </c>
      <c r="AA133" s="50" t="s">
        <v>33</v>
      </c>
      <c r="AB133" s="31" t="s">
        <v>431</v>
      </c>
      <c r="AC133" s="50"/>
      <c r="AD133" s="50"/>
      <c r="AE133" s="50"/>
      <c r="AF133" s="50"/>
      <c r="AG133" s="75"/>
      <c r="AH133" s="75"/>
      <c r="AI133" s="77"/>
      <c r="AJ133" s="21">
        <v>1</v>
      </c>
      <c r="AK133" s="21">
        <v>1</v>
      </c>
      <c r="AL133" s="21">
        <v>1</v>
      </c>
    </row>
    <row r="134" spans="1:38" ht="39.950000000000003" customHeight="1">
      <c r="A134" s="19">
        <v>65</v>
      </c>
      <c r="B134" s="21"/>
      <c r="C134" s="21"/>
      <c r="D134" s="21"/>
      <c r="E134" s="23">
        <v>3</v>
      </c>
      <c r="F134" s="21"/>
      <c r="G134" s="21"/>
      <c r="H134" s="21"/>
      <c r="I134" s="21"/>
      <c r="J134" s="31"/>
      <c r="K134" s="31"/>
      <c r="L134" s="21"/>
      <c r="M134" s="29" t="s">
        <v>903</v>
      </c>
      <c r="N134" s="35" t="s">
        <v>136</v>
      </c>
      <c r="O134" s="24"/>
      <c r="P134" s="22" t="s">
        <v>120</v>
      </c>
      <c r="Q134" s="49"/>
      <c r="R134" s="49" t="s">
        <v>42</v>
      </c>
      <c r="S134" s="38" t="s">
        <v>121</v>
      </c>
      <c r="T134" s="38" t="s">
        <v>33</v>
      </c>
      <c r="U134" s="49" t="s">
        <v>122</v>
      </c>
      <c r="V134" s="49" t="s">
        <v>84</v>
      </c>
      <c r="W134" s="24" t="s">
        <v>190</v>
      </c>
      <c r="X134" s="21" t="s">
        <v>821</v>
      </c>
      <c r="Y134" s="38" t="s">
        <v>192</v>
      </c>
      <c r="Z134" s="50" t="s">
        <v>33</v>
      </c>
      <c r="AA134" s="50" t="s">
        <v>33</v>
      </c>
      <c r="AB134" s="31" t="s">
        <v>33</v>
      </c>
      <c r="AC134" s="50"/>
      <c r="AD134" s="50"/>
      <c r="AE134" s="50"/>
      <c r="AF134" s="50"/>
      <c r="AG134" s="75"/>
      <c r="AH134" s="75"/>
      <c r="AI134" s="71"/>
      <c r="AJ134" s="21">
        <v>1</v>
      </c>
      <c r="AK134" s="21">
        <v>1</v>
      </c>
      <c r="AL134" s="21">
        <v>1</v>
      </c>
    </row>
    <row r="135" spans="1:38" s="5" customFormat="1" ht="39.950000000000003" customHeight="1">
      <c r="A135" s="19">
        <v>66</v>
      </c>
      <c r="B135" s="21"/>
      <c r="C135" s="21"/>
      <c r="D135" s="21"/>
      <c r="E135" s="23">
        <v>3</v>
      </c>
      <c r="F135" s="21"/>
      <c r="G135" s="21"/>
      <c r="H135" s="21"/>
      <c r="I135" s="21"/>
      <c r="J135" s="31"/>
      <c r="K135" s="31"/>
      <c r="L135" s="104"/>
      <c r="M135" s="29" t="s">
        <v>903</v>
      </c>
      <c r="N135" s="35" t="s">
        <v>136</v>
      </c>
      <c r="O135" s="24"/>
      <c r="P135" s="22" t="s">
        <v>120</v>
      </c>
      <c r="Q135" s="49"/>
      <c r="R135" s="49" t="s">
        <v>42</v>
      </c>
      <c r="S135" s="38" t="s">
        <v>121</v>
      </c>
      <c r="T135" s="38" t="s">
        <v>33</v>
      </c>
      <c r="U135" s="49" t="s">
        <v>122</v>
      </c>
      <c r="V135" s="49" t="s">
        <v>84</v>
      </c>
      <c r="W135" s="24" t="s">
        <v>190</v>
      </c>
      <c r="X135" s="21" t="s">
        <v>821</v>
      </c>
      <c r="Y135" s="38" t="s">
        <v>192</v>
      </c>
      <c r="Z135" s="50" t="s">
        <v>33</v>
      </c>
      <c r="AA135" s="50" t="s">
        <v>33</v>
      </c>
      <c r="AB135" s="31" t="s">
        <v>247</v>
      </c>
      <c r="AC135" s="50"/>
      <c r="AD135" s="50"/>
      <c r="AE135" s="50"/>
      <c r="AF135" s="50"/>
      <c r="AG135" s="75"/>
      <c r="AH135" s="75"/>
      <c r="AI135" s="71"/>
      <c r="AJ135" s="21">
        <v>1</v>
      </c>
      <c r="AK135" s="21">
        <v>1</v>
      </c>
      <c r="AL135" s="21">
        <v>1</v>
      </c>
    </row>
    <row r="136" spans="1:38" s="9" customFormat="1" ht="39.950000000000003" customHeight="1">
      <c r="A136" s="19">
        <v>67</v>
      </c>
      <c r="B136" s="21"/>
      <c r="C136" s="21"/>
      <c r="D136" s="21"/>
      <c r="E136" s="23">
        <v>3</v>
      </c>
      <c r="F136" s="21"/>
      <c r="G136" s="21"/>
      <c r="H136" s="21"/>
      <c r="I136" s="21"/>
      <c r="J136" s="31"/>
      <c r="K136" s="31"/>
      <c r="L136" s="104"/>
      <c r="M136" s="29" t="s">
        <v>905</v>
      </c>
      <c r="N136" s="35" t="s">
        <v>136</v>
      </c>
      <c r="O136" s="24"/>
      <c r="P136" s="22" t="s">
        <v>120</v>
      </c>
      <c r="Q136" s="49"/>
      <c r="R136" s="49" t="s">
        <v>42</v>
      </c>
      <c r="S136" s="38" t="s">
        <v>121</v>
      </c>
      <c r="T136" s="49" t="s">
        <v>42</v>
      </c>
      <c r="U136" s="49" t="s">
        <v>122</v>
      </c>
      <c r="V136" s="49" t="s">
        <v>84</v>
      </c>
      <c r="W136" s="24" t="s">
        <v>129</v>
      </c>
      <c r="X136" s="21" t="s">
        <v>124</v>
      </c>
      <c r="Y136" s="38" t="s">
        <v>33</v>
      </c>
      <c r="Z136" s="38" t="s">
        <v>955</v>
      </c>
      <c r="AA136" s="107">
        <v>1.2083999999999999</v>
      </c>
      <c r="AB136" s="31" t="s">
        <v>33</v>
      </c>
      <c r="AC136" s="50"/>
      <c r="AD136" s="50"/>
      <c r="AE136" s="50"/>
      <c r="AF136" s="50"/>
      <c r="AG136" s="75"/>
      <c r="AH136" s="75"/>
      <c r="AI136" s="71"/>
      <c r="AJ136" s="21">
        <v>1</v>
      </c>
      <c r="AK136" s="21">
        <v>1</v>
      </c>
      <c r="AL136" s="21">
        <v>1</v>
      </c>
    </row>
    <row r="137" spans="1:38" ht="39.950000000000003" customHeight="1">
      <c r="A137" s="19">
        <v>68</v>
      </c>
      <c r="B137" s="21"/>
      <c r="C137" s="21"/>
      <c r="D137" s="21"/>
      <c r="E137" s="21"/>
      <c r="F137" s="21">
        <v>4</v>
      </c>
      <c r="G137" s="21"/>
      <c r="H137" s="21"/>
      <c r="I137" s="21"/>
      <c r="J137" s="31"/>
      <c r="K137" s="31"/>
      <c r="L137" s="104"/>
      <c r="M137" s="29" t="s">
        <v>907</v>
      </c>
      <c r="N137" s="35" t="s">
        <v>908</v>
      </c>
      <c r="O137" s="24"/>
      <c r="P137" s="22" t="s">
        <v>120</v>
      </c>
      <c r="Q137" s="49"/>
      <c r="R137" s="49" t="s">
        <v>42</v>
      </c>
      <c r="S137" s="38" t="s">
        <v>121</v>
      </c>
      <c r="T137" s="49" t="s">
        <v>42</v>
      </c>
      <c r="U137" s="49" t="s">
        <v>84</v>
      </c>
      <c r="V137" s="49" t="s">
        <v>122</v>
      </c>
      <c r="W137" s="24" t="s">
        <v>233</v>
      </c>
      <c r="X137" s="21" t="s">
        <v>250</v>
      </c>
      <c r="Y137" s="38" t="s">
        <v>235</v>
      </c>
      <c r="Z137" s="38" t="s">
        <v>909</v>
      </c>
      <c r="AA137" s="108">
        <v>0.129</v>
      </c>
      <c r="AB137" s="31" t="s">
        <v>33</v>
      </c>
      <c r="AC137" s="50"/>
      <c r="AD137" s="50"/>
      <c r="AE137" s="50"/>
      <c r="AF137" s="50"/>
      <c r="AG137" s="75"/>
      <c r="AH137" s="75"/>
      <c r="AI137" s="71"/>
      <c r="AJ137" s="21">
        <v>1</v>
      </c>
      <c r="AK137" s="21">
        <v>1</v>
      </c>
      <c r="AL137" s="21">
        <v>1</v>
      </c>
    </row>
    <row r="138" spans="1:38" customFormat="1" ht="39.950000000000003" customHeight="1">
      <c r="A138" s="19"/>
      <c r="B138" s="21"/>
      <c r="C138" s="21"/>
      <c r="D138" s="21"/>
      <c r="E138" s="21"/>
      <c r="F138" s="21">
        <v>4</v>
      </c>
      <c r="G138" s="21"/>
      <c r="H138" s="21"/>
      <c r="I138" s="21"/>
      <c r="J138" s="31"/>
      <c r="K138" s="31"/>
      <c r="L138" s="89"/>
      <c r="M138" s="29" t="s">
        <v>910</v>
      </c>
      <c r="N138" s="35" t="s">
        <v>908</v>
      </c>
      <c r="O138" s="24"/>
      <c r="P138" s="22" t="s">
        <v>120</v>
      </c>
      <c r="Q138" s="49"/>
      <c r="R138" s="49" t="s">
        <v>42</v>
      </c>
      <c r="S138" s="38" t="s">
        <v>121</v>
      </c>
      <c r="T138" s="49" t="s">
        <v>42</v>
      </c>
      <c r="U138" s="49" t="s">
        <v>84</v>
      </c>
      <c r="V138" s="49" t="s">
        <v>122</v>
      </c>
      <c r="W138" s="24" t="s">
        <v>233</v>
      </c>
      <c r="X138" s="21" t="s">
        <v>250</v>
      </c>
      <c r="Y138" s="38" t="s">
        <v>235</v>
      </c>
      <c r="Z138" s="38" t="s">
        <v>911</v>
      </c>
      <c r="AA138" s="108">
        <v>0.13600000000000001</v>
      </c>
      <c r="AB138" s="31"/>
      <c r="AC138" s="50"/>
      <c r="AD138" s="50"/>
      <c r="AE138" s="50"/>
      <c r="AF138" s="50"/>
      <c r="AG138" s="75"/>
      <c r="AH138" s="75"/>
      <c r="AI138" s="71"/>
      <c r="AJ138" s="21">
        <v>1</v>
      </c>
      <c r="AK138" s="21">
        <v>1</v>
      </c>
      <c r="AL138" s="21">
        <v>1</v>
      </c>
    </row>
    <row r="139" spans="1:38" s="10" customFormat="1" ht="39.950000000000003" customHeight="1">
      <c r="A139" s="19">
        <v>69</v>
      </c>
      <c r="B139" s="21"/>
      <c r="C139" s="21"/>
      <c r="D139" s="21"/>
      <c r="E139" s="21"/>
      <c r="F139" s="21">
        <v>4</v>
      </c>
      <c r="G139" s="21"/>
      <c r="H139" s="21"/>
      <c r="I139" s="21"/>
      <c r="J139" s="31"/>
      <c r="K139" s="31"/>
      <c r="L139" s="104"/>
      <c r="M139" s="29" t="s">
        <v>912</v>
      </c>
      <c r="N139" s="35" t="s">
        <v>908</v>
      </c>
      <c r="O139" s="31"/>
      <c r="P139" s="22" t="s">
        <v>120</v>
      </c>
      <c r="Q139" s="49"/>
      <c r="R139" s="49" t="s">
        <v>42</v>
      </c>
      <c r="S139" s="38" t="s">
        <v>121</v>
      </c>
      <c r="T139" s="49" t="s">
        <v>42</v>
      </c>
      <c r="U139" s="49" t="s">
        <v>84</v>
      </c>
      <c r="V139" s="49" t="s">
        <v>122</v>
      </c>
      <c r="W139" s="24" t="s">
        <v>233</v>
      </c>
      <c r="X139" s="21" t="s">
        <v>250</v>
      </c>
      <c r="Y139" s="38" t="s">
        <v>235</v>
      </c>
      <c r="Z139" s="22" t="s">
        <v>913</v>
      </c>
      <c r="AA139" s="108">
        <v>6.3E-2</v>
      </c>
      <c r="AB139" s="31" t="s">
        <v>33</v>
      </c>
      <c r="AC139" s="50"/>
      <c r="AD139" s="50"/>
      <c r="AE139" s="50"/>
      <c r="AF139" s="50"/>
      <c r="AG139" s="75"/>
      <c r="AH139" s="75"/>
      <c r="AI139" s="71"/>
      <c r="AJ139" s="21">
        <v>1</v>
      </c>
      <c r="AK139" s="21">
        <v>1</v>
      </c>
      <c r="AL139" s="21">
        <v>1</v>
      </c>
    </row>
    <row r="140" spans="1:38" s="10" customFormat="1" ht="39.950000000000003" customHeight="1">
      <c r="A140" s="19"/>
      <c r="B140" s="21"/>
      <c r="C140" s="21"/>
      <c r="D140" s="21"/>
      <c r="E140" s="21"/>
      <c r="F140" s="21">
        <v>4</v>
      </c>
      <c r="G140" s="21"/>
      <c r="H140" s="21"/>
      <c r="I140" s="21"/>
      <c r="J140" s="31"/>
      <c r="K140" s="31"/>
      <c r="L140" s="89"/>
      <c r="M140" s="29" t="s">
        <v>914</v>
      </c>
      <c r="N140" s="35" t="s">
        <v>908</v>
      </c>
      <c r="O140" s="31"/>
      <c r="P140" s="22" t="s">
        <v>120</v>
      </c>
      <c r="Q140" s="49"/>
      <c r="R140" s="49" t="s">
        <v>42</v>
      </c>
      <c r="S140" s="38" t="s">
        <v>121</v>
      </c>
      <c r="T140" s="49" t="s">
        <v>42</v>
      </c>
      <c r="U140" s="49" t="s">
        <v>84</v>
      </c>
      <c r="V140" s="49" t="s">
        <v>122</v>
      </c>
      <c r="W140" s="24" t="s">
        <v>233</v>
      </c>
      <c r="X140" s="21" t="s">
        <v>250</v>
      </c>
      <c r="Y140" s="38" t="s">
        <v>235</v>
      </c>
      <c r="Z140" s="22" t="s">
        <v>915</v>
      </c>
      <c r="AA140" s="108">
        <v>5.8000000000000003E-2</v>
      </c>
      <c r="AB140" s="109"/>
      <c r="AC140" s="50"/>
      <c r="AD140" s="50"/>
      <c r="AE140" s="50"/>
      <c r="AF140" s="50"/>
      <c r="AG140" s="75"/>
      <c r="AH140" s="75"/>
      <c r="AI140" s="114"/>
      <c r="AJ140" s="21">
        <v>1</v>
      </c>
      <c r="AK140" s="21">
        <v>1</v>
      </c>
      <c r="AL140" s="21">
        <v>1</v>
      </c>
    </row>
    <row r="141" spans="1:38" ht="39.950000000000003" customHeight="1">
      <c r="A141" s="19">
        <v>70</v>
      </c>
      <c r="B141" s="21"/>
      <c r="C141" s="21"/>
      <c r="D141" s="21"/>
      <c r="E141" s="103"/>
      <c r="F141" s="21">
        <v>4</v>
      </c>
      <c r="G141" s="103"/>
      <c r="H141" s="21"/>
      <c r="I141" s="21"/>
      <c r="J141" s="31"/>
      <c r="K141" s="31"/>
      <c r="L141" s="89"/>
      <c r="M141" s="29" t="s">
        <v>916</v>
      </c>
      <c r="N141" s="35" t="s">
        <v>136</v>
      </c>
      <c r="O141" s="31"/>
      <c r="P141" s="22" t="s">
        <v>120</v>
      </c>
      <c r="Q141" s="49"/>
      <c r="R141" s="49" t="s">
        <v>42</v>
      </c>
      <c r="S141" s="38" t="s">
        <v>121</v>
      </c>
      <c r="T141" s="49" t="s">
        <v>42</v>
      </c>
      <c r="U141" s="49" t="s">
        <v>122</v>
      </c>
      <c r="V141" s="49" t="s">
        <v>84</v>
      </c>
      <c r="W141" s="22" t="s">
        <v>190</v>
      </c>
      <c r="X141" s="21" t="s">
        <v>917</v>
      </c>
      <c r="Y141" s="38" t="s">
        <v>144</v>
      </c>
      <c r="Z141" s="38" t="s">
        <v>33</v>
      </c>
      <c r="AA141" s="110">
        <v>6.8000000000000005E-2</v>
      </c>
      <c r="AB141" s="109" t="s">
        <v>33</v>
      </c>
      <c r="AC141" s="50"/>
      <c r="AD141" s="50"/>
      <c r="AE141" s="50"/>
      <c r="AF141" s="50"/>
      <c r="AG141" s="75"/>
      <c r="AH141" s="75"/>
      <c r="AI141" s="78"/>
      <c r="AJ141" s="21">
        <v>1</v>
      </c>
      <c r="AK141" s="21">
        <v>1</v>
      </c>
      <c r="AL141" s="21">
        <v>1</v>
      </c>
    </row>
    <row r="142" spans="1:38" ht="39.950000000000003" customHeight="1">
      <c r="A142" s="19">
        <v>71</v>
      </c>
      <c r="B142" s="21"/>
      <c r="C142" s="21"/>
      <c r="D142" s="21"/>
      <c r="E142" s="24"/>
      <c r="F142" s="21">
        <v>4</v>
      </c>
      <c r="G142" s="21"/>
      <c r="H142" s="21"/>
      <c r="I142" s="21"/>
      <c r="J142" s="31"/>
      <c r="K142" s="31"/>
      <c r="L142" s="28"/>
      <c r="M142" s="29" t="s">
        <v>918</v>
      </c>
      <c r="N142" s="35" t="s">
        <v>136</v>
      </c>
      <c r="O142" s="31"/>
      <c r="P142" s="22" t="s">
        <v>120</v>
      </c>
      <c r="Q142" s="31"/>
      <c r="R142" s="49" t="s">
        <v>42</v>
      </c>
      <c r="S142" s="38" t="s">
        <v>121</v>
      </c>
      <c r="T142" s="49" t="s">
        <v>42</v>
      </c>
      <c r="U142" s="49" t="s">
        <v>122</v>
      </c>
      <c r="V142" s="49" t="s">
        <v>84</v>
      </c>
      <c r="W142" s="22" t="s">
        <v>190</v>
      </c>
      <c r="X142" s="21" t="s">
        <v>917</v>
      </c>
      <c r="Y142" s="38" t="s">
        <v>144</v>
      </c>
      <c r="Z142" s="38" t="s">
        <v>33</v>
      </c>
      <c r="AA142" s="111">
        <v>7.0999999999999994E-2</v>
      </c>
      <c r="AB142" s="31" t="s">
        <v>33</v>
      </c>
      <c r="AC142" s="50"/>
      <c r="AD142" s="50"/>
      <c r="AE142" s="50"/>
      <c r="AF142" s="50"/>
      <c r="AG142" s="75"/>
      <c r="AH142" s="75"/>
      <c r="AI142" s="71"/>
      <c r="AJ142" s="21">
        <v>1</v>
      </c>
      <c r="AK142" s="21">
        <v>1</v>
      </c>
      <c r="AL142" s="21">
        <v>1</v>
      </c>
    </row>
    <row r="143" spans="1:38" ht="39.950000000000003" customHeight="1">
      <c r="A143" s="19">
        <v>72</v>
      </c>
      <c r="B143" s="21"/>
      <c r="C143" s="21"/>
      <c r="D143" s="21"/>
      <c r="E143" s="103"/>
      <c r="F143" s="21">
        <v>4</v>
      </c>
      <c r="G143" s="103"/>
      <c r="H143" s="21"/>
      <c r="I143" s="21"/>
      <c r="J143" s="31"/>
      <c r="K143" s="31"/>
      <c r="L143" s="104"/>
      <c r="M143" s="29" t="s">
        <v>919</v>
      </c>
      <c r="N143" s="35" t="s">
        <v>136</v>
      </c>
      <c r="O143" s="31"/>
      <c r="P143" s="22" t="s">
        <v>120</v>
      </c>
      <c r="Q143" s="49"/>
      <c r="R143" s="49" t="s">
        <v>42</v>
      </c>
      <c r="S143" s="38" t="s">
        <v>121</v>
      </c>
      <c r="T143" s="49" t="s">
        <v>42</v>
      </c>
      <c r="U143" s="49" t="s">
        <v>122</v>
      </c>
      <c r="V143" s="49" t="s">
        <v>84</v>
      </c>
      <c r="W143" s="22" t="s">
        <v>190</v>
      </c>
      <c r="X143" s="21" t="s">
        <v>917</v>
      </c>
      <c r="Y143" s="38" t="s">
        <v>144</v>
      </c>
      <c r="Z143" s="38" t="s">
        <v>33</v>
      </c>
      <c r="AA143" s="112">
        <v>6.9000000000000006E-2</v>
      </c>
      <c r="AB143" s="31" t="s">
        <v>33</v>
      </c>
      <c r="AC143" s="50"/>
      <c r="AD143" s="50"/>
      <c r="AE143" s="50"/>
      <c r="AF143" s="50"/>
      <c r="AG143" s="75"/>
      <c r="AH143" s="75"/>
      <c r="AI143" s="71"/>
      <c r="AJ143" s="21">
        <v>1</v>
      </c>
      <c r="AK143" s="21">
        <v>1</v>
      </c>
      <c r="AL143" s="21">
        <v>1</v>
      </c>
    </row>
    <row r="144" spans="1:38" ht="39.950000000000003" customHeight="1">
      <c r="A144" s="19">
        <v>73</v>
      </c>
      <c r="B144" s="21"/>
      <c r="C144" s="21"/>
      <c r="D144" s="103"/>
      <c r="E144" s="21"/>
      <c r="F144" s="21">
        <v>4</v>
      </c>
      <c r="G144" s="103"/>
      <c r="H144" s="21"/>
      <c r="I144" s="21"/>
      <c r="J144" s="31"/>
      <c r="K144" s="31"/>
      <c r="L144" s="89"/>
      <c r="M144" s="29" t="s">
        <v>920</v>
      </c>
      <c r="N144" s="35" t="s">
        <v>136</v>
      </c>
      <c r="O144" s="24"/>
      <c r="P144" s="22" t="s">
        <v>120</v>
      </c>
      <c r="Q144" s="49"/>
      <c r="R144" s="49" t="s">
        <v>42</v>
      </c>
      <c r="S144" s="38" t="s">
        <v>121</v>
      </c>
      <c r="T144" s="49" t="s">
        <v>42</v>
      </c>
      <c r="U144" s="49" t="s">
        <v>122</v>
      </c>
      <c r="V144" s="49" t="s">
        <v>84</v>
      </c>
      <c r="W144" s="22" t="s">
        <v>190</v>
      </c>
      <c r="X144" s="21" t="s">
        <v>917</v>
      </c>
      <c r="Y144" s="38" t="s">
        <v>144</v>
      </c>
      <c r="Z144" s="38" t="s">
        <v>33</v>
      </c>
      <c r="AA144" s="108">
        <v>6.3E-2</v>
      </c>
      <c r="AB144" s="31" t="s">
        <v>33</v>
      </c>
      <c r="AC144" s="50"/>
      <c r="AD144" s="50"/>
      <c r="AE144" s="50"/>
      <c r="AF144" s="50"/>
      <c r="AG144" s="75"/>
      <c r="AH144" s="75"/>
      <c r="AI144" s="71"/>
      <c r="AJ144" s="21">
        <v>1</v>
      </c>
      <c r="AK144" s="21">
        <v>1</v>
      </c>
      <c r="AL144" s="21">
        <v>1</v>
      </c>
    </row>
    <row r="145" spans="1:38" ht="39.950000000000003" customHeight="1">
      <c r="A145" s="19">
        <v>74</v>
      </c>
      <c r="B145" s="21"/>
      <c r="C145" s="21"/>
      <c r="D145" s="103"/>
      <c r="E145" s="21"/>
      <c r="F145" s="21">
        <v>4</v>
      </c>
      <c r="G145" s="103"/>
      <c r="H145" s="21"/>
      <c r="I145" s="21"/>
      <c r="J145" s="31"/>
      <c r="K145" s="31"/>
      <c r="L145" s="105"/>
      <c r="M145" s="29" t="s">
        <v>921</v>
      </c>
      <c r="N145" s="35" t="s">
        <v>136</v>
      </c>
      <c r="O145" s="24"/>
      <c r="P145" s="22" t="s">
        <v>120</v>
      </c>
      <c r="Q145" s="49"/>
      <c r="R145" s="49" t="s">
        <v>42</v>
      </c>
      <c r="S145" s="38" t="s">
        <v>121</v>
      </c>
      <c r="T145" s="49" t="s">
        <v>42</v>
      </c>
      <c r="U145" s="49" t="s">
        <v>122</v>
      </c>
      <c r="V145" s="49" t="s">
        <v>84</v>
      </c>
      <c r="W145" s="22" t="s">
        <v>190</v>
      </c>
      <c r="X145" s="21" t="s">
        <v>917</v>
      </c>
      <c r="Y145" s="38" t="s">
        <v>144</v>
      </c>
      <c r="Z145" s="38" t="s">
        <v>33</v>
      </c>
      <c r="AA145" s="61">
        <v>7.1999999999999995E-2</v>
      </c>
      <c r="AB145" s="31" t="s">
        <v>33</v>
      </c>
      <c r="AC145" s="50"/>
      <c r="AD145" s="50"/>
      <c r="AE145" s="50"/>
      <c r="AF145" s="50"/>
      <c r="AG145" s="75"/>
      <c r="AH145" s="75"/>
      <c r="AI145" s="71"/>
      <c r="AJ145" s="21">
        <v>1</v>
      </c>
      <c r="AK145" s="21">
        <v>1</v>
      </c>
      <c r="AL145" s="21">
        <v>1</v>
      </c>
    </row>
    <row r="146" spans="1:38" ht="39.950000000000003" customHeight="1">
      <c r="A146" s="19">
        <v>75</v>
      </c>
      <c r="B146" s="21"/>
      <c r="C146" s="21"/>
      <c r="D146" s="103"/>
      <c r="E146" s="21"/>
      <c r="F146" s="21">
        <v>4</v>
      </c>
      <c r="G146" s="103"/>
      <c r="H146" s="21"/>
      <c r="I146" s="21"/>
      <c r="J146" s="31"/>
      <c r="K146" s="31"/>
      <c r="L146" s="105"/>
      <c r="M146" s="29" t="s">
        <v>922</v>
      </c>
      <c r="N146" s="35" t="s">
        <v>136</v>
      </c>
      <c r="O146" s="24"/>
      <c r="P146" s="22" t="s">
        <v>120</v>
      </c>
      <c r="Q146" s="49"/>
      <c r="R146" s="49" t="s">
        <v>42</v>
      </c>
      <c r="S146" s="38" t="s">
        <v>121</v>
      </c>
      <c r="T146" s="49" t="s">
        <v>42</v>
      </c>
      <c r="U146" s="49" t="s">
        <v>122</v>
      </c>
      <c r="V146" s="49" t="s">
        <v>84</v>
      </c>
      <c r="W146" s="22" t="s">
        <v>190</v>
      </c>
      <c r="X146" s="21" t="s">
        <v>917</v>
      </c>
      <c r="Y146" s="38" t="s">
        <v>144</v>
      </c>
      <c r="Z146" s="38" t="s">
        <v>33</v>
      </c>
      <c r="AA146" s="108">
        <v>0.10100000000000001</v>
      </c>
      <c r="AB146" s="31" t="s">
        <v>33</v>
      </c>
      <c r="AC146" s="50"/>
      <c r="AD146" s="50"/>
      <c r="AE146" s="50"/>
      <c r="AF146" s="50"/>
      <c r="AG146" s="75"/>
      <c r="AH146" s="75"/>
      <c r="AI146" s="71"/>
      <c r="AJ146" s="21">
        <v>1</v>
      </c>
      <c r="AK146" s="21">
        <v>1</v>
      </c>
      <c r="AL146" s="21">
        <v>1</v>
      </c>
    </row>
    <row r="147" spans="1:38" ht="39.950000000000003" customHeight="1">
      <c r="A147" s="19">
        <v>76</v>
      </c>
      <c r="B147" s="22"/>
      <c r="C147" s="21"/>
      <c r="D147" s="103"/>
      <c r="E147" s="21"/>
      <c r="F147" s="21">
        <v>4</v>
      </c>
      <c r="G147" s="103"/>
      <c r="H147" s="21"/>
      <c r="I147" s="21"/>
      <c r="J147" s="31"/>
      <c r="K147" s="31"/>
      <c r="L147" s="106"/>
      <c r="M147" s="29" t="s">
        <v>923</v>
      </c>
      <c r="N147" s="35" t="s">
        <v>136</v>
      </c>
      <c r="O147" s="44"/>
      <c r="P147" s="22" t="s">
        <v>120</v>
      </c>
      <c r="Q147" s="49"/>
      <c r="R147" s="49" t="s">
        <v>42</v>
      </c>
      <c r="S147" s="38" t="s">
        <v>121</v>
      </c>
      <c r="T147" s="49" t="s">
        <v>42</v>
      </c>
      <c r="U147" s="49" t="s">
        <v>122</v>
      </c>
      <c r="V147" s="49" t="s">
        <v>84</v>
      </c>
      <c r="W147" s="22" t="s">
        <v>190</v>
      </c>
      <c r="X147" s="21" t="s">
        <v>917</v>
      </c>
      <c r="Y147" s="38" t="s">
        <v>144</v>
      </c>
      <c r="Z147" s="38" t="s">
        <v>33</v>
      </c>
      <c r="AA147" s="113">
        <v>0.106</v>
      </c>
      <c r="AB147" s="31" t="s">
        <v>33</v>
      </c>
      <c r="AC147" s="50"/>
      <c r="AD147" s="50"/>
      <c r="AE147" s="50"/>
      <c r="AF147" s="50"/>
      <c r="AG147" s="75"/>
      <c r="AH147" s="75"/>
      <c r="AI147" s="71"/>
      <c r="AJ147" s="21">
        <v>1</v>
      </c>
      <c r="AK147" s="21">
        <v>1</v>
      </c>
      <c r="AL147" s="21">
        <v>1</v>
      </c>
    </row>
    <row r="148" spans="1:38" ht="39.950000000000003" customHeight="1">
      <c r="A148" s="19">
        <v>77</v>
      </c>
      <c r="B148" s="21"/>
      <c r="C148" s="21"/>
      <c r="D148" s="103"/>
      <c r="E148" s="21"/>
      <c r="F148" s="21">
        <v>4</v>
      </c>
      <c r="G148" s="103"/>
      <c r="H148" s="21"/>
      <c r="I148" s="21"/>
      <c r="J148" s="31"/>
      <c r="K148" s="31"/>
      <c r="L148" s="89"/>
      <c r="M148" s="29" t="s">
        <v>924</v>
      </c>
      <c r="N148" s="35" t="s">
        <v>136</v>
      </c>
      <c r="O148" s="24"/>
      <c r="P148" s="22" t="s">
        <v>120</v>
      </c>
      <c r="Q148" s="49"/>
      <c r="R148" s="49" t="s">
        <v>42</v>
      </c>
      <c r="S148" s="38" t="s">
        <v>121</v>
      </c>
      <c r="T148" s="49" t="s">
        <v>42</v>
      </c>
      <c r="U148" s="49" t="s">
        <v>122</v>
      </c>
      <c r="V148" s="49" t="s">
        <v>84</v>
      </c>
      <c r="W148" s="22" t="s">
        <v>190</v>
      </c>
      <c r="X148" s="21" t="s">
        <v>917</v>
      </c>
      <c r="Y148" s="38" t="s">
        <v>144</v>
      </c>
      <c r="Z148" s="38" t="s">
        <v>33</v>
      </c>
      <c r="AA148" s="113">
        <v>0.106</v>
      </c>
      <c r="AB148" s="31" t="s">
        <v>33</v>
      </c>
      <c r="AC148" s="50"/>
      <c r="AD148" s="50"/>
      <c r="AE148" s="50"/>
      <c r="AF148" s="50"/>
      <c r="AG148" s="75"/>
      <c r="AH148" s="75"/>
      <c r="AI148" s="71"/>
      <c r="AJ148" s="21">
        <v>1</v>
      </c>
      <c r="AK148" s="21">
        <v>1</v>
      </c>
      <c r="AL148" s="21">
        <v>1</v>
      </c>
    </row>
    <row r="149" spans="1:38" ht="39.950000000000003" customHeight="1">
      <c r="A149" s="19">
        <v>78</v>
      </c>
      <c r="B149" s="21"/>
      <c r="C149" s="21"/>
      <c r="D149" s="103"/>
      <c r="E149" s="21"/>
      <c r="F149" s="21">
        <v>4</v>
      </c>
      <c r="G149" s="103"/>
      <c r="H149" s="21"/>
      <c r="I149" s="21"/>
      <c r="J149" s="31"/>
      <c r="K149" s="31"/>
      <c r="L149" s="104"/>
      <c r="M149" s="29" t="s">
        <v>925</v>
      </c>
      <c r="N149" s="35" t="s">
        <v>136</v>
      </c>
      <c r="O149" s="31"/>
      <c r="P149" s="22" t="s">
        <v>120</v>
      </c>
      <c r="Q149" s="49"/>
      <c r="R149" s="49" t="s">
        <v>42</v>
      </c>
      <c r="S149" s="38" t="s">
        <v>121</v>
      </c>
      <c r="T149" s="49" t="s">
        <v>42</v>
      </c>
      <c r="U149" s="49" t="s">
        <v>122</v>
      </c>
      <c r="V149" s="49" t="s">
        <v>84</v>
      </c>
      <c r="W149" s="22" t="s">
        <v>190</v>
      </c>
      <c r="X149" s="21" t="s">
        <v>917</v>
      </c>
      <c r="Y149" s="38" t="s">
        <v>144</v>
      </c>
      <c r="Z149" s="38" t="s">
        <v>33</v>
      </c>
      <c r="AA149" s="110">
        <v>0.06</v>
      </c>
      <c r="AB149" s="31" t="s">
        <v>33</v>
      </c>
      <c r="AC149" s="50"/>
      <c r="AD149" s="50"/>
      <c r="AE149" s="50"/>
      <c r="AF149" s="50"/>
      <c r="AG149" s="75"/>
      <c r="AH149" s="75"/>
      <c r="AI149" s="71"/>
      <c r="AJ149" s="21">
        <v>1</v>
      </c>
      <c r="AK149" s="21">
        <v>1</v>
      </c>
      <c r="AL149" s="21">
        <v>1</v>
      </c>
    </row>
    <row r="150" spans="1:38" ht="39.950000000000003" customHeight="1">
      <c r="A150" s="19">
        <v>79</v>
      </c>
      <c r="B150" s="21"/>
      <c r="C150" s="21"/>
      <c r="D150" s="103"/>
      <c r="E150" s="103"/>
      <c r="F150" s="21">
        <v>4</v>
      </c>
      <c r="G150" s="103"/>
      <c r="H150" s="21"/>
      <c r="I150" s="21"/>
      <c r="J150" s="31"/>
      <c r="K150" s="31"/>
      <c r="L150" s="104"/>
      <c r="M150" s="29" t="s">
        <v>926</v>
      </c>
      <c r="N150" s="35" t="s">
        <v>136</v>
      </c>
      <c r="O150" s="31"/>
      <c r="P150" s="22" t="s">
        <v>120</v>
      </c>
      <c r="Q150" s="49"/>
      <c r="R150" s="49" t="s">
        <v>42</v>
      </c>
      <c r="S150" s="38" t="s">
        <v>121</v>
      </c>
      <c r="T150" s="49" t="s">
        <v>42</v>
      </c>
      <c r="U150" s="49" t="s">
        <v>122</v>
      </c>
      <c r="V150" s="49" t="s">
        <v>84</v>
      </c>
      <c r="W150" s="22" t="s">
        <v>190</v>
      </c>
      <c r="X150" s="21" t="s">
        <v>917</v>
      </c>
      <c r="Y150" s="38" t="s">
        <v>144</v>
      </c>
      <c r="Z150" s="38" t="s">
        <v>33</v>
      </c>
      <c r="AA150" s="108">
        <v>5.4000000000000003E-3</v>
      </c>
      <c r="AB150" s="31" t="s">
        <v>33</v>
      </c>
      <c r="AC150" s="50"/>
      <c r="AD150" s="50"/>
      <c r="AE150" s="50"/>
      <c r="AF150" s="50"/>
      <c r="AG150" s="75"/>
      <c r="AH150" s="75"/>
      <c r="AI150" s="71"/>
      <c r="AJ150" s="21">
        <v>1</v>
      </c>
      <c r="AK150" s="21">
        <v>1</v>
      </c>
      <c r="AL150" s="21">
        <v>1</v>
      </c>
    </row>
    <row r="151" spans="1:38" ht="39.950000000000003" customHeight="1">
      <c r="A151" s="19">
        <v>80</v>
      </c>
      <c r="B151" s="21"/>
      <c r="C151" s="21"/>
      <c r="D151" s="103"/>
      <c r="E151" s="103"/>
      <c r="F151" s="21">
        <v>4</v>
      </c>
      <c r="G151" s="103"/>
      <c r="H151" s="21"/>
      <c r="I151" s="21"/>
      <c r="J151" s="31"/>
      <c r="K151" s="31"/>
      <c r="L151" s="104"/>
      <c r="M151" s="29" t="s">
        <v>927</v>
      </c>
      <c r="N151" s="35" t="s">
        <v>136</v>
      </c>
      <c r="O151" s="31"/>
      <c r="P151" s="22" t="s">
        <v>120</v>
      </c>
      <c r="Q151" s="49"/>
      <c r="R151" s="49" t="s">
        <v>42</v>
      </c>
      <c r="S151" s="38" t="s">
        <v>121</v>
      </c>
      <c r="T151" s="49" t="s">
        <v>42</v>
      </c>
      <c r="U151" s="49" t="s">
        <v>122</v>
      </c>
      <c r="V151" s="49" t="s">
        <v>84</v>
      </c>
      <c r="W151" s="22" t="s">
        <v>190</v>
      </c>
      <c r="X151" s="21" t="s">
        <v>917</v>
      </c>
      <c r="Y151" s="38" t="s">
        <v>144</v>
      </c>
      <c r="Z151" s="38" t="s">
        <v>33</v>
      </c>
      <c r="AA151" s="108">
        <v>0.10100000000000001</v>
      </c>
      <c r="AB151" s="31" t="s">
        <v>33</v>
      </c>
      <c r="AC151" s="50"/>
      <c r="AD151" s="50"/>
      <c r="AE151" s="50"/>
      <c r="AF151" s="50"/>
      <c r="AG151" s="75"/>
      <c r="AH151" s="75"/>
      <c r="AI151" s="71"/>
      <c r="AJ151" s="21">
        <v>1</v>
      </c>
      <c r="AK151" s="21">
        <v>1</v>
      </c>
      <c r="AL151" s="21">
        <v>1</v>
      </c>
    </row>
    <row r="152" spans="1:38" ht="39.950000000000003" customHeight="1">
      <c r="A152" s="19"/>
      <c r="B152" s="21"/>
      <c r="C152" s="21"/>
      <c r="D152" s="103">
        <v>2</v>
      </c>
      <c r="E152" s="103"/>
      <c r="F152" s="21"/>
      <c r="G152" s="103"/>
      <c r="H152" s="21"/>
      <c r="I152" s="21"/>
      <c r="J152" s="31"/>
      <c r="K152" s="31"/>
      <c r="L152" s="104"/>
      <c r="M152" s="29" t="s">
        <v>220</v>
      </c>
      <c r="N152" s="30" t="s">
        <v>221</v>
      </c>
      <c r="O152" s="31"/>
      <c r="P152" s="22" t="s">
        <v>120</v>
      </c>
      <c r="Q152" s="38" t="s">
        <v>33</v>
      </c>
      <c r="R152" s="49" t="s">
        <v>42</v>
      </c>
      <c r="S152" s="38" t="s">
        <v>121</v>
      </c>
      <c r="T152" s="38" t="s">
        <v>33</v>
      </c>
      <c r="U152" s="49" t="s">
        <v>84</v>
      </c>
      <c r="V152" s="49" t="s">
        <v>122</v>
      </c>
      <c r="W152" s="38" t="s">
        <v>33</v>
      </c>
      <c r="X152" s="38" t="s">
        <v>33</v>
      </c>
      <c r="Y152" s="38" t="s">
        <v>33</v>
      </c>
      <c r="Z152" s="38" t="s">
        <v>33</v>
      </c>
      <c r="AA152" s="60">
        <v>1E-3</v>
      </c>
      <c r="AB152" s="31" t="s">
        <v>33</v>
      </c>
      <c r="AC152" s="50"/>
      <c r="AD152" s="50"/>
      <c r="AE152" s="50"/>
      <c r="AF152" s="50"/>
      <c r="AG152" s="75"/>
      <c r="AH152" s="75"/>
      <c r="AI152" s="71"/>
      <c r="AJ152" s="21">
        <v>24</v>
      </c>
      <c r="AK152" s="21">
        <v>24</v>
      </c>
      <c r="AL152" s="21">
        <v>24</v>
      </c>
    </row>
    <row r="153" spans="1:38" ht="39.950000000000003" customHeight="1">
      <c r="A153" s="19">
        <v>93</v>
      </c>
      <c r="B153" s="21"/>
      <c r="C153" s="21">
        <v>1</v>
      </c>
      <c r="D153" s="103"/>
      <c r="E153" s="103"/>
      <c r="F153" s="21"/>
      <c r="G153" s="103"/>
      <c r="H153" s="21"/>
      <c r="I153" s="21"/>
      <c r="J153" s="31"/>
      <c r="K153" s="31"/>
      <c r="L153" s="89"/>
      <c r="M153" s="29" t="s">
        <v>928</v>
      </c>
      <c r="N153" s="48" t="s">
        <v>261</v>
      </c>
      <c r="O153" s="31"/>
      <c r="P153" s="31" t="s">
        <v>120</v>
      </c>
      <c r="Q153" s="38" t="s">
        <v>33</v>
      </c>
      <c r="R153" s="49" t="s">
        <v>42</v>
      </c>
      <c r="S153" s="38" t="s">
        <v>121</v>
      </c>
      <c r="T153" s="38" t="s">
        <v>33</v>
      </c>
      <c r="U153" s="49" t="s">
        <v>84</v>
      </c>
      <c r="V153" s="49" t="s">
        <v>122</v>
      </c>
      <c r="W153" s="22" t="s">
        <v>538</v>
      </c>
      <c r="X153" s="21" t="s">
        <v>33</v>
      </c>
      <c r="Y153" s="38" t="s">
        <v>33</v>
      </c>
      <c r="Z153" s="22" t="s">
        <v>33</v>
      </c>
      <c r="AA153" s="107">
        <v>1.6500000000000001E-2</v>
      </c>
      <c r="AB153" s="31" t="s">
        <v>33</v>
      </c>
      <c r="AC153" s="50"/>
      <c r="AD153" s="50"/>
      <c r="AE153" s="50"/>
      <c r="AF153" s="50"/>
      <c r="AG153" s="75"/>
      <c r="AH153" s="75"/>
      <c r="AI153" s="41"/>
      <c r="AJ153" s="21">
        <v>1</v>
      </c>
      <c r="AK153" s="21">
        <v>1</v>
      </c>
      <c r="AL153" s="21">
        <v>1</v>
      </c>
    </row>
    <row r="154" spans="1:38" ht="39.950000000000003" customHeight="1">
      <c r="A154" s="19">
        <v>94</v>
      </c>
      <c r="B154" s="21"/>
      <c r="C154" s="21">
        <v>1</v>
      </c>
      <c r="D154" s="103"/>
      <c r="E154" s="103"/>
      <c r="F154" s="21"/>
      <c r="G154" s="103"/>
      <c r="H154" s="21"/>
      <c r="I154" s="21"/>
      <c r="J154" s="31"/>
      <c r="K154" s="31"/>
      <c r="L154" s="89"/>
      <c r="M154" s="29" t="s">
        <v>929</v>
      </c>
      <c r="N154" s="48" t="s">
        <v>261</v>
      </c>
      <c r="O154" s="31"/>
      <c r="P154" s="31" t="s">
        <v>120</v>
      </c>
      <c r="Q154" s="38" t="s">
        <v>33</v>
      </c>
      <c r="R154" s="49" t="s">
        <v>42</v>
      </c>
      <c r="S154" s="38" t="s">
        <v>121</v>
      </c>
      <c r="T154" s="38" t="s">
        <v>33</v>
      </c>
      <c r="U154" s="49" t="s">
        <v>84</v>
      </c>
      <c r="V154" s="49" t="s">
        <v>122</v>
      </c>
      <c r="W154" s="22" t="s">
        <v>538</v>
      </c>
      <c r="X154" s="21" t="s">
        <v>33</v>
      </c>
      <c r="Y154" s="38" t="s">
        <v>33</v>
      </c>
      <c r="Z154" s="22" t="s">
        <v>33</v>
      </c>
      <c r="AA154" s="107">
        <v>4.4999999999999997E-3</v>
      </c>
      <c r="AB154" s="31" t="s">
        <v>33</v>
      </c>
      <c r="AC154" s="50"/>
      <c r="AD154" s="50"/>
      <c r="AE154" s="50"/>
      <c r="AF154" s="50"/>
      <c r="AG154" s="75"/>
      <c r="AH154" s="75"/>
      <c r="AI154" s="41"/>
      <c r="AJ154" s="21">
        <v>1</v>
      </c>
      <c r="AK154" s="21">
        <v>1</v>
      </c>
      <c r="AL154" s="21">
        <v>1</v>
      </c>
    </row>
    <row r="155" spans="1:38" ht="39.950000000000003" customHeight="1">
      <c r="A155" s="19">
        <v>95</v>
      </c>
      <c r="B155" s="21"/>
      <c r="C155" s="21">
        <v>1</v>
      </c>
      <c r="D155" s="103"/>
      <c r="E155" s="103"/>
      <c r="F155" s="21"/>
      <c r="G155" s="103"/>
      <c r="H155" s="21"/>
      <c r="I155" s="21"/>
      <c r="J155" s="31"/>
      <c r="K155" s="31"/>
      <c r="L155" s="89"/>
      <c r="M155" s="29" t="s">
        <v>930</v>
      </c>
      <c r="N155" s="48" t="s">
        <v>261</v>
      </c>
      <c r="O155" s="31"/>
      <c r="P155" s="31" t="s">
        <v>120</v>
      </c>
      <c r="Q155" s="38" t="s">
        <v>33</v>
      </c>
      <c r="R155" s="49" t="s">
        <v>42</v>
      </c>
      <c r="S155" s="38" t="s">
        <v>121</v>
      </c>
      <c r="T155" s="38" t="s">
        <v>33</v>
      </c>
      <c r="U155" s="49" t="s">
        <v>84</v>
      </c>
      <c r="V155" s="49" t="s">
        <v>122</v>
      </c>
      <c r="W155" s="22" t="s">
        <v>538</v>
      </c>
      <c r="X155" s="21" t="s">
        <v>33</v>
      </c>
      <c r="Y155" s="38" t="s">
        <v>33</v>
      </c>
      <c r="Z155" s="22" t="s">
        <v>33</v>
      </c>
      <c r="AA155" s="107">
        <v>1.8499999999999999E-2</v>
      </c>
      <c r="AB155" s="31" t="s">
        <v>33</v>
      </c>
      <c r="AC155" s="50"/>
      <c r="AD155" s="50"/>
      <c r="AE155" s="50"/>
      <c r="AF155" s="50"/>
      <c r="AG155" s="75"/>
      <c r="AH155" s="75"/>
      <c r="AI155" s="41"/>
      <c r="AJ155" s="21">
        <v>1</v>
      </c>
      <c r="AK155" s="21">
        <v>1</v>
      </c>
      <c r="AL155" s="21">
        <v>1</v>
      </c>
    </row>
    <row r="156" spans="1:38" ht="39.950000000000003" customHeight="1">
      <c r="A156" s="19">
        <v>96</v>
      </c>
      <c r="B156" s="21"/>
      <c r="C156" s="21">
        <v>1</v>
      </c>
      <c r="D156" s="103"/>
      <c r="E156" s="103"/>
      <c r="F156" s="21"/>
      <c r="G156" s="103"/>
      <c r="H156" s="21"/>
      <c r="I156" s="21"/>
      <c r="J156" s="31"/>
      <c r="K156" s="31"/>
      <c r="L156" s="89"/>
      <c r="M156" s="29" t="s">
        <v>931</v>
      </c>
      <c r="N156" s="48" t="s">
        <v>136</v>
      </c>
      <c r="O156" s="31"/>
      <c r="P156" s="31" t="s">
        <v>120</v>
      </c>
      <c r="Q156" s="38" t="s">
        <v>33</v>
      </c>
      <c r="R156" s="49" t="s">
        <v>42</v>
      </c>
      <c r="S156" s="38" t="s">
        <v>121</v>
      </c>
      <c r="T156" s="38" t="s">
        <v>33</v>
      </c>
      <c r="U156" s="49" t="s">
        <v>122</v>
      </c>
      <c r="V156" s="49" t="s">
        <v>84</v>
      </c>
      <c r="W156" s="22" t="s">
        <v>932</v>
      </c>
      <c r="X156" s="21" t="s">
        <v>33</v>
      </c>
      <c r="Y156" s="38" t="s">
        <v>33</v>
      </c>
      <c r="Z156" s="22" t="s">
        <v>33</v>
      </c>
      <c r="AA156" s="107">
        <v>2.0000000000000001E-4</v>
      </c>
      <c r="AB156" s="31" t="s">
        <v>33</v>
      </c>
      <c r="AC156" s="50"/>
      <c r="AD156" s="50"/>
      <c r="AE156" s="50"/>
      <c r="AF156" s="50"/>
      <c r="AG156" s="75"/>
      <c r="AH156" s="75"/>
      <c r="AI156" s="41"/>
      <c r="AJ156" s="21">
        <v>1</v>
      </c>
      <c r="AK156" s="21">
        <v>1</v>
      </c>
      <c r="AL156" s="21">
        <v>1</v>
      </c>
    </row>
    <row r="157" spans="1:38" ht="39.950000000000003" customHeight="1">
      <c r="A157" s="19">
        <v>97</v>
      </c>
      <c r="B157" s="21"/>
      <c r="C157" s="21">
        <v>1</v>
      </c>
      <c r="D157" s="103"/>
      <c r="E157" s="103"/>
      <c r="F157" s="21"/>
      <c r="G157" s="103"/>
      <c r="H157" s="21"/>
      <c r="I157" s="21"/>
      <c r="J157" s="31"/>
      <c r="K157" s="31"/>
      <c r="L157" s="89"/>
      <c r="M157" s="29" t="s">
        <v>933</v>
      </c>
      <c r="N157" s="48" t="s">
        <v>136</v>
      </c>
      <c r="O157" s="31"/>
      <c r="P157" s="31" t="s">
        <v>120</v>
      </c>
      <c r="Q157" s="38" t="s">
        <v>33</v>
      </c>
      <c r="R157" s="49" t="s">
        <v>42</v>
      </c>
      <c r="S157" s="38" t="s">
        <v>121</v>
      </c>
      <c r="T157" s="38" t="s">
        <v>33</v>
      </c>
      <c r="U157" s="49" t="s">
        <v>122</v>
      </c>
      <c r="V157" s="49" t="s">
        <v>84</v>
      </c>
      <c r="W157" s="22" t="s">
        <v>932</v>
      </c>
      <c r="X157" s="21" t="s">
        <v>33</v>
      </c>
      <c r="Y157" s="38" t="s">
        <v>33</v>
      </c>
      <c r="Z157" s="22" t="s">
        <v>33</v>
      </c>
      <c r="AA157" s="107">
        <v>2.0000000000000001E-4</v>
      </c>
      <c r="AB157" s="31" t="s">
        <v>33</v>
      </c>
      <c r="AC157" s="50"/>
      <c r="AD157" s="50"/>
      <c r="AE157" s="50"/>
      <c r="AF157" s="50"/>
      <c r="AG157" s="75"/>
      <c r="AH157" s="75"/>
      <c r="AI157" s="41"/>
      <c r="AJ157" s="21">
        <v>1</v>
      </c>
      <c r="AK157" s="21">
        <v>1</v>
      </c>
      <c r="AL157" s="21">
        <v>1</v>
      </c>
    </row>
    <row r="158" spans="1:38" ht="39.950000000000003" customHeight="1">
      <c r="A158" s="19">
        <v>98</v>
      </c>
      <c r="B158" s="21"/>
      <c r="C158" s="21">
        <v>1</v>
      </c>
      <c r="D158" s="103"/>
      <c r="E158" s="103"/>
      <c r="F158" s="21"/>
      <c r="G158" s="103"/>
      <c r="H158" s="21"/>
      <c r="I158" s="21"/>
      <c r="J158" s="31"/>
      <c r="K158" s="31"/>
      <c r="L158" s="89"/>
      <c r="M158" s="29" t="s">
        <v>934</v>
      </c>
      <c r="N158" s="48" t="s">
        <v>136</v>
      </c>
      <c r="O158" s="31"/>
      <c r="P158" s="31" t="s">
        <v>120</v>
      </c>
      <c r="Q158" s="38" t="s">
        <v>33</v>
      </c>
      <c r="R158" s="49" t="s">
        <v>42</v>
      </c>
      <c r="S158" s="38" t="s">
        <v>121</v>
      </c>
      <c r="T158" s="38" t="s">
        <v>33</v>
      </c>
      <c r="U158" s="49" t="s">
        <v>122</v>
      </c>
      <c r="V158" s="49" t="s">
        <v>84</v>
      </c>
      <c r="W158" s="22" t="s">
        <v>932</v>
      </c>
      <c r="X158" s="21" t="s">
        <v>33</v>
      </c>
      <c r="Y158" s="38" t="s">
        <v>33</v>
      </c>
      <c r="Z158" s="22" t="s">
        <v>33</v>
      </c>
      <c r="AA158" s="107">
        <v>2.0000000000000001E-4</v>
      </c>
      <c r="AB158" s="31" t="s">
        <v>33</v>
      </c>
      <c r="AC158" s="50"/>
      <c r="AD158" s="50"/>
      <c r="AE158" s="50"/>
      <c r="AF158" s="50"/>
      <c r="AG158" s="75"/>
      <c r="AH158" s="75"/>
      <c r="AI158" s="41"/>
      <c r="AJ158" s="21">
        <v>1</v>
      </c>
      <c r="AK158" s="21">
        <v>1</v>
      </c>
      <c r="AL158" s="21">
        <v>1</v>
      </c>
    </row>
    <row r="159" spans="1:38">
      <c r="R159" s="12"/>
      <c r="T159" s="12"/>
      <c r="U159" s="12"/>
      <c r="V159" s="12"/>
      <c r="W159" s="12"/>
      <c r="X159" s="12"/>
      <c r="Y159" s="12"/>
    </row>
    <row r="160" spans="1:38">
      <c r="R160" s="12"/>
      <c r="T160" s="12"/>
      <c r="U160" s="12"/>
      <c r="V160" s="12"/>
      <c r="W160" s="12"/>
      <c r="X160" s="12"/>
      <c r="Y160" s="12"/>
    </row>
    <row r="161" spans="18:25">
      <c r="R161" s="12"/>
      <c r="T161" s="12"/>
      <c r="U161" s="12"/>
      <c r="V161" s="12"/>
      <c r="W161" s="12"/>
      <c r="X161" s="12"/>
      <c r="Y161" s="12"/>
    </row>
    <row r="162" spans="18:25">
      <c r="R162" s="12"/>
      <c r="T162" s="12"/>
      <c r="U162" s="12"/>
      <c r="V162" s="12"/>
      <c r="W162" s="12"/>
      <c r="X162" s="12"/>
      <c r="Y162" s="12"/>
    </row>
    <row r="163" spans="18:25">
      <c r="R163" s="12"/>
      <c r="T163" s="12"/>
      <c r="U163" s="12"/>
      <c r="V163" s="12"/>
      <c r="W163" s="12"/>
      <c r="X163" s="12"/>
      <c r="Y163" s="12"/>
    </row>
    <row r="164" spans="18:25">
      <c r="R164" s="12"/>
      <c r="T164" s="12"/>
      <c r="U164" s="12"/>
      <c r="V164" s="12"/>
      <c r="W164" s="12"/>
      <c r="X164" s="12"/>
      <c r="Y164" s="12"/>
    </row>
    <row r="165" spans="18:25">
      <c r="R165" s="12"/>
      <c r="T165" s="12"/>
      <c r="U165" s="12"/>
      <c r="V165" s="12"/>
      <c r="W165" s="12"/>
      <c r="X165" s="12"/>
      <c r="Y165" s="12"/>
    </row>
    <row r="166" spans="18:25">
      <c r="R166" s="12"/>
      <c r="T166" s="12"/>
      <c r="U166" s="12"/>
      <c r="V166" s="12"/>
      <c r="W166" s="12"/>
      <c r="X166" s="12"/>
      <c r="Y166" s="12"/>
    </row>
    <row r="167" spans="18:25">
      <c r="R167" s="12"/>
      <c r="T167" s="12"/>
      <c r="U167" s="12"/>
      <c r="V167" s="12"/>
      <c r="W167" s="12"/>
      <c r="X167" s="12"/>
      <c r="Y167" s="12"/>
    </row>
    <row r="168" spans="18:25">
      <c r="R168" s="12"/>
      <c r="T168" s="12"/>
      <c r="U168" s="12"/>
      <c r="V168" s="12"/>
      <c r="W168" s="12"/>
      <c r="X168" s="12"/>
      <c r="Y168" s="12"/>
    </row>
    <row r="169" spans="18:25">
      <c r="R169" s="12"/>
      <c r="T169" s="12"/>
      <c r="U169" s="12"/>
      <c r="V169" s="12"/>
      <c r="W169" s="12"/>
      <c r="X169" s="12"/>
      <c r="Y169" s="12"/>
    </row>
    <row r="170" spans="18:25">
      <c r="R170" s="12"/>
      <c r="T170" s="12"/>
      <c r="U170" s="12"/>
      <c r="V170" s="12"/>
      <c r="W170" s="12"/>
      <c r="X170" s="12"/>
      <c r="Y170" s="12"/>
    </row>
    <row r="171" spans="18:25">
      <c r="R171" s="12"/>
      <c r="T171" s="12"/>
      <c r="U171" s="12"/>
      <c r="V171" s="12"/>
      <c r="W171" s="12"/>
      <c r="X171" s="12"/>
      <c r="Y171" s="12"/>
    </row>
    <row r="172" spans="18:25">
      <c r="R172" s="12"/>
      <c r="T172" s="12"/>
      <c r="U172" s="12"/>
      <c r="V172" s="12"/>
      <c r="W172" s="12"/>
      <c r="X172" s="12"/>
      <c r="Y172" s="12"/>
    </row>
    <row r="173" spans="18:25">
      <c r="R173" s="12"/>
      <c r="T173" s="12"/>
      <c r="U173" s="12"/>
      <c r="V173" s="12"/>
      <c r="W173" s="12"/>
      <c r="X173" s="12"/>
      <c r="Y173" s="12"/>
    </row>
  </sheetData>
  <autoFilter ref="A8:AL158">
    <extLst/>
  </autoFilter>
  <mergeCells count="38">
    <mergeCell ref="N1:AH6"/>
    <mergeCell ref="A5:M6"/>
    <mergeCell ref="X7:X8"/>
    <mergeCell ref="Y7:Y8"/>
    <mergeCell ref="Z7:Z8"/>
    <mergeCell ref="AA7:AA8"/>
    <mergeCell ref="AB7:AB8"/>
    <mergeCell ref="A1:E1"/>
    <mergeCell ref="F1:K1"/>
    <mergeCell ref="L1:M1"/>
    <mergeCell ref="A2:M2"/>
    <mergeCell ref="A3:K3"/>
    <mergeCell ref="L3:M3"/>
    <mergeCell ref="A4:M4"/>
    <mergeCell ref="B7:K7"/>
    <mergeCell ref="A7:A8"/>
    <mergeCell ref="L7:L8"/>
    <mergeCell ref="M7:M8"/>
    <mergeCell ref="W7:W8"/>
    <mergeCell ref="AK7:AK8"/>
    <mergeCell ref="AL7:AL8"/>
    <mergeCell ref="AC7:AC8"/>
    <mergeCell ref="AD7:AD8"/>
    <mergeCell ref="AE7:AE8"/>
    <mergeCell ref="AF7:AF8"/>
    <mergeCell ref="AG7:AG8"/>
    <mergeCell ref="AH7:AH8"/>
    <mergeCell ref="AI7:AI8"/>
    <mergeCell ref="AJ7:AJ8"/>
    <mergeCell ref="N7:N8"/>
    <mergeCell ref="S7:S8"/>
    <mergeCell ref="T7:T8"/>
    <mergeCell ref="U7:U8"/>
    <mergeCell ref="V7:V8"/>
    <mergeCell ref="O7:O8"/>
    <mergeCell ref="P7:P8"/>
    <mergeCell ref="Q7:Q8"/>
    <mergeCell ref="R7:R8"/>
  </mergeCells>
  <phoneticPr fontId="37" type="noConversion"/>
  <conditionalFormatting sqref="U26:V26">
    <cfRule type="cellIs" dxfId="125" priority="17" operator="equal">
      <formula>"N"</formula>
    </cfRule>
    <cfRule type="cellIs" dxfId="124" priority="18" operator="equal">
      <formula>"Y"</formula>
    </cfRule>
  </conditionalFormatting>
  <conditionalFormatting sqref="U27:V27">
    <cfRule type="cellIs" dxfId="123" priority="45" operator="equal">
      <formula>"N"</formula>
    </cfRule>
    <cfRule type="cellIs" dxfId="122" priority="46" operator="equal">
      <formula>"Y"</formula>
    </cfRule>
  </conditionalFormatting>
  <conditionalFormatting sqref="U28:V28">
    <cfRule type="cellIs" dxfId="121" priority="43" operator="equal">
      <formula>"N"</formula>
    </cfRule>
    <cfRule type="cellIs" dxfId="120" priority="44" operator="equal">
      <formula>"Y"</formula>
    </cfRule>
  </conditionalFormatting>
  <conditionalFormatting sqref="U29:V29">
    <cfRule type="cellIs" dxfId="119" priority="41" operator="equal">
      <formula>"N"</formula>
    </cfRule>
    <cfRule type="cellIs" dxfId="118" priority="42" operator="equal">
      <formula>"Y"</formula>
    </cfRule>
  </conditionalFormatting>
  <conditionalFormatting sqref="U30:V30">
    <cfRule type="cellIs" dxfId="117" priority="15" operator="equal">
      <formula>"N"</formula>
    </cfRule>
    <cfRule type="cellIs" dxfId="116" priority="16" operator="equal">
      <formula>"Y"</formula>
    </cfRule>
  </conditionalFormatting>
  <conditionalFormatting sqref="U41:V41">
    <cfRule type="cellIs" dxfId="115" priority="11" operator="equal">
      <formula>"N"</formula>
    </cfRule>
    <cfRule type="cellIs" dxfId="114" priority="12" operator="equal">
      <formula>"Y"</formula>
    </cfRule>
  </conditionalFormatting>
  <conditionalFormatting sqref="K42">
    <cfRule type="duplicateValues" dxfId="113" priority="61"/>
  </conditionalFormatting>
  <conditionalFormatting sqref="U42:V42">
    <cfRule type="cellIs" dxfId="112" priority="1" operator="equal">
      <formula>"N"</formula>
    </cfRule>
    <cfRule type="cellIs" dxfId="111" priority="2" operator="equal">
      <formula>"Y"</formula>
    </cfRule>
  </conditionalFormatting>
  <conditionalFormatting sqref="U43:V43">
    <cfRule type="cellIs" dxfId="110" priority="59" operator="equal">
      <formula>"N"</formula>
    </cfRule>
    <cfRule type="cellIs" dxfId="109" priority="60" operator="equal">
      <formula>"Y"</formula>
    </cfRule>
  </conditionalFormatting>
  <conditionalFormatting sqref="U44:V44">
    <cfRule type="cellIs" dxfId="108" priority="57" operator="equal">
      <formula>"N"</formula>
    </cfRule>
    <cfRule type="cellIs" dxfId="107" priority="58" operator="equal">
      <formula>"Y"</formula>
    </cfRule>
  </conditionalFormatting>
  <conditionalFormatting sqref="U45">
    <cfRule type="cellIs" dxfId="106" priority="37" operator="equal">
      <formula>"N"</formula>
    </cfRule>
    <cfRule type="cellIs" dxfId="105" priority="38" operator="equal">
      <formula>"Y"</formula>
    </cfRule>
  </conditionalFormatting>
  <conditionalFormatting sqref="V45">
    <cfRule type="cellIs" dxfId="104" priority="35" operator="equal">
      <formula>"N"</formula>
    </cfRule>
    <cfRule type="cellIs" dxfId="103" priority="36" operator="equal">
      <formula>"Y"</formula>
    </cfRule>
  </conditionalFormatting>
  <conditionalFormatting sqref="U46">
    <cfRule type="cellIs" dxfId="102" priority="33" operator="equal">
      <formula>"N"</formula>
    </cfRule>
    <cfRule type="cellIs" dxfId="101" priority="34" operator="equal">
      <formula>"Y"</formula>
    </cfRule>
  </conditionalFormatting>
  <conditionalFormatting sqref="V46">
    <cfRule type="cellIs" dxfId="100" priority="31" operator="equal">
      <formula>"N"</formula>
    </cfRule>
    <cfRule type="cellIs" dxfId="99" priority="32" operator="equal">
      <formula>"Y"</formula>
    </cfRule>
  </conditionalFormatting>
  <conditionalFormatting sqref="U53:V53">
    <cfRule type="cellIs" dxfId="98" priority="27" operator="equal">
      <formula>"N"</formula>
    </cfRule>
    <cfRule type="cellIs" dxfId="97" priority="28" operator="equal">
      <formula>"Y"</formula>
    </cfRule>
  </conditionalFormatting>
  <conditionalFormatting sqref="U54:V54">
    <cfRule type="cellIs" dxfId="96" priority="29" operator="equal">
      <formula>"N"</formula>
    </cfRule>
    <cfRule type="cellIs" dxfId="95" priority="30" operator="equal">
      <formula>"Y"</formula>
    </cfRule>
  </conditionalFormatting>
  <conditionalFormatting sqref="K67">
    <cfRule type="duplicateValues" dxfId="94" priority="67"/>
  </conditionalFormatting>
  <conditionalFormatting sqref="U83:V83">
    <cfRule type="cellIs" dxfId="93" priority="25" operator="equal">
      <formula>"N"</formula>
    </cfRule>
    <cfRule type="cellIs" dxfId="92" priority="26" operator="equal">
      <formula>"Y"</formula>
    </cfRule>
  </conditionalFormatting>
  <conditionalFormatting sqref="U115:V115">
    <cfRule type="cellIs" dxfId="91" priority="7" operator="equal">
      <formula>"N"</formula>
    </cfRule>
    <cfRule type="cellIs" dxfId="90" priority="8" operator="equal">
      <formula>"Y"</formula>
    </cfRule>
  </conditionalFormatting>
  <conditionalFormatting sqref="U119:V119">
    <cfRule type="cellIs" dxfId="89" priority="5" operator="equal">
      <formula>"N"</formula>
    </cfRule>
    <cfRule type="cellIs" dxfId="88" priority="6" operator="equal">
      <formula>"Y"</formula>
    </cfRule>
  </conditionalFormatting>
  <conditionalFormatting sqref="U121:V121">
    <cfRule type="cellIs" dxfId="87" priority="21" operator="equal">
      <formula>"N"</formula>
    </cfRule>
    <cfRule type="cellIs" dxfId="86" priority="22" operator="equal">
      <formula>"Y"</formula>
    </cfRule>
  </conditionalFormatting>
  <conditionalFormatting sqref="K147">
    <cfRule type="duplicateValues" dxfId="85" priority="66"/>
  </conditionalFormatting>
  <conditionalFormatting sqref="U152:V152">
    <cfRule type="cellIs" dxfId="84" priority="19" operator="equal">
      <formula>"N"</formula>
    </cfRule>
    <cfRule type="cellIs" dxfId="83" priority="20" operator="equal">
      <formula>"Y"</formula>
    </cfRule>
  </conditionalFormatting>
  <conditionalFormatting sqref="K38:K39">
    <cfRule type="duplicateValues" dxfId="82" priority="62"/>
    <cfRule type="duplicateValues" dxfId="81" priority="63"/>
  </conditionalFormatting>
  <conditionalFormatting sqref="K63:K66">
    <cfRule type="duplicateValues" dxfId="80" priority="68"/>
  </conditionalFormatting>
  <conditionalFormatting sqref="K63:K67">
    <cfRule type="duplicateValues" dxfId="79" priority="69"/>
  </conditionalFormatting>
  <conditionalFormatting sqref="U9:V20 U57:V68 U95:V107">
    <cfRule type="cellIs" dxfId="78" priority="64" operator="equal">
      <formula>"N"</formula>
    </cfRule>
    <cfRule type="cellIs" dxfId="77" priority="65" operator="equal">
      <formula>"Y"</formula>
    </cfRule>
  </conditionalFormatting>
  <conditionalFormatting sqref="U21:V23 U153:V158 U37:V40 U69:V82 U84:V94 U137:V151">
    <cfRule type="cellIs" dxfId="76" priority="49" operator="equal">
      <formula>"N"</formula>
    </cfRule>
    <cfRule type="cellIs" dxfId="75" priority="50" operator="equal">
      <formula>"Y"</formula>
    </cfRule>
  </conditionalFormatting>
  <conditionalFormatting sqref="U24:V25">
    <cfRule type="cellIs" dxfId="74" priority="47" operator="equal">
      <formula>"N"</formula>
    </cfRule>
    <cfRule type="cellIs" dxfId="73" priority="48" operator="equal">
      <formula>"Y"</formula>
    </cfRule>
  </conditionalFormatting>
  <conditionalFormatting sqref="U31:V36">
    <cfRule type="cellIs" dxfId="72" priority="13" operator="equal">
      <formula>"N"</formula>
    </cfRule>
    <cfRule type="cellIs" dxfId="71" priority="14" operator="equal">
      <formula>"Y"</formula>
    </cfRule>
  </conditionalFormatting>
  <conditionalFormatting sqref="U47:V48">
    <cfRule type="cellIs" dxfId="70" priority="39" operator="equal">
      <formula>"N"</formula>
    </cfRule>
    <cfRule type="cellIs" dxfId="69" priority="40" operator="equal">
      <formula>"Y"</formula>
    </cfRule>
  </conditionalFormatting>
  <conditionalFormatting sqref="U49:V52">
    <cfRule type="cellIs" dxfId="68" priority="55" operator="equal">
      <formula>"N"</formula>
    </cfRule>
    <cfRule type="cellIs" dxfId="67" priority="56" operator="equal">
      <formula>"Y"</formula>
    </cfRule>
  </conditionalFormatting>
  <conditionalFormatting sqref="U55:V56">
    <cfRule type="cellIs" dxfId="66" priority="9" operator="equal">
      <formula>"N"</formula>
    </cfRule>
    <cfRule type="cellIs" dxfId="65" priority="10" operator="equal">
      <formula>"Y"</formula>
    </cfRule>
  </conditionalFormatting>
  <conditionalFormatting sqref="U108:V114">
    <cfRule type="cellIs" dxfId="64" priority="53" operator="equal">
      <formula>"N"</formula>
    </cfRule>
    <cfRule type="cellIs" dxfId="63" priority="54" operator="equal">
      <formula>"Y"</formula>
    </cfRule>
  </conditionalFormatting>
  <conditionalFormatting sqref="U116:V118 U120:V120">
    <cfRule type="cellIs" dxfId="62" priority="23" operator="equal">
      <formula>"N"</formula>
    </cfRule>
    <cfRule type="cellIs" dxfId="61" priority="24" operator="equal">
      <formula>"Y"</formula>
    </cfRule>
  </conditionalFormatting>
  <conditionalFormatting sqref="U122:V123">
    <cfRule type="cellIs" dxfId="60" priority="3" operator="equal">
      <formula>"N"</formula>
    </cfRule>
    <cfRule type="cellIs" dxfId="59" priority="4" operator="equal">
      <formula>"Y"</formula>
    </cfRule>
  </conditionalFormatting>
  <conditionalFormatting sqref="U124:V136">
    <cfRule type="cellIs" dxfId="58" priority="51" operator="equal">
      <formula>"N"</formula>
    </cfRule>
    <cfRule type="cellIs" dxfId="57" priority="52" operator="equal">
      <formula>"Y"</formula>
    </cfRule>
  </conditionalFormatting>
  <dataValidations count="1">
    <dataValidation type="list" allowBlank="1" showInputMessage="1" showErrorMessage="1" sqref="U9:V158">
      <formula1>"Y,N"</formula1>
    </dataValidation>
  </dataValidations>
  <pageMargins left="1.5743055555555601" right="0.70763888888888904" top="0.74791666666666701" bottom="0.74791666666666701" header="0.31388888888888899" footer="0.31388888888888899"/>
  <pageSetup paperSize="8" scale="62" fitToHeight="5" orientation="landscape" horizontalDpi="1200" verticalDpi="1200" r:id="rId1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>
  <dimension ref="F6:H21"/>
  <sheetViews>
    <sheetView zoomScale="130" zoomScaleNormal="130" workbookViewId="0">
      <selection activeCell="F20" sqref="F20"/>
    </sheetView>
  </sheetViews>
  <sheetFormatPr defaultColWidth="9" defaultRowHeight="13.5"/>
  <cols>
    <col min="6" max="6" width="26.625" customWidth="1"/>
    <col min="7" max="7" width="38.75" customWidth="1"/>
    <col min="8" max="8" width="19.375" customWidth="1"/>
  </cols>
  <sheetData>
    <row r="6" spans="6:8" ht="175.5">
      <c r="F6" s="1" t="s">
        <v>956</v>
      </c>
      <c r="G6" s="2" t="s">
        <v>957</v>
      </c>
      <c r="H6" s="1" t="s">
        <v>958</v>
      </c>
    </row>
    <row r="16" spans="6:8" ht="6.75" customHeight="1"/>
    <row r="17" spans="6:7" hidden="1"/>
    <row r="18" spans="6:7" hidden="1"/>
    <row r="19" spans="6:7" hidden="1"/>
    <row r="20" spans="6:7" ht="409.5" customHeight="1">
      <c r="F20" s="1" t="s">
        <v>959</v>
      </c>
      <c r="G20" s="1" t="s">
        <v>960</v>
      </c>
    </row>
    <row r="21" spans="6:7">
      <c r="G21" s="1" t="s">
        <v>961</v>
      </c>
    </row>
  </sheetData>
  <phoneticPr fontId="37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6</vt:i4>
      </vt:variant>
      <vt:variant>
        <vt:lpstr>命名范围</vt:lpstr>
      </vt:variant>
      <vt:variant>
        <vt:i4>8</vt:i4>
      </vt:variant>
    </vt:vector>
  </HeadingPairs>
  <TitlesOfParts>
    <vt:vector size="14" baseType="lpstr">
      <vt:lpstr>减震款驾驶员座总成EBOM清单 (2)</vt:lpstr>
      <vt:lpstr>2060副座椅总成首页</vt:lpstr>
      <vt:lpstr>2060副驾驶员座椅总成EBOM</vt:lpstr>
      <vt:lpstr>1880副座椅总成首页</vt:lpstr>
      <vt:lpstr>1880副驾驶员座椅总成EBOM</vt:lpstr>
      <vt:lpstr>Sheet1</vt:lpstr>
      <vt:lpstr>'1880副驾驶员座椅总成EBOM'!Print_Area</vt:lpstr>
      <vt:lpstr>'1880副座椅总成首页'!Print_Area</vt:lpstr>
      <vt:lpstr>'2060副驾驶员座椅总成EBOM'!Print_Area</vt:lpstr>
      <vt:lpstr>'2060副座椅总成首页'!Print_Area</vt:lpstr>
      <vt:lpstr>'减震款驾驶员座总成EBOM清单 (2)'!Print_Area</vt:lpstr>
      <vt:lpstr>'1880副驾驶员座椅总成EBOM'!Print_Titles</vt:lpstr>
      <vt:lpstr>'2060副驾驶员座椅总成EBOM'!Print_Titles</vt:lpstr>
      <vt:lpstr>'减震款驾驶员座总成EBOM清单 (2)'!Print_Titles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hp</cp:lastModifiedBy>
  <cp:lastPrinted>2023-07-26T06:41:00Z</cp:lastPrinted>
  <dcterms:created xsi:type="dcterms:W3CDTF">2006-09-13T11:21:00Z</dcterms:created>
  <dcterms:modified xsi:type="dcterms:W3CDTF">2025-07-03T03:59:42Z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KSOReadingLayout">
    <vt:bool>true</vt:bool>
  </property>
  <property fmtid="{D5CDD505-2E9C-101B-9397-08002B2CF9AE}" pid="4" name="ICV">
    <vt:lpwstr>CF11421536CE43E2B4AA9F7869958EF2_13</vt:lpwstr>
  </property>
</Properties>
</file>