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劳务公司工资表同工同酬" sheetId="1" r:id="rId1"/>
  </sheets>
  <externalReferences>
    <externalReference r:id="rId2"/>
    <externalReference r:id="rId3"/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Administrator</author>
    <author>tanyan</author>
  </authors>
  <commentList>
    <comment ref="K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
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3.5转正</t>
        </r>
      </text>
    </comment>
    <comment ref="I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6月岗位评定等级B级</t>
        </r>
      </text>
    </comment>
    <comment ref="J4" authorId="1">
      <text>
        <r>
          <rPr>
            <b/>
            <sz val="9"/>
            <rFont val="宋体"/>
            <charset val="134"/>
          </rPr>
          <t xml:space="preserve">tanyan:
6月绩效470，3.5转正
</t>
        </r>
        <r>
          <rPr>
            <sz val="9"/>
            <rFont val="宋体"/>
            <charset val="134"/>
          </rPr>
          <t>24.8月成品物料实行新薪资方案，成品绩效770
16年9月-12月给予绩效工资300元-依据发货准备率
保留此绩效工资
17年4月起按实际工作表现给予
2月入职即给予80%
2020.5起按新的方案</t>
        </r>
      </text>
    </comment>
    <comment ref="N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6月岗位评定等级A级</t>
        </r>
      </text>
    </comment>
    <comment ref="J5" authorId="1">
      <text>
        <r>
          <rPr>
            <b/>
            <sz val="9"/>
            <rFont val="宋体"/>
            <charset val="134"/>
          </rPr>
          <t xml:space="preserve">tanyan:
6月绩效700绩效6折
</t>
        </r>
        <r>
          <rPr>
            <sz val="9"/>
            <rFont val="宋体"/>
            <charset val="134"/>
          </rPr>
          <t>24.8月成品物料实行新薪资方案，成品绩效770
16年9月-12月给予绩效工资300元-依据发货准备率
保留此绩效工资
17年4月起按实际工作表现给予
2月入职即给予80%
2020.5起按新的方案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6月岗位评定等级A级</t>
        </r>
      </text>
    </comment>
    <comment ref="J6" authorId="1">
      <text>
        <r>
          <rPr>
            <b/>
            <sz val="9"/>
            <rFont val="宋体"/>
            <charset val="134"/>
          </rPr>
          <t xml:space="preserve">tanyan:
6月绩效700绩效6折
</t>
        </r>
        <r>
          <rPr>
            <sz val="9"/>
            <rFont val="宋体"/>
            <charset val="134"/>
          </rPr>
          <t>24.8月成品物料实行新薪资方案，成品绩效770
16年9月-12月给予绩效工资300元-依据发货准备率
保留此绩效工资
17年4月起按实际工作表现给予
2月入职即给予80%
2020.5起按新的方案</t>
        </r>
      </text>
    </comment>
    <comment ref="N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6月岗位评定等级A级</t>
        </r>
      </text>
    </comment>
    <comment ref="J7" authorId="1">
      <text>
        <r>
          <rPr>
            <b/>
            <sz val="9"/>
            <rFont val="宋体"/>
            <charset val="134"/>
          </rPr>
          <t xml:space="preserve">tanyan:
6月绩效700绩效6折
</t>
        </r>
        <r>
          <rPr>
            <sz val="9"/>
            <rFont val="宋体"/>
            <charset val="134"/>
          </rPr>
          <t>24.8月成品物料实行新薪资方案，成品绩效770
16年9月-12月给予绩效工资300元-依据发货准备率
保留此绩效工资
17年4月起按实际工作表现给予
2月入职即给予80%
2020.5起按新的方案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6月岗位评定等级A级</t>
        </r>
      </text>
    </comment>
    <comment ref="J8" authorId="1">
      <text>
        <r>
          <rPr>
            <b/>
            <sz val="9"/>
            <rFont val="宋体"/>
            <charset val="134"/>
          </rPr>
          <t xml:space="preserve">tanyan:
6月绩效700
</t>
        </r>
        <r>
          <rPr>
            <sz val="9"/>
            <rFont val="宋体"/>
            <charset val="134"/>
          </rPr>
          <t>24.8月成品物料实行新薪资方案，成品绩效770
16年9月-12月给予绩效工资300元-依据发货准备率
保留此绩效工资
17年4月起按实际工作表现给予
2月入职即给予80%
2020.5起按新的方案</t>
        </r>
      </text>
    </commen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25.4.1转正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24.8月起新薪资方案物料4500基本工资2100+绩效900+岗位工资A级1500，B级别1200，C级300
6月岗位评定等级B</t>
        </r>
      </text>
    </comment>
    <comment ref="J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24.8月成品物料实行新薪资方案，成品绩效770，物料绩效900
6月绩效850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基本工资2000</t>
        </r>
      </text>
    </comment>
    <comment ref="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绩效工资500</t>
        </r>
      </text>
    </comment>
    <comment ref="M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2025年端午节上班保养设备的人员每人正激励200元，
端午节当天加班人员名单为赵新辉、周建华、何柒林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5.12缺卡的剔除天数基本工资补上</t>
        </r>
      </text>
    </comment>
    <comment ref="K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修补-代班长
</t>
        </r>
      </text>
    </comment>
    <comment ref="K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H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5.12缺卡的剔除天数基本工资补上</t>
        </r>
      </text>
    </comment>
    <comment ref="K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清模</t>
        </r>
      </text>
    </comment>
    <comment ref="K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M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旷工2天</t>
        </r>
      </text>
    </comment>
    <comment ref="N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K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K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N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O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O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事假0.5天，发泡工资表全勤0元</t>
        </r>
      </text>
    </comment>
    <comment ref="K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O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事假0.5天</t>
        </r>
      </text>
    </comment>
    <comment ref="H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5.12缺卡的剔除天数基本工资补上</t>
        </r>
      </text>
    </comment>
    <comment ref="K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撕刺毛条盖章</t>
        </r>
      </text>
    </comment>
    <comment ref="N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N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打磨区装车</t>
        </r>
      </text>
    </comment>
    <comment ref="N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O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事假5天</t>
        </r>
      </text>
    </comment>
    <comment ref="K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N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O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事假2天，发泡初稿工资表200</t>
        </r>
      </text>
    </comment>
    <comment ref="K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M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旷工1天</t>
        </r>
      </text>
    </comment>
    <comment ref="N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O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事假0.5天</t>
        </r>
      </text>
    </comment>
    <comment ref="K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M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10分钟以内迟到7次，14号迟到22分钟</t>
        </r>
      </text>
    </comment>
    <comment ref="N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O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N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N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O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事假2天</t>
        </r>
      </text>
    </comment>
    <comment ref="K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N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打磨区修补</t>
        </r>
      </text>
    </comment>
    <comment ref="K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喷脱模剂</t>
        </r>
      </text>
    </comment>
    <comment ref="O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事假2天</t>
        </r>
      </text>
    </comment>
    <comment ref="K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清模</t>
        </r>
      </text>
    </comment>
    <comment ref="K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M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11号迟到12分钟</t>
        </r>
      </text>
    </comment>
    <comment ref="K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N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O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打磨区装车</t>
        </r>
      </text>
    </comment>
    <comment ref="K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N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M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旷工1天</t>
        </r>
      </text>
    </comment>
    <comment ref="K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N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O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I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K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K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K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设备</t>
        </r>
      </text>
    </comment>
    <comment ref="K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O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发泡初稿0</t>
        </r>
      </text>
    </comment>
    <comment ref="K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M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24-26迟到3次</t>
        </r>
      </text>
    </comment>
    <comment ref="K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打磨区修补</t>
        </r>
      </text>
    </comment>
    <comment ref="N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K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N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K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N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N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I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N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M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旷工1天</t>
        </r>
      </text>
    </comment>
    <comment ref="I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1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I1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1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I1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M1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旷工1天</t>
        </r>
      </text>
    </comment>
    <comment ref="I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清模</t>
        </r>
      </text>
    </comment>
    <comment ref="N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N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I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N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1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K1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I1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
试用期计件8折</t>
        </r>
      </text>
    </comment>
    <comment ref="J1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计件未剔除计件300</t>
        </r>
      </text>
    </comment>
    <comment ref="K1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I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
</t>
        </r>
      </text>
    </comment>
    <comment ref="J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计件未剔除计件300</t>
        </r>
      </text>
    </comment>
    <comment ref="K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I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
</t>
        </r>
      </text>
    </comment>
    <comment ref="J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计件未剔除计件300</t>
        </r>
      </text>
    </comment>
    <comment ref="K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N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I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
</t>
        </r>
      </text>
    </comment>
    <comment ref="J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计件未剔除计件300</t>
        </r>
      </text>
    </comment>
    <comment ref="K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I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
</t>
        </r>
      </text>
    </comment>
    <comment ref="J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计件未剔除计件300</t>
        </r>
      </text>
    </comment>
    <comment ref="K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I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
</t>
        </r>
      </text>
    </comment>
    <comment ref="J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计件未剔除计件300</t>
        </r>
      </text>
    </comment>
    <comment ref="K1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修边</t>
        </r>
      </text>
    </comment>
    <comment ref="I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
</t>
        </r>
      </text>
    </comment>
    <comment ref="J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计件未剔除计件300</t>
        </r>
      </text>
    </comment>
    <comment ref="K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I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
</t>
        </r>
      </text>
    </comment>
    <comment ref="J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计件未剔除计件300</t>
        </r>
      </text>
    </comment>
    <comment ref="K1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I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未剔除绩效300
</t>
        </r>
      </text>
    </comment>
    <comment ref="J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计件未剔除计件300</t>
        </r>
      </text>
    </comment>
    <comment ref="K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K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质检岗位补贴</t>
        </r>
      </text>
    </comment>
    <comment ref="N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打磨区质检</t>
        </r>
      </text>
    </comment>
    <comment ref="N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O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事假1天</t>
        </r>
      </text>
    </comment>
    <comment ref="K1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5月现服打磨调回车间，6月发泡工资表岗位补贴200</t>
        </r>
      </text>
    </comment>
    <comment ref="N1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打磨</t>
        </r>
      </text>
    </comment>
    <comment ref="N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  <comment ref="K1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带班</t>
        </r>
      </text>
    </comment>
    <comment ref="I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2月剔除300计件做绩效
12月起申请按照发泡平均系数的1.15
</t>
        </r>
      </text>
    </comment>
    <comment ref="J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1月绩效94分
3月87分</t>
        </r>
      </text>
    </comment>
    <comment ref="K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质检岗位补贴</t>
        </r>
      </text>
    </comment>
    <comment ref="N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6月补卡</t>
        </r>
      </text>
    </comment>
  </commentList>
</comments>
</file>

<file path=xl/sharedStrings.xml><?xml version="1.0" encoding="utf-8"?>
<sst xmlns="http://schemas.openxmlformats.org/spreadsheetml/2006/main" count="335" uniqueCount="187">
  <si>
    <t>2025年06月劳务工工资明细</t>
  </si>
  <si>
    <t>序号</t>
  </si>
  <si>
    <t>工号</t>
  </si>
  <si>
    <t>姓名</t>
  </si>
  <si>
    <t>入职日期</t>
  </si>
  <si>
    <t>岗位</t>
  </si>
  <si>
    <t>应出勤（天）</t>
  </si>
  <si>
    <t>实出勤（天）</t>
  </si>
  <si>
    <t>基本工资（元）</t>
  </si>
  <si>
    <t>计件/岗位工资（元）</t>
  </si>
  <si>
    <t>绩效（元）</t>
  </si>
  <si>
    <t>加班及其他补贴（元）</t>
  </si>
  <si>
    <t>餐补（元）</t>
  </si>
  <si>
    <t>奖励/考核（元）</t>
  </si>
  <si>
    <t>补单补卡（元）</t>
  </si>
  <si>
    <t>全勤奖</t>
  </si>
  <si>
    <t>应发工资（元）</t>
  </si>
  <si>
    <t>水电费（元）</t>
  </si>
  <si>
    <t>应发工资</t>
  </si>
  <si>
    <t>备注</t>
  </si>
  <si>
    <t>劳务公司</t>
  </si>
  <si>
    <t>工资表税后实发</t>
  </si>
  <si>
    <t>人员核对-勿删</t>
  </si>
  <si>
    <t>殷耀华</t>
  </si>
  <si>
    <t>仓管员</t>
  </si>
  <si>
    <t>2025/06/18号离职</t>
  </si>
  <si>
    <t>赵亮</t>
  </si>
  <si>
    <t>文磊</t>
  </si>
  <si>
    <t>王启明</t>
  </si>
  <si>
    <t>王明</t>
  </si>
  <si>
    <t>支援成品</t>
  </si>
  <si>
    <t>李春华</t>
  </si>
  <si>
    <t>库管</t>
  </si>
  <si>
    <t>2025/06/11号离职</t>
  </si>
  <si>
    <t>周建华</t>
  </si>
  <si>
    <t>电工</t>
  </si>
  <si>
    <t>史双宇</t>
  </si>
  <si>
    <t>发泡操作工</t>
  </si>
  <si>
    <t>谢桂华</t>
  </si>
  <si>
    <t>董婧雯</t>
  </si>
  <si>
    <t>2025/06/22号离职</t>
  </si>
  <si>
    <t>张忠宝</t>
  </si>
  <si>
    <t>刘湘宇</t>
  </si>
  <si>
    <t>李力争</t>
  </si>
  <si>
    <t>唐亮</t>
  </si>
  <si>
    <t>谭金祥</t>
  </si>
  <si>
    <t>王子先</t>
  </si>
  <si>
    <t>2025/06/26号离职</t>
  </si>
  <si>
    <t>赵琦</t>
  </si>
  <si>
    <t>齐康杰</t>
  </si>
  <si>
    <t>2025/06/30号离职</t>
  </si>
  <si>
    <t>黄希</t>
  </si>
  <si>
    <t>2025/06/12离职</t>
  </si>
  <si>
    <t>李水平</t>
  </si>
  <si>
    <t>吴明贵</t>
  </si>
  <si>
    <t>刘俊杰</t>
  </si>
  <si>
    <t>瞿芬</t>
  </si>
  <si>
    <t>瞿欢</t>
  </si>
  <si>
    <t>周孝勇</t>
  </si>
  <si>
    <t>冯新宇</t>
  </si>
  <si>
    <t>2025/06/28号离职</t>
  </si>
  <si>
    <t>游围广</t>
  </si>
  <si>
    <t>罗熠鹏</t>
  </si>
  <si>
    <t>马战</t>
  </si>
  <si>
    <t>曾选泽</t>
  </si>
  <si>
    <t>唐锋</t>
  </si>
  <si>
    <t>刘红勇</t>
  </si>
  <si>
    <t>谢宗伏</t>
  </si>
  <si>
    <t>2025/06/25号离职</t>
  </si>
  <si>
    <t>湘潭思泉</t>
  </si>
  <si>
    <t>刘顺新</t>
  </si>
  <si>
    <t>何杰</t>
  </si>
  <si>
    <t>彭洪准</t>
  </si>
  <si>
    <t>张超锋</t>
  </si>
  <si>
    <t>袁建平</t>
  </si>
  <si>
    <t>刘军玲</t>
  </si>
  <si>
    <t>贺翌昂</t>
  </si>
  <si>
    <t>袁珊珊</t>
  </si>
  <si>
    <t>龙意倩</t>
  </si>
  <si>
    <t>蒋鹏</t>
  </si>
  <si>
    <t>肖军奇</t>
  </si>
  <si>
    <t>付志勇</t>
  </si>
  <si>
    <t>彭梅芳</t>
  </si>
  <si>
    <t>唐江山</t>
  </si>
  <si>
    <t>高玉霞</t>
  </si>
  <si>
    <t>齐水斌</t>
  </si>
  <si>
    <t>陈波</t>
  </si>
  <si>
    <t>张永桂</t>
  </si>
  <si>
    <t>卢喜春</t>
  </si>
  <si>
    <t>佘军</t>
  </si>
  <si>
    <t>刘爱国</t>
  </si>
  <si>
    <t>罗铁</t>
  </si>
  <si>
    <t>凌勤凡</t>
  </si>
  <si>
    <t>2025/06/17号离职</t>
  </si>
  <si>
    <t>林新龙</t>
  </si>
  <si>
    <t>2025/06/09号离职</t>
  </si>
  <si>
    <t>杨文</t>
  </si>
  <si>
    <t>聂松华</t>
  </si>
  <si>
    <t>郭鹏</t>
  </si>
  <si>
    <t>2025/06/19号离职</t>
  </si>
  <si>
    <t>何林</t>
  </si>
  <si>
    <t>2025/06/18号离职0</t>
  </si>
  <si>
    <t>张小双</t>
  </si>
  <si>
    <t>汤建惟</t>
  </si>
  <si>
    <t>2025/06/18离职</t>
  </si>
  <si>
    <t>黄晚娇</t>
  </si>
  <si>
    <t>2025/06/10号离职</t>
  </si>
  <si>
    <t>肖星</t>
  </si>
  <si>
    <t>2025/06/12号离职</t>
  </si>
  <si>
    <t>颜俊杰</t>
  </si>
  <si>
    <t>伍星</t>
  </si>
  <si>
    <t>陈元庆</t>
  </si>
  <si>
    <t>陶勇军</t>
  </si>
  <si>
    <t>黄夏明</t>
  </si>
  <si>
    <t>蔡建兵</t>
  </si>
  <si>
    <t>曾建伟</t>
  </si>
  <si>
    <t>李先文</t>
  </si>
  <si>
    <t>肖志</t>
  </si>
  <si>
    <t>李湘泉</t>
  </si>
  <si>
    <t>曾丽梅</t>
  </si>
  <si>
    <t>王攀</t>
  </si>
  <si>
    <t>刘红卫</t>
  </si>
  <si>
    <t>刘戚香</t>
  </si>
  <si>
    <t>张波滔</t>
  </si>
  <si>
    <t>谭哲</t>
  </si>
  <si>
    <t>黄翠兰</t>
  </si>
  <si>
    <t>诸葛启发</t>
  </si>
  <si>
    <t>黄槿喆</t>
  </si>
  <si>
    <t>赖金龙</t>
  </si>
  <si>
    <t>陶巨喜</t>
  </si>
  <si>
    <t>唐相健</t>
  </si>
  <si>
    <t>包文彬</t>
  </si>
  <si>
    <t>唐国祥</t>
  </si>
  <si>
    <t>张桂花</t>
  </si>
  <si>
    <t>曹庆华</t>
  </si>
  <si>
    <t>韩建军</t>
  </si>
  <si>
    <t>2025/6/29离职</t>
  </si>
  <si>
    <t>李运泉</t>
  </si>
  <si>
    <t>汤锦程</t>
  </si>
  <si>
    <t>莫芳强</t>
  </si>
  <si>
    <t>曹诗富</t>
  </si>
  <si>
    <t>2025/7/10要求退回</t>
  </si>
  <si>
    <t>李冬阳</t>
  </si>
  <si>
    <t>2025/7/9离职</t>
  </si>
  <si>
    <t>钟习红</t>
  </si>
  <si>
    <t>程跃辉</t>
  </si>
  <si>
    <t>谭怀风</t>
  </si>
  <si>
    <t>谭桂平</t>
  </si>
  <si>
    <t>2025/06/16号离职</t>
  </si>
  <si>
    <t>马立香</t>
  </si>
  <si>
    <t>李孟泉</t>
  </si>
  <si>
    <t>张智杰</t>
  </si>
  <si>
    <t>袁后平</t>
  </si>
  <si>
    <t>谢素平</t>
  </si>
  <si>
    <t>罗石连</t>
  </si>
  <si>
    <t>罗军灿</t>
  </si>
  <si>
    <t>张子望</t>
  </si>
  <si>
    <t>陈钰</t>
  </si>
  <si>
    <t>文志辉</t>
  </si>
  <si>
    <t>2025/06/05离职</t>
  </si>
  <si>
    <t>贺钢</t>
  </si>
  <si>
    <t>2025/06/04号离职</t>
  </si>
  <si>
    <t>向友发</t>
  </si>
  <si>
    <t>2025/06/6号离职</t>
  </si>
  <si>
    <t>张建波</t>
  </si>
  <si>
    <t>2025/06/07离职</t>
  </si>
  <si>
    <t>肖海燕</t>
  </si>
  <si>
    <t>邹联忠</t>
  </si>
  <si>
    <t>2025/06/7号离职</t>
  </si>
  <si>
    <t>朱新良</t>
  </si>
  <si>
    <t>2025/06/23号离职</t>
  </si>
  <si>
    <t>袁登宇</t>
  </si>
  <si>
    <t>2025/06/13号离职</t>
  </si>
  <si>
    <t>卫伟伟</t>
  </si>
  <si>
    <t>罗向锋</t>
  </si>
  <si>
    <t>彭智勇</t>
  </si>
  <si>
    <t>马凤</t>
  </si>
  <si>
    <t>李需</t>
  </si>
  <si>
    <t>发泡检验员</t>
  </si>
  <si>
    <t>合计</t>
  </si>
  <si>
    <t>湖南诚展</t>
  </si>
  <si>
    <t>深圳诚展</t>
  </si>
  <si>
    <t>东方人才</t>
  </si>
  <si>
    <t>德顺</t>
  </si>
  <si>
    <t>宏顺</t>
  </si>
  <si>
    <t>加小时工</t>
  </si>
  <si>
    <t>劳务总计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</si>
</sst>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0.0_ "/>
  </numFmts>
  <fonts count="28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shrinkToFit="1"/>
    </xf>
    <xf numFmtId="179" fontId="3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shrinkToFit="1"/>
    </xf>
    <xf numFmtId="178" fontId="3" fillId="2" borderId="1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176" fontId="1" fillId="0" borderId="0" xfId="0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horizontal="left" vertical="center" shrinkToFit="1"/>
    </xf>
    <xf numFmtId="0" fontId="5" fillId="6" borderId="0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 shrinkToFit="1"/>
    </xf>
    <xf numFmtId="176" fontId="3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&#31038;&#20445;&#26126;&#32454;\2025&#24180;&#20809;&#21326;&#33635;&#26124;&#31038;&#20445;&#26126;&#32454;&#65288;1-T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6&#26376;&#24037;&#36164;&#27719;&#24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6&#26376;&#24037;&#36164;&#21488;&#36134;-&#25171;&#213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.01"/>
      <sheetName val="2025.02"/>
      <sheetName val="2025.03"/>
      <sheetName val="2025.04"/>
      <sheetName val="2025.05"/>
      <sheetName val="2025.06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姓名</v>
          </cell>
          <cell r="C3" t="str">
            <v>性别</v>
          </cell>
          <cell r="D3" t="str">
            <v>身份证号码</v>
          </cell>
          <cell r="E3" t="str">
            <v>参保时间</v>
          </cell>
          <cell r="F3" t="str">
            <v>社保基数</v>
          </cell>
        </row>
        <row r="3">
          <cell r="P3" t="str">
            <v>单位承担社保部分</v>
          </cell>
        </row>
        <row r="3">
          <cell r="Z3" t="str">
            <v>重疾(单位出）</v>
          </cell>
          <cell r="AA3" t="str">
            <v>单位合计</v>
          </cell>
          <cell r="AB3" t="str">
            <v>个人承担社保部分</v>
          </cell>
        </row>
        <row r="3">
          <cell r="AI3" t="str">
            <v>重疾（个人出）</v>
          </cell>
          <cell r="AJ3" t="str">
            <v>个人合计</v>
          </cell>
          <cell r="AK3" t="str">
            <v>社保合计</v>
          </cell>
          <cell r="AL3" t="str">
            <v>备注</v>
          </cell>
        </row>
        <row r="3">
          <cell r="AN3">
            <v>45</v>
          </cell>
        </row>
        <row r="3">
          <cell r="AP3" t="str">
            <v>考勤表天数</v>
          </cell>
        </row>
        <row r="4">
          <cell r="F4" t="str">
            <v>光荣参保</v>
          </cell>
        </row>
        <row r="4">
          <cell r="J4" t="str">
            <v>劳务参保</v>
          </cell>
        </row>
        <row r="5">
          <cell r="F5" t="str">
            <v>养老基数</v>
          </cell>
          <cell r="G5" t="str">
            <v>失业基数</v>
          </cell>
          <cell r="H5" t="str">
            <v>医疗生育基数</v>
          </cell>
          <cell r="I5" t="str">
            <v>工伤基数（0.96%）</v>
          </cell>
          <cell r="J5" t="str">
            <v>养老基数</v>
          </cell>
          <cell r="K5" t="str">
            <v>失业基数</v>
          </cell>
          <cell r="L5" t="str">
            <v>医疗生育基数</v>
          </cell>
          <cell r="M5" t="str">
            <v>工伤基数（1.23%）</v>
          </cell>
        </row>
        <row r="5">
          <cell r="O5" t="str">
            <v>服务费</v>
          </cell>
          <cell r="P5" t="str">
            <v>养老(16%)</v>
          </cell>
          <cell r="Q5" t="str">
            <v>养老减免/补退</v>
          </cell>
          <cell r="R5" t="str">
            <v>养老补退补收</v>
          </cell>
          <cell r="S5" t="str">
            <v>失业(0.7%)</v>
          </cell>
          <cell r="T5" t="str">
            <v>失业补退补收</v>
          </cell>
          <cell r="U5" t="str">
            <v>医疗(8.7%)</v>
          </cell>
          <cell r="V5" t="str">
            <v>医疗补退补收</v>
          </cell>
          <cell r="W5" t="str">
            <v>工伤(1.2%)</v>
          </cell>
          <cell r="X5" t="str">
            <v>工伤补退补收</v>
          </cell>
          <cell r="Y5" t="str">
            <v>基数调整补收（单位出）</v>
          </cell>
        </row>
        <row r="5">
          <cell r="AB5" t="str">
            <v>养老(8%)</v>
          </cell>
          <cell r="AC5" t="str">
            <v>养老补收补退</v>
          </cell>
          <cell r="AD5" t="str">
            <v>失业(0.7%)</v>
          </cell>
          <cell r="AE5" t="str">
            <v>失业补收补退</v>
          </cell>
          <cell r="AF5" t="str">
            <v>医疗(2%)</v>
          </cell>
          <cell r="AG5" t="str">
            <v>医疗补收补退</v>
          </cell>
          <cell r="AH5" t="str">
            <v>基数调整补收（个人出）</v>
          </cell>
        </row>
        <row r="5">
          <cell r="AR5" t="str">
            <v>人员核对-勿删</v>
          </cell>
        </row>
        <row r="6">
          <cell r="B6" t="str">
            <v>曹蜜</v>
          </cell>
          <cell r="C6" t="str">
            <v>男</v>
          </cell>
          <cell r="D6" t="str">
            <v>432524198406256417</v>
          </cell>
          <cell r="E6">
            <v>42064</v>
          </cell>
          <cell r="F6">
            <v>8960</v>
          </cell>
          <cell r="G6">
            <v>8960</v>
          </cell>
          <cell r="H6">
            <v>8960</v>
          </cell>
          <cell r="I6">
            <v>8960</v>
          </cell>
        </row>
        <row r="6">
          <cell r="P6">
            <v>1433.6</v>
          </cell>
        </row>
        <row r="6">
          <cell r="S6">
            <v>62.72</v>
          </cell>
        </row>
        <row r="6">
          <cell r="U6">
            <v>779.52</v>
          </cell>
        </row>
        <row r="6">
          <cell r="W6">
            <v>107.52</v>
          </cell>
        </row>
        <row r="6">
          <cell r="AA6">
            <v>2383.36</v>
          </cell>
          <cell r="AB6">
            <v>716.8</v>
          </cell>
        </row>
        <row r="6">
          <cell r="AD6">
            <v>26.88</v>
          </cell>
        </row>
        <row r="6">
          <cell r="AF6">
            <v>179.2</v>
          </cell>
        </row>
        <row r="6">
          <cell r="AI6">
            <v>15</v>
          </cell>
          <cell r="AJ6">
            <v>937.88</v>
          </cell>
          <cell r="AK6">
            <v>3321.24</v>
          </cell>
        </row>
        <row r="6">
          <cell r="AM6" t="str">
            <v>光华荣昌</v>
          </cell>
          <cell r="AN6" t="str">
            <v>合同工</v>
          </cell>
          <cell r="AO6" t="str">
            <v>光华荣昌</v>
          </cell>
          <cell r="AP6">
            <v>21.5</v>
          </cell>
          <cell r="AQ6">
            <v>0</v>
          </cell>
          <cell r="AR6" t="e">
            <v>#N/A</v>
          </cell>
        </row>
        <row r="6">
          <cell r="AT6" t="str">
            <v>曹蜜</v>
          </cell>
        </row>
        <row r="7">
          <cell r="B7" t="str">
            <v>刘心</v>
          </cell>
          <cell r="C7" t="str">
            <v>女</v>
          </cell>
          <cell r="D7" t="str">
            <v>430702198510205223</v>
          </cell>
          <cell r="E7">
            <v>42064</v>
          </cell>
          <cell r="F7">
            <v>5160</v>
          </cell>
          <cell r="G7">
            <v>5160</v>
          </cell>
          <cell r="H7">
            <v>5160</v>
          </cell>
          <cell r="I7">
            <v>5160</v>
          </cell>
        </row>
        <row r="7">
          <cell r="P7">
            <v>825.6</v>
          </cell>
        </row>
        <row r="7">
          <cell r="S7">
            <v>36.12</v>
          </cell>
        </row>
        <row r="7">
          <cell r="U7">
            <v>448.92</v>
          </cell>
        </row>
        <row r="7">
          <cell r="W7">
            <v>61.92</v>
          </cell>
        </row>
        <row r="7">
          <cell r="AA7">
            <v>1372.56</v>
          </cell>
          <cell r="AB7">
            <v>412.8</v>
          </cell>
        </row>
        <row r="7">
          <cell r="AD7">
            <v>15.48</v>
          </cell>
        </row>
        <row r="7">
          <cell r="AF7">
            <v>103.2</v>
          </cell>
        </row>
        <row r="7">
          <cell r="AI7">
            <v>15</v>
          </cell>
          <cell r="AJ7">
            <v>546.48</v>
          </cell>
          <cell r="AK7">
            <v>1919.04</v>
          </cell>
        </row>
        <row r="7">
          <cell r="AM7" t="str">
            <v>光华荣昌</v>
          </cell>
          <cell r="AN7" t="str">
            <v>合同工</v>
          </cell>
          <cell r="AO7" t="str">
            <v>光华荣昌</v>
          </cell>
          <cell r="AP7">
            <v>22</v>
          </cell>
          <cell r="AQ7">
            <v>0</v>
          </cell>
          <cell r="AR7" t="e">
            <v>#N/A</v>
          </cell>
        </row>
        <row r="7">
          <cell r="AT7" t="str">
            <v>刘心</v>
          </cell>
        </row>
        <row r="8">
          <cell r="B8" t="str">
            <v>李开阳</v>
          </cell>
          <cell r="C8" t="str">
            <v>男</v>
          </cell>
          <cell r="D8" t="str">
            <v>422426196407203858</v>
          </cell>
          <cell r="E8">
            <v>42125</v>
          </cell>
          <cell r="F8">
            <v>0</v>
          </cell>
          <cell r="G8">
            <v>0</v>
          </cell>
          <cell r="H8">
            <v>13000</v>
          </cell>
          <cell r="I8">
            <v>0</v>
          </cell>
        </row>
        <row r="8">
          <cell r="P8">
            <v>0</v>
          </cell>
        </row>
        <row r="8">
          <cell r="S8">
            <v>0</v>
          </cell>
        </row>
        <row r="8">
          <cell r="U8">
            <v>1131</v>
          </cell>
        </row>
        <row r="8">
          <cell r="W8">
            <v>0</v>
          </cell>
        </row>
        <row r="8">
          <cell r="AA8">
            <v>1131</v>
          </cell>
          <cell r="AB8">
            <v>0</v>
          </cell>
        </row>
        <row r="8">
          <cell r="AD8">
            <v>0</v>
          </cell>
        </row>
        <row r="8">
          <cell r="AF8">
            <v>260</v>
          </cell>
        </row>
        <row r="8">
          <cell r="AI8">
            <v>15</v>
          </cell>
          <cell r="AJ8">
            <v>275</v>
          </cell>
          <cell r="AK8">
            <v>1406</v>
          </cell>
        </row>
        <row r="8">
          <cell r="AM8" t="str">
            <v>光华荣昌</v>
          </cell>
          <cell r="AN8" t="str">
            <v>合同工</v>
          </cell>
          <cell r="AO8" t="str">
            <v>光华荣昌</v>
          </cell>
          <cell r="AP8">
            <v>24</v>
          </cell>
          <cell r="AQ8">
            <v>0</v>
          </cell>
          <cell r="AR8" t="e">
            <v>#N/A</v>
          </cell>
        </row>
        <row r="8">
          <cell r="AT8" t="str">
            <v>李开阳</v>
          </cell>
        </row>
        <row r="9">
          <cell r="B9" t="str">
            <v>马英</v>
          </cell>
          <cell r="C9" t="str">
            <v>男</v>
          </cell>
          <cell r="D9" t="str">
            <v>430203198510146015</v>
          </cell>
          <cell r="E9">
            <v>42125</v>
          </cell>
          <cell r="F9">
            <v>7420</v>
          </cell>
          <cell r="G9">
            <v>7420</v>
          </cell>
          <cell r="H9">
            <v>7420</v>
          </cell>
          <cell r="I9">
            <v>7420</v>
          </cell>
        </row>
        <row r="9">
          <cell r="P9">
            <v>1187.2</v>
          </cell>
        </row>
        <row r="9">
          <cell r="S9">
            <v>51.94</v>
          </cell>
        </row>
        <row r="9">
          <cell r="U9">
            <v>645.54</v>
          </cell>
        </row>
        <row r="9">
          <cell r="W9">
            <v>89.04</v>
          </cell>
        </row>
        <row r="9">
          <cell r="AA9">
            <v>1973.72</v>
          </cell>
          <cell r="AB9">
            <v>593.6</v>
          </cell>
        </row>
        <row r="9">
          <cell r="AD9">
            <v>22.26</v>
          </cell>
        </row>
        <row r="9">
          <cell r="AF9">
            <v>148.4</v>
          </cell>
        </row>
        <row r="9">
          <cell r="AI9">
            <v>15</v>
          </cell>
          <cell r="AJ9">
            <v>779.26</v>
          </cell>
          <cell r="AK9">
            <v>2752.98</v>
          </cell>
        </row>
        <row r="9">
          <cell r="AM9" t="str">
            <v>光华荣昌</v>
          </cell>
          <cell r="AN9" t="str">
            <v>合同工</v>
          </cell>
          <cell r="AO9" t="str">
            <v>光华荣昌</v>
          </cell>
          <cell r="AP9">
            <v>20</v>
          </cell>
          <cell r="AQ9">
            <v>0</v>
          </cell>
          <cell r="AR9" t="e">
            <v>#N/A</v>
          </cell>
        </row>
        <row r="9">
          <cell r="AT9" t="str">
            <v>马英</v>
          </cell>
        </row>
        <row r="10">
          <cell r="B10" t="str">
            <v>曾琼</v>
          </cell>
          <cell r="C10" t="str">
            <v>女</v>
          </cell>
          <cell r="D10" t="str">
            <v>432524199110091427</v>
          </cell>
          <cell r="E10">
            <v>42125</v>
          </cell>
          <cell r="F10">
            <v>6280</v>
          </cell>
          <cell r="G10">
            <v>6280</v>
          </cell>
          <cell r="H10">
            <v>6280</v>
          </cell>
          <cell r="I10">
            <v>6280</v>
          </cell>
        </row>
        <row r="10">
          <cell r="P10">
            <v>1004.8</v>
          </cell>
        </row>
        <row r="10">
          <cell r="S10">
            <v>43.96</v>
          </cell>
        </row>
        <row r="10">
          <cell r="U10">
            <v>546.36</v>
          </cell>
        </row>
        <row r="10">
          <cell r="W10">
            <v>75.36</v>
          </cell>
        </row>
        <row r="10">
          <cell r="AA10">
            <v>1670.48</v>
          </cell>
          <cell r="AB10">
            <v>502.4</v>
          </cell>
        </row>
        <row r="10">
          <cell r="AD10">
            <v>18.84</v>
          </cell>
        </row>
        <row r="10">
          <cell r="AF10">
            <v>125.6</v>
          </cell>
        </row>
        <row r="10">
          <cell r="AI10">
            <v>15</v>
          </cell>
          <cell r="AJ10">
            <v>661.84</v>
          </cell>
          <cell r="AK10">
            <v>2332.32</v>
          </cell>
        </row>
        <row r="10">
          <cell r="AM10" t="str">
            <v>光华荣昌</v>
          </cell>
          <cell r="AN10" t="str">
            <v>合同工</v>
          </cell>
          <cell r="AO10" t="str">
            <v>光华荣昌</v>
          </cell>
          <cell r="AP10">
            <v>20</v>
          </cell>
          <cell r="AQ10">
            <v>0</v>
          </cell>
          <cell r="AR10" t="e">
            <v>#N/A</v>
          </cell>
        </row>
        <row r="10">
          <cell r="AT10" t="str">
            <v>曾琼</v>
          </cell>
        </row>
        <row r="11">
          <cell r="B11" t="str">
            <v>赵新辉</v>
          </cell>
          <cell r="C11" t="str">
            <v>男</v>
          </cell>
          <cell r="D11" t="str">
            <v>430423198210115811</v>
          </cell>
          <cell r="E11">
            <v>42156</v>
          </cell>
          <cell r="F11">
            <v>4308</v>
          </cell>
          <cell r="G11">
            <v>4308</v>
          </cell>
          <cell r="H11">
            <v>4308</v>
          </cell>
          <cell r="I11">
            <v>4308</v>
          </cell>
        </row>
        <row r="11">
          <cell r="P11">
            <v>689.28</v>
          </cell>
        </row>
        <row r="11">
          <cell r="S11">
            <v>30.16</v>
          </cell>
        </row>
        <row r="11">
          <cell r="U11">
            <v>374.8</v>
          </cell>
        </row>
        <row r="11">
          <cell r="W11">
            <v>51.7</v>
          </cell>
        </row>
        <row r="11">
          <cell r="AA11">
            <v>1145.94</v>
          </cell>
          <cell r="AB11">
            <v>344.64</v>
          </cell>
        </row>
        <row r="11">
          <cell r="AD11">
            <v>12.92</v>
          </cell>
        </row>
        <row r="11">
          <cell r="AF11">
            <v>86.16</v>
          </cell>
        </row>
        <row r="11">
          <cell r="AI11">
            <v>15</v>
          </cell>
          <cell r="AJ11">
            <v>458.72</v>
          </cell>
          <cell r="AK11">
            <v>1604.66</v>
          </cell>
        </row>
        <row r="11">
          <cell r="AM11" t="str">
            <v>光华荣昌</v>
          </cell>
          <cell r="AN11" t="str">
            <v>合同工</v>
          </cell>
          <cell r="AO11" t="str">
            <v>湖南鑫起</v>
          </cell>
          <cell r="AP11">
            <v>28</v>
          </cell>
          <cell r="AQ11">
            <v>0</v>
          </cell>
          <cell r="AR11" t="e">
            <v>#N/A</v>
          </cell>
        </row>
        <row r="11">
          <cell r="AT11" t="str">
            <v>赵新辉</v>
          </cell>
        </row>
        <row r="12">
          <cell r="B12" t="str">
            <v>霍海涛</v>
          </cell>
          <cell r="C12" t="str">
            <v>男</v>
          </cell>
          <cell r="D12" t="str">
            <v>230834197309170879</v>
          </cell>
          <cell r="E12">
            <v>42186</v>
          </cell>
          <cell r="F12">
            <v>5740</v>
          </cell>
          <cell r="G12">
            <v>5740</v>
          </cell>
          <cell r="H12">
            <v>5740</v>
          </cell>
          <cell r="I12">
            <v>5740</v>
          </cell>
        </row>
        <row r="12">
          <cell r="P12">
            <v>918.4</v>
          </cell>
        </row>
        <row r="12">
          <cell r="S12">
            <v>40.18</v>
          </cell>
        </row>
        <row r="12">
          <cell r="U12">
            <v>499.38</v>
          </cell>
        </row>
        <row r="12">
          <cell r="W12">
            <v>68.88</v>
          </cell>
        </row>
        <row r="12">
          <cell r="AA12">
            <v>1526.84</v>
          </cell>
          <cell r="AB12">
            <v>459.2</v>
          </cell>
        </row>
        <row r="12">
          <cell r="AD12">
            <v>17.22</v>
          </cell>
        </row>
        <row r="12">
          <cell r="AF12">
            <v>114.8</v>
          </cell>
        </row>
        <row r="12">
          <cell r="AI12">
            <v>15</v>
          </cell>
          <cell r="AJ12">
            <v>606.22</v>
          </cell>
          <cell r="AK12">
            <v>2133.06</v>
          </cell>
        </row>
        <row r="12">
          <cell r="AM12" t="str">
            <v>光华荣昌</v>
          </cell>
          <cell r="AN12" t="str">
            <v>合同工</v>
          </cell>
          <cell r="AO12" t="str">
            <v>湖南红海</v>
          </cell>
          <cell r="AP12">
            <v>17.5</v>
          </cell>
          <cell r="AQ12">
            <v>0</v>
          </cell>
          <cell r="AR12" t="e">
            <v>#N/A</v>
          </cell>
        </row>
        <row r="12">
          <cell r="AT12" t="str">
            <v>霍海涛</v>
          </cell>
        </row>
        <row r="13">
          <cell r="B13" t="str">
            <v>张海波</v>
          </cell>
          <cell r="C13" t="str">
            <v>男</v>
          </cell>
          <cell r="D13" t="str">
            <v>430124198209127970</v>
          </cell>
          <cell r="E13">
            <v>42217</v>
          </cell>
          <cell r="F13">
            <v>8500</v>
          </cell>
          <cell r="G13">
            <v>8500</v>
          </cell>
          <cell r="H13">
            <v>8500</v>
          </cell>
          <cell r="I13">
            <v>8500</v>
          </cell>
        </row>
        <row r="13">
          <cell r="P13">
            <v>1360</v>
          </cell>
        </row>
        <row r="13">
          <cell r="S13">
            <v>59.5</v>
          </cell>
        </row>
        <row r="13">
          <cell r="U13">
            <v>739.5</v>
          </cell>
        </row>
        <row r="13">
          <cell r="W13">
            <v>102</v>
          </cell>
        </row>
        <row r="13">
          <cell r="AA13">
            <v>2261</v>
          </cell>
          <cell r="AB13">
            <v>680</v>
          </cell>
        </row>
        <row r="13">
          <cell r="AD13">
            <v>25.5</v>
          </cell>
        </row>
        <row r="13">
          <cell r="AF13">
            <v>170</v>
          </cell>
        </row>
        <row r="13">
          <cell r="AI13">
            <v>15</v>
          </cell>
          <cell r="AJ13">
            <v>890.5</v>
          </cell>
          <cell r="AK13">
            <v>3151.5</v>
          </cell>
        </row>
        <row r="13">
          <cell r="AM13" t="str">
            <v>光华荣昌</v>
          </cell>
          <cell r="AN13" t="str">
            <v>合同工</v>
          </cell>
          <cell r="AO13" t="str">
            <v>光华荣昌</v>
          </cell>
          <cell r="AP13">
            <v>20</v>
          </cell>
          <cell r="AQ13">
            <v>0</v>
          </cell>
          <cell r="AR13" t="e">
            <v>#N/A</v>
          </cell>
        </row>
        <row r="13">
          <cell r="AT13" t="str">
            <v>张海波</v>
          </cell>
        </row>
        <row r="14">
          <cell r="B14" t="str">
            <v>罗亚南</v>
          </cell>
          <cell r="C14" t="str">
            <v>男</v>
          </cell>
          <cell r="D14" t="str">
            <v>430202197709246071</v>
          </cell>
          <cell r="E14">
            <v>42309</v>
          </cell>
          <cell r="F14">
            <v>5580</v>
          </cell>
          <cell r="G14">
            <v>5580</v>
          </cell>
          <cell r="H14">
            <v>5580</v>
          </cell>
          <cell r="I14">
            <v>5580</v>
          </cell>
        </row>
        <row r="14">
          <cell r="P14">
            <v>892.8</v>
          </cell>
        </row>
        <row r="14">
          <cell r="S14">
            <v>39.06</v>
          </cell>
        </row>
        <row r="14">
          <cell r="U14">
            <v>485.46</v>
          </cell>
        </row>
        <row r="14">
          <cell r="W14">
            <v>66.96</v>
          </cell>
        </row>
        <row r="14">
          <cell r="AA14">
            <v>1484.28</v>
          </cell>
          <cell r="AB14">
            <v>446.4</v>
          </cell>
        </row>
        <row r="14">
          <cell r="AD14">
            <v>16.74</v>
          </cell>
        </row>
        <row r="14">
          <cell r="AF14">
            <v>111.6</v>
          </cell>
        </row>
        <row r="14">
          <cell r="AI14">
            <v>15</v>
          </cell>
          <cell r="AJ14">
            <v>589.74</v>
          </cell>
          <cell r="AK14">
            <v>2074.02</v>
          </cell>
        </row>
        <row r="14">
          <cell r="AM14" t="str">
            <v>光华荣昌</v>
          </cell>
          <cell r="AN14" t="str">
            <v>合同工</v>
          </cell>
          <cell r="AO14" t="str">
            <v>湖南鑫起</v>
          </cell>
          <cell r="AP14">
            <v>17.5</v>
          </cell>
          <cell r="AQ14">
            <v>0</v>
          </cell>
          <cell r="AR14" t="e">
            <v>#N/A</v>
          </cell>
        </row>
        <row r="14">
          <cell r="AT14" t="str">
            <v>罗亚南</v>
          </cell>
        </row>
        <row r="15">
          <cell r="B15" t="str">
            <v>刘辉兵</v>
          </cell>
          <cell r="C15" t="str">
            <v>男</v>
          </cell>
          <cell r="D15" t="str">
            <v>43021119701215451X</v>
          </cell>
          <cell r="E15">
            <v>42309</v>
          </cell>
          <cell r="F15">
            <v>4560</v>
          </cell>
          <cell r="G15">
            <v>4560</v>
          </cell>
          <cell r="H15">
            <v>4560</v>
          </cell>
          <cell r="I15">
            <v>4560</v>
          </cell>
        </row>
        <row r="15">
          <cell r="P15">
            <v>729.6</v>
          </cell>
        </row>
        <row r="15">
          <cell r="S15">
            <v>31.92</v>
          </cell>
        </row>
        <row r="15">
          <cell r="U15">
            <v>396.72</v>
          </cell>
        </row>
        <row r="15">
          <cell r="W15">
            <v>54.72</v>
          </cell>
        </row>
        <row r="15">
          <cell r="AA15">
            <v>1212.96</v>
          </cell>
          <cell r="AB15">
            <v>364.8</v>
          </cell>
        </row>
        <row r="15">
          <cell r="AD15">
            <v>13.68</v>
          </cell>
        </row>
        <row r="15">
          <cell r="AF15">
            <v>91.2</v>
          </cell>
        </row>
        <row r="15">
          <cell r="AI15">
            <v>15</v>
          </cell>
          <cell r="AJ15">
            <v>484.68</v>
          </cell>
          <cell r="AK15">
            <v>1697.64</v>
          </cell>
        </row>
        <row r="15">
          <cell r="AM15" t="str">
            <v>光华荣昌</v>
          </cell>
          <cell r="AN15" t="str">
            <v>合同工</v>
          </cell>
          <cell r="AO15" t="str">
            <v>光华荣昌</v>
          </cell>
          <cell r="AP15">
            <v>22</v>
          </cell>
          <cell r="AQ15">
            <v>0</v>
          </cell>
          <cell r="AR15" t="e">
            <v>#N/A</v>
          </cell>
        </row>
        <row r="15">
          <cell r="AT15" t="str">
            <v>刘辉兵</v>
          </cell>
        </row>
        <row r="16">
          <cell r="B16" t="str">
            <v>殷胜</v>
          </cell>
          <cell r="C16" t="str">
            <v>男</v>
          </cell>
          <cell r="D16" t="str">
            <v>430211199107030412</v>
          </cell>
          <cell r="E16">
            <v>42339</v>
          </cell>
          <cell r="F16">
            <v>4308</v>
          </cell>
          <cell r="G16">
            <v>4308</v>
          </cell>
          <cell r="H16">
            <v>4100</v>
          </cell>
          <cell r="I16">
            <v>4308</v>
          </cell>
        </row>
        <row r="16">
          <cell r="P16">
            <v>689.28</v>
          </cell>
        </row>
        <row r="16">
          <cell r="S16">
            <v>30.16</v>
          </cell>
        </row>
        <row r="16">
          <cell r="U16">
            <v>356.7</v>
          </cell>
        </row>
        <row r="16">
          <cell r="W16">
            <v>51.7</v>
          </cell>
        </row>
        <row r="16">
          <cell r="AA16">
            <v>1127.84</v>
          </cell>
          <cell r="AB16">
            <v>344.64</v>
          </cell>
        </row>
        <row r="16">
          <cell r="AD16">
            <v>12.92</v>
          </cell>
        </row>
        <row r="16">
          <cell r="AF16">
            <v>82</v>
          </cell>
        </row>
        <row r="16">
          <cell r="AI16">
            <v>15</v>
          </cell>
          <cell r="AJ16">
            <v>454.56</v>
          </cell>
          <cell r="AK16">
            <v>1582.4</v>
          </cell>
        </row>
        <row r="16">
          <cell r="AM16" t="str">
            <v>光华荣昌</v>
          </cell>
          <cell r="AN16" t="str">
            <v>合同工</v>
          </cell>
          <cell r="AO16" t="str">
            <v>湖南红海</v>
          </cell>
          <cell r="AP16">
            <v>25</v>
          </cell>
          <cell r="AQ16">
            <v>0</v>
          </cell>
          <cell r="AR16" t="e">
            <v>#N/A</v>
          </cell>
        </row>
        <row r="16">
          <cell r="AT16" t="str">
            <v>殷胜</v>
          </cell>
        </row>
        <row r="17">
          <cell r="B17" t="str">
            <v>苏超</v>
          </cell>
          <cell r="C17" t="str">
            <v>男</v>
          </cell>
          <cell r="D17" t="str">
            <v>432502198409158371</v>
          </cell>
          <cell r="E17">
            <v>42370</v>
          </cell>
          <cell r="F17">
            <v>5000</v>
          </cell>
          <cell r="G17">
            <v>5000</v>
          </cell>
          <cell r="H17">
            <v>5000</v>
          </cell>
          <cell r="I17">
            <v>5000</v>
          </cell>
        </row>
        <row r="17">
          <cell r="P17">
            <v>800</v>
          </cell>
        </row>
        <row r="17">
          <cell r="S17">
            <v>35</v>
          </cell>
        </row>
        <row r="17">
          <cell r="U17">
            <v>435</v>
          </cell>
        </row>
        <row r="17">
          <cell r="W17">
            <v>60</v>
          </cell>
        </row>
        <row r="17">
          <cell r="AA17">
            <v>1330</v>
          </cell>
          <cell r="AB17">
            <v>400</v>
          </cell>
        </row>
        <row r="17">
          <cell r="AD17">
            <v>15</v>
          </cell>
        </row>
        <row r="17">
          <cell r="AF17">
            <v>100</v>
          </cell>
        </row>
        <row r="17">
          <cell r="AI17">
            <v>15</v>
          </cell>
          <cell r="AJ17">
            <v>530</v>
          </cell>
          <cell r="AK17">
            <v>1860</v>
          </cell>
        </row>
        <row r="17">
          <cell r="AM17" t="str">
            <v>光华荣昌</v>
          </cell>
          <cell r="AN17" t="str">
            <v>合同工</v>
          </cell>
          <cell r="AO17" t="str">
            <v>湖南鑫起</v>
          </cell>
          <cell r="AP17">
            <v>18</v>
          </cell>
          <cell r="AQ17">
            <v>0</v>
          </cell>
          <cell r="AR17" t="e">
            <v>#N/A</v>
          </cell>
        </row>
        <row r="17">
          <cell r="AT17" t="str">
            <v>苏超</v>
          </cell>
        </row>
        <row r="18">
          <cell r="B18" t="str">
            <v>胡荣华</v>
          </cell>
          <cell r="C18" t="str">
            <v>男</v>
          </cell>
          <cell r="D18" t="str">
            <v>430219197407087017</v>
          </cell>
          <cell r="E18">
            <v>42370</v>
          </cell>
          <cell r="F18">
            <v>4760</v>
          </cell>
          <cell r="G18">
            <v>4760</v>
          </cell>
          <cell r="H18">
            <v>4760</v>
          </cell>
          <cell r="I18">
            <v>4760</v>
          </cell>
        </row>
        <row r="18">
          <cell r="P18">
            <v>761.6</v>
          </cell>
        </row>
        <row r="18">
          <cell r="S18">
            <v>33.32</v>
          </cell>
        </row>
        <row r="18">
          <cell r="U18">
            <v>414.12</v>
          </cell>
        </row>
        <row r="18">
          <cell r="W18">
            <v>57.12</v>
          </cell>
        </row>
        <row r="18">
          <cell r="AA18">
            <v>1266.16</v>
          </cell>
          <cell r="AB18">
            <v>380.8</v>
          </cell>
        </row>
        <row r="18">
          <cell r="AD18">
            <v>14.28</v>
          </cell>
        </row>
        <row r="18">
          <cell r="AF18">
            <v>95.2</v>
          </cell>
        </row>
        <row r="18">
          <cell r="AI18">
            <v>15</v>
          </cell>
          <cell r="AJ18">
            <v>505.28</v>
          </cell>
          <cell r="AK18">
            <v>1771.44</v>
          </cell>
        </row>
        <row r="18">
          <cell r="AM18" t="str">
            <v>光华荣昌</v>
          </cell>
          <cell r="AN18" t="str">
            <v>合同工</v>
          </cell>
          <cell r="AO18" t="str">
            <v>湖南鑫起</v>
          </cell>
          <cell r="AP18">
            <v>17.5</v>
          </cell>
          <cell r="AQ18">
            <v>0</v>
          </cell>
          <cell r="AR18" t="e">
            <v>#N/A</v>
          </cell>
        </row>
        <row r="18">
          <cell r="AT18" t="str">
            <v>胡荣华</v>
          </cell>
        </row>
        <row r="19">
          <cell r="B19" t="str">
            <v>贺王瑜</v>
          </cell>
          <cell r="C19" t="str">
            <v>男</v>
          </cell>
          <cell r="D19" t="str">
            <v>430203197207186036</v>
          </cell>
          <cell r="E19">
            <v>42401</v>
          </cell>
          <cell r="F19">
            <v>4520</v>
          </cell>
          <cell r="G19">
            <v>4520</v>
          </cell>
          <cell r="H19">
            <v>4520</v>
          </cell>
          <cell r="I19">
            <v>4520</v>
          </cell>
        </row>
        <row r="19">
          <cell r="P19">
            <v>723.2</v>
          </cell>
        </row>
        <row r="19">
          <cell r="S19">
            <v>31.64</v>
          </cell>
        </row>
        <row r="19">
          <cell r="U19">
            <v>393.24</v>
          </cell>
        </row>
        <row r="19">
          <cell r="W19">
            <v>54.24</v>
          </cell>
        </row>
        <row r="19">
          <cell r="AA19">
            <v>1202.32</v>
          </cell>
          <cell r="AB19">
            <v>361.6</v>
          </cell>
        </row>
        <row r="19">
          <cell r="AD19">
            <v>13.56</v>
          </cell>
        </row>
        <row r="19">
          <cell r="AF19">
            <v>90.4</v>
          </cell>
        </row>
        <row r="19">
          <cell r="AI19">
            <v>15</v>
          </cell>
          <cell r="AJ19">
            <v>480.56</v>
          </cell>
          <cell r="AK19">
            <v>1682.88</v>
          </cell>
        </row>
        <row r="19">
          <cell r="AM19" t="str">
            <v>光华荣昌</v>
          </cell>
          <cell r="AN19" t="str">
            <v>合同工</v>
          </cell>
          <cell r="AO19" t="str">
            <v>光华荣昌</v>
          </cell>
          <cell r="AP19">
            <v>23</v>
          </cell>
          <cell r="AQ19">
            <v>0</v>
          </cell>
          <cell r="AR19" t="e">
            <v>#N/A</v>
          </cell>
        </row>
        <row r="19">
          <cell r="AT19" t="str">
            <v>贺王瑜</v>
          </cell>
        </row>
        <row r="20">
          <cell r="B20" t="str">
            <v>刘孝其</v>
          </cell>
          <cell r="C20" t="str">
            <v>男</v>
          </cell>
          <cell r="D20" t="str">
            <v>430221196508206879</v>
          </cell>
          <cell r="E20">
            <v>42401</v>
          </cell>
          <cell r="F20">
            <v>4820</v>
          </cell>
          <cell r="G20">
            <v>4820</v>
          </cell>
          <cell r="H20">
            <v>4820</v>
          </cell>
          <cell r="I20">
            <v>4820</v>
          </cell>
        </row>
        <row r="20">
          <cell r="P20">
            <v>771.2</v>
          </cell>
        </row>
        <row r="20">
          <cell r="S20">
            <v>33.74</v>
          </cell>
        </row>
        <row r="20">
          <cell r="U20">
            <v>419.34</v>
          </cell>
        </row>
        <row r="20">
          <cell r="W20">
            <v>57.84</v>
          </cell>
        </row>
        <row r="20">
          <cell r="AA20">
            <v>1282.12</v>
          </cell>
          <cell r="AB20">
            <v>385.6</v>
          </cell>
        </row>
        <row r="20">
          <cell r="AD20">
            <v>14.46</v>
          </cell>
        </row>
        <row r="20">
          <cell r="AF20">
            <v>96.4</v>
          </cell>
        </row>
        <row r="20">
          <cell r="AI20">
            <v>15</v>
          </cell>
          <cell r="AJ20">
            <v>511.46</v>
          </cell>
          <cell r="AK20">
            <v>1793.58</v>
          </cell>
        </row>
        <row r="20">
          <cell r="AM20" t="str">
            <v>光华荣昌</v>
          </cell>
          <cell r="AN20" t="str">
            <v>合同工</v>
          </cell>
          <cell r="AO20" t="str">
            <v>湖南红海</v>
          </cell>
          <cell r="AP20">
            <v>13</v>
          </cell>
          <cell r="AQ20">
            <v>0</v>
          </cell>
          <cell r="AR20" t="e">
            <v>#N/A</v>
          </cell>
        </row>
        <row r="20">
          <cell r="AT20" t="str">
            <v>刘孝其</v>
          </cell>
        </row>
        <row r="21">
          <cell r="B21" t="str">
            <v>文洪亮</v>
          </cell>
          <cell r="C21" t="str">
            <v>男</v>
          </cell>
          <cell r="D21" t="str">
            <v>430221197911288119</v>
          </cell>
          <cell r="E21">
            <v>42401</v>
          </cell>
          <cell r="F21">
            <v>4308</v>
          </cell>
          <cell r="G21">
            <v>4308</v>
          </cell>
          <cell r="H21">
            <v>4308</v>
          </cell>
          <cell r="I21">
            <v>4308</v>
          </cell>
        </row>
        <row r="21">
          <cell r="P21">
            <v>689.28</v>
          </cell>
        </row>
        <row r="21">
          <cell r="S21">
            <v>30.16</v>
          </cell>
        </row>
        <row r="21">
          <cell r="U21">
            <v>374.8</v>
          </cell>
        </row>
        <row r="21">
          <cell r="W21">
            <v>51.7</v>
          </cell>
        </row>
        <row r="21">
          <cell r="AA21">
            <v>1145.94</v>
          </cell>
          <cell r="AB21">
            <v>344.64</v>
          </cell>
        </row>
        <row r="21">
          <cell r="AD21">
            <v>12.92</v>
          </cell>
        </row>
        <row r="21">
          <cell r="AF21">
            <v>86.16</v>
          </cell>
        </row>
        <row r="21">
          <cell r="AI21">
            <v>15</v>
          </cell>
          <cell r="AJ21">
            <v>458.72</v>
          </cell>
          <cell r="AK21">
            <v>1604.66</v>
          </cell>
        </row>
        <row r="21">
          <cell r="AM21" t="str">
            <v>光华荣昌</v>
          </cell>
          <cell r="AN21" t="str">
            <v>合同工</v>
          </cell>
          <cell r="AO21" t="str">
            <v>光华荣昌</v>
          </cell>
          <cell r="AP21">
            <v>21</v>
          </cell>
          <cell r="AQ21">
            <v>0</v>
          </cell>
          <cell r="AR21" t="e">
            <v>#N/A</v>
          </cell>
        </row>
        <row r="21">
          <cell r="AT21" t="str">
            <v>文洪亮</v>
          </cell>
        </row>
        <row r="22">
          <cell r="B22" t="str">
            <v>林虎</v>
          </cell>
          <cell r="C22" t="str">
            <v>男</v>
          </cell>
          <cell r="D22" t="str">
            <v>430321197201117871</v>
          </cell>
          <cell r="E22">
            <v>42401</v>
          </cell>
          <cell r="F22">
            <v>4360</v>
          </cell>
          <cell r="G22">
            <v>4360</v>
          </cell>
          <cell r="H22">
            <v>4360</v>
          </cell>
          <cell r="I22">
            <v>4360</v>
          </cell>
        </row>
        <row r="22">
          <cell r="P22">
            <v>697.6</v>
          </cell>
        </row>
        <row r="22">
          <cell r="S22">
            <v>30.52</v>
          </cell>
        </row>
        <row r="22">
          <cell r="U22">
            <v>379.32</v>
          </cell>
        </row>
        <row r="22">
          <cell r="W22">
            <v>52.32</v>
          </cell>
        </row>
        <row r="22">
          <cell r="AA22">
            <v>1159.76</v>
          </cell>
          <cell r="AB22">
            <v>348.8</v>
          </cell>
        </row>
        <row r="22">
          <cell r="AD22">
            <v>13.08</v>
          </cell>
        </row>
        <row r="22">
          <cell r="AF22">
            <v>87.2</v>
          </cell>
        </row>
        <row r="22">
          <cell r="AI22">
            <v>15</v>
          </cell>
          <cell r="AJ22">
            <v>464.08</v>
          </cell>
          <cell r="AK22">
            <v>1623.84</v>
          </cell>
        </row>
        <row r="22">
          <cell r="AM22" t="str">
            <v>光华荣昌</v>
          </cell>
          <cell r="AN22" t="str">
            <v>合同工</v>
          </cell>
          <cell r="AO22" t="str">
            <v>光华荣昌</v>
          </cell>
          <cell r="AP22">
            <v>23</v>
          </cell>
          <cell r="AQ22">
            <v>0</v>
          </cell>
          <cell r="AR22" t="e">
            <v>#N/A</v>
          </cell>
        </row>
        <row r="22">
          <cell r="AT22" t="str">
            <v>林虎</v>
          </cell>
        </row>
        <row r="23">
          <cell r="B23" t="str">
            <v>范文榜</v>
          </cell>
          <cell r="C23" t="str">
            <v>男</v>
          </cell>
          <cell r="D23" t="str">
            <v>429006198105306331</v>
          </cell>
          <cell r="E23">
            <v>42491</v>
          </cell>
          <cell r="F23">
            <v>5680</v>
          </cell>
          <cell r="G23">
            <v>5680</v>
          </cell>
          <cell r="H23">
            <v>5680</v>
          </cell>
          <cell r="I23">
            <v>5680</v>
          </cell>
        </row>
        <row r="23">
          <cell r="P23">
            <v>908.8</v>
          </cell>
        </row>
        <row r="23">
          <cell r="S23">
            <v>39.76</v>
          </cell>
        </row>
        <row r="23">
          <cell r="U23">
            <v>494.16</v>
          </cell>
        </row>
        <row r="23">
          <cell r="W23">
            <v>68.16</v>
          </cell>
        </row>
        <row r="23">
          <cell r="AA23">
            <v>1510.88</v>
          </cell>
          <cell r="AB23">
            <v>454.4</v>
          </cell>
        </row>
        <row r="23">
          <cell r="AD23">
            <v>17.04</v>
          </cell>
        </row>
        <row r="23">
          <cell r="AF23">
            <v>113.6</v>
          </cell>
        </row>
        <row r="23">
          <cell r="AI23">
            <v>15</v>
          </cell>
          <cell r="AJ23">
            <v>600.04</v>
          </cell>
          <cell r="AK23">
            <v>2110.92</v>
          </cell>
        </row>
        <row r="23">
          <cell r="AM23" t="str">
            <v>光华荣昌</v>
          </cell>
          <cell r="AN23" t="str">
            <v>合同工</v>
          </cell>
          <cell r="AO23" t="str">
            <v>湖南鑫起</v>
          </cell>
          <cell r="AP23">
            <v>23</v>
          </cell>
          <cell r="AQ23">
            <v>0</v>
          </cell>
          <cell r="AR23" t="e">
            <v>#N/A</v>
          </cell>
        </row>
        <row r="23">
          <cell r="AT23" t="str">
            <v>范文榜</v>
          </cell>
        </row>
        <row r="24">
          <cell r="B24" t="str">
            <v>邹文祥</v>
          </cell>
          <cell r="C24" t="str">
            <v>男</v>
          </cell>
          <cell r="D24" t="str">
            <v>430221198907110814</v>
          </cell>
          <cell r="E24">
            <v>42491</v>
          </cell>
          <cell r="F24">
            <v>6180</v>
          </cell>
          <cell r="G24">
            <v>6180</v>
          </cell>
          <cell r="H24">
            <v>6180</v>
          </cell>
          <cell r="I24">
            <v>6180</v>
          </cell>
        </row>
        <row r="24">
          <cell r="P24">
            <v>988.8</v>
          </cell>
        </row>
        <row r="24">
          <cell r="S24">
            <v>43.26</v>
          </cell>
        </row>
        <row r="24">
          <cell r="U24">
            <v>537.66</v>
          </cell>
        </row>
        <row r="24">
          <cell r="W24">
            <v>74.16</v>
          </cell>
        </row>
        <row r="24">
          <cell r="AA24">
            <v>1643.88</v>
          </cell>
          <cell r="AB24">
            <v>494.4</v>
          </cell>
        </row>
        <row r="24">
          <cell r="AD24">
            <v>18.54</v>
          </cell>
        </row>
        <row r="24">
          <cell r="AF24">
            <v>123.6</v>
          </cell>
        </row>
        <row r="24">
          <cell r="AI24">
            <v>15</v>
          </cell>
          <cell r="AJ24">
            <v>651.54</v>
          </cell>
          <cell r="AK24">
            <v>2295.42</v>
          </cell>
        </row>
        <row r="24">
          <cell r="AM24" t="str">
            <v>光华荣昌</v>
          </cell>
          <cell r="AN24" t="str">
            <v>合同工</v>
          </cell>
          <cell r="AO24" t="str">
            <v>湖南鑫起</v>
          </cell>
          <cell r="AP24">
            <v>20</v>
          </cell>
          <cell r="AQ24">
            <v>0</v>
          </cell>
          <cell r="AR24" t="e">
            <v>#N/A</v>
          </cell>
        </row>
        <row r="24">
          <cell r="AT24" t="str">
            <v>邹文祥</v>
          </cell>
        </row>
        <row r="25">
          <cell r="B25" t="str">
            <v>吴陈</v>
          </cell>
          <cell r="C25" t="str">
            <v>男</v>
          </cell>
          <cell r="D25" t="str">
            <v>430203199001137035</v>
          </cell>
          <cell r="E25">
            <v>42552</v>
          </cell>
          <cell r="F25">
            <v>4560</v>
          </cell>
          <cell r="G25">
            <v>4560</v>
          </cell>
          <cell r="H25">
            <v>4560</v>
          </cell>
          <cell r="I25">
            <v>4560</v>
          </cell>
        </row>
        <row r="25">
          <cell r="P25">
            <v>729.6</v>
          </cell>
        </row>
        <row r="25">
          <cell r="S25">
            <v>31.92</v>
          </cell>
        </row>
        <row r="25">
          <cell r="U25">
            <v>396.72</v>
          </cell>
        </row>
        <row r="25">
          <cell r="W25">
            <v>54.72</v>
          </cell>
        </row>
        <row r="25">
          <cell r="AA25">
            <v>1212.96</v>
          </cell>
          <cell r="AB25">
            <v>364.8</v>
          </cell>
        </row>
        <row r="25">
          <cell r="AD25">
            <v>13.68</v>
          </cell>
        </row>
        <row r="25">
          <cell r="AF25">
            <v>91.2</v>
          </cell>
        </row>
        <row r="25">
          <cell r="AI25">
            <v>15</v>
          </cell>
          <cell r="AJ25">
            <v>484.68</v>
          </cell>
          <cell r="AK25">
            <v>1697.64</v>
          </cell>
        </row>
        <row r="25">
          <cell r="AM25" t="str">
            <v>光华荣昌</v>
          </cell>
          <cell r="AN25" t="str">
            <v>合同工</v>
          </cell>
          <cell r="AO25" t="str">
            <v>光华荣昌</v>
          </cell>
          <cell r="AP25">
            <v>16</v>
          </cell>
          <cell r="AQ25">
            <v>0</v>
          </cell>
          <cell r="AR25" t="e">
            <v>#N/A</v>
          </cell>
        </row>
        <row r="25">
          <cell r="AT25" t="str">
            <v>吴陈</v>
          </cell>
        </row>
        <row r="26">
          <cell r="B26" t="str">
            <v>彭健</v>
          </cell>
          <cell r="C26" t="str">
            <v>男</v>
          </cell>
          <cell r="D26" t="str">
            <v>430281198712019195</v>
          </cell>
          <cell r="E26">
            <v>42583</v>
          </cell>
          <cell r="F26">
            <v>4308</v>
          </cell>
          <cell r="G26">
            <v>4308</v>
          </cell>
          <cell r="H26">
            <v>4308</v>
          </cell>
          <cell r="I26">
            <v>4308</v>
          </cell>
        </row>
        <row r="26">
          <cell r="P26">
            <v>689.28</v>
          </cell>
        </row>
        <row r="26">
          <cell r="S26">
            <v>30.16</v>
          </cell>
        </row>
        <row r="26">
          <cell r="U26">
            <v>374.8</v>
          </cell>
        </row>
        <row r="26">
          <cell r="W26">
            <v>51.7</v>
          </cell>
        </row>
        <row r="26">
          <cell r="AA26">
            <v>1145.94</v>
          </cell>
          <cell r="AB26">
            <v>344.64</v>
          </cell>
        </row>
        <row r="26">
          <cell r="AD26">
            <v>12.92</v>
          </cell>
        </row>
        <row r="26">
          <cell r="AF26">
            <v>86.16</v>
          </cell>
        </row>
        <row r="26">
          <cell r="AI26">
            <v>15</v>
          </cell>
          <cell r="AJ26">
            <v>458.72</v>
          </cell>
          <cell r="AK26">
            <v>1604.66</v>
          </cell>
        </row>
        <row r="26">
          <cell r="AM26" t="str">
            <v>光华荣昌</v>
          </cell>
          <cell r="AN26" t="str">
            <v>合同工</v>
          </cell>
          <cell r="AO26" t="str">
            <v>光华荣昌</v>
          </cell>
          <cell r="AP26">
            <v>28</v>
          </cell>
          <cell r="AQ26">
            <v>0</v>
          </cell>
          <cell r="AR26" t="e">
            <v>#N/A</v>
          </cell>
        </row>
        <row r="26">
          <cell r="AT26" t="str">
            <v>彭健</v>
          </cell>
        </row>
        <row r="27">
          <cell r="B27" t="str">
            <v>何胜春</v>
          </cell>
          <cell r="C27" t="str">
            <v>男</v>
          </cell>
          <cell r="D27" t="str">
            <v>430221198602281137</v>
          </cell>
          <cell r="E27">
            <v>42614</v>
          </cell>
          <cell r="F27">
            <v>6340</v>
          </cell>
          <cell r="G27">
            <v>6340</v>
          </cell>
          <cell r="H27">
            <v>6340</v>
          </cell>
          <cell r="I27">
            <v>6340</v>
          </cell>
        </row>
        <row r="27">
          <cell r="P27">
            <v>1014.4</v>
          </cell>
        </row>
        <row r="27">
          <cell r="S27">
            <v>44.38</v>
          </cell>
        </row>
        <row r="27">
          <cell r="U27">
            <v>551.58</v>
          </cell>
        </row>
        <row r="27">
          <cell r="W27">
            <v>76.08</v>
          </cell>
        </row>
        <row r="27">
          <cell r="AA27">
            <v>1686.44</v>
          </cell>
          <cell r="AB27">
            <v>507.2</v>
          </cell>
        </row>
        <row r="27">
          <cell r="AD27">
            <v>19.02</v>
          </cell>
        </row>
        <row r="27">
          <cell r="AF27">
            <v>126.8</v>
          </cell>
        </row>
        <row r="27">
          <cell r="AI27">
            <v>15</v>
          </cell>
          <cell r="AJ27">
            <v>668.02</v>
          </cell>
          <cell r="AK27">
            <v>2354.46</v>
          </cell>
        </row>
        <row r="27">
          <cell r="AM27" t="str">
            <v>光华荣昌</v>
          </cell>
          <cell r="AN27" t="str">
            <v>合同工</v>
          </cell>
          <cell r="AO27" t="str">
            <v>湖南鑫起</v>
          </cell>
          <cell r="AP27">
            <v>22</v>
          </cell>
          <cell r="AQ27">
            <v>0</v>
          </cell>
          <cell r="AR27" t="e">
            <v>#N/A</v>
          </cell>
        </row>
        <row r="27">
          <cell r="AT27" t="str">
            <v>何胜春</v>
          </cell>
        </row>
        <row r="28">
          <cell r="B28" t="str">
            <v>冉景斌</v>
          </cell>
          <cell r="C28" t="str">
            <v>男</v>
          </cell>
          <cell r="D28" t="str">
            <v>522128196705130837</v>
          </cell>
          <cell r="E28">
            <v>42614</v>
          </cell>
          <cell r="F28">
            <v>4380</v>
          </cell>
          <cell r="G28">
            <v>4380</v>
          </cell>
          <cell r="H28">
            <v>4380</v>
          </cell>
          <cell r="I28">
            <v>4380</v>
          </cell>
        </row>
        <row r="28">
          <cell r="P28">
            <v>700.8</v>
          </cell>
        </row>
        <row r="28">
          <cell r="S28">
            <v>30.66</v>
          </cell>
        </row>
        <row r="28">
          <cell r="U28">
            <v>381.06</v>
          </cell>
        </row>
        <row r="28">
          <cell r="W28">
            <v>52.56</v>
          </cell>
        </row>
        <row r="28">
          <cell r="AA28">
            <v>1165.08</v>
          </cell>
          <cell r="AB28">
            <v>350.4</v>
          </cell>
        </row>
        <row r="28">
          <cell r="AD28">
            <v>13.14</v>
          </cell>
        </row>
        <row r="28">
          <cell r="AF28">
            <v>87.6</v>
          </cell>
        </row>
        <row r="28">
          <cell r="AI28">
            <v>15</v>
          </cell>
          <cell r="AJ28">
            <v>466.14</v>
          </cell>
          <cell r="AK28">
            <v>1631.22</v>
          </cell>
        </row>
        <row r="28">
          <cell r="AM28" t="str">
            <v>光华荣昌</v>
          </cell>
          <cell r="AN28" t="str">
            <v>合同工</v>
          </cell>
          <cell r="AO28" t="str">
            <v>湖南红海</v>
          </cell>
          <cell r="AP28">
            <v>26</v>
          </cell>
          <cell r="AQ28">
            <v>0</v>
          </cell>
          <cell r="AR28" t="e">
            <v>#N/A</v>
          </cell>
        </row>
        <row r="28">
          <cell r="AT28" t="str">
            <v>冉景斌</v>
          </cell>
        </row>
        <row r="29">
          <cell r="B29" t="str">
            <v>邓日顺</v>
          </cell>
          <cell r="C29" t="str">
            <v>男</v>
          </cell>
          <cell r="D29" t="str">
            <v>430204199302173239</v>
          </cell>
          <cell r="E29">
            <v>42644</v>
          </cell>
          <cell r="F29">
            <v>4460</v>
          </cell>
          <cell r="G29">
            <v>4460</v>
          </cell>
          <cell r="H29">
            <v>4460</v>
          </cell>
          <cell r="I29">
            <v>4460</v>
          </cell>
        </row>
        <row r="29">
          <cell r="P29">
            <v>713.6</v>
          </cell>
        </row>
        <row r="29">
          <cell r="S29">
            <v>31.22</v>
          </cell>
        </row>
        <row r="29">
          <cell r="U29">
            <v>388.02</v>
          </cell>
        </row>
        <row r="29">
          <cell r="W29">
            <v>53.52</v>
          </cell>
        </row>
        <row r="29">
          <cell r="AA29">
            <v>1186.36</v>
          </cell>
          <cell r="AB29">
            <v>356.8</v>
          </cell>
        </row>
        <row r="29">
          <cell r="AD29">
            <v>13.38</v>
          </cell>
        </row>
        <row r="29">
          <cell r="AF29">
            <v>89.2</v>
          </cell>
        </row>
        <row r="29">
          <cell r="AI29">
            <v>15</v>
          </cell>
          <cell r="AJ29">
            <v>474.38</v>
          </cell>
          <cell r="AK29">
            <v>1660.74</v>
          </cell>
        </row>
        <row r="29">
          <cell r="AM29" t="str">
            <v>光华荣昌</v>
          </cell>
          <cell r="AN29" t="str">
            <v>合同工</v>
          </cell>
          <cell r="AO29" t="str">
            <v>湖南红海</v>
          </cell>
          <cell r="AP29">
            <v>16.5</v>
          </cell>
          <cell r="AQ29">
            <v>0</v>
          </cell>
          <cell r="AR29" t="e">
            <v>#N/A</v>
          </cell>
        </row>
        <row r="29">
          <cell r="AT29" t="str">
            <v>邓日顺</v>
          </cell>
        </row>
        <row r="30">
          <cell r="B30" t="str">
            <v>齐承平</v>
          </cell>
          <cell r="C30" t="str">
            <v>男</v>
          </cell>
          <cell r="D30" t="str">
            <v>430221199005141712</v>
          </cell>
          <cell r="E30">
            <v>42705</v>
          </cell>
          <cell r="F30">
            <v>4308</v>
          </cell>
          <cell r="G30">
            <v>4308</v>
          </cell>
          <cell r="H30">
            <v>4308</v>
          </cell>
          <cell r="I30">
            <v>4308</v>
          </cell>
        </row>
        <row r="30">
          <cell r="P30">
            <v>689.28</v>
          </cell>
        </row>
        <row r="30">
          <cell r="S30">
            <v>30.16</v>
          </cell>
        </row>
        <row r="30">
          <cell r="U30">
            <v>374.8</v>
          </cell>
        </row>
        <row r="30">
          <cell r="W30">
            <v>51.7</v>
          </cell>
        </row>
        <row r="30">
          <cell r="AA30">
            <v>1145.94</v>
          </cell>
          <cell r="AB30">
            <v>344.64</v>
          </cell>
        </row>
        <row r="30">
          <cell r="AD30">
            <v>12.92</v>
          </cell>
        </row>
        <row r="30">
          <cell r="AF30">
            <v>86.16</v>
          </cell>
        </row>
        <row r="30">
          <cell r="AI30">
            <v>15</v>
          </cell>
          <cell r="AJ30">
            <v>458.72</v>
          </cell>
          <cell r="AK30">
            <v>1604.66</v>
          </cell>
        </row>
        <row r="30">
          <cell r="AM30" t="str">
            <v>光华荣昌</v>
          </cell>
          <cell r="AN30" t="str">
            <v>合同工</v>
          </cell>
          <cell r="AO30" t="str">
            <v>光华荣昌</v>
          </cell>
          <cell r="AP30">
            <v>21</v>
          </cell>
          <cell r="AQ30">
            <v>0</v>
          </cell>
          <cell r="AR30" t="e">
            <v>#N/A</v>
          </cell>
        </row>
        <row r="30">
          <cell r="AT30" t="str">
            <v>齐承平</v>
          </cell>
        </row>
        <row r="31">
          <cell r="B31" t="str">
            <v>吴国秋</v>
          </cell>
          <cell r="C31" t="str">
            <v>男</v>
          </cell>
          <cell r="D31" t="str">
            <v>430221198608302314</v>
          </cell>
          <cell r="E31">
            <v>42705</v>
          </cell>
          <cell r="F31">
            <v>4308</v>
          </cell>
          <cell r="G31">
            <v>4308</v>
          </cell>
          <cell r="H31">
            <v>4308</v>
          </cell>
          <cell r="I31">
            <v>4308</v>
          </cell>
        </row>
        <row r="31">
          <cell r="P31">
            <v>689.28</v>
          </cell>
        </row>
        <row r="31">
          <cell r="S31">
            <v>30.16</v>
          </cell>
        </row>
        <row r="31">
          <cell r="U31">
            <v>374.8</v>
          </cell>
        </row>
        <row r="31">
          <cell r="W31">
            <v>51.7</v>
          </cell>
        </row>
        <row r="31">
          <cell r="AA31">
            <v>1145.94</v>
          </cell>
          <cell r="AB31">
            <v>344.64</v>
          </cell>
        </row>
        <row r="31">
          <cell r="AD31">
            <v>12.92</v>
          </cell>
        </row>
        <row r="31">
          <cell r="AF31">
            <v>86.16</v>
          </cell>
        </row>
        <row r="31">
          <cell r="AI31">
            <v>15</v>
          </cell>
          <cell r="AJ31">
            <v>458.72</v>
          </cell>
          <cell r="AK31">
            <v>1604.66</v>
          </cell>
        </row>
        <row r="31">
          <cell r="AM31" t="str">
            <v>光华荣昌</v>
          </cell>
          <cell r="AN31" t="str">
            <v>合同工</v>
          </cell>
          <cell r="AO31" t="str">
            <v>湖南鑫起</v>
          </cell>
          <cell r="AP31">
            <v>24</v>
          </cell>
          <cell r="AQ31">
            <v>0</v>
          </cell>
          <cell r="AR31" t="e">
            <v>#N/A</v>
          </cell>
        </row>
        <row r="31">
          <cell r="AT31" t="str">
            <v>吴国秋</v>
          </cell>
        </row>
        <row r="32">
          <cell r="B32" t="str">
            <v>雍期望</v>
          </cell>
          <cell r="C32" t="str">
            <v>男</v>
          </cell>
          <cell r="D32" t="str">
            <v>43032119801119001X</v>
          </cell>
          <cell r="E32">
            <v>42887</v>
          </cell>
          <cell r="F32">
            <v>5140</v>
          </cell>
          <cell r="G32">
            <v>5140</v>
          </cell>
          <cell r="H32">
            <v>5140</v>
          </cell>
          <cell r="I32">
            <v>5140</v>
          </cell>
        </row>
        <row r="32">
          <cell r="P32">
            <v>822.4</v>
          </cell>
        </row>
        <row r="32">
          <cell r="S32">
            <v>35.98</v>
          </cell>
        </row>
        <row r="32">
          <cell r="U32">
            <v>447.18</v>
          </cell>
        </row>
        <row r="32">
          <cell r="W32">
            <v>61.68</v>
          </cell>
        </row>
        <row r="32">
          <cell r="AA32">
            <v>1367.24</v>
          </cell>
          <cell r="AB32">
            <v>411.2</v>
          </cell>
        </row>
        <row r="32">
          <cell r="AD32">
            <v>15.42</v>
          </cell>
        </row>
        <row r="32">
          <cell r="AF32">
            <v>102.8</v>
          </cell>
        </row>
        <row r="32">
          <cell r="AI32">
            <v>15</v>
          </cell>
          <cell r="AJ32">
            <v>544.42</v>
          </cell>
          <cell r="AK32">
            <v>1911.66</v>
          </cell>
        </row>
        <row r="32">
          <cell r="AM32" t="str">
            <v>光华荣昌</v>
          </cell>
          <cell r="AN32" t="str">
            <v>合同工</v>
          </cell>
          <cell r="AO32" t="str">
            <v>光华荣昌</v>
          </cell>
          <cell r="AP32">
            <v>21</v>
          </cell>
          <cell r="AQ32">
            <v>0</v>
          </cell>
          <cell r="AR32" t="e">
            <v>#N/A</v>
          </cell>
        </row>
        <row r="32">
          <cell r="AT32" t="str">
            <v>雍期望</v>
          </cell>
        </row>
        <row r="33">
          <cell r="B33" t="str">
            <v>易兰</v>
          </cell>
          <cell r="C33" t="str">
            <v>女</v>
          </cell>
          <cell r="D33" t="str">
            <v>430203198304104025</v>
          </cell>
          <cell r="E33">
            <v>42979</v>
          </cell>
          <cell r="F33">
            <v>5500</v>
          </cell>
          <cell r="G33">
            <v>5500</v>
          </cell>
          <cell r="H33">
            <v>5500</v>
          </cell>
          <cell r="I33">
            <v>5500</v>
          </cell>
        </row>
        <row r="33">
          <cell r="P33">
            <v>880</v>
          </cell>
        </row>
        <row r="33">
          <cell r="S33">
            <v>38.5</v>
          </cell>
        </row>
        <row r="33">
          <cell r="U33">
            <v>478.5</v>
          </cell>
        </row>
        <row r="33">
          <cell r="W33">
            <v>66</v>
          </cell>
        </row>
        <row r="33">
          <cell r="AA33">
            <v>1463</v>
          </cell>
          <cell r="AB33">
            <v>440</v>
          </cell>
        </row>
        <row r="33">
          <cell r="AD33">
            <v>16.5</v>
          </cell>
        </row>
        <row r="33">
          <cell r="AF33">
            <v>110</v>
          </cell>
        </row>
        <row r="33">
          <cell r="AI33">
            <v>15</v>
          </cell>
          <cell r="AJ33">
            <v>581.5</v>
          </cell>
          <cell r="AK33">
            <v>2044.5</v>
          </cell>
        </row>
        <row r="33">
          <cell r="AM33" t="str">
            <v>光华荣昌</v>
          </cell>
          <cell r="AN33" t="str">
            <v>合同工</v>
          </cell>
          <cell r="AO33" t="str">
            <v>光华荣昌</v>
          </cell>
          <cell r="AP33">
            <v>21</v>
          </cell>
          <cell r="AQ33">
            <v>0</v>
          </cell>
          <cell r="AR33" t="e">
            <v>#N/A</v>
          </cell>
        </row>
        <row r="33">
          <cell r="AT33" t="str">
            <v>易兰</v>
          </cell>
        </row>
        <row r="34">
          <cell r="B34" t="str">
            <v>刘志平</v>
          </cell>
          <cell r="C34" t="str">
            <v>男</v>
          </cell>
          <cell r="D34" t="str">
            <v>430481199112246971</v>
          </cell>
          <cell r="E34">
            <v>43101</v>
          </cell>
          <cell r="F34">
            <v>5020</v>
          </cell>
          <cell r="G34">
            <v>5020</v>
          </cell>
          <cell r="H34">
            <v>5020</v>
          </cell>
          <cell r="I34">
            <v>5020</v>
          </cell>
        </row>
        <row r="34">
          <cell r="P34">
            <v>803.2</v>
          </cell>
        </row>
        <row r="34">
          <cell r="S34">
            <v>35.14</v>
          </cell>
        </row>
        <row r="34">
          <cell r="U34">
            <v>436.74</v>
          </cell>
        </row>
        <row r="34">
          <cell r="W34">
            <v>60.24</v>
          </cell>
        </row>
        <row r="34">
          <cell r="AA34">
            <v>1335.32</v>
          </cell>
          <cell r="AB34">
            <v>401.6</v>
          </cell>
        </row>
        <row r="34">
          <cell r="AD34">
            <v>15.06</v>
          </cell>
        </row>
        <row r="34">
          <cell r="AF34">
            <v>100.4</v>
          </cell>
        </row>
        <row r="34">
          <cell r="AI34">
            <v>15</v>
          </cell>
          <cell r="AJ34">
            <v>532.06</v>
          </cell>
          <cell r="AK34">
            <v>1867.38</v>
          </cell>
        </row>
        <row r="34">
          <cell r="AM34" t="str">
            <v>光华荣昌</v>
          </cell>
          <cell r="AN34" t="str">
            <v>合同工</v>
          </cell>
          <cell r="AO34" t="str">
            <v>湖南红海</v>
          </cell>
          <cell r="AP34">
            <v>28</v>
          </cell>
          <cell r="AQ34">
            <v>0</v>
          </cell>
          <cell r="AR34" t="e">
            <v>#N/A</v>
          </cell>
        </row>
        <row r="34">
          <cell r="AT34" t="str">
            <v>刘志平</v>
          </cell>
        </row>
        <row r="35">
          <cell r="B35" t="str">
            <v>李亦斌</v>
          </cell>
          <cell r="C35" t="str">
            <v>男</v>
          </cell>
          <cell r="D35" t="str">
            <v>430223197710281810</v>
          </cell>
          <cell r="E35">
            <v>43132</v>
          </cell>
          <cell r="F35">
            <v>4540</v>
          </cell>
          <cell r="G35">
            <v>4540</v>
          </cell>
          <cell r="H35">
            <v>4540</v>
          </cell>
          <cell r="I35">
            <v>4540</v>
          </cell>
        </row>
        <row r="35">
          <cell r="P35">
            <v>726.4</v>
          </cell>
        </row>
        <row r="35">
          <cell r="S35">
            <v>31.78</v>
          </cell>
        </row>
        <row r="35">
          <cell r="U35">
            <v>394.98</v>
          </cell>
        </row>
        <row r="35">
          <cell r="W35">
            <v>54.48</v>
          </cell>
        </row>
        <row r="35">
          <cell r="AA35">
            <v>1207.64</v>
          </cell>
          <cell r="AB35">
            <v>363.2</v>
          </cell>
        </row>
        <row r="35">
          <cell r="AD35">
            <v>13.62</v>
          </cell>
        </row>
        <row r="35">
          <cell r="AF35">
            <v>90.8</v>
          </cell>
        </row>
        <row r="35">
          <cell r="AI35">
            <v>15</v>
          </cell>
          <cell r="AJ35">
            <v>482.62</v>
          </cell>
          <cell r="AK35">
            <v>1690.26</v>
          </cell>
        </row>
        <row r="35">
          <cell r="AM35" t="str">
            <v>光华荣昌</v>
          </cell>
          <cell r="AN35" t="str">
            <v>合同工</v>
          </cell>
          <cell r="AO35" t="str">
            <v>湖南红海</v>
          </cell>
          <cell r="AP35">
            <v>16</v>
          </cell>
          <cell r="AQ35">
            <v>0</v>
          </cell>
          <cell r="AR35" t="e">
            <v>#N/A</v>
          </cell>
        </row>
        <row r="35">
          <cell r="AT35" t="str">
            <v>李亦斌</v>
          </cell>
        </row>
        <row r="36">
          <cell r="B36" t="str">
            <v>张周</v>
          </cell>
          <cell r="C36" t="str">
            <v>男</v>
          </cell>
          <cell r="D36" t="str">
            <v>430321199908306237</v>
          </cell>
          <cell r="E36">
            <v>43132</v>
          </cell>
          <cell r="F36">
            <v>6320</v>
          </cell>
          <cell r="G36">
            <v>6320</v>
          </cell>
          <cell r="H36">
            <v>6320</v>
          </cell>
          <cell r="I36">
            <v>6320</v>
          </cell>
        </row>
        <row r="36">
          <cell r="P36">
            <v>1011.2</v>
          </cell>
        </row>
        <row r="36">
          <cell r="S36">
            <v>44.24</v>
          </cell>
        </row>
        <row r="36">
          <cell r="U36">
            <v>549.84</v>
          </cell>
        </row>
        <row r="36">
          <cell r="W36">
            <v>75.84</v>
          </cell>
        </row>
        <row r="36">
          <cell r="AA36">
            <v>1681.12</v>
          </cell>
          <cell r="AB36">
            <v>505.6</v>
          </cell>
        </row>
        <row r="36">
          <cell r="AD36">
            <v>18.96</v>
          </cell>
        </row>
        <row r="36">
          <cell r="AF36">
            <v>126.4</v>
          </cell>
        </row>
        <row r="36">
          <cell r="AI36">
            <v>15</v>
          </cell>
          <cell r="AJ36">
            <v>665.96</v>
          </cell>
          <cell r="AK36">
            <v>2347.08</v>
          </cell>
        </row>
        <row r="36">
          <cell r="AM36" t="str">
            <v>光华荣昌</v>
          </cell>
          <cell r="AN36" t="str">
            <v>合同工</v>
          </cell>
          <cell r="AO36" t="str">
            <v>湖南鑫起</v>
          </cell>
          <cell r="AP36">
            <v>21</v>
          </cell>
          <cell r="AQ36">
            <v>0</v>
          </cell>
          <cell r="AR36" t="e">
            <v>#N/A</v>
          </cell>
        </row>
        <row r="36">
          <cell r="AT36" t="str">
            <v>张周</v>
          </cell>
        </row>
        <row r="37">
          <cell r="B37" t="str">
            <v>卢中华</v>
          </cell>
          <cell r="C37" t="str">
            <v>男</v>
          </cell>
          <cell r="D37" t="str">
            <v>430321198306291571</v>
          </cell>
          <cell r="E37">
            <v>42583</v>
          </cell>
          <cell r="F37">
            <v>13000</v>
          </cell>
          <cell r="G37">
            <v>13000</v>
          </cell>
          <cell r="H37">
            <v>13000</v>
          </cell>
          <cell r="I37">
            <v>13000</v>
          </cell>
        </row>
        <row r="37">
          <cell r="P37">
            <v>2080</v>
          </cell>
        </row>
        <row r="37">
          <cell r="S37">
            <v>91</v>
          </cell>
        </row>
        <row r="37">
          <cell r="U37">
            <v>1131</v>
          </cell>
        </row>
        <row r="37">
          <cell r="W37">
            <v>156</v>
          </cell>
        </row>
        <row r="37">
          <cell r="AA37">
            <v>3458</v>
          </cell>
          <cell r="AB37">
            <v>1040</v>
          </cell>
        </row>
        <row r="37">
          <cell r="AD37">
            <v>39</v>
          </cell>
        </row>
        <row r="37">
          <cell r="AF37">
            <v>260</v>
          </cell>
        </row>
        <row r="37">
          <cell r="AI37">
            <v>15</v>
          </cell>
          <cell r="AJ37">
            <v>1354</v>
          </cell>
          <cell r="AK37">
            <v>4812</v>
          </cell>
        </row>
        <row r="37">
          <cell r="AM37" t="str">
            <v>光华荣昌</v>
          </cell>
          <cell r="AN37" t="str">
            <v>合同工</v>
          </cell>
          <cell r="AO37" t="str">
            <v>光华荣昌</v>
          </cell>
          <cell r="AP37">
            <v>21</v>
          </cell>
          <cell r="AQ37">
            <v>0</v>
          </cell>
          <cell r="AR37" t="e">
            <v>#N/A</v>
          </cell>
        </row>
        <row r="37">
          <cell r="AT37" t="str">
            <v>卢中华</v>
          </cell>
        </row>
        <row r="38">
          <cell r="B38" t="str">
            <v>赵五祥</v>
          </cell>
          <cell r="C38" t="str">
            <v>男</v>
          </cell>
          <cell r="D38" t="str">
            <v>43252419910529545X</v>
          </cell>
          <cell r="E38">
            <v>43282</v>
          </cell>
          <cell r="F38">
            <v>4760</v>
          </cell>
          <cell r="G38">
            <v>4760</v>
          </cell>
          <cell r="H38">
            <v>4760</v>
          </cell>
          <cell r="I38">
            <v>4760</v>
          </cell>
        </row>
        <row r="38">
          <cell r="P38">
            <v>761.6</v>
          </cell>
        </row>
        <row r="38">
          <cell r="S38">
            <v>33.32</v>
          </cell>
        </row>
        <row r="38">
          <cell r="U38">
            <v>414.12</v>
          </cell>
        </row>
        <row r="38">
          <cell r="W38">
            <v>57.12</v>
          </cell>
        </row>
        <row r="38">
          <cell r="AA38">
            <v>1266.16</v>
          </cell>
          <cell r="AB38">
            <v>380.8</v>
          </cell>
        </row>
        <row r="38">
          <cell r="AD38">
            <v>14.28</v>
          </cell>
        </row>
        <row r="38">
          <cell r="AF38">
            <v>95.2</v>
          </cell>
        </row>
        <row r="38">
          <cell r="AI38">
            <v>15</v>
          </cell>
          <cell r="AJ38">
            <v>505.28</v>
          </cell>
          <cell r="AK38">
            <v>1771.44</v>
          </cell>
        </row>
        <row r="38">
          <cell r="AM38" t="str">
            <v>光华荣昌</v>
          </cell>
          <cell r="AN38" t="str">
            <v>合同工</v>
          </cell>
          <cell r="AO38" t="str">
            <v>光华荣昌</v>
          </cell>
          <cell r="AP38">
            <v>21</v>
          </cell>
          <cell r="AQ38">
            <v>0</v>
          </cell>
          <cell r="AR38" t="e">
            <v>#N/A</v>
          </cell>
        </row>
        <row r="38">
          <cell r="AT38" t="str">
            <v>赵五祥</v>
          </cell>
        </row>
        <row r="39">
          <cell r="B39" t="str">
            <v>肖玲</v>
          </cell>
          <cell r="C39" t="str">
            <v>女</v>
          </cell>
          <cell r="D39" t="str">
            <v>431123199108060024</v>
          </cell>
          <cell r="E39">
            <v>43709</v>
          </cell>
          <cell r="F39">
            <v>4600</v>
          </cell>
          <cell r="G39">
            <v>4600</v>
          </cell>
          <cell r="H39">
            <v>4600</v>
          </cell>
          <cell r="I39">
            <v>4600</v>
          </cell>
        </row>
        <row r="39">
          <cell r="P39">
            <v>736</v>
          </cell>
        </row>
        <row r="39">
          <cell r="S39">
            <v>32.2</v>
          </cell>
        </row>
        <row r="39">
          <cell r="U39">
            <v>400.2</v>
          </cell>
        </row>
        <row r="39">
          <cell r="W39">
            <v>55.2</v>
          </cell>
        </row>
        <row r="39">
          <cell r="AA39">
            <v>1223.6</v>
          </cell>
          <cell r="AB39">
            <v>368</v>
          </cell>
        </row>
        <row r="39">
          <cell r="AD39">
            <v>13.8</v>
          </cell>
        </row>
        <row r="39">
          <cell r="AF39">
            <v>92</v>
          </cell>
        </row>
        <row r="39">
          <cell r="AI39">
            <v>15</v>
          </cell>
          <cell r="AJ39">
            <v>488.8</v>
          </cell>
          <cell r="AK39">
            <v>1712.4</v>
          </cell>
        </row>
        <row r="39">
          <cell r="AM39" t="str">
            <v>光华荣昌</v>
          </cell>
          <cell r="AN39" t="str">
            <v>合同工</v>
          </cell>
          <cell r="AO39" t="str">
            <v>光华荣昌</v>
          </cell>
          <cell r="AP39">
            <v>21</v>
          </cell>
          <cell r="AQ39">
            <v>0</v>
          </cell>
          <cell r="AR39" t="e">
            <v>#N/A</v>
          </cell>
        </row>
        <row r="39">
          <cell r="AT39" t="str">
            <v>肖玲</v>
          </cell>
        </row>
        <row r="40">
          <cell r="B40" t="str">
            <v>伍赤诚</v>
          </cell>
          <cell r="C40" t="str">
            <v>男</v>
          </cell>
          <cell r="D40" t="str">
            <v>430321199804192212</v>
          </cell>
          <cell r="E40">
            <v>43800</v>
          </cell>
          <cell r="F40">
            <v>4380</v>
          </cell>
          <cell r="G40">
            <v>4380</v>
          </cell>
          <cell r="H40">
            <v>4380</v>
          </cell>
          <cell r="I40">
            <v>4380</v>
          </cell>
        </row>
        <row r="40">
          <cell r="P40">
            <v>700.8</v>
          </cell>
        </row>
        <row r="40">
          <cell r="S40">
            <v>30.66</v>
          </cell>
        </row>
        <row r="40">
          <cell r="U40">
            <v>381.06</v>
          </cell>
        </row>
        <row r="40">
          <cell r="W40">
            <v>52.56</v>
          </cell>
        </row>
        <row r="40">
          <cell r="AA40">
            <v>1165.08</v>
          </cell>
          <cell r="AB40">
            <v>350.4</v>
          </cell>
        </row>
        <row r="40">
          <cell r="AD40">
            <v>13.14</v>
          </cell>
        </row>
        <row r="40">
          <cell r="AF40">
            <v>87.6</v>
          </cell>
        </row>
        <row r="40">
          <cell r="AI40">
            <v>15</v>
          </cell>
          <cell r="AJ40">
            <v>466.14</v>
          </cell>
          <cell r="AK40">
            <v>1631.22</v>
          </cell>
        </row>
        <row r="40">
          <cell r="AM40" t="str">
            <v>光华荣昌</v>
          </cell>
          <cell r="AN40" t="str">
            <v>合同工</v>
          </cell>
          <cell r="AO40" t="str">
            <v>光华荣昌</v>
          </cell>
          <cell r="AP40">
            <v>20.5</v>
          </cell>
          <cell r="AQ40">
            <v>0</v>
          </cell>
          <cell r="AR40" t="e">
            <v>#N/A</v>
          </cell>
        </row>
        <row r="40">
          <cell r="AT40" t="str">
            <v>伍赤诚</v>
          </cell>
        </row>
        <row r="41">
          <cell r="B41" t="str">
            <v>刘文强</v>
          </cell>
          <cell r="C41" t="str">
            <v>男</v>
          </cell>
          <cell r="D41" t="str">
            <v>430921198101045118</v>
          </cell>
          <cell r="E41">
            <v>43800</v>
          </cell>
          <cell r="F41">
            <v>4440</v>
          </cell>
          <cell r="G41">
            <v>4440</v>
          </cell>
          <cell r="H41">
            <v>4440</v>
          </cell>
          <cell r="I41">
            <v>4440</v>
          </cell>
        </row>
        <row r="41">
          <cell r="P41">
            <v>710.4</v>
          </cell>
        </row>
        <row r="41">
          <cell r="S41">
            <v>31.08</v>
          </cell>
        </row>
        <row r="41">
          <cell r="U41">
            <v>386.28</v>
          </cell>
        </row>
        <row r="41">
          <cell r="W41">
            <v>53.28</v>
          </cell>
        </row>
        <row r="41">
          <cell r="AA41">
            <v>1181.04</v>
          </cell>
          <cell r="AB41">
            <v>355.2</v>
          </cell>
        </row>
        <row r="41">
          <cell r="AD41">
            <v>13.32</v>
          </cell>
        </row>
        <row r="41">
          <cell r="AF41">
            <v>88.8</v>
          </cell>
        </row>
        <row r="41">
          <cell r="AI41">
            <v>15</v>
          </cell>
          <cell r="AJ41">
            <v>472.32</v>
          </cell>
          <cell r="AK41">
            <v>1653.36</v>
          </cell>
        </row>
        <row r="41">
          <cell r="AM41" t="str">
            <v>光华荣昌</v>
          </cell>
          <cell r="AN41" t="str">
            <v>合同工</v>
          </cell>
          <cell r="AO41" t="str">
            <v>光华荣昌</v>
          </cell>
          <cell r="AP41">
            <v>15</v>
          </cell>
          <cell r="AQ41">
            <v>0</v>
          </cell>
          <cell r="AR41" t="e">
            <v>#N/A</v>
          </cell>
        </row>
        <row r="41">
          <cell r="AT41" t="str">
            <v>刘文强</v>
          </cell>
        </row>
        <row r="42">
          <cell r="B42" t="str">
            <v>刘谦</v>
          </cell>
          <cell r="C42" t="str">
            <v>男</v>
          </cell>
          <cell r="D42" t="str">
            <v>43028119810403683X</v>
          </cell>
          <cell r="E42">
            <v>43800</v>
          </cell>
          <cell r="F42">
            <v>4440</v>
          </cell>
          <cell r="G42">
            <v>4440</v>
          </cell>
          <cell r="H42">
            <v>4440</v>
          </cell>
          <cell r="I42">
            <v>4440</v>
          </cell>
        </row>
        <row r="42">
          <cell r="P42">
            <v>710.4</v>
          </cell>
        </row>
        <row r="42">
          <cell r="S42">
            <v>31.08</v>
          </cell>
        </row>
        <row r="42">
          <cell r="U42">
            <v>386.28</v>
          </cell>
        </row>
        <row r="42">
          <cell r="W42">
            <v>53.28</v>
          </cell>
        </row>
        <row r="42">
          <cell r="AA42">
            <v>1181.04</v>
          </cell>
          <cell r="AB42">
            <v>355.2</v>
          </cell>
        </row>
        <row r="42">
          <cell r="AD42">
            <v>13.32</v>
          </cell>
        </row>
        <row r="42">
          <cell r="AF42">
            <v>88.8</v>
          </cell>
        </row>
        <row r="42">
          <cell r="AI42">
            <v>15</v>
          </cell>
          <cell r="AJ42">
            <v>472.32</v>
          </cell>
          <cell r="AK42">
            <v>1653.36</v>
          </cell>
        </row>
        <row r="42">
          <cell r="AM42" t="str">
            <v>光华荣昌</v>
          </cell>
          <cell r="AN42" t="str">
            <v>合同工</v>
          </cell>
          <cell r="AO42" t="str">
            <v>光华荣昌</v>
          </cell>
          <cell r="AP42">
            <v>15</v>
          </cell>
          <cell r="AQ42">
            <v>0</v>
          </cell>
          <cell r="AR42" t="e">
            <v>#N/A</v>
          </cell>
        </row>
        <row r="42">
          <cell r="AT42" t="str">
            <v>刘谦</v>
          </cell>
        </row>
        <row r="43">
          <cell r="B43" t="str">
            <v>谭刚</v>
          </cell>
          <cell r="C43" t="str">
            <v>男</v>
          </cell>
          <cell r="D43" t="str">
            <v>430223199310026510</v>
          </cell>
          <cell r="E43">
            <v>43800</v>
          </cell>
          <cell r="F43">
            <v>5820</v>
          </cell>
          <cell r="G43">
            <v>5820</v>
          </cell>
          <cell r="H43">
            <v>5820</v>
          </cell>
          <cell r="I43">
            <v>5820</v>
          </cell>
        </row>
        <row r="43">
          <cell r="P43">
            <v>931.2</v>
          </cell>
        </row>
        <row r="43">
          <cell r="S43">
            <v>40.74</v>
          </cell>
        </row>
        <row r="43">
          <cell r="U43">
            <v>506.34</v>
          </cell>
        </row>
        <row r="43">
          <cell r="W43">
            <v>69.84</v>
          </cell>
        </row>
        <row r="43">
          <cell r="AA43">
            <v>1548.12</v>
          </cell>
          <cell r="AB43">
            <v>465.6</v>
          </cell>
        </row>
        <row r="43">
          <cell r="AD43">
            <v>17.46</v>
          </cell>
        </row>
        <row r="43">
          <cell r="AF43">
            <v>116.4</v>
          </cell>
        </row>
        <row r="43">
          <cell r="AI43">
            <v>15</v>
          </cell>
          <cell r="AJ43">
            <v>614.46</v>
          </cell>
          <cell r="AK43">
            <v>2162.58</v>
          </cell>
        </row>
        <row r="43">
          <cell r="AM43" t="str">
            <v>光华荣昌</v>
          </cell>
          <cell r="AN43" t="str">
            <v>合同工</v>
          </cell>
          <cell r="AO43" t="str">
            <v>光华荣昌</v>
          </cell>
          <cell r="AP43">
            <v>19</v>
          </cell>
          <cell r="AQ43">
            <v>0</v>
          </cell>
          <cell r="AR43" t="e">
            <v>#N/A</v>
          </cell>
        </row>
        <row r="43">
          <cell r="AT43" t="str">
            <v>谭刚</v>
          </cell>
        </row>
        <row r="44">
          <cell r="B44" t="str">
            <v>邹明旺</v>
          </cell>
          <cell r="C44" t="str">
            <v>男</v>
          </cell>
          <cell r="D44" t="str">
            <v>43022119871212081X</v>
          </cell>
          <cell r="E44">
            <v>43800</v>
          </cell>
          <cell r="F44">
            <v>6100</v>
          </cell>
          <cell r="G44">
            <v>6100</v>
          </cell>
          <cell r="H44">
            <v>6100</v>
          </cell>
          <cell r="I44">
            <v>6100</v>
          </cell>
        </row>
        <row r="44">
          <cell r="P44">
            <v>976</v>
          </cell>
        </row>
        <row r="44">
          <cell r="S44">
            <v>42.7</v>
          </cell>
        </row>
        <row r="44">
          <cell r="U44">
            <v>530.7</v>
          </cell>
        </row>
        <row r="44">
          <cell r="W44">
            <v>73.2</v>
          </cell>
        </row>
        <row r="44">
          <cell r="AA44">
            <v>1622.6</v>
          </cell>
          <cell r="AB44">
            <v>488</v>
          </cell>
        </row>
        <row r="44">
          <cell r="AD44">
            <v>18.3</v>
          </cell>
        </row>
        <row r="44">
          <cell r="AF44">
            <v>122</v>
          </cell>
        </row>
        <row r="44">
          <cell r="AI44">
            <v>15</v>
          </cell>
          <cell r="AJ44">
            <v>643.3</v>
          </cell>
          <cell r="AK44">
            <v>2265.9</v>
          </cell>
        </row>
        <row r="44">
          <cell r="AM44" t="str">
            <v>光华荣昌</v>
          </cell>
          <cell r="AN44" t="str">
            <v>合同工</v>
          </cell>
          <cell r="AO44" t="str">
            <v>光华荣昌</v>
          </cell>
          <cell r="AP44">
            <v>18</v>
          </cell>
          <cell r="AQ44">
            <v>0</v>
          </cell>
          <cell r="AR44" t="e">
            <v>#N/A</v>
          </cell>
        </row>
        <row r="44">
          <cell r="AT44" t="str">
            <v>邹明旺</v>
          </cell>
        </row>
        <row r="45">
          <cell r="B45" t="str">
            <v>左昌福</v>
          </cell>
          <cell r="C45" t="str">
            <v>男</v>
          </cell>
          <cell r="D45" t="str">
            <v>430281199707024314</v>
          </cell>
          <cell r="E45">
            <v>43800</v>
          </cell>
          <cell r="F45">
            <v>4308</v>
          </cell>
          <cell r="G45">
            <v>4308</v>
          </cell>
          <cell r="H45">
            <v>4308</v>
          </cell>
          <cell r="I45">
            <v>4308</v>
          </cell>
        </row>
        <row r="45">
          <cell r="P45">
            <v>689.28</v>
          </cell>
        </row>
        <row r="45">
          <cell r="S45">
            <v>30.16</v>
          </cell>
        </row>
        <row r="45">
          <cell r="U45">
            <v>374.8</v>
          </cell>
        </row>
        <row r="45">
          <cell r="W45">
            <v>51.7</v>
          </cell>
        </row>
        <row r="45">
          <cell r="AA45">
            <v>1145.94</v>
          </cell>
          <cell r="AB45">
            <v>344.64</v>
          </cell>
        </row>
        <row r="45">
          <cell r="AD45">
            <v>12.92</v>
          </cell>
        </row>
        <row r="45">
          <cell r="AF45">
            <v>86.16</v>
          </cell>
        </row>
        <row r="45">
          <cell r="AI45">
            <v>15</v>
          </cell>
          <cell r="AJ45">
            <v>458.72</v>
          </cell>
          <cell r="AK45">
            <v>1604.66</v>
          </cell>
        </row>
        <row r="45">
          <cell r="AM45" t="str">
            <v>光华荣昌</v>
          </cell>
          <cell r="AN45" t="str">
            <v>合同工</v>
          </cell>
          <cell r="AO45" t="str">
            <v>光华荣昌</v>
          </cell>
          <cell r="AP45">
            <v>27</v>
          </cell>
          <cell r="AQ45">
            <v>0</v>
          </cell>
          <cell r="AR45" t="e">
            <v>#N/A</v>
          </cell>
        </row>
        <row r="45">
          <cell r="AT45" t="str">
            <v>左昌福</v>
          </cell>
        </row>
        <row r="46">
          <cell r="B46" t="str">
            <v>欧响亮</v>
          </cell>
          <cell r="C46" t="str">
            <v>男</v>
          </cell>
          <cell r="D46" t="str">
            <v>430221199006283835</v>
          </cell>
          <cell r="E46">
            <v>43800</v>
          </cell>
          <cell r="F46">
            <v>4360</v>
          </cell>
          <cell r="G46">
            <v>4360</v>
          </cell>
          <cell r="H46">
            <v>4360</v>
          </cell>
          <cell r="I46">
            <v>4360</v>
          </cell>
        </row>
        <row r="46">
          <cell r="P46">
            <v>697.6</v>
          </cell>
        </row>
        <row r="46">
          <cell r="S46">
            <v>30.52</v>
          </cell>
        </row>
        <row r="46">
          <cell r="U46">
            <v>379.32</v>
          </cell>
        </row>
        <row r="46">
          <cell r="W46">
            <v>52.32</v>
          </cell>
        </row>
        <row r="46">
          <cell r="AA46">
            <v>1159.76</v>
          </cell>
          <cell r="AB46">
            <v>348.8</v>
          </cell>
        </row>
        <row r="46">
          <cell r="AD46">
            <v>13.08</v>
          </cell>
        </row>
        <row r="46">
          <cell r="AF46">
            <v>87.2</v>
          </cell>
        </row>
        <row r="46">
          <cell r="AI46">
            <v>15</v>
          </cell>
          <cell r="AJ46">
            <v>464.08</v>
          </cell>
          <cell r="AK46">
            <v>1623.84</v>
          </cell>
        </row>
        <row r="46">
          <cell r="AM46" t="str">
            <v>光华荣昌</v>
          </cell>
          <cell r="AN46" t="str">
            <v>合同工</v>
          </cell>
          <cell r="AO46" t="str">
            <v>光华荣昌</v>
          </cell>
          <cell r="AP46">
            <v>18</v>
          </cell>
          <cell r="AQ46">
            <v>0</v>
          </cell>
          <cell r="AR46" t="e">
            <v>#N/A</v>
          </cell>
        </row>
        <row r="46">
          <cell r="AT46" t="str">
            <v>欧响亮</v>
          </cell>
        </row>
        <row r="47">
          <cell r="B47" t="str">
            <v>罗鹏</v>
          </cell>
          <cell r="C47" t="str">
            <v>男</v>
          </cell>
          <cell r="D47" t="str">
            <v>430221198105216510</v>
          </cell>
          <cell r="E47">
            <v>42278</v>
          </cell>
          <cell r="F47">
            <v>5260</v>
          </cell>
          <cell r="G47">
            <v>5260</v>
          </cell>
          <cell r="H47">
            <v>5260</v>
          </cell>
          <cell r="I47">
            <v>5260</v>
          </cell>
        </row>
        <row r="47">
          <cell r="P47">
            <v>841.6</v>
          </cell>
        </row>
        <row r="47">
          <cell r="S47">
            <v>36.82</v>
          </cell>
        </row>
        <row r="47">
          <cell r="U47">
            <v>457.62</v>
          </cell>
        </row>
        <row r="47">
          <cell r="W47">
            <v>63.12</v>
          </cell>
        </row>
        <row r="47">
          <cell r="AA47">
            <v>1399.16</v>
          </cell>
          <cell r="AB47">
            <v>420.8</v>
          </cell>
        </row>
        <row r="47">
          <cell r="AD47">
            <v>15.78</v>
          </cell>
        </row>
        <row r="47">
          <cell r="AF47">
            <v>105.2</v>
          </cell>
        </row>
        <row r="47">
          <cell r="AI47">
            <v>15</v>
          </cell>
          <cell r="AJ47">
            <v>556.78</v>
          </cell>
          <cell r="AK47">
            <v>1955.94</v>
          </cell>
        </row>
        <row r="47">
          <cell r="AM47" t="str">
            <v>光华荣昌</v>
          </cell>
          <cell r="AN47" t="str">
            <v>合同工</v>
          </cell>
          <cell r="AO47" t="str">
            <v>光华荣昌</v>
          </cell>
          <cell r="AP47">
            <v>17</v>
          </cell>
          <cell r="AQ47">
            <v>0</v>
          </cell>
          <cell r="AR47" t="e">
            <v>#N/A</v>
          </cell>
        </row>
        <row r="47">
          <cell r="AT47" t="str">
            <v>罗鹏</v>
          </cell>
        </row>
        <row r="48">
          <cell r="B48" t="str">
            <v>刘文向</v>
          </cell>
          <cell r="C48" t="str">
            <v>男</v>
          </cell>
          <cell r="D48" t="str">
            <v>430527197408118731</v>
          </cell>
          <cell r="E48">
            <v>44774</v>
          </cell>
          <cell r="F48">
            <v>5700</v>
          </cell>
          <cell r="G48">
            <v>5700</v>
          </cell>
          <cell r="H48">
            <v>5700</v>
          </cell>
          <cell r="I48">
            <v>5700</v>
          </cell>
        </row>
        <row r="48">
          <cell r="P48">
            <v>912</v>
          </cell>
        </row>
        <row r="48">
          <cell r="S48">
            <v>39.9</v>
          </cell>
        </row>
        <row r="48">
          <cell r="U48">
            <v>495.9</v>
          </cell>
        </row>
        <row r="48">
          <cell r="W48">
            <v>68.4</v>
          </cell>
        </row>
        <row r="48">
          <cell r="AA48">
            <v>1516.2</v>
          </cell>
          <cell r="AB48">
            <v>456</v>
          </cell>
        </row>
        <row r="48">
          <cell r="AD48">
            <v>17.1</v>
          </cell>
        </row>
        <row r="48">
          <cell r="AF48">
            <v>114</v>
          </cell>
        </row>
        <row r="48">
          <cell r="AI48">
            <v>15</v>
          </cell>
          <cell r="AJ48">
            <v>602.1</v>
          </cell>
          <cell r="AK48">
            <v>2118.3</v>
          </cell>
        </row>
        <row r="48">
          <cell r="AM48" t="str">
            <v>光华荣昌</v>
          </cell>
          <cell r="AN48" t="str">
            <v>合同工</v>
          </cell>
          <cell r="AO48" t="str">
            <v>光华荣昌</v>
          </cell>
          <cell r="AP48">
            <v>20</v>
          </cell>
          <cell r="AQ48">
            <v>0</v>
          </cell>
          <cell r="AR48" t="e">
            <v>#N/A</v>
          </cell>
        </row>
        <row r="48">
          <cell r="AT48" t="str">
            <v>刘文向</v>
          </cell>
        </row>
        <row r="49">
          <cell r="B49" t="str">
            <v>李晶</v>
          </cell>
          <cell r="C49" t="str">
            <v>女</v>
          </cell>
          <cell r="D49" t="str">
            <v>43022519870326004X</v>
          </cell>
          <cell r="E49">
            <v>44835</v>
          </cell>
          <cell r="F49">
            <v>5100</v>
          </cell>
          <cell r="G49">
            <v>5100</v>
          </cell>
          <cell r="H49">
            <v>5100</v>
          </cell>
          <cell r="I49">
            <v>5100</v>
          </cell>
        </row>
        <row r="49">
          <cell r="P49">
            <v>816</v>
          </cell>
        </row>
        <row r="49">
          <cell r="S49">
            <v>35.7</v>
          </cell>
        </row>
        <row r="49">
          <cell r="U49">
            <v>443.7</v>
          </cell>
        </row>
        <row r="49">
          <cell r="W49">
            <v>61.2</v>
          </cell>
        </row>
        <row r="49">
          <cell r="AA49">
            <v>1356.6</v>
          </cell>
          <cell r="AB49">
            <v>408</v>
          </cell>
        </row>
        <row r="49">
          <cell r="AD49">
            <v>15.3</v>
          </cell>
        </row>
        <row r="49">
          <cell r="AF49">
            <v>102</v>
          </cell>
        </row>
        <row r="49">
          <cell r="AI49">
            <v>15</v>
          </cell>
          <cell r="AJ49">
            <v>540.3</v>
          </cell>
          <cell r="AK49">
            <v>1896.9</v>
          </cell>
        </row>
        <row r="49">
          <cell r="AM49" t="str">
            <v>光华荣昌</v>
          </cell>
          <cell r="AN49" t="str">
            <v>合同工</v>
          </cell>
          <cell r="AO49" t="str">
            <v>光华荣昌</v>
          </cell>
          <cell r="AP49">
            <v>22</v>
          </cell>
          <cell r="AQ49">
            <v>0</v>
          </cell>
          <cell r="AR49" t="e">
            <v>#N/A</v>
          </cell>
        </row>
        <row r="49">
          <cell r="AT49" t="str">
            <v>李晶</v>
          </cell>
        </row>
        <row r="50">
          <cell r="B50" t="str">
            <v>陈子豪</v>
          </cell>
          <cell r="C50" t="str">
            <v>男</v>
          </cell>
          <cell r="D50" t="str">
            <v>430224199501210034</v>
          </cell>
          <cell r="E50">
            <v>44958</v>
          </cell>
          <cell r="F50">
            <v>5800</v>
          </cell>
          <cell r="G50">
            <v>5800</v>
          </cell>
          <cell r="H50">
            <v>5800</v>
          </cell>
          <cell r="I50">
            <v>5800</v>
          </cell>
        </row>
        <row r="50">
          <cell r="P50">
            <v>928</v>
          </cell>
        </row>
        <row r="50">
          <cell r="S50">
            <v>40.6</v>
          </cell>
        </row>
        <row r="50">
          <cell r="U50">
            <v>504.6</v>
          </cell>
        </row>
        <row r="50">
          <cell r="W50">
            <v>69.6</v>
          </cell>
        </row>
        <row r="50">
          <cell r="AA50">
            <v>1542.8</v>
          </cell>
          <cell r="AB50">
            <v>464</v>
          </cell>
        </row>
        <row r="50">
          <cell r="AD50">
            <v>17.4</v>
          </cell>
        </row>
        <row r="50">
          <cell r="AF50">
            <v>116</v>
          </cell>
        </row>
        <row r="50">
          <cell r="AI50">
            <v>15</v>
          </cell>
          <cell r="AJ50">
            <v>612.4</v>
          </cell>
          <cell r="AK50">
            <v>2155.2</v>
          </cell>
        </row>
        <row r="50">
          <cell r="AM50" t="str">
            <v>光华荣昌</v>
          </cell>
          <cell r="AN50" t="str">
            <v>合同工</v>
          </cell>
          <cell r="AO50" t="str">
            <v>光华荣昌</v>
          </cell>
          <cell r="AP50">
            <v>20</v>
          </cell>
          <cell r="AQ50">
            <v>0</v>
          </cell>
          <cell r="AR50" t="e">
            <v>#N/A</v>
          </cell>
        </row>
        <row r="50">
          <cell r="AT50" t="str">
            <v>陈子豪</v>
          </cell>
        </row>
        <row r="51">
          <cell r="B51" t="str">
            <v>肖燕丹</v>
          </cell>
          <cell r="C51" t="str">
            <v>女</v>
          </cell>
          <cell r="D51" t="str">
            <v>43032119730510854X</v>
          </cell>
          <cell r="E51">
            <v>44783</v>
          </cell>
          <cell r="F51">
            <v>4308</v>
          </cell>
          <cell r="G51">
            <v>4308</v>
          </cell>
          <cell r="H51">
            <v>4053</v>
          </cell>
          <cell r="I51">
            <v>4308</v>
          </cell>
        </row>
        <row r="51">
          <cell r="P51">
            <v>689.28</v>
          </cell>
        </row>
        <row r="51">
          <cell r="S51">
            <v>30.16</v>
          </cell>
        </row>
        <row r="51">
          <cell r="U51">
            <v>352.61</v>
          </cell>
        </row>
        <row r="51">
          <cell r="W51">
            <v>51.7</v>
          </cell>
        </row>
        <row r="51">
          <cell r="AA51">
            <v>1123.75</v>
          </cell>
          <cell r="AB51">
            <v>344.64</v>
          </cell>
        </row>
        <row r="51">
          <cell r="AD51">
            <v>12.92</v>
          </cell>
        </row>
        <row r="51">
          <cell r="AF51">
            <v>81.06</v>
          </cell>
        </row>
        <row r="51">
          <cell r="AI51">
            <v>15</v>
          </cell>
          <cell r="AJ51">
            <v>453.62</v>
          </cell>
          <cell r="AK51">
            <v>1577.37</v>
          </cell>
        </row>
        <row r="51">
          <cell r="AM51" t="str">
            <v>光华荣昌</v>
          </cell>
          <cell r="AN51" t="str">
            <v>合同工</v>
          </cell>
          <cell r="AO51" t="str">
            <v>光华荣昌</v>
          </cell>
          <cell r="AP51">
            <v>25</v>
          </cell>
          <cell r="AQ51">
            <v>0</v>
          </cell>
          <cell r="AR51" t="e">
            <v>#N/A</v>
          </cell>
        </row>
        <row r="51">
          <cell r="AT51" t="str">
            <v>肖燕丹</v>
          </cell>
        </row>
        <row r="52">
          <cell r="B52" t="str">
            <v>高万</v>
          </cell>
          <cell r="C52" t="str">
            <v>男</v>
          </cell>
          <cell r="D52" t="str">
            <v>430124198511037000</v>
          </cell>
          <cell r="E52" t="str">
            <v>2024.01.31</v>
          </cell>
          <cell r="F52">
            <v>4308</v>
          </cell>
          <cell r="G52">
            <v>4308</v>
          </cell>
          <cell r="H52">
            <v>4308</v>
          </cell>
          <cell r="I52">
            <v>4308</v>
          </cell>
        </row>
        <row r="52">
          <cell r="P52">
            <v>689.28</v>
          </cell>
        </row>
        <row r="52">
          <cell r="S52">
            <v>30.16</v>
          </cell>
        </row>
        <row r="52">
          <cell r="U52">
            <v>374.8</v>
          </cell>
        </row>
        <row r="52">
          <cell r="W52">
            <v>51.7</v>
          </cell>
        </row>
        <row r="52">
          <cell r="AA52">
            <v>1145.94</v>
          </cell>
          <cell r="AB52">
            <v>344.64</v>
          </cell>
        </row>
        <row r="52">
          <cell r="AD52">
            <v>12.92</v>
          </cell>
        </row>
        <row r="52">
          <cell r="AF52">
            <v>86.16</v>
          </cell>
        </row>
        <row r="52">
          <cell r="AI52">
            <v>15</v>
          </cell>
          <cell r="AJ52">
            <v>458.72</v>
          </cell>
          <cell r="AK52">
            <v>1604.66</v>
          </cell>
        </row>
        <row r="52">
          <cell r="AM52" t="str">
            <v>光华荣昌</v>
          </cell>
          <cell r="AN52" t="str">
            <v>合同工</v>
          </cell>
          <cell r="AO52" t="str">
            <v>光华荣昌</v>
          </cell>
          <cell r="AP52">
            <v>21</v>
          </cell>
          <cell r="AQ52" t="str">
            <v>残疾人安置</v>
          </cell>
          <cell r="AR52" t="e">
            <v>#N/A</v>
          </cell>
        </row>
        <row r="52">
          <cell r="AT52" t="str">
            <v>高万</v>
          </cell>
        </row>
        <row r="53">
          <cell r="B53" t="str">
            <v>何柒林</v>
          </cell>
          <cell r="C53" t="str">
            <v>男</v>
          </cell>
          <cell r="D53" t="str">
            <v>430203197604116015</v>
          </cell>
          <cell r="E53">
            <v>45658</v>
          </cell>
          <cell r="F53">
            <v>4308</v>
          </cell>
          <cell r="G53">
            <v>4308</v>
          </cell>
          <cell r="H53">
            <v>4027</v>
          </cell>
          <cell r="I53">
            <v>4308</v>
          </cell>
        </row>
        <row r="53">
          <cell r="P53">
            <v>689.28</v>
          </cell>
        </row>
        <row r="53">
          <cell r="S53">
            <v>30.16</v>
          </cell>
        </row>
        <row r="53">
          <cell r="U53">
            <v>350.35</v>
          </cell>
        </row>
        <row r="53">
          <cell r="W53">
            <v>51.7</v>
          </cell>
        </row>
        <row r="53">
          <cell r="AA53">
            <v>1121.49</v>
          </cell>
          <cell r="AB53">
            <v>344.64</v>
          </cell>
        </row>
        <row r="53">
          <cell r="AD53">
            <v>12.92</v>
          </cell>
        </row>
        <row r="53">
          <cell r="AF53">
            <v>80.54</v>
          </cell>
        </row>
        <row r="53">
          <cell r="AI53">
            <v>15</v>
          </cell>
          <cell r="AJ53">
            <v>453.1</v>
          </cell>
          <cell r="AK53">
            <v>1574.59</v>
          </cell>
        </row>
        <row r="53">
          <cell r="AM53" t="str">
            <v>光华荣昌</v>
          </cell>
          <cell r="AN53" t="str">
            <v>合同工</v>
          </cell>
          <cell r="AO53" t="str">
            <v>光华荣昌</v>
          </cell>
          <cell r="AP53">
            <v>29</v>
          </cell>
          <cell r="AQ53">
            <v>0</v>
          </cell>
          <cell r="AR53" t="e">
            <v>#N/A</v>
          </cell>
        </row>
        <row r="53">
          <cell r="AT53" t="str">
            <v>何柒林</v>
          </cell>
        </row>
        <row r="54">
          <cell r="B54" t="str">
            <v>谭海波</v>
          </cell>
          <cell r="C54" t="str">
            <v>男</v>
          </cell>
          <cell r="D54" t="str">
            <v>430221198307296539</v>
          </cell>
          <cell r="E54">
            <v>45602</v>
          </cell>
          <cell r="F54">
            <v>4308</v>
          </cell>
          <cell r="G54">
            <v>4308</v>
          </cell>
          <cell r="H54">
            <v>4027</v>
          </cell>
          <cell r="I54">
            <v>4308</v>
          </cell>
        </row>
        <row r="54">
          <cell r="P54">
            <v>689.28</v>
          </cell>
        </row>
        <row r="54">
          <cell r="S54">
            <v>30.16</v>
          </cell>
        </row>
        <row r="54">
          <cell r="U54">
            <v>350.35</v>
          </cell>
        </row>
        <row r="54">
          <cell r="W54">
            <v>51.7</v>
          </cell>
        </row>
        <row r="54">
          <cell r="AA54">
            <v>1121.49</v>
          </cell>
          <cell r="AB54">
            <v>344.64</v>
          </cell>
        </row>
        <row r="54">
          <cell r="AD54">
            <v>12.92</v>
          </cell>
        </row>
        <row r="54">
          <cell r="AF54">
            <v>80.54</v>
          </cell>
        </row>
        <row r="54">
          <cell r="AI54">
            <v>15</v>
          </cell>
          <cell r="AJ54">
            <v>453.1</v>
          </cell>
          <cell r="AK54">
            <v>1574.59</v>
          </cell>
        </row>
        <row r="54">
          <cell r="AM54" t="str">
            <v>光华荣昌</v>
          </cell>
          <cell r="AN54">
            <v>0</v>
          </cell>
          <cell r="AO54">
            <v>0</v>
          </cell>
          <cell r="AP54">
            <v>11</v>
          </cell>
          <cell r="AQ54" t="str">
            <v>2025/06/19号离职</v>
          </cell>
          <cell r="AR54" t="e">
            <v>#N/A</v>
          </cell>
        </row>
        <row r="54">
          <cell r="AT54" t="str">
            <v>谭海波</v>
          </cell>
        </row>
        <row r="55">
          <cell r="B55" t="str">
            <v>罗冰</v>
          </cell>
          <cell r="C55" t="str">
            <v>女</v>
          </cell>
        </row>
        <row r="55">
          <cell r="F55">
            <v>4308</v>
          </cell>
          <cell r="G55">
            <v>4308</v>
          </cell>
          <cell r="H55">
            <v>4308</v>
          </cell>
          <cell r="I55">
            <v>4308</v>
          </cell>
        </row>
        <row r="55">
          <cell r="P55">
            <v>689.28</v>
          </cell>
        </row>
        <row r="55">
          <cell r="S55">
            <v>30.16</v>
          </cell>
        </row>
        <row r="55">
          <cell r="U55">
            <v>374.8</v>
          </cell>
        </row>
        <row r="55">
          <cell r="W55">
            <v>51.7</v>
          </cell>
        </row>
        <row r="55">
          <cell r="AA55">
            <v>1145.94</v>
          </cell>
          <cell r="AB55">
            <v>344.64</v>
          </cell>
        </row>
        <row r="55">
          <cell r="AD55">
            <v>12.92</v>
          </cell>
        </row>
        <row r="55">
          <cell r="AF55">
            <v>86.16</v>
          </cell>
        </row>
        <row r="55">
          <cell r="AI55">
            <v>15</v>
          </cell>
          <cell r="AJ55">
            <v>458.72</v>
          </cell>
          <cell r="AK55">
            <v>1604.66</v>
          </cell>
        </row>
        <row r="55">
          <cell r="AM55" t="str">
            <v>光华荣昌</v>
          </cell>
          <cell r="AN55">
            <v>0</v>
          </cell>
          <cell r="AO55">
            <v>0</v>
          </cell>
          <cell r="AP55">
            <v>24</v>
          </cell>
          <cell r="AQ55" t="str">
            <v>2025/06/30号离职</v>
          </cell>
          <cell r="AR55" t="e">
            <v>#N/A</v>
          </cell>
        </row>
        <row r="55">
          <cell r="AT55" t="str">
            <v>罗冰</v>
          </cell>
        </row>
        <row r="56">
          <cell r="B56" t="str">
            <v>邹彬彬</v>
          </cell>
        </row>
        <row r="56">
          <cell r="F56">
            <v>4308</v>
          </cell>
          <cell r="G56">
            <v>4308</v>
          </cell>
          <cell r="H56">
            <v>4308</v>
          </cell>
          <cell r="I56">
            <v>4308</v>
          </cell>
        </row>
        <row r="56">
          <cell r="P56">
            <v>689.28</v>
          </cell>
        </row>
        <row r="56">
          <cell r="S56">
            <v>30.16</v>
          </cell>
        </row>
        <row r="56">
          <cell r="U56">
            <v>374.8</v>
          </cell>
        </row>
        <row r="56">
          <cell r="W56">
            <v>51.7</v>
          </cell>
        </row>
        <row r="56">
          <cell r="AA56">
            <v>1145.94</v>
          </cell>
          <cell r="AB56">
            <v>344.64</v>
          </cell>
        </row>
        <row r="56">
          <cell r="AD56">
            <v>12.92</v>
          </cell>
        </row>
        <row r="56">
          <cell r="AF56">
            <v>86.16</v>
          </cell>
        </row>
        <row r="56">
          <cell r="AI56">
            <v>15</v>
          </cell>
          <cell r="AJ56">
            <v>458.72</v>
          </cell>
          <cell r="AK56">
            <v>1604.66</v>
          </cell>
        </row>
        <row r="56">
          <cell r="AM56" t="str">
            <v>光华荣昌</v>
          </cell>
          <cell r="AN56" t="str">
            <v>合同工</v>
          </cell>
          <cell r="AO56" t="str">
            <v>光华荣昌</v>
          </cell>
          <cell r="AP56">
            <v>24</v>
          </cell>
          <cell r="AQ56">
            <v>0</v>
          </cell>
          <cell r="AR56" t="e">
            <v>#N/A</v>
          </cell>
        </row>
        <row r="56">
          <cell r="AT56" t="str">
            <v>邹彬彬</v>
          </cell>
        </row>
        <row r="57">
          <cell r="B57" t="str">
            <v>谭丽平</v>
          </cell>
        </row>
        <row r="57">
          <cell r="F57">
            <v>4308</v>
          </cell>
          <cell r="G57">
            <v>4308</v>
          </cell>
          <cell r="H57">
            <v>4308</v>
          </cell>
          <cell r="I57">
            <v>4308</v>
          </cell>
        </row>
        <row r="57">
          <cell r="P57">
            <v>689.28</v>
          </cell>
        </row>
        <row r="57">
          <cell r="S57">
            <v>30.16</v>
          </cell>
        </row>
        <row r="57">
          <cell r="U57">
            <v>374.8</v>
          </cell>
        </row>
        <row r="57">
          <cell r="W57">
            <v>51.7</v>
          </cell>
        </row>
        <row r="57">
          <cell r="AA57">
            <v>1145.94</v>
          </cell>
          <cell r="AB57">
            <v>344.64</v>
          </cell>
        </row>
        <row r="57">
          <cell r="AD57">
            <v>12.92</v>
          </cell>
        </row>
        <row r="57">
          <cell r="AF57">
            <v>86.16</v>
          </cell>
        </row>
        <row r="57">
          <cell r="AI57">
            <v>15</v>
          </cell>
          <cell r="AJ57">
            <v>458.72</v>
          </cell>
          <cell r="AK57">
            <v>1604.66</v>
          </cell>
        </row>
        <row r="57">
          <cell r="AM57" t="str">
            <v>光华荣昌</v>
          </cell>
          <cell r="AN57" t="str">
            <v>合同工</v>
          </cell>
          <cell r="AO57" t="str">
            <v>光华荣昌</v>
          </cell>
          <cell r="AP57">
            <v>20.5</v>
          </cell>
          <cell r="AQ57">
            <v>0</v>
          </cell>
          <cell r="AR57" t="e">
            <v>#N/A</v>
          </cell>
        </row>
        <row r="57">
          <cell r="AT57" t="str">
            <v>谭丽平</v>
          </cell>
        </row>
        <row r="58">
          <cell r="E58">
            <v>52</v>
          </cell>
        </row>
        <row r="59">
          <cell r="E59">
            <v>0</v>
          </cell>
        </row>
        <row r="59">
          <cell r="AJ59">
            <v>0</v>
          </cell>
        </row>
        <row r="60">
          <cell r="P60">
            <v>42856.32</v>
          </cell>
          <cell r="Q60">
            <v>0</v>
          </cell>
          <cell r="R60">
            <v>0</v>
          </cell>
          <cell r="S60">
            <v>1875.02</v>
          </cell>
          <cell r="T60">
            <v>0</v>
          </cell>
          <cell r="U60">
            <v>24344.99</v>
          </cell>
          <cell r="V60">
            <v>0</v>
          </cell>
          <cell r="W60">
            <v>3214.28</v>
          </cell>
          <cell r="X60">
            <v>0</v>
          </cell>
        </row>
        <row r="60">
          <cell r="Z60">
            <v>0</v>
          </cell>
          <cell r="AA60">
            <v>72290.61</v>
          </cell>
          <cell r="AB60">
            <v>21428.16</v>
          </cell>
          <cell r="AC60">
            <v>0</v>
          </cell>
          <cell r="AD60">
            <v>803.5</v>
          </cell>
          <cell r="AE60">
            <v>0</v>
          </cell>
          <cell r="AF60">
            <v>5596.54</v>
          </cell>
          <cell r="AG60">
            <v>0</v>
          </cell>
        </row>
        <row r="60">
          <cell r="AI60">
            <v>780</v>
          </cell>
          <cell r="AJ60">
            <v>28608.2</v>
          </cell>
          <cell r="AK60">
            <v>100898.81</v>
          </cell>
          <cell r="AL60" t="str">
            <v>当月工资中扣除当月社保</v>
          </cell>
        </row>
        <row r="62">
          <cell r="B62" t="str">
            <v>史双宇</v>
          </cell>
          <cell r="C62" t="str">
            <v>男</v>
          </cell>
          <cell r="D62" t="str">
            <v>430321199107192217</v>
          </cell>
          <cell r="E62">
            <v>45573</v>
          </cell>
        </row>
        <row r="62">
          <cell r="J62">
            <v>4308</v>
          </cell>
          <cell r="K62">
            <v>4308</v>
          </cell>
          <cell r="L62">
            <v>4027</v>
          </cell>
          <cell r="M62">
            <v>4308</v>
          </cell>
        </row>
        <row r="62">
          <cell r="O62">
            <v>150</v>
          </cell>
          <cell r="P62">
            <v>689.28</v>
          </cell>
        </row>
        <row r="62">
          <cell r="S62">
            <v>30.16</v>
          </cell>
        </row>
        <row r="62">
          <cell r="U62">
            <v>350.35</v>
          </cell>
        </row>
        <row r="62">
          <cell r="W62">
            <v>90.47</v>
          </cell>
        </row>
        <row r="62">
          <cell r="AA62">
            <v>1160.26</v>
          </cell>
        </row>
        <row r="62">
          <cell r="AJ62">
            <v>0</v>
          </cell>
          <cell r="AK62">
            <v>1160.26</v>
          </cell>
        </row>
        <row r="62">
          <cell r="AM62" t="str">
            <v>湖南诚展</v>
          </cell>
          <cell r="AN62" t="str">
            <v>劳务工</v>
          </cell>
          <cell r="AO62" t="str">
            <v>湖南诚展</v>
          </cell>
          <cell r="AP62">
            <v>28</v>
          </cell>
          <cell r="AQ62">
            <v>0</v>
          </cell>
          <cell r="AR62" t="e">
            <v>#N/A</v>
          </cell>
        </row>
        <row r="62">
          <cell r="AT62" t="str">
            <v>史双宇</v>
          </cell>
        </row>
        <row r="63">
          <cell r="B63" t="str">
            <v>谢桂华</v>
          </cell>
          <cell r="C63" t="str">
            <v>女</v>
          </cell>
          <cell r="D63" t="str">
            <v>430203197507056022</v>
          </cell>
          <cell r="E63">
            <v>45579</v>
          </cell>
        </row>
        <row r="63">
          <cell r="J63">
            <v>4308</v>
          </cell>
          <cell r="K63">
            <v>4308</v>
          </cell>
          <cell r="L63">
            <v>4027</v>
          </cell>
          <cell r="M63">
            <v>4308</v>
          </cell>
        </row>
        <row r="63">
          <cell r="O63">
            <v>150</v>
          </cell>
          <cell r="P63">
            <v>689.28</v>
          </cell>
        </row>
        <row r="63">
          <cell r="S63">
            <v>30.16</v>
          </cell>
        </row>
        <row r="63">
          <cell r="U63">
            <v>350.35</v>
          </cell>
        </row>
        <row r="63">
          <cell r="W63">
            <v>90.47</v>
          </cell>
        </row>
        <row r="63">
          <cell r="AA63">
            <v>1160.26</v>
          </cell>
        </row>
        <row r="63">
          <cell r="AJ63">
            <v>0</v>
          </cell>
          <cell r="AK63">
            <v>1160.26</v>
          </cell>
        </row>
        <row r="63">
          <cell r="AM63" t="str">
            <v>湖南诚展</v>
          </cell>
          <cell r="AN63" t="str">
            <v>劳务工</v>
          </cell>
          <cell r="AO63" t="str">
            <v>湖南诚展</v>
          </cell>
          <cell r="AP63">
            <v>28</v>
          </cell>
          <cell r="AQ63">
            <v>0</v>
          </cell>
          <cell r="AR63" t="e">
            <v>#N/A</v>
          </cell>
        </row>
        <row r="63">
          <cell r="AT63" t="str">
            <v>谢桂华</v>
          </cell>
        </row>
        <row r="64">
          <cell r="B64" t="str">
            <v>董婧雯</v>
          </cell>
          <cell r="C64" t="str">
            <v>女</v>
          </cell>
          <cell r="D64" t="str">
            <v>430223200502118722</v>
          </cell>
          <cell r="E64">
            <v>45579</v>
          </cell>
        </row>
        <row r="64">
          <cell r="J64">
            <v>4308</v>
          </cell>
          <cell r="K64">
            <v>4308</v>
          </cell>
          <cell r="L64">
            <v>4027</v>
          </cell>
          <cell r="M64">
            <v>4308</v>
          </cell>
        </row>
        <row r="64">
          <cell r="O64">
            <v>150</v>
          </cell>
          <cell r="P64">
            <v>689.28</v>
          </cell>
        </row>
        <row r="64">
          <cell r="S64">
            <v>30.16</v>
          </cell>
        </row>
        <row r="64">
          <cell r="U64">
            <v>350.35</v>
          </cell>
        </row>
        <row r="64">
          <cell r="W64">
            <v>90.47</v>
          </cell>
        </row>
        <row r="64">
          <cell r="AA64">
            <v>1160.26</v>
          </cell>
        </row>
        <row r="64">
          <cell r="AJ64">
            <v>0</v>
          </cell>
          <cell r="AK64">
            <v>1160.26</v>
          </cell>
        </row>
        <row r="64">
          <cell r="AM64" t="str">
            <v>湖南诚展</v>
          </cell>
          <cell r="AN64">
            <v>0</v>
          </cell>
          <cell r="AO64">
            <v>0</v>
          </cell>
          <cell r="AP64">
            <v>18</v>
          </cell>
          <cell r="AQ64" t="str">
            <v>2025/06/22号离职</v>
          </cell>
          <cell r="AR64" t="e">
            <v>#N/A</v>
          </cell>
        </row>
        <row r="64">
          <cell r="AT64" t="str">
            <v>董婧雯</v>
          </cell>
        </row>
        <row r="65">
          <cell r="B65" t="str">
            <v>罗熠鹏</v>
          </cell>
          <cell r="C65" t="str">
            <v>男</v>
          </cell>
          <cell r="D65" t="str">
            <v>430211199810151814</v>
          </cell>
          <cell r="E65">
            <v>45587</v>
          </cell>
        </row>
        <row r="65">
          <cell r="J65">
            <v>4308</v>
          </cell>
          <cell r="K65">
            <v>4308</v>
          </cell>
          <cell r="L65">
            <v>4027</v>
          </cell>
          <cell r="M65">
            <v>4308</v>
          </cell>
        </row>
        <row r="65">
          <cell r="O65">
            <v>150</v>
          </cell>
          <cell r="P65">
            <v>689.28</v>
          </cell>
        </row>
        <row r="65">
          <cell r="S65">
            <v>30.16</v>
          </cell>
        </row>
        <row r="65">
          <cell r="U65">
            <v>350.35</v>
          </cell>
        </row>
        <row r="65">
          <cell r="W65">
            <v>90.47</v>
          </cell>
        </row>
        <row r="65">
          <cell r="AA65">
            <v>1160.26</v>
          </cell>
        </row>
        <row r="65">
          <cell r="AJ65">
            <v>0</v>
          </cell>
          <cell r="AK65">
            <v>1160.26</v>
          </cell>
        </row>
        <row r="65">
          <cell r="AM65" t="str">
            <v>湖南诚展</v>
          </cell>
          <cell r="AN65">
            <v>0</v>
          </cell>
          <cell r="AO65">
            <v>0</v>
          </cell>
          <cell r="AP65">
            <v>27</v>
          </cell>
          <cell r="AQ65" t="str">
            <v>2025/06/28号离职</v>
          </cell>
          <cell r="AR65" t="e">
            <v>#N/A</v>
          </cell>
        </row>
        <row r="65">
          <cell r="AT65" t="str">
            <v>罗熠鹏</v>
          </cell>
        </row>
        <row r="66">
          <cell r="B66" t="str">
            <v>张忠宝</v>
          </cell>
          <cell r="C66" t="str">
            <v>男</v>
          </cell>
          <cell r="D66" t="str">
            <v>513021198108216753</v>
          </cell>
          <cell r="E66">
            <v>45587</v>
          </cell>
        </row>
        <row r="66">
          <cell r="J66">
            <v>4308</v>
          </cell>
          <cell r="K66">
            <v>4308</v>
          </cell>
          <cell r="L66">
            <v>4027</v>
          </cell>
          <cell r="M66">
            <v>4308</v>
          </cell>
        </row>
        <row r="66">
          <cell r="O66">
            <v>150</v>
          </cell>
          <cell r="P66">
            <v>689.28</v>
          </cell>
        </row>
        <row r="66">
          <cell r="S66">
            <v>30.16</v>
          </cell>
        </row>
        <row r="66">
          <cell r="U66">
            <v>350.35</v>
          </cell>
        </row>
        <row r="66">
          <cell r="W66">
            <v>90.47</v>
          </cell>
        </row>
        <row r="66">
          <cell r="AA66">
            <v>1160.26</v>
          </cell>
        </row>
        <row r="66">
          <cell r="AJ66">
            <v>0</v>
          </cell>
          <cell r="AK66">
            <v>1160.26</v>
          </cell>
        </row>
        <row r="66">
          <cell r="AM66" t="str">
            <v>湖南诚展</v>
          </cell>
          <cell r="AN66" t="str">
            <v>劳务工</v>
          </cell>
          <cell r="AO66" t="str">
            <v>湖南诚展</v>
          </cell>
          <cell r="AP66">
            <v>28</v>
          </cell>
          <cell r="AQ66">
            <v>0</v>
          </cell>
          <cell r="AR66" t="e">
            <v>#N/A</v>
          </cell>
        </row>
        <row r="66">
          <cell r="AT66" t="str">
            <v>张忠宝</v>
          </cell>
        </row>
        <row r="67">
          <cell r="B67" t="str">
            <v>唐亮</v>
          </cell>
          <cell r="C67" t="str">
            <v>男</v>
          </cell>
          <cell r="D67" t="str">
            <v>430221197802277138</v>
          </cell>
          <cell r="E67">
            <v>45587</v>
          </cell>
        </row>
        <row r="67">
          <cell r="J67">
            <v>4308</v>
          </cell>
          <cell r="K67">
            <v>4308</v>
          </cell>
          <cell r="L67">
            <v>4027</v>
          </cell>
          <cell r="M67">
            <v>4308</v>
          </cell>
        </row>
        <row r="67">
          <cell r="O67">
            <v>150</v>
          </cell>
          <cell r="P67">
            <v>689.28</v>
          </cell>
        </row>
        <row r="67">
          <cell r="S67">
            <v>30.16</v>
          </cell>
        </row>
        <row r="67">
          <cell r="U67">
            <v>350.35</v>
          </cell>
        </row>
        <row r="67">
          <cell r="W67">
            <v>90.47</v>
          </cell>
        </row>
        <row r="67">
          <cell r="AA67">
            <v>1160.26</v>
          </cell>
        </row>
        <row r="67">
          <cell r="AJ67">
            <v>0</v>
          </cell>
          <cell r="AK67">
            <v>1160.26</v>
          </cell>
        </row>
        <row r="67">
          <cell r="AM67" t="str">
            <v>湖南诚展</v>
          </cell>
          <cell r="AN67" t="str">
            <v>劳务工</v>
          </cell>
          <cell r="AO67" t="str">
            <v>湖南诚展</v>
          </cell>
          <cell r="AP67">
            <v>24</v>
          </cell>
          <cell r="AQ67">
            <v>0</v>
          </cell>
          <cell r="AR67" t="e">
            <v>#N/A</v>
          </cell>
        </row>
        <row r="67">
          <cell r="AT67" t="str">
            <v>唐亮</v>
          </cell>
        </row>
        <row r="68">
          <cell r="B68" t="str">
            <v>李需</v>
          </cell>
          <cell r="C68" t="str">
            <v>女</v>
          </cell>
          <cell r="D68" t="str">
            <v>430281198610134520</v>
          </cell>
          <cell r="E68">
            <v>45591</v>
          </cell>
        </row>
        <row r="68">
          <cell r="J68">
            <v>4308</v>
          </cell>
          <cell r="K68">
            <v>4308</v>
          </cell>
          <cell r="L68">
            <v>4027</v>
          </cell>
          <cell r="M68">
            <v>4308</v>
          </cell>
        </row>
        <row r="68">
          <cell r="O68">
            <v>150</v>
          </cell>
          <cell r="P68">
            <v>689.28</v>
          </cell>
        </row>
        <row r="68">
          <cell r="S68">
            <v>30.16</v>
          </cell>
        </row>
        <row r="68">
          <cell r="U68">
            <v>350.35</v>
          </cell>
        </row>
        <row r="68">
          <cell r="W68">
            <v>90.47</v>
          </cell>
        </row>
        <row r="68">
          <cell r="AA68">
            <v>1160.26</v>
          </cell>
        </row>
        <row r="68">
          <cell r="AJ68">
            <v>0</v>
          </cell>
          <cell r="AK68">
            <v>1160.26</v>
          </cell>
        </row>
        <row r="68">
          <cell r="AM68" t="str">
            <v>湖南诚展</v>
          </cell>
          <cell r="AN68" t="str">
            <v>劳务工</v>
          </cell>
          <cell r="AO68" t="str">
            <v>湖南诚展</v>
          </cell>
          <cell r="AP68">
            <v>29</v>
          </cell>
          <cell r="AQ68">
            <v>0</v>
          </cell>
          <cell r="AR68" t="e">
            <v>#N/A</v>
          </cell>
        </row>
        <row r="68">
          <cell r="AT68" t="str">
            <v>李需</v>
          </cell>
        </row>
        <row r="69">
          <cell r="B69" t="str">
            <v>刘湘宇</v>
          </cell>
          <cell r="C69" t="str">
            <v>男</v>
          </cell>
          <cell r="D69" t="str">
            <v>430921198610175770</v>
          </cell>
          <cell r="E69">
            <v>45591</v>
          </cell>
        </row>
        <row r="69">
          <cell r="J69">
            <v>4308</v>
          </cell>
          <cell r="K69">
            <v>4308</v>
          </cell>
          <cell r="L69">
            <v>4027</v>
          </cell>
          <cell r="M69">
            <v>4308</v>
          </cell>
        </row>
        <row r="69">
          <cell r="O69">
            <v>150</v>
          </cell>
          <cell r="P69">
            <v>689.28</v>
          </cell>
        </row>
        <row r="69">
          <cell r="S69">
            <v>30.16</v>
          </cell>
        </row>
        <row r="69">
          <cell r="U69">
            <v>350.35</v>
          </cell>
        </row>
        <row r="69">
          <cell r="W69">
            <v>90.47</v>
          </cell>
        </row>
        <row r="69">
          <cell r="AA69">
            <v>1160.26</v>
          </cell>
        </row>
        <row r="69">
          <cell r="AJ69">
            <v>0</v>
          </cell>
          <cell r="AK69">
            <v>1160.26</v>
          </cell>
        </row>
        <row r="69">
          <cell r="AM69" t="str">
            <v>湖南诚展</v>
          </cell>
          <cell r="AN69" t="str">
            <v>劳务工</v>
          </cell>
          <cell r="AO69" t="str">
            <v>湖南诚展</v>
          </cell>
          <cell r="AP69">
            <v>23</v>
          </cell>
          <cell r="AQ69">
            <v>0</v>
          </cell>
          <cell r="AR69" t="e">
            <v>#N/A</v>
          </cell>
        </row>
        <row r="69">
          <cell r="AT69" t="str">
            <v>刘湘宇</v>
          </cell>
        </row>
        <row r="70">
          <cell r="B70" t="str">
            <v>罗向锋</v>
          </cell>
          <cell r="C70" t="str">
            <v>男</v>
          </cell>
          <cell r="D70" t="str">
            <v>43028119761104627X</v>
          </cell>
          <cell r="E70">
            <v>45637</v>
          </cell>
        </row>
        <row r="70">
          <cell r="J70">
            <v>4308</v>
          </cell>
          <cell r="K70">
            <v>4308</v>
          </cell>
          <cell r="L70">
            <v>4027</v>
          </cell>
          <cell r="M70">
            <v>4308</v>
          </cell>
        </row>
        <row r="70">
          <cell r="O70">
            <v>150</v>
          </cell>
          <cell r="P70">
            <v>689.28</v>
          </cell>
        </row>
        <row r="70">
          <cell r="S70">
            <v>30.16</v>
          </cell>
        </row>
        <row r="70">
          <cell r="U70">
            <v>350.35</v>
          </cell>
        </row>
        <row r="70">
          <cell r="W70">
            <v>90.47</v>
          </cell>
        </row>
        <row r="70">
          <cell r="AA70">
            <v>1160.26</v>
          </cell>
        </row>
        <row r="70">
          <cell r="AJ70">
            <v>0</v>
          </cell>
          <cell r="AK70">
            <v>1160.26</v>
          </cell>
        </row>
        <row r="70">
          <cell r="AM70" t="str">
            <v>湖南诚展</v>
          </cell>
          <cell r="AN70" t="str">
            <v>劳务工</v>
          </cell>
          <cell r="AO70" t="str">
            <v>湖南诚展</v>
          </cell>
          <cell r="AP70">
            <v>28</v>
          </cell>
          <cell r="AQ70">
            <v>0</v>
          </cell>
          <cell r="AR70" t="e">
            <v>#N/A</v>
          </cell>
        </row>
        <row r="70">
          <cell r="AT70" t="str">
            <v>罗向锋</v>
          </cell>
        </row>
        <row r="71">
          <cell r="B71" t="str">
            <v>李力争</v>
          </cell>
          <cell r="C71" t="str">
            <v>男</v>
          </cell>
          <cell r="D71" t="str">
            <v>430221197702135618</v>
          </cell>
          <cell r="E71">
            <v>45643</v>
          </cell>
        </row>
        <row r="71">
          <cell r="J71">
            <v>4308</v>
          </cell>
          <cell r="K71">
            <v>4308</v>
          </cell>
          <cell r="L71">
            <v>4027</v>
          </cell>
          <cell r="M71">
            <v>4308</v>
          </cell>
        </row>
        <row r="71">
          <cell r="O71">
            <v>150</v>
          </cell>
          <cell r="P71">
            <v>689.28</v>
          </cell>
        </row>
        <row r="71">
          <cell r="S71">
            <v>30.16</v>
          </cell>
        </row>
        <row r="71">
          <cell r="U71">
            <v>350.35</v>
          </cell>
        </row>
        <row r="71">
          <cell r="W71">
            <v>90.47</v>
          </cell>
        </row>
        <row r="71">
          <cell r="AA71">
            <v>1160.26</v>
          </cell>
        </row>
        <row r="71">
          <cell r="AJ71">
            <v>0</v>
          </cell>
          <cell r="AK71">
            <v>1160.26</v>
          </cell>
        </row>
        <row r="71">
          <cell r="AM71" t="str">
            <v>湖南诚展</v>
          </cell>
          <cell r="AN71" t="str">
            <v>劳务工</v>
          </cell>
          <cell r="AO71" t="str">
            <v>湖南诚展</v>
          </cell>
          <cell r="AP71">
            <v>28</v>
          </cell>
          <cell r="AQ71">
            <v>0</v>
          </cell>
          <cell r="AR71" t="e">
            <v>#N/A</v>
          </cell>
        </row>
        <row r="71">
          <cell r="AT71" t="str">
            <v>李力争</v>
          </cell>
        </row>
        <row r="72">
          <cell r="B72" t="str">
            <v>王明</v>
          </cell>
          <cell r="C72" t="str">
            <v>男</v>
          </cell>
          <cell r="D72" t="str">
            <v>430221199404100811</v>
          </cell>
          <cell r="E72">
            <v>45677</v>
          </cell>
        </row>
        <row r="72">
          <cell r="J72">
            <v>4308</v>
          </cell>
          <cell r="K72">
            <v>4308</v>
          </cell>
          <cell r="L72">
            <v>4027</v>
          </cell>
          <cell r="M72">
            <v>4308</v>
          </cell>
        </row>
        <row r="72">
          <cell r="O72">
            <v>150</v>
          </cell>
          <cell r="P72">
            <v>689.28</v>
          </cell>
        </row>
        <row r="72">
          <cell r="S72">
            <v>30.16</v>
          </cell>
        </row>
        <row r="72">
          <cell r="U72">
            <v>350.35</v>
          </cell>
        </row>
        <row r="72">
          <cell r="W72">
            <v>90.47</v>
          </cell>
        </row>
        <row r="72">
          <cell r="AA72">
            <v>1160.26</v>
          </cell>
        </row>
        <row r="72">
          <cell r="AJ72">
            <v>0</v>
          </cell>
          <cell r="AK72">
            <v>1160.26</v>
          </cell>
        </row>
        <row r="72">
          <cell r="AM72" t="str">
            <v>湖南诚展</v>
          </cell>
          <cell r="AN72" t="str">
            <v>劳务工</v>
          </cell>
          <cell r="AO72" t="str">
            <v>湖南诚展</v>
          </cell>
          <cell r="AP72">
            <v>26.5</v>
          </cell>
          <cell r="AQ72">
            <v>0</v>
          </cell>
          <cell r="AR72" t="e">
            <v>#N/A</v>
          </cell>
        </row>
        <row r="72">
          <cell r="AT72" t="str">
            <v>王明</v>
          </cell>
        </row>
        <row r="73">
          <cell r="B73" t="str">
            <v>殷耀华</v>
          </cell>
          <cell r="C73" t="str">
            <v>男</v>
          </cell>
          <cell r="D73" t="str">
            <v>430211200306280014</v>
          </cell>
          <cell r="E73">
            <v>45693</v>
          </cell>
        </row>
        <row r="73">
          <cell r="J73">
            <v>4308</v>
          </cell>
          <cell r="K73">
            <v>4308</v>
          </cell>
          <cell r="L73">
            <v>4027</v>
          </cell>
          <cell r="M73">
            <v>4308</v>
          </cell>
        </row>
        <row r="73">
          <cell r="O73">
            <v>150</v>
          </cell>
          <cell r="P73">
            <v>689.28</v>
          </cell>
        </row>
        <row r="73">
          <cell r="S73">
            <v>30.16</v>
          </cell>
        </row>
        <row r="73">
          <cell r="U73">
            <v>350.35</v>
          </cell>
        </row>
        <row r="73">
          <cell r="W73">
            <v>90.47</v>
          </cell>
        </row>
        <row r="73">
          <cell r="AA73">
            <v>1160.26</v>
          </cell>
        </row>
        <row r="73">
          <cell r="AJ73">
            <v>0</v>
          </cell>
          <cell r="AK73">
            <v>1160.26</v>
          </cell>
        </row>
        <row r="73">
          <cell r="AM73" t="str">
            <v>湖南诚展</v>
          </cell>
          <cell r="AN73">
            <v>0</v>
          </cell>
          <cell r="AO73">
            <v>0</v>
          </cell>
          <cell r="AP73">
            <v>14</v>
          </cell>
          <cell r="AQ73" t="str">
            <v>2025/06/18号离职</v>
          </cell>
          <cell r="AR73" t="e">
            <v>#N/A</v>
          </cell>
        </row>
        <row r="73">
          <cell r="AT73" t="str">
            <v>殷耀华</v>
          </cell>
        </row>
        <row r="74">
          <cell r="B74" t="str">
            <v>曾强</v>
          </cell>
          <cell r="C74" t="str">
            <v>男</v>
          </cell>
          <cell r="D74" t="str">
            <v>430221197304123515</v>
          </cell>
          <cell r="E74">
            <v>45699</v>
          </cell>
        </row>
        <row r="74">
          <cell r="O74">
            <v>150</v>
          </cell>
        </row>
        <row r="74">
          <cell r="W74">
            <v>180</v>
          </cell>
        </row>
        <row r="74">
          <cell r="AA74">
            <v>180</v>
          </cell>
        </row>
        <row r="74">
          <cell r="AJ74">
            <v>0</v>
          </cell>
          <cell r="AK74">
            <v>180</v>
          </cell>
        </row>
        <row r="74">
          <cell r="AM74" t="str">
            <v>湖南诚展</v>
          </cell>
          <cell r="AN74" t="e">
            <v>#N/A</v>
          </cell>
          <cell r="AO74" t="e">
            <v>#N/A</v>
          </cell>
          <cell r="AP74" t="e">
            <v>#N/A</v>
          </cell>
          <cell r="AQ74" t="e">
            <v>#N/A</v>
          </cell>
          <cell r="AR74" t="e">
            <v>#N/A</v>
          </cell>
        </row>
        <row r="74">
          <cell r="AT74" t="e">
            <v>#N/A</v>
          </cell>
        </row>
        <row r="75">
          <cell r="B75" t="str">
            <v>谭金祥</v>
          </cell>
          <cell r="C75" t="str">
            <v>男</v>
          </cell>
          <cell r="D75" t="str">
            <v>430221197510122919</v>
          </cell>
          <cell r="E75">
            <v>45703</v>
          </cell>
        </row>
        <row r="75">
          <cell r="J75">
            <v>4308</v>
          </cell>
          <cell r="K75">
            <v>4308</v>
          </cell>
          <cell r="L75">
            <v>4027</v>
          </cell>
          <cell r="M75">
            <v>4308</v>
          </cell>
        </row>
        <row r="75">
          <cell r="O75">
            <v>150</v>
          </cell>
          <cell r="P75">
            <v>689.28</v>
          </cell>
        </row>
        <row r="75">
          <cell r="S75">
            <v>30.16</v>
          </cell>
        </row>
        <row r="75">
          <cell r="U75">
            <v>350.35</v>
          </cell>
        </row>
        <row r="75">
          <cell r="W75">
            <v>90.47</v>
          </cell>
        </row>
        <row r="75">
          <cell r="AA75">
            <v>1160.26</v>
          </cell>
        </row>
        <row r="75">
          <cell r="AJ75">
            <v>0</v>
          </cell>
          <cell r="AK75">
            <v>1160.26</v>
          </cell>
        </row>
        <row r="75">
          <cell r="AM75" t="str">
            <v>湖南诚展</v>
          </cell>
          <cell r="AN75" t="str">
            <v>劳务工</v>
          </cell>
          <cell r="AO75" t="str">
            <v>湖南诚展</v>
          </cell>
          <cell r="AP75">
            <v>25</v>
          </cell>
          <cell r="AQ75">
            <v>0</v>
          </cell>
          <cell r="AR75" t="e">
            <v>#N/A</v>
          </cell>
        </row>
        <row r="75">
          <cell r="AT75" t="str">
            <v>谭金祥</v>
          </cell>
        </row>
        <row r="76">
          <cell r="B76" t="str">
            <v>赵琦</v>
          </cell>
          <cell r="C76" t="str">
            <v>男</v>
          </cell>
          <cell r="D76" t="str">
            <v>430202200306064016</v>
          </cell>
          <cell r="E76">
            <v>45713</v>
          </cell>
        </row>
        <row r="76">
          <cell r="J76">
            <v>4308</v>
          </cell>
          <cell r="K76">
            <v>4308</v>
          </cell>
          <cell r="L76">
            <v>4027</v>
          </cell>
          <cell r="M76">
            <v>4308</v>
          </cell>
        </row>
        <row r="76">
          <cell r="O76">
            <v>150</v>
          </cell>
          <cell r="P76">
            <v>689.28</v>
          </cell>
        </row>
        <row r="76">
          <cell r="S76">
            <v>30.16</v>
          </cell>
        </row>
        <row r="76">
          <cell r="U76">
            <v>350.35</v>
          </cell>
        </row>
        <row r="76">
          <cell r="W76">
            <v>90.47</v>
          </cell>
        </row>
        <row r="76">
          <cell r="AA76">
            <v>1160.26</v>
          </cell>
        </row>
        <row r="76">
          <cell r="AJ76">
            <v>0</v>
          </cell>
          <cell r="AK76">
            <v>1160.26</v>
          </cell>
        </row>
        <row r="76">
          <cell r="AM76" t="str">
            <v>湖南诚展</v>
          </cell>
          <cell r="AN76">
            <v>0</v>
          </cell>
          <cell r="AO76">
            <v>0</v>
          </cell>
          <cell r="AP76">
            <v>18</v>
          </cell>
          <cell r="AQ76" t="str">
            <v>2025/06/22号离职</v>
          </cell>
          <cell r="AR76" t="e">
            <v>#N/A</v>
          </cell>
        </row>
        <row r="76">
          <cell r="AT76" t="str">
            <v>赵琦</v>
          </cell>
        </row>
        <row r="77">
          <cell r="B77" t="str">
            <v>王子先</v>
          </cell>
          <cell r="C77" t="str">
            <v>男</v>
          </cell>
          <cell r="D77" t="str">
            <v>430202199909031015</v>
          </cell>
          <cell r="E77">
            <v>45714</v>
          </cell>
        </row>
        <row r="77">
          <cell r="J77">
            <v>4308</v>
          </cell>
          <cell r="K77">
            <v>4308</v>
          </cell>
          <cell r="L77">
            <v>4027</v>
          </cell>
          <cell r="M77">
            <v>4308</v>
          </cell>
        </row>
        <row r="77">
          <cell r="O77">
            <v>150</v>
          </cell>
          <cell r="P77">
            <v>689.28</v>
          </cell>
        </row>
        <row r="77">
          <cell r="S77">
            <v>30.16</v>
          </cell>
        </row>
        <row r="77">
          <cell r="U77">
            <v>350.35</v>
          </cell>
        </row>
        <row r="77">
          <cell r="W77">
            <v>90.47</v>
          </cell>
        </row>
        <row r="77">
          <cell r="AA77">
            <v>1160.26</v>
          </cell>
        </row>
        <row r="77">
          <cell r="AJ77">
            <v>0</v>
          </cell>
          <cell r="AK77">
            <v>1160.26</v>
          </cell>
        </row>
        <row r="77">
          <cell r="AM77" t="str">
            <v>湖南诚展</v>
          </cell>
          <cell r="AN77">
            <v>0</v>
          </cell>
          <cell r="AO77">
            <v>0</v>
          </cell>
          <cell r="AP77">
            <v>19</v>
          </cell>
          <cell r="AQ77" t="str">
            <v>2025/06/26号离职</v>
          </cell>
          <cell r="AR77" t="e">
            <v>#N/A</v>
          </cell>
        </row>
        <row r="77">
          <cell r="AT77" t="str">
            <v>王子先</v>
          </cell>
        </row>
        <row r="78">
          <cell r="B78" t="str">
            <v>凌勤凡</v>
          </cell>
          <cell r="C78" t="str">
            <v>男</v>
          </cell>
          <cell r="D78" t="str">
            <v>430219197504140713</v>
          </cell>
          <cell r="E78">
            <v>45717</v>
          </cell>
        </row>
        <row r="78">
          <cell r="J78">
            <v>4308</v>
          </cell>
          <cell r="K78">
            <v>4308</v>
          </cell>
          <cell r="L78">
            <v>4027</v>
          </cell>
          <cell r="M78">
            <v>4308</v>
          </cell>
        </row>
        <row r="78">
          <cell r="O78">
            <v>150</v>
          </cell>
          <cell r="P78">
            <v>689.28</v>
          </cell>
        </row>
        <row r="78">
          <cell r="S78">
            <v>30.16</v>
          </cell>
        </row>
        <row r="78">
          <cell r="U78">
            <v>350.35</v>
          </cell>
        </row>
        <row r="78">
          <cell r="W78">
            <v>90.47</v>
          </cell>
        </row>
        <row r="78">
          <cell r="AA78">
            <v>1160.26</v>
          </cell>
        </row>
        <row r="78">
          <cell r="AJ78">
            <v>0</v>
          </cell>
          <cell r="AK78">
            <v>1160.26</v>
          </cell>
        </row>
        <row r="78">
          <cell r="AM78" t="str">
            <v>湖南诚展</v>
          </cell>
          <cell r="AN78">
            <v>0</v>
          </cell>
          <cell r="AO78">
            <v>0</v>
          </cell>
          <cell r="AP78">
            <v>7</v>
          </cell>
          <cell r="AQ78" t="str">
            <v>2025/06/17号离职</v>
          </cell>
          <cell r="AR78" t="e">
            <v>#N/A</v>
          </cell>
        </row>
        <row r="78">
          <cell r="AT78" t="str">
            <v>凌勤凡</v>
          </cell>
        </row>
        <row r="79">
          <cell r="B79" t="str">
            <v>李春华</v>
          </cell>
          <cell r="C79" t="str">
            <v>男</v>
          </cell>
          <cell r="D79" t="str">
            <v>430225197612171530</v>
          </cell>
          <cell r="E79">
            <v>45722</v>
          </cell>
        </row>
        <row r="79">
          <cell r="J79">
            <v>4308</v>
          </cell>
          <cell r="K79">
            <v>4308</v>
          </cell>
          <cell r="L79">
            <v>4027</v>
          </cell>
          <cell r="M79">
            <v>4308</v>
          </cell>
        </row>
        <row r="79">
          <cell r="O79">
            <v>150</v>
          </cell>
          <cell r="P79">
            <v>689.28</v>
          </cell>
        </row>
        <row r="79">
          <cell r="S79">
            <v>30.16</v>
          </cell>
        </row>
        <row r="79">
          <cell r="U79">
            <v>350.35</v>
          </cell>
        </row>
        <row r="79">
          <cell r="W79">
            <v>90.47</v>
          </cell>
        </row>
        <row r="79">
          <cell r="AA79">
            <v>1160.26</v>
          </cell>
        </row>
        <row r="79">
          <cell r="AJ79">
            <v>0</v>
          </cell>
          <cell r="AK79">
            <v>1160.26</v>
          </cell>
        </row>
        <row r="79">
          <cell r="AM79" t="str">
            <v>湖南诚展</v>
          </cell>
          <cell r="AN79">
            <v>0</v>
          </cell>
          <cell r="AO79">
            <v>0</v>
          </cell>
          <cell r="AP79">
            <v>8</v>
          </cell>
          <cell r="AQ79" t="str">
            <v>2025/06/11号离职</v>
          </cell>
          <cell r="AR79" t="e">
            <v>#N/A</v>
          </cell>
        </row>
        <row r="79">
          <cell r="AT79" t="str">
            <v>李春华</v>
          </cell>
        </row>
        <row r="80">
          <cell r="B80" t="str">
            <v>黄龙</v>
          </cell>
          <cell r="C80" t="str">
            <v>男</v>
          </cell>
          <cell r="D80" t="str">
            <v>430304199809301776</v>
          </cell>
          <cell r="E80">
            <v>45727</v>
          </cell>
        </row>
        <row r="80">
          <cell r="O80">
            <v>150</v>
          </cell>
        </row>
        <row r="80">
          <cell r="W80">
            <v>180</v>
          </cell>
        </row>
        <row r="80">
          <cell r="AA80">
            <v>180</v>
          </cell>
        </row>
        <row r="80">
          <cell r="AJ80">
            <v>0</v>
          </cell>
          <cell r="AK80">
            <v>180</v>
          </cell>
        </row>
        <row r="80">
          <cell r="AM80" t="str">
            <v>湖南诚展</v>
          </cell>
          <cell r="AN80" t="str">
            <v>合同工</v>
          </cell>
          <cell r="AO80" t="str">
            <v>光华荣昌</v>
          </cell>
          <cell r="AP80">
            <v>26</v>
          </cell>
          <cell r="AQ80">
            <v>0</v>
          </cell>
          <cell r="AR80" t="e">
            <v>#N/A</v>
          </cell>
        </row>
        <row r="80">
          <cell r="AT80" t="str">
            <v>黄龙</v>
          </cell>
        </row>
        <row r="81">
          <cell r="B81" t="str">
            <v>郭佳</v>
          </cell>
          <cell r="C81" t="str">
            <v>男</v>
          </cell>
          <cell r="D81" t="str">
            <v>430482200105078094</v>
          </cell>
          <cell r="E81">
            <v>45732</v>
          </cell>
        </row>
        <row r="81">
          <cell r="O81">
            <v>150</v>
          </cell>
        </row>
        <row r="81">
          <cell r="W81">
            <v>180</v>
          </cell>
        </row>
        <row r="81">
          <cell r="AA81">
            <v>180</v>
          </cell>
        </row>
        <row r="81">
          <cell r="AJ81">
            <v>0</v>
          </cell>
          <cell r="AK81">
            <v>180</v>
          </cell>
        </row>
        <row r="81">
          <cell r="AM81" t="str">
            <v>湖南诚展</v>
          </cell>
          <cell r="AN81">
            <v>0</v>
          </cell>
          <cell r="AO81">
            <v>0</v>
          </cell>
          <cell r="AP81">
            <v>13</v>
          </cell>
          <cell r="AQ81" t="str">
            <v>2025/06/19号离职</v>
          </cell>
          <cell r="AR81" t="e">
            <v>#N/A</v>
          </cell>
        </row>
        <row r="81">
          <cell r="AT81" t="str">
            <v>郭佳</v>
          </cell>
        </row>
        <row r="82">
          <cell r="B82" t="str">
            <v>齐康杰</v>
          </cell>
          <cell r="C82" t="str">
            <v>男</v>
          </cell>
          <cell r="D82" t="str">
            <v>430202199107291018</v>
          </cell>
          <cell r="E82">
            <v>45733</v>
          </cell>
        </row>
        <row r="82">
          <cell r="J82">
            <v>4308</v>
          </cell>
          <cell r="K82">
            <v>4308</v>
          </cell>
          <cell r="L82">
            <v>4027</v>
          </cell>
          <cell r="M82">
            <v>4308</v>
          </cell>
        </row>
        <row r="82">
          <cell r="O82">
            <v>150</v>
          </cell>
          <cell r="P82">
            <v>689.28</v>
          </cell>
        </row>
        <row r="82">
          <cell r="S82">
            <v>30.16</v>
          </cell>
        </row>
        <row r="82">
          <cell r="U82">
            <v>350.35</v>
          </cell>
        </row>
        <row r="82">
          <cell r="W82">
            <v>90.47</v>
          </cell>
        </row>
        <row r="82">
          <cell r="AA82">
            <v>1160.26</v>
          </cell>
        </row>
        <row r="82">
          <cell r="AJ82">
            <v>0</v>
          </cell>
          <cell r="AK82">
            <v>1160.26</v>
          </cell>
        </row>
        <row r="82">
          <cell r="AM82" t="str">
            <v>湖南诚展</v>
          </cell>
          <cell r="AN82">
            <v>0</v>
          </cell>
          <cell r="AO82">
            <v>0</v>
          </cell>
          <cell r="AP82">
            <v>27</v>
          </cell>
          <cell r="AQ82" t="str">
            <v>2025/06/30号离职</v>
          </cell>
          <cell r="AR82" t="e">
            <v>#N/A</v>
          </cell>
        </row>
        <row r="82">
          <cell r="AT82" t="str">
            <v>齐康杰</v>
          </cell>
        </row>
        <row r="83">
          <cell r="B83" t="str">
            <v>黄希</v>
          </cell>
          <cell r="C83" t="str">
            <v>男</v>
          </cell>
          <cell r="D83" t="str">
            <v>430281199202126294</v>
          </cell>
          <cell r="E83">
            <v>45734</v>
          </cell>
        </row>
        <row r="83">
          <cell r="J83">
            <v>4308</v>
          </cell>
          <cell r="K83">
            <v>4308</v>
          </cell>
          <cell r="L83">
            <v>4027</v>
          </cell>
          <cell r="M83">
            <v>4308</v>
          </cell>
        </row>
        <row r="83">
          <cell r="O83">
            <v>150</v>
          </cell>
          <cell r="P83">
            <v>689.28</v>
          </cell>
        </row>
        <row r="83">
          <cell r="S83">
            <v>30.16</v>
          </cell>
        </row>
        <row r="83">
          <cell r="U83">
            <v>350.35</v>
          </cell>
        </row>
        <row r="83">
          <cell r="W83">
            <v>90.47</v>
          </cell>
        </row>
        <row r="83">
          <cell r="AA83">
            <v>1160.26</v>
          </cell>
        </row>
        <row r="83">
          <cell r="AJ83">
            <v>0</v>
          </cell>
          <cell r="AK83">
            <v>1160.26</v>
          </cell>
        </row>
        <row r="83">
          <cell r="AM83" t="str">
            <v>湖南诚展</v>
          </cell>
          <cell r="AN83">
            <v>0</v>
          </cell>
          <cell r="AO83">
            <v>0</v>
          </cell>
          <cell r="AP83">
            <v>9</v>
          </cell>
          <cell r="AQ83" t="str">
            <v>2025/06/12离职</v>
          </cell>
          <cell r="AR83" t="e">
            <v>#N/A</v>
          </cell>
        </row>
        <row r="83">
          <cell r="AT83" t="str">
            <v>黄希</v>
          </cell>
        </row>
        <row r="84">
          <cell r="B84" t="str">
            <v>李水平</v>
          </cell>
          <cell r="C84" t="str">
            <v>男</v>
          </cell>
          <cell r="D84" t="str">
            <v>433122197802032011</v>
          </cell>
          <cell r="E84">
            <v>45734</v>
          </cell>
        </row>
        <row r="84">
          <cell r="J84">
            <v>4308</v>
          </cell>
          <cell r="K84">
            <v>4308</v>
          </cell>
          <cell r="L84">
            <v>4027</v>
          </cell>
          <cell r="M84">
            <v>4308</v>
          </cell>
        </row>
        <row r="84">
          <cell r="O84">
            <v>150</v>
          </cell>
          <cell r="P84">
            <v>689.28</v>
          </cell>
        </row>
        <row r="84">
          <cell r="S84">
            <v>30.16</v>
          </cell>
        </row>
        <row r="84">
          <cell r="U84">
            <v>350.35</v>
          </cell>
        </row>
        <row r="84">
          <cell r="W84">
            <v>90.47</v>
          </cell>
        </row>
        <row r="84">
          <cell r="AA84">
            <v>1160.26</v>
          </cell>
        </row>
        <row r="84">
          <cell r="AJ84">
            <v>0</v>
          </cell>
          <cell r="AK84">
            <v>1160.26</v>
          </cell>
        </row>
        <row r="84">
          <cell r="AM84" t="str">
            <v>湖南诚展</v>
          </cell>
          <cell r="AN84" t="str">
            <v>劳务工</v>
          </cell>
          <cell r="AO84" t="str">
            <v>湖南诚展</v>
          </cell>
          <cell r="AP84">
            <v>24</v>
          </cell>
          <cell r="AQ84">
            <v>0</v>
          </cell>
          <cell r="AR84" t="e">
            <v>#N/A</v>
          </cell>
        </row>
        <row r="84">
          <cell r="AT84" t="str">
            <v>李水平</v>
          </cell>
        </row>
        <row r="85">
          <cell r="B85" t="str">
            <v>吴明贵</v>
          </cell>
          <cell r="C85" t="str">
            <v>男</v>
          </cell>
          <cell r="D85" t="str">
            <v>530622199804213614</v>
          </cell>
          <cell r="E85">
            <v>45736</v>
          </cell>
        </row>
        <row r="85">
          <cell r="J85">
            <v>4308</v>
          </cell>
          <cell r="K85">
            <v>4308</v>
          </cell>
          <cell r="L85">
            <v>4027</v>
          </cell>
          <cell r="M85">
            <v>4308</v>
          </cell>
        </row>
        <row r="85">
          <cell r="O85">
            <v>150</v>
          </cell>
          <cell r="P85">
            <v>689.28</v>
          </cell>
        </row>
        <row r="85">
          <cell r="S85">
            <v>30.16</v>
          </cell>
        </row>
        <row r="85">
          <cell r="U85">
            <v>350.35</v>
          </cell>
        </row>
        <row r="85">
          <cell r="W85">
            <v>90.47</v>
          </cell>
        </row>
        <row r="85">
          <cell r="AA85">
            <v>1160.26</v>
          </cell>
        </row>
        <row r="85">
          <cell r="AJ85">
            <v>0</v>
          </cell>
          <cell r="AK85">
            <v>1160.26</v>
          </cell>
        </row>
        <row r="85">
          <cell r="AM85" t="str">
            <v>湖南诚展</v>
          </cell>
          <cell r="AN85" t="str">
            <v>劳务工</v>
          </cell>
          <cell r="AO85" t="str">
            <v>湖南诚展</v>
          </cell>
          <cell r="AP85">
            <v>18</v>
          </cell>
          <cell r="AQ85">
            <v>0</v>
          </cell>
          <cell r="AR85" t="e">
            <v>#N/A</v>
          </cell>
        </row>
        <row r="85">
          <cell r="AT85" t="str">
            <v>吴明贵</v>
          </cell>
        </row>
        <row r="86">
          <cell r="B86" t="str">
            <v>卢舟晖</v>
          </cell>
          <cell r="C86" t="str">
            <v>男</v>
          </cell>
          <cell r="D86" t="str">
            <v>431322200711070470</v>
          </cell>
          <cell r="E86">
            <v>45745</v>
          </cell>
        </row>
        <row r="86">
          <cell r="O86">
            <v>150</v>
          </cell>
        </row>
        <row r="86">
          <cell r="W86">
            <v>180</v>
          </cell>
        </row>
        <row r="86">
          <cell r="AA86">
            <v>180</v>
          </cell>
        </row>
        <row r="86">
          <cell r="AJ86">
            <v>0</v>
          </cell>
          <cell r="AK86">
            <v>180</v>
          </cell>
        </row>
        <row r="86">
          <cell r="AM86" t="str">
            <v>湖南诚展</v>
          </cell>
          <cell r="AN86">
            <v>0</v>
          </cell>
          <cell r="AO86">
            <v>0</v>
          </cell>
          <cell r="AP86">
            <v>24</v>
          </cell>
          <cell r="AQ86" t="str">
            <v>2025/06/28号离职</v>
          </cell>
          <cell r="AR86" t="e">
            <v>#N/A</v>
          </cell>
        </row>
        <row r="86">
          <cell r="AT86" t="str">
            <v>卢舟晖</v>
          </cell>
        </row>
        <row r="87">
          <cell r="B87" t="str">
            <v>马战</v>
          </cell>
          <cell r="C87" t="str">
            <v>男</v>
          </cell>
          <cell r="D87" t="str">
            <v>430219198112036276</v>
          </cell>
          <cell r="E87">
            <v>45758</v>
          </cell>
        </row>
        <row r="87">
          <cell r="J87">
            <v>4308</v>
          </cell>
          <cell r="K87">
            <v>4308</v>
          </cell>
          <cell r="L87">
            <v>4027</v>
          </cell>
          <cell r="M87">
            <v>4308</v>
          </cell>
        </row>
        <row r="87">
          <cell r="O87">
            <v>150</v>
          </cell>
          <cell r="P87">
            <v>689.28</v>
          </cell>
        </row>
        <row r="87">
          <cell r="S87">
            <v>30.16</v>
          </cell>
        </row>
        <row r="87">
          <cell r="U87">
            <v>350.35</v>
          </cell>
        </row>
        <row r="87">
          <cell r="W87">
            <v>90.47</v>
          </cell>
        </row>
        <row r="87">
          <cell r="AA87">
            <v>1160.26</v>
          </cell>
        </row>
        <row r="87">
          <cell r="AJ87">
            <v>0</v>
          </cell>
          <cell r="AK87">
            <v>1160.26</v>
          </cell>
        </row>
        <row r="87">
          <cell r="AM87" t="str">
            <v>湖南诚展</v>
          </cell>
          <cell r="AN87" t="str">
            <v>劳务工</v>
          </cell>
          <cell r="AO87" t="str">
            <v>湖南诚展</v>
          </cell>
          <cell r="AP87">
            <v>25</v>
          </cell>
          <cell r="AQ87">
            <v>0</v>
          </cell>
          <cell r="AR87" t="e">
            <v>#N/A</v>
          </cell>
        </row>
        <row r="87">
          <cell r="AT87" t="str">
            <v>马战</v>
          </cell>
        </row>
        <row r="88">
          <cell r="B88" t="str">
            <v>林新龙</v>
          </cell>
          <cell r="C88" t="str">
            <v>男</v>
          </cell>
          <cell r="D88" t="str">
            <v>430281200008030710</v>
          </cell>
          <cell r="E88">
            <v>45759</v>
          </cell>
        </row>
        <row r="88">
          <cell r="J88">
            <v>4308</v>
          </cell>
          <cell r="K88">
            <v>4308</v>
          </cell>
          <cell r="L88">
            <v>4027</v>
          </cell>
          <cell r="M88">
            <v>4308</v>
          </cell>
        </row>
        <row r="88">
          <cell r="O88">
            <v>150</v>
          </cell>
          <cell r="P88">
            <v>689.28</v>
          </cell>
        </row>
        <row r="88">
          <cell r="S88">
            <v>30.16</v>
          </cell>
        </row>
        <row r="88">
          <cell r="U88">
            <v>350.35</v>
          </cell>
        </row>
        <row r="88">
          <cell r="W88">
            <v>90.47</v>
          </cell>
        </row>
        <row r="88">
          <cell r="AA88">
            <v>1160.26</v>
          </cell>
        </row>
        <row r="88">
          <cell r="AJ88">
            <v>0</v>
          </cell>
          <cell r="AK88">
            <v>1160.26</v>
          </cell>
        </row>
        <row r="88">
          <cell r="AM88" t="str">
            <v>湖南诚展</v>
          </cell>
          <cell r="AN88">
            <v>0</v>
          </cell>
          <cell r="AO88">
            <v>0</v>
          </cell>
          <cell r="AP88">
            <v>7</v>
          </cell>
          <cell r="AQ88" t="str">
            <v>2025/06/09号离职</v>
          </cell>
          <cell r="AR88" t="e">
            <v>#N/A</v>
          </cell>
        </row>
        <row r="88">
          <cell r="AT88" t="str">
            <v>林新龙</v>
          </cell>
        </row>
        <row r="89">
          <cell r="B89" t="str">
            <v>唐锋</v>
          </cell>
          <cell r="C89" t="str">
            <v>男</v>
          </cell>
          <cell r="D89" t="str">
            <v>422828198402103915</v>
          </cell>
          <cell r="E89">
            <v>45772</v>
          </cell>
        </row>
        <row r="89">
          <cell r="J89">
            <v>4308</v>
          </cell>
          <cell r="K89">
            <v>4308</v>
          </cell>
          <cell r="L89">
            <v>4027</v>
          </cell>
          <cell r="M89">
            <v>4308</v>
          </cell>
        </row>
        <row r="89">
          <cell r="O89">
            <v>150</v>
          </cell>
          <cell r="P89">
            <v>689.28</v>
          </cell>
        </row>
        <row r="89">
          <cell r="S89">
            <v>30.16</v>
          </cell>
        </row>
        <row r="89">
          <cell r="U89">
            <v>350.35</v>
          </cell>
        </row>
        <row r="89">
          <cell r="W89">
            <v>90.47</v>
          </cell>
        </row>
        <row r="89">
          <cell r="AA89">
            <v>1160.26</v>
          </cell>
        </row>
        <row r="89">
          <cell r="AJ89">
            <v>0</v>
          </cell>
          <cell r="AK89">
            <v>1160.26</v>
          </cell>
        </row>
        <row r="89">
          <cell r="AM89" t="str">
            <v>湖南诚展</v>
          </cell>
          <cell r="AN89" t="str">
            <v>劳务工</v>
          </cell>
          <cell r="AO89" t="str">
            <v>湖南诚展</v>
          </cell>
          <cell r="AP89">
            <v>20</v>
          </cell>
          <cell r="AQ89">
            <v>0</v>
          </cell>
          <cell r="AR89" t="e">
            <v>#N/A</v>
          </cell>
        </row>
        <row r="89">
          <cell r="AT89" t="str">
            <v>唐锋</v>
          </cell>
        </row>
        <row r="90">
          <cell r="B90" t="str">
            <v>刘红勇</v>
          </cell>
          <cell r="C90" t="str">
            <v>男</v>
          </cell>
          <cell r="D90" t="str">
            <v>430221197903227850</v>
          </cell>
          <cell r="E90">
            <v>45774</v>
          </cell>
        </row>
        <row r="90">
          <cell r="J90">
            <v>4308</v>
          </cell>
          <cell r="K90">
            <v>4308</v>
          </cell>
          <cell r="L90">
            <v>4027</v>
          </cell>
          <cell r="M90">
            <v>4308</v>
          </cell>
        </row>
        <row r="90">
          <cell r="O90">
            <v>150</v>
          </cell>
          <cell r="P90">
            <v>689.28</v>
          </cell>
        </row>
        <row r="90">
          <cell r="S90">
            <v>30.16</v>
          </cell>
        </row>
        <row r="90">
          <cell r="U90">
            <v>350.35</v>
          </cell>
        </row>
        <row r="90">
          <cell r="W90">
            <v>90.47</v>
          </cell>
        </row>
        <row r="90">
          <cell r="AA90">
            <v>1160.26</v>
          </cell>
        </row>
        <row r="90">
          <cell r="AJ90">
            <v>0</v>
          </cell>
          <cell r="AK90">
            <v>1160.26</v>
          </cell>
        </row>
        <row r="90">
          <cell r="AM90" t="str">
            <v>湖南诚展</v>
          </cell>
          <cell r="AN90" t="str">
            <v>劳务工</v>
          </cell>
          <cell r="AO90" t="str">
            <v>湖南诚展</v>
          </cell>
          <cell r="AP90">
            <v>22</v>
          </cell>
          <cell r="AQ90">
            <v>0</v>
          </cell>
          <cell r="AR90" t="e">
            <v>#N/A</v>
          </cell>
        </row>
        <row r="90">
          <cell r="AT90" t="str">
            <v>刘红勇</v>
          </cell>
        </row>
        <row r="91">
          <cell r="B91" t="str">
            <v>刘顺新</v>
          </cell>
          <cell r="C91" t="str">
            <v>男</v>
          </cell>
          <cell r="D91" t="str">
            <v>430221199409035617</v>
          </cell>
          <cell r="E91">
            <v>45777</v>
          </cell>
        </row>
        <row r="91">
          <cell r="J91">
            <v>4308</v>
          </cell>
          <cell r="K91">
            <v>4308</v>
          </cell>
          <cell r="L91">
            <v>4027</v>
          </cell>
          <cell r="M91">
            <v>4308</v>
          </cell>
        </row>
        <row r="91">
          <cell r="O91">
            <v>150</v>
          </cell>
          <cell r="P91">
            <v>689.28</v>
          </cell>
        </row>
        <row r="91">
          <cell r="S91">
            <v>30.16</v>
          </cell>
        </row>
        <row r="91">
          <cell r="U91">
            <v>350.35</v>
          </cell>
        </row>
        <row r="91">
          <cell r="W91">
            <v>90.47</v>
          </cell>
        </row>
        <row r="91">
          <cell r="AA91">
            <v>1160.26</v>
          </cell>
        </row>
        <row r="91">
          <cell r="AJ91">
            <v>0</v>
          </cell>
          <cell r="AK91">
            <v>1160.26</v>
          </cell>
        </row>
        <row r="91">
          <cell r="AM91" t="str">
            <v>湖南诚展</v>
          </cell>
          <cell r="AN91" t="str">
            <v>劳务工</v>
          </cell>
          <cell r="AO91" t="str">
            <v>湖南诚展</v>
          </cell>
          <cell r="AP91">
            <v>22</v>
          </cell>
          <cell r="AQ91">
            <v>0</v>
          </cell>
          <cell r="AR91" t="e">
            <v>#N/A</v>
          </cell>
        </row>
        <row r="91">
          <cell r="AT91" t="str">
            <v>刘顺新</v>
          </cell>
        </row>
        <row r="92">
          <cell r="B92" t="str">
            <v>向友发</v>
          </cell>
          <cell r="C92" t="str">
            <v>男</v>
          </cell>
          <cell r="D92" t="str">
            <v>522725197511091911</v>
          </cell>
          <cell r="E92">
            <v>45784</v>
          </cell>
        </row>
        <row r="92">
          <cell r="J92">
            <v>4308</v>
          </cell>
          <cell r="K92">
            <v>4308</v>
          </cell>
          <cell r="L92">
            <v>4027</v>
          </cell>
          <cell r="M92">
            <v>4308</v>
          </cell>
        </row>
        <row r="92">
          <cell r="O92">
            <v>150</v>
          </cell>
          <cell r="P92">
            <v>0</v>
          </cell>
        </row>
        <row r="92">
          <cell r="S92">
            <v>0</v>
          </cell>
        </row>
        <row r="92">
          <cell r="U92">
            <v>0</v>
          </cell>
        </row>
        <row r="92">
          <cell r="W92">
            <v>180</v>
          </cell>
        </row>
        <row r="92">
          <cell r="AA92">
            <v>180</v>
          </cell>
        </row>
        <row r="92">
          <cell r="AJ92">
            <v>0</v>
          </cell>
          <cell r="AK92">
            <v>180</v>
          </cell>
        </row>
        <row r="92">
          <cell r="AM92" t="str">
            <v>湖南诚展</v>
          </cell>
          <cell r="AN92">
            <v>0</v>
          </cell>
          <cell r="AO92">
            <v>0</v>
          </cell>
          <cell r="AP92">
            <v>5</v>
          </cell>
          <cell r="AQ92" t="str">
            <v>2025/06/6号离职</v>
          </cell>
          <cell r="AR92" t="e">
            <v>#N/A</v>
          </cell>
        </row>
        <row r="92">
          <cell r="AT92" t="str">
            <v>向友发</v>
          </cell>
        </row>
        <row r="93">
          <cell r="B93" t="str">
            <v>聂松华</v>
          </cell>
          <cell r="C93" t="str">
            <v>男</v>
          </cell>
          <cell r="D93" t="str">
            <v>430221198006087813</v>
          </cell>
          <cell r="E93">
            <v>45789</v>
          </cell>
        </row>
        <row r="93">
          <cell r="J93">
            <v>4308</v>
          </cell>
          <cell r="K93">
            <v>4308</v>
          </cell>
          <cell r="L93">
            <v>4027</v>
          </cell>
          <cell r="M93">
            <v>4308</v>
          </cell>
        </row>
        <row r="93">
          <cell r="O93">
            <v>150</v>
          </cell>
          <cell r="P93">
            <v>689.28</v>
          </cell>
        </row>
        <row r="93">
          <cell r="S93">
            <v>30.16</v>
          </cell>
        </row>
        <row r="93">
          <cell r="U93">
            <v>350.35</v>
          </cell>
        </row>
        <row r="93">
          <cell r="W93">
            <v>90.47</v>
          </cell>
        </row>
        <row r="93">
          <cell r="AA93">
            <v>1160.26</v>
          </cell>
        </row>
        <row r="93">
          <cell r="AJ93">
            <v>0</v>
          </cell>
          <cell r="AK93">
            <v>1160.26</v>
          </cell>
        </row>
        <row r="93">
          <cell r="AM93" t="str">
            <v>湖南诚展</v>
          </cell>
          <cell r="AN93">
            <v>0</v>
          </cell>
          <cell r="AO93">
            <v>0</v>
          </cell>
          <cell r="AP93">
            <v>21</v>
          </cell>
          <cell r="AQ93" t="str">
            <v>2025/06/28号离职</v>
          </cell>
          <cell r="AR93" t="e">
            <v>#N/A</v>
          </cell>
        </row>
        <row r="93">
          <cell r="AT93" t="str">
            <v>聂松华</v>
          </cell>
        </row>
        <row r="94">
          <cell r="B94" t="str">
            <v>龙意倩</v>
          </cell>
          <cell r="C94" t="str">
            <v>男</v>
          </cell>
          <cell r="D94" t="str">
            <v>430221198104047815</v>
          </cell>
          <cell r="E94">
            <v>45790</v>
          </cell>
        </row>
        <row r="94">
          <cell r="J94">
            <v>4308</v>
          </cell>
          <cell r="K94">
            <v>4308</v>
          </cell>
          <cell r="L94">
            <v>4027</v>
          </cell>
          <cell r="M94">
            <v>4308</v>
          </cell>
        </row>
        <row r="94">
          <cell r="O94">
            <v>150</v>
          </cell>
          <cell r="P94">
            <v>689.28</v>
          </cell>
        </row>
        <row r="94">
          <cell r="S94">
            <v>30.16</v>
          </cell>
        </row>
        <row r="94">
          <cell r="U94">
            <v>350.35</v>
          </cell>
        </row>
        <row r="94">
          <cell r="W94">
            <v>90.47</v>
          </cell>
        </row>
        <row r="94">
          <cell r="AA94">
            <v>1160.26</v>
          </cell>
        </row>
        <row r="94">
          <cell r="AJ94">
            <v>0</v>
          </cell>
          <cell r="AK94">
            <v>1160.26</v>
          </cell>
        </row>
        <row r="94">
          <cell r="AM94" t="str">
            <v>湖南诚展</v>
          </cell>
          <cell r="AN94" t="str">
            <v>劳务工</v>
          </cell>
          <cell r="AO94" t="str">
            <v>湖南诚展</v>
          </cell>
          <cell r="AP94">
            <v>23</v>
          </cell>
          <cell r="AQ94">
            <v>0</v>
          </cell>
          <cell r="AR94" t="e">
            <v>#N/A</v>
          </cell>
        </row>
        <row r="94">
          <cell r="AT94" t="str">
            <v>龙意倩</v>
          </cell>
        </row>
        <row r="95">
          <cell r="B95" t="str">
            <v>佘军</v>
          </cell>
          <cell r="C95" t="str">
            <v>男</v>
          </cell>
          <cell r="D95" t="str">
            <v>430521200605094958</v>
          </cell>
          <cell r="E95">
            <v>45804</v>
          </cell>
        </row>
        <row r="95">
          <cell r="J95">
            <v>4308</v>
          </cell>
          <cell r="K95">
            <v>4308</v>
          </cell>
          <cell r="L95">
            <v>4027</v>
          </cell>
          <cell r="M95">
            <v>4308</v>
          </cell>
        </row>
        <row r="95">
          <cell r="O95">
            <v>150</v>
          </cell>
          <cell r="P95">
            <v>689.28</v>
          </cell>
        </row>
        <row r="95">
          <cell r="S95">
            <v>30.16</v>
          </cell>
        </row>
        <row r="95">
          <cell r="U95">
            <v>350.35</v>
          </cell>
        </row>
        <row r="95">
          <cell r="W95">
            <v>90.47</v>
          </cell>
        </row>
        <row r="95">
          <cell r="AA95">
            <v>1160.26</v>
          </cell>
        </row>
        <row r="95">
          <cell r="AJ95">
            <v>0</v>
          </cell>
          <cell r="AK95">
            <v>1160.26</v>
          </cell>
        </row>
        <row r="95">
          <cell r="AM95" t="str">
            <v>湖南诚展</v>
          </cell>
          <cell r="AN95" t="str">
            <v>劳务工</v>
          </cell>
          <cell r="AO95" t="str">
            <v>湖南诚展</v>
          </cell>
          <cell r="AP95">
            <v>22</v>
          </cell>
          <cell r="AQ95">
            <v>0</v>
          </cell>
          <cell r="AR95" t="e">
            <v>#N/A</v>
          </cell>
        </row>
        <row r="95">
          <cell r="AT95" t="str">
            <v>佘军</v>
          </cell>
        </row>
        <row r="96">
          <cell r="B96" t="str">
            <v>伍星</v>
          </cell>
          <cell r="C96" t="str">
            <v>男</v>
          </cell>
          <cell r="D96" t="str">
            <v>432823197793120511</v>
          </cell>
          <cell r="E96">
            <v>45805</v>
          </cell>
        </row>
        <row r="96">
          <cell r="J96">
            <v>4308</v>
          </cell>
          <cell r="K96">
            <v>4308</v>
          </cell>
          <cell r="L96">
            <v>4027</v>
          </cell>
          <cell r="M96">
            <v>4308</v>
          </cell>
        </row>
        <row r="96">
          <cell r="O96">
            <v>150</v>
          </cell>
          <cell r="P96">
            <v>689.28</v>
          </cell>
        </row>
        <row r="96">
          <cell r="S96">
            <v>30.16</v>
          </cell>
        </row>
        <row r="96">
          <cell r="U96">
            <v>350.35</v>
          </cell>
        </row>
        <row r="96">
          <cell r="W96">
            <v>90.47</v>
          </cell>
        </row>
        <row r="96">
          <cell r="AA96">
            <v>1160.26</v>
          </cell>
        </row>
        <row r="96">
          <cell r="AJ96">
            <v>0</v>
          </cell>
          <cell r="AK96">
            <v>1160.26</v>
          </cell>
        </row>
        <row r="96">
          <cell r="AM96" t="str">
            <v>湖南诚展</v>
          </cell>
          <cell r="AN96">
            <v>0</v>
          </cell>
          <cell r="AO96">
            <v>0</v>
          </cell>
          <cell r="AP96">
            <v>9</v>
          </cell>
          <cell r="AQ96" t="str">
            <v>2025/06/10号离职</v>
          </cell>
          <cell r="AR96" t="e">
            <v>#N/A</v>
          </cell>
        </row>
        <row r="96">
          <cell r="AT96" t="str">
            <v>伍星</v>
          </cell>
        </row>
        <row r="97">
          <cell r="B97" t="str">
            <v>张建波</v>
          </cell>
        </row>
        <row r="97">
          <cell r="D97" t="str">
            <v>422403197408213812</v>
          </cell>
          <cell r="E97">
            <v>45809</v>
          </cell>
        </row>
        <row r="97">
          <cell r="J97">
            <v>4308</v>
          </cell>
          <cell r="K97">
            <v>4308</v>
          </cell>
          <cell r="L97">
            <v>4027</v>
          </cell>
          <cell r="M97">
            <v>4308</v>
          </cell>
        </row>
        <row r="97">
          <cell r="O97">
            <v>150</v>
          </cell>
          <cell r="P97">
            <v>689.28</v>
          </cell>
        </row>
        <row r="97">
          <cell r="S97">
            <v>30.16</v>
          </cell>
        </row>
        <row r="97">
          <cell r="U97">
            <v>350.35</v>
          </cell>
        </row>
        <row r="97">
          <cell r="W97">
            <v>90.47</v>
          </cell>
        </row>
        <row r="97">
          <cell r="AA97">
            <v>1160.26</v>
          </cell>
        </row>
        <row r="97">
          <cell r="AJ97">
            <v>0</v>
          </cell>
          <cell r="AK97">
            <v>1160.26</v>
          </cell>
        </row>
        <row r="97">
          <cell r="AM97" t="str">
            <v>湖南诚展</v>
          </cell>
          <cell r="AN97">
            <v>0</v>
          </cell>
          <cell r="AO97">
            <v>0</v>
          </cell>
          <cell r="AP97">
            <v>6</v>
          </cell>
          <cell r="AQ97" t="str">
            <v>2025/06/07离职</v>
          </cell>
          <cell r="AR97" t="e">
            <v>#N/A</v>
          </cell>
        </row>
        <row r="97">
          <cell r="AT97" t="str">
            <v>张建波</v>
          </cell>
        </row>
        <row r="98">
          <cell r="B98" t="str">
            <v>李孟泉</v>
          </cell>
        </row>
        <row r="98">
          <cell r="D98" t="str">
            <v>430221197404017816</v>
          </cell>
          <cell r="E98">
            <v>45817</v>
          </cell>
        </row>
        <row r="98">
          <cell r="J98">
            <v>4308</v>
          </cell>
          <cell r="K98">
            <v>4308</v>
          </cell>
          <cell r="L98">
            <v>4027</v>
          </cell>
          <cell r="M98">
            <v>4308</v>
          </cell>
        </row>
        <row r="98">
          <cell r="O98">
            <v>150</v>
          </cell>
          <cell r="P98">
            <v>689.28</v>
          </cell>
        </row>
        <row r="98">
          <cell r="S98">
            <v>30.16</v>
          </cell>
        </row>
        <row r="98">
          <cell r="U98">
            <v>350.35</v>
          </cell>
        </row>
        <row r="98">
          <cell r="W98">
            <v>90.47</v>
          </cell>
        </row>
        <row r="98">
          <cell r="AA98">
            <v>1160.26</v>
          </cell>
        </row>
        <row r="98">
          <cell r="AJ98">
            <v>0</v>
          </cell>
          <cell r="AK98">
            <v>1160.26</v>
          </cell>
        </row>
        <row r="98">
          <cell r="AM98" t="str">
            <v>湖南诚展</v>
          </cell>
          <cell r="AN98">
            <v>0</v>
          </cell>
          <cell r="AO98">
            <v>0</v>
          </cell>
          <cell r="AP98">
            <v>7</v>
          </cell>
          <cell r="AQ98" t="str">
            <v>2025/06/18号离职</v>
          </cell>
          <cell r="AR98" t="e">
            <v>#N/A</v>
          </cell>
        </row>
        <row r="98">
          <cell r="AT98" t="str">
            <v>李孟泉</v>
          </cell>
        </row>
        <row r="99">
          <cell r="B99" t="str">
            <v>谭怀风</v>
          </cell>
        </row>
        <row r="99">
          <cell r="D99" t="str">
            <v>43022319720705651X</v>
          </cell>
          <cell r="E99">
            <v>45812</v>
          </cell>
        </row>
        <row r="99">
          <cell r="J99">
            <v>4308</v>
          </cell>
          <cell r="K99">
            <v>4308</v>
          </cell>
          <cell r="L99">
            <v>4027</v>
          </cell>
          <cell r="M99">
            <v>4308</v>
          </cell>
        </row>
        <row r="99">
          <cell r="O99">
            <v>150</v>
          </cell>
          <cell r="P99">
            <v>689.28</v>
          </cell>
        </row>
        <row r="99">
          <cell r="S99">
            <v>30.16</v>
          </cell>
        </row>
        <row r="99">
          <cell r="U99">
            <v>350.35</v>
          </cell>
        </row>
        <row r="99">
          <cell r="W99">
            <v>90.47</v>
          </cell>
        </row>
        <row r="99">
          <cell r="AA99">
            <v>1160.26</v>
          </cell>
        </row>
        <row r="99">
          <cell r="AJ99">
            <v>0</v>
          </cell>
          <cell r="AK99">
            <v>1160.26</v>
          </cell>
        </row>
        <row r="99">
          <cell r="AM99" t="str">
            <v>湖南诚展</v>
          </cell>
          <cell r="AN99">
            <v>0</v>
          </cell>
          <cell r="AO99">
            <v>0</v>
          </cell>
          <cell r="AP99">
            <v>15</v>
          </cell>
          <cell r="AQ99" t="str">
            <v>2025/06/22号离职</v>
          </cell>
          <cell r="AR99" t="e">
            <v>#N/A</v>
          </cell>
        </row>
        <row r="99">
          <cell r="AT99" t="str">
            <v>谭怀风</v>
          </cell>
        </row>
        <row r="100">
          <cell r="B100" t="str">
            <v>袁后平</v>
          </cell>
        </row>
        <row r="100">
          <cell r="D100" t="str">
            <v>430221196901227131</v>
          </cell>
          <cell r="E100">
            <v>45817</v>
          </cell>
        </row>
        <row r="100">
          <cell r="J100">
            <v>4308</v>
          </cell>
          <cell r="K100">
            <v>4308</v>
          </cell>
          <cell r="L100">
            <v>4027</v>
          </cell>
          <cell r="M100">
            <v>4308</v>
          </cell>
        </row>
        <row r="100">
          <cell r="O100">
            <v>150</v>
          </cell>
          <cell r="P100">
            <v>689.28</v>
          </cell>
        </row>
        <row r="100">
          <cell r="S100">
            <v>30.16</v>
          </cell>
        </row>
        <row r="100">
          <cell r="U100">
            <v>350.35</v>
          </cell>
        </row>
        <row r="100">
          <cell r="W100">
            <v>90.47</v>
          </cell>
        </row>
        <row r="100">
          <cell r="AA100">
            <v>1160.26</v>
          </cell>
        </row>
        <row r="100">
          <cell r="AJ100">
            <v>0</v>
          </cell>
          <cell r="AK100">
            <v>1160.26</v>
          </cell>
        </row>
        <row r="100">
          <cell r="AM100" t="str">
            <v>湖南诚展</v>
          </cell>
          <cell r="AN100">
            <v>0</v>
          </cell>
          <cell r="AO100">
            <v>0</v>
          </cell>
          <cell r="AP100">
            <v>8</v>
          </cell>
          <cell r="AQ100" t="str">
            <v>2025/06/18号离职</v>
          </cell>
          <cell r="AR100" t="e">
            <v>#N/A</v>
          </cell>
        </row>
        <row r="100">
          <cell r="AT100" t="str">
            <v>袁后平</v>
          </cell>
        </row>
        <row r="101">
          <cell r="B101" t="str">
            <v>陶勇军</v>
          </cell>
        </row>
        <row r="101">
          <cell r="D101" t="str">
            <v>432930197809113693</v>
          </cell>
          <cell r="E101">
            <v>45810</v>
          </cell>
        </row>
        <row r="101">
          <cell r="J101">
            <v>4308</v>
          </cell>
          <cell r="K101">
            <v>4308</v>
          </cell>
          <cell r="L101">
            <v>4027</v>
          </cell>
          <cell r="M101">
            <v>4308</v>
          </cell>
        </row>
        <row r="101">
          <cell r="O101">
            <v>150</v>
          </cell>
          <cell r="P101">
            <v>689.28</v>
          </cell>
        </row>
        <row r="101">
          <cell r="S101">
            <v>30.16</v>
          </cell>
        </row>
        <row r="101">
          <cell r="U101">
            <v>350.35</v>
          </cell>
        </row>
        <row r="101">
          <cell r="W101">
            <v>90.47</v>
          </cell>
        </row>
        <row r="101">
          <cell r="AA101">
            <v>1160.26</v>
          </cell>
        </row>
        <row r="101">
          <cell r="AJ101">
            <v>0</v>
          </cell>
          <cell r="AK101">
            <v>1160.26</v>
          </cell>
        </row>
        <row r="101">
          <cell r="AM101" t="str">
            <v>湖南诚展</v>
          </cell>
          <cell r="AN101" t="str">
            <v>劳务工</v>
          </cell>
          <cell r="AO101" t="str">
            <v>湖南诚展</v>
          </cell>
          <cell r="AP101">
            <v>27</v>
          </cell>
          <cell r="AQ101">
            <v>0</v>
          </cell>
          <cell r="AR101" t="e">
            <v>#N/A</v>
          </cell>
        </row>
        <row r="101">
          <cell r="AT101" t="str">
            <v>陶勇军</v>
          </cell>
        </row>
        <row r="102">
          <cell r="B102" t="str">
            <v>诸葛启发</v>
          </cell>
        </row>
        <row r="102">
          <cell r="D102" t="str">
            <v>450322197408200031</v>
          </cell>
          <cell r="E102">
            <v>45811</v>
          </cell>
        </row>
        <row r="102">
          <cell r="J102">
            <v>4308</v>
          </cell>
          <cell r="K102">
            <v>4308</v>
          </cell>
          <cell r="L102">
            <v>4027</v>
          </cell>
          <cell r="M102">
            <v>4308</v>
          </cell>
        </row>
        <row r="102">
          <cell r="O102">
            <v>150</v>
          </cell>
          <cell r="P102">
            <v>689.28</v>
          </cell>
        </row>
        <row r="102">
          <cell r="S102">
            <v>30.16</v>
          </cell>
        </row>
        <row r="102">
          <cell r="U102">
            <v>350.35</v>
          </cell>
        </row>
        <row r="102">
          <cell r="W102">
            <v>90.47</v>
          </cell>
        </row>
        <row r="102">
          <cell r="AA102">
            <v>1160.26</v>
          </cell>
        </row>
        <row r="102">
          <cell r="AJ102">
            <v>0</v>
          </cell>
          <cell r="AK102">
            <v>1160.26</v>
          </cell>
        </row>
        <row r="102">
          <cell r="AM102" t="str">
            <v>湖南诚展</v>
          </cell>
          <cell r="AN102" t="str">
            <v>劳务工</v>
          </cell>
          <cell r="AO102" t="str">
            <v>湖南诚展</v>
          </cell>
          <cell r="AP102">
            <v>25</v>
          </cell>
          <cell r="AQ102">
            <v>0</v>
          </cell>
          <cell r="AR102" t="e">
            <v>#N/A</v>
          </cell>
        </row>
        <row r="102">
          <cell r="AT102" t="str">
            <v>诸葛启发</v>
          </cell>
        </row>
        <row r="103">
          <cell r="B103" t="str">
            <v>陶巨喜</v>
          </cell>
        </row>
        <row r="103">
          <cell r="D103" t="str">
            <v>43051119720819101X</v>
          </cell>
          <cell r="E103">
            <v>45814</v>
          </cell>
        </row>
        <row r="103">
          <cell r="J103">
            <v>4308</v>
          </cell>
          <cell r="K103">
            <v>4308</v>
          </cell>
          <cell r="L103">
            <v>4027</v>
          </cell>
          <cell r="M103">
            <v>4308</v>
          </cell>
        </row>
        <row r="103">
          <cell r="O103">
            <v>150</v>
          </cell>
          <cell r="P103">
            <v>689.28</v>
          </cell>
        </row>
        <row r="103">
          <cell r="S103">
            <v>30.16</v>
          </cell>
        </row>
        <row r="103">
          <cell r="U103">
            <v>350.35</v>
          </cell>
        </row>
        <row r="103">
          <cell r="W103">
            <v>90.47</v>
          </cell>
        </row>
        <row r="103">
          <cell r="AA103">
            <v>1160.26</v>
          </cell>
        </row>
        <row r="103">
          <cell r="AJ103">
            <v>0</v>
          </cell>
          <cell r="AK103">
            <v>1160.26</v>
          </cell>
        </row>
        <row r="103">
          <cell r="AM103" t="str">
            <v>湖南诚展</v>
          </cell>
          <cell r="AN103" t="str">
            <v>劳务工</v>
          </cell>
          <cell r="AO103" t="str">
            <v>湖南诚展</v>
          </cell>
          <cell r="AP103">
            <v>19</v>
          </cell>
          <cell r="AQ103">
            <v>0</v>
          </cell>
          <cell r="AR103" t="e">
            <v>#N/A</v>
          </cell>
        </row>
        <row r="103">
          <cell r="AT103" t="str">
            <v>陶巨喜</v>
          </cell>
        </row>
        <row r="104">
          <cell r="B104" t="str">
            <v>包文彬</v>
          </cell>
        </row>
        <row r="104">
          <cell r="D104" t="str">
            <v>430221197209266518</v>
          </cell>
          <cell r="E104">
            <v>45817</v>
          </cell>
        </row>
        <row r="104">
          <cell r="J104">
            <v>4308</v>
          </cell>
          <cell r="K104">
            <v>4308</v>
          </cell>
          <cell r="L104">
            <v>4027</v>
          </cell>
          <cell r="M104">
            <v>4308</v>
          </cell>
        </row>
        <row r="104">
          <cell r="O104">
            <v>150</v>
          </cell>
          <cell r="P104">
            <v>689.28</v>
          </cell>
        </row>
        <row r="104">
          <cell r="S104">
            <v>30.16</v>
          </cell>
        </row>
        <row r="104">
          <cell r="U104">
            <v>350.35</v>
          </cell>
        </row>
        <row r="104">
          <cell r="W104">
            <v>90.47</v>
          </cell>
        </row>
        <row r="104">
          <cell r="AA104">
            <v>1160.26</v>
          </cell>
        </row>
        <row r="104">
          <cell r="AJ104">
            <v>0</v>
          </cell>
          <cell r="AK104">
            <v>1160.26</v>
          </cell>
        </row>
        <row r="104">
          <cell r="AM104" t="str">
            <v>湖南诚展</v>
          </cell>
          <cell r="AN104" t="str">
            <v>劳务工</v>
          </cell>
          <cell r="AO104" t="str">
            <v>湖南诚展</v>
          </cell>
          <cell r="AP104">
            <v>16</v>
          </cell>
          <cell r="AQ104">
            <v>0</v>
          </cell>
          <cell r="AR104" t="e">
            <v>#N/A</v>
          </cell>
        </row>
        <row r="104">
          <cell r="AT104" t="str">
            <v>包文彬</v>
          </cell>
        </row>
        <row r="105">
          <cell r="B105" t="str">
            <v>曾李文</v>
          </cell>
        </row>
        <row r="105">
          <cell r="D105" t="str">
            <v>430225198404252517</v>
          </cell>
          <cell r="E105">
            <v>45809</v>
          </cell>
        </row>
        <row r="105">
          <cell r="J105">
            <v>4308</v>
          </cell>
          <cell r="K105">
            <v>4308</v>
          </cell>
          <cell r="L105">
            <v>4053</v>
          </cell>
          <cell r="M105">
            <v>4308</v>
          </cell>
        </row>
        <row r="105">
          <cell r="O105">
            <v>60</v>
          </cell>
          <cell r="P105">
            <v>689.28</v>
          </cell>
        </row>
        <row r="105">
          <cell r="S105">
            <v>30.16</v>
          </cell>
        </row>
        <row r="105">
          <cell r="U105">
            <v>352.61</v>
          </cell>
        </row>
        <row r="105">
          <cell r="W105">
            <v>90.47</v>
          </cell>
        </row>
        <row r="105">
          <cell r="AA105">
            <v>1162.52</v>
          </cell>
          <cell r="AB105">
            <v>344.64</v>
          </cell>
        </row>
        <row r="105">
          <cell r="AD105">
            <v>12.92</v>
          </cell>
        </row>
        <row r="105">
          <cell r="AF105">
            <v>81.06</v>
          </cell>
        </row>
        <row r="105">
          <cell r="AI105">
            <v>15</v>
          </cell>
          <cell r="AJ105">
            <v>453.62</v>
          </cell>
          <cell r="AK105">
            <v>1616.14</v>
          </cell>
        </row>
        <row r="105">
          <cell r="AM105" t="str">
            <v>湖南诚展</v>
          </cell>
          <cell r="AN105" t="str">
            <v>劳务工</v>
          </cell>
          <cell r="AO105" t="str">
            <v>诚展</v>
          </cell>
          <cell r="AP105">
            <v>16</v>
          </cell>
          <cell r="AQ105">
            <v>0</v>
          </cell>
          <cell r="AR105" t="e">
            <v>#N/A</v>
          </cell>
        </row>
        <row r="105">
          <cell r="AT105" t="str">
            <v>曾李文</v>
          </cell>
        </row>
        <row r="106">
          <cell r="B106" t="str">
            <v>王锋卡</v>
          </cell>
        </row>
        <row r="106">
          <cell r="D106" t="str">
            <v>430221198910145954</v>
          </cell>
          <cell r="E106">
            <v>45809</v>
          </cell>
        </row>
        <row r="106">
          <cell r="J106">
            <v>4308</v>
          </cell>
          <cell r="K106">
            <v>4308</v>
          </cell>
          <cell r="L106">
            <v>4053</v>
          </cell>
          <cell r="M106">
            <v>4308</v>
          </cell>
        </row>
        <row r="106">
          <cell r="O106">
            <v>60</v>
          </cell>
          <cell r="P106">
            <v>689.28</v>
          </cell>
        </row>
        <row r="106">
          <cell r="S106">
            <v>30.16</v>
          </cell>
        </row>
        <row r="106">
          <cell r="U106">
            <v>352.61</v>
          </cell>
        </row>
        <row r="106">
          <cell r="W106">
            <v>90.47</v>
          </cell>
        </row>
        <row r="106">
          <cell r="AA106">
            <v>1162.52</v>
          </cell>
          <cell r="AB106">
            <v>344.64</v>
          </cell>
        </row>
        <row r="106">
          <cell r="AD106">
            <v>12.92</v>
          </cell>
        </row>
        <row r="106">
          <cell r="AF106">
            <v>81.06</v>
          </cell>
        </row>
        <row r="106">
          <cell r="AI106">
            <v>15</v>
          </cell>
          <cell r="AJ106">
            <v>453.62</v>
          </cell>
          <cell r="AK106">
            <v>1616.14</v>
          </cell>
        </row>
        <row r="106">
          <cell r="AM106" t="str">
            <v>湖南诚展</v>
          </cell>
          <cell r="AN106" t="str">
            <v>劳务工</v>
          </cell>
          <cell r="AO106" t="str">
            <v>诚展</v>
          </cell>
          <cell r="AP106">
            <v>17</v>
          </cell>
          <cell r="AQ106">
            <v>0</v>
          </cell>
          <cell r="AR106" t="e">
            <v>#N/A</v>
          </cell>
        </row>
        <row r="106">
          <cell r="AT106" t="str">
            <v>王锋卡</v>
          </cell>
        </row>
        <row r="107">
          <cell r="B107" t="str">
            <v>吴朗</v>
          </cell>
        </row>
        <row r="107">
          <cell r="D107" t="str">
            <v>430221198201177136</v>
          </cell>
          <cell r="E107">
            <v>45809</v>
          </cell>
        </row>
        <row r="107">
          <cell r="J107">
            <v>4308</v>
          </cell>
          <cell r="K107">
            <v>4308</v>
          </cell>
          <cell r="L107">
            <v>4053</v>
          </cell>
          <cell r="M107">
            <v>4308</v>
          </cell>
        </row>
        <row r="107">
          <cell r="O107">
            <v>60</v>
          </cell>
          <cell r="P107">
            <v>689.28</v>
          </cell>
        </row>
        <row r="107">
          <cell r="S107">
            <v>30.16</v>
          </cell>
        </row>
        <row r="107">
          <cell r="U107">
            <v>352.61</v>
          </cell>
        </row>
        <row r="107">
          <cell r="W107">
            <v>90.47</v>
          </cell>
        </row>
        <row r="107">
          <cell r="AA107">
            <v>1162.52</v>
          </cell>
          <cell r="AB107">
            <v>344.64</v>
          </cell>
        </row>
        <row r="107">
          <cell r="AD107">
            <v>12.92</v>
          </cell>
        </row>
        <row r="107">
          <cell r="AF107">
            <v>81.06</v>
          </cell>
        </row>
        <row r="107">
          <cell r="AI107">
            <v>15</v>
          </cell>
          <cell r="AJ107">
            <v>453.62</v>
          </cell>
          <cell r="AK107">
            <v>1616.14</v>
          </cell>
        </row>
        <row r="107">
          <cell r="AM107" t="str">
            <v>湖南诚展</v>
          </cell>
          <cell r="AN107" t="str">
            <v>劳务工</v>
          </cell>
          <cell r="AO107" t="str">
            <v>诚展</v>
          </cell>
          <cell r="AP107">
            <v>19</v>
          </cell>
          <cell r="AQ107">
            <v>0</v>
          </cell>
          <cell r="AR107" t="e">
            <v>#N/A</v>
          </cell>
        </row>
        <row r="107">
          <cell r="AT107" t="str">
            <v>吴朗</v>
          </cell>
        </row>
        <row r="108">
          <cell r="B108" t="str">
            <v>谭建文</v>
          </cell>
        </row>
        <row r="108">
          <cell r="D108" t="str">
            <v>430102198410025513</v>
          </cell>
          <cell r="E108">
            <v>45809</v>
          </cell>
        </row>
        <row r="108">
          <cell r="J108">
            <v>4308</v>
          </cell>
          <cell r="K108">
            <v>4308</v>
          </cell>
          <cell r="L108">
            <v>4053</v>
          </cell>
          <cell r="M108">
            <v>4308</v>
          </cell>
        </row>
        <row r="108">
          <cell r="O108">
            <v>60</v>
          </cell>
          <cell r="P108">
            <v>689.28</v>
          </cell>
        </row>
        <row r="108">
          <cell r="S108">
            <v>30.16</v>
          </cell>
        </row>
        <row r="108">
          <cell r="U108">
            <v>352.61</v>
          </cell>
        </row>
        <row r="108">
          <cell r="W108">
            <v>90.47</v>
          </cell>
        </row>
        <row r="108">
          <cell r="AA108">
            <v>1162.52</v>
          </cell>
          <cell r="AB108">
            <v>344.64</v>
          </cell>
        </row>
        <row r="108">
          <cell r="AD108">
            <v>12.92</v>
          </cell>
        </row>
        <row r="108">
          <cell r="AF108">
            <v>81.06</v>
          </cell>
        </row>
        <row r="108">
          <cell r="AI108">
            <v>15</v>
          </cell>
          <cell r="AJ108">
            <v>453.62</v>
          </cell>
          <cell r="AK108">
            <v>1616.14</v>
          </cell>
        </row>
        <row r="108">
          <cell r="AM108" t="str">
            <v>湖南诚展</v>
          </cell>
          <cell r="AN108" t="str">
            <v>劳务工</v>
          </cell>
          <cell r="AO108" t="str">
            <v>光华荣昌</v>
          </cell>
          <cell r="AP108">
            <v>26</v>
          </cell>
          <cell r="AQ108" t="str">
            <v>长沙现服</v>
          </cell>
          <cell r="AR108" t="e">
            <v>#N/A</v>
          </cell>
        </row>
        <row r="108">
          <cell r="AT108" t="str">
            <v>谭建文</v>
          </cell>
        </row>
        <row r="109">
          <cell r="B109" t="str">
            <v>伍志强</v>
          </cell>
        </row>
        <row r="109">
          <cell r="D109" t="str">
            <v>430321197411238575</v>
          </cell>
          <cell r="E109">
            <v>45809</v>
          </cell>
        </row>
        <row r="109">
          <cell r="J109">
            <v>6889</v>
          </cell>
          <cell r="K109">
            <v>6889</v>
          </cell>
          <cell r="L109">
            <v>6889</v>
          </cell>
          <cell r="M109">
            <v>6889</v>
          </cell>
        </row>
        <row r="109">
          <cell r="O109">
            <v>60</v>
          </cell>
          <cell r="P109">
            <v>1102.24</v>
          </cell>
        </row>
        <row r="109">
          <cell r="S109">
            <v>48.22</v>
          </cell>
        </row>
        <row r="109">
          <cell r="U109">
            <v>599.34</v>
          </cell>
        </row>
        <row r="109">
          <cell r="W109">
            <v>115.74</v>
          </cell>
        </row>
        <row r="109">
          <cell r="AA109">
            <v>1865.54</v>
          </cell>
          <cell r="AB109">
            <v>551.12</v>
          </cell>
        </row>
        <row r="109">
          <cell r="AD109">
            <v>20.67</v>
          </cell>
        </row>
        <row r="109">
          <cell r="AF109">
            <v>137.78</v>
          </cell>
        </row>
        <row r="109">
          <cell r="AI109">
            <v>15</v>
          </cell>
          <cell r="AJ109">
            <v>724.57</v>
          </cell>
          <cell r="AK109">
            <v>2590.11</v>
          </cell>
        </row>
        <row r="109">
          <cell r="AM109" t="str">
            <v>湖南诚展</v>
          </cell>
          <cell r="AN109" t="str">
            <v>劳务工</v>
          </cell>
          <cell r="AO109" t="str">
            <v>光华荣昌</v>
          </cell>
          <cell r="AP109">
            <v>19</v>
          </cell>
          <cell r="AQ109">
            <v>0</v>
          </cell>
          <cell r="AR109" t="e">
            <v>#N/A</v>
          </cell>
        </row>
        <row r="109">
          <cell r="AT109" t="str">
            <v>伍志强</v>
          </cell>
        </row>
        <row r="110">
          <cell r="E110">
            <v>102</v>
          </cell>
        </row>
        <row r="110">
          <cell r="AJ110">
            <v>0</v>
          </cell>
        </row>
        <row r="111">
          <cell r="E111">
            <v>0</v>
          </cell>
        </row>
        <row r="111">
          <cell r="AJ111">
            <v>0</v>
          </cell>
          <cell r="AK111">
            <v>0</v>
          </cell>
        </row>
        <row r="112">
          <cell r="O112">
            <v>6750</v>
          </cell>
          <cell r="P112">
            <v>30052</v>
          </cell>
          <cell r="Q112">
            <v>0</v>
          </cell>
          <cell r="R112">
            <v>0</v>
          </cell>
          <cell r="S112">
            <v>1314.94</v>
          </cell>
          <cell r="T112">
            <v>0</v>
          </cell>
          <cell r="U112">
            <v>15323.08</v>
          </cell>
          <cell r="V112">
            <v>0</v>
          </cell>
          <cell r="W112">
            <v>4815.48</v>
          </cell>
          <cell r="X112">
            <v>0</v>
          </cell>
        </row>
        <row r="112">
          <cell r="Z112">
            <v>0</v>
          </cell>
          <cell r="AA112">
            <v>51505.5</v>
          </cell>
          <cell r="AB112">
            <v>1929.68</v>
          </cell>
          <cell r="AC112">
            <v>0</v>
          </cell>
          <cell r="AD112">
            <v>72.35</v>
          </cell>
          <cell r="AE112">
            <v>0</v>
          </cell>
          <cell r="AF112">
            <v>462.02</v>
          </cell>
          <cell r="AG112">
            <v>0</v>
          </cell>
          <cell r="AH112">
            <v>0</v>
          </cell>
          <cell r="AI112">
            <v>75</v>
          </cell>
          <cell r="AJ112">
            <v>2539.05</v>
          </cell>
          <cell r="AK112">
            <v>54044.55</v>
          </cell>
          <cell r="AL112" t="str">
            <v>当月工资中扣除当月社保</v>
          </cell>
        </row>
        <row r="114">
          <cell r="B114" t="str">
            <v>马凤</v>
          </cell>
          <cell r="C114" t="str">
            <v>女</v>
          </cell>
          <cell r="D114" t="str">
            <v>430321199306139048</v>
          </cell>
          <cell r="E114">
            <v>45702</v>
          </cell>
        </row>
        <row r="114">
          <cell r="J114">
            <v>4308</v>
          </cell>
          <cell r="K114">
            <v>4308</v>
          </cell>
          <cell r="L114">
            <v>4308</v>
          </cell>
          <cell r="M114">
            <v>4308</v>
          </cell>
        </row>
        <row r="114">
          <cell r="O114">
            <v>150</v>
          </cell>
          <cell r="P114">
            <v>689.3</v>
          </cell>
        </row>
        <row r="114">
          <cell r="S114">
            <v>30.16</v>
          </cell>
        </row>
        <row r="114">
          <cell r="U114">
            <v>374.8</v>
          </cell>
        </row>
        <row r="114">
          <cell r="W114">
            <v>51.7</v>
          </cell>
        </row>
        <row r="114">
          <cell r="AA114">
            <v>1145.96</v>
          </cell>
        </row>
        <row r="114">
          <cell r="AJ114">
            <v>0</v>
          </cell>
          <cell r="AK114">
            <v>1145.96</v>
          </cell>
        </row>
        <row r="114">
          <cell r="AM114" t="str">
            <v>湘潭思泉</v>
          </cell>
          <cell r="AN114" t="str">
            <v>劳务工</v>
          </cell>
          <cell r="AO114" t="str">
            <v>湘潭思泉</v>
          </cell>
          <cell r="AP114">
            <v>27.4</v>
          </cell>
          <cell r="AQ114">
            <v>0</v>
          </cell>
          <cell r="AR114" t="e">
            <v>#N/A</v>
          </cell>
        </row>
        <row r="114">
          <cell r="AT114" t="str">
            <v>马凤</v>
          </cell>
        </row>
        <row r="115">
          <cell r="B115" t="str">
            <v>刘俊杰</v>
          </cell>
          <cell r="C115" t="str">
            <v>男</v>
          </cell>
          <cell r="D115" t="str">
            <v>430424200310142696</v>
          </cell>
          <cell r="E115">
            <v>45726</v>
          </cell>
        </row>
        <row r="115">
          <cell r="J115">
            <v>4308</v>
          </cell>
          <cell r="K115">
            <v>4308</v>
          </cell>
          <cell r="L115">
            <v>4308</v>
          </cell>
          <cell r="M115">
            <v>4308</v>
          </cell>
        </row>
        <row r="115">
          <cell r="O115">
            <v>150</v>
          </cell>
          <cell r="P115">
            <v>689.3</v>
          </cell>
        </row>
        <row r="115">
          <cell r="S115">
            <v>30.16</v>
          </cell>
        </row>
        <row r="115">
          <cell r="U115">
            <v>374.8</v>
          </cell>
        </row>
        <row r="115">
          <cell r="W115">
            <v>51.7</v>
          </cell>
        </row>
        <row r="115">
          <cell r="AA115">
            <v>1145.96</v>
          </cell>
        </row>
        <row r="115">
          <cell r="AJ115">
            <v>0</v>
          </cell>
          <cell r="AK115">
            <v>1145.96</v>
          </cell>
        </row>
        <row r="115">
          <cell r="AM115" t="str">
            <v>湘潭思泉</v>
          </cell>
          <cell r="AN115" t="str">
            <v>劳务工</v>
          </cell>
          <cell r="AO115" t="str">
            <v>湘潭思泉</v>
          </cell>
          <cell r="AP115">
            <v>26</v>
          </cell>
          <cell r="AQ115">
            <v>0</v>
          </cell>
          <cell r="AR115" t="e">
            <v>#N/A</v>
          </cell>
        </row>
        <row r="115">
          <cell r="AT115" t="str">
            <v>刘俊杰</v>
          </cell>
        </row>
        <row r="116">
          <cell r="B116" t="str">
            <v>瞿芬</v>
          </cell>
          <cell r="C116" t="str">
            <v>女</v>
          </cell>
          <cell r="D116" t="str">
            <v>430321199103089028</v>
          </cell>
          <cell r="E116">
            <v>45726</v>
          </cell>
        </row>
        <row r="116">
          <cell r="J116">
            <v>4308</v>
          </cell>
          <cell r="K116">
            <v>4308</v>
          </cell>
          <cell r="L116">
            <v>4308</v>
          </cell>
          <cell r="M116">
            <v>4308</v>
          </cell>
        </row>
        <row r="116">
          <cell r="O116">
            <v>150</v>
          </cell>
          <cell r="P116">
            <v>689.3</v>
          </cell>
        </row>
        <row r="116">
          <cell r="S116">
            <v>30.16</v>
          </cell>
        </row>
        <row r="116">
          <cell r="U116">
            <v>374.8</v>
          </cell>
        </row>
        <row r="116">
          <cell r="W116">
            <v>51.7</v>
          </cell>
        </row>
        <row r="116">
          <cell r="AA116">
            <v>1145.96</v>
          </cell>
        </row>
        <row r="116">
          <cell r="AJ116">
            <v>0</v>
          </cell>
          <cell r="AK116">
            <v>1145.96</v>
          </cell>
        </row>
        <row r="116">
          <cell r="AM116" t="str">
            <v>湘潭思泉</v>
          </cell>
          <cell r="AN116" t="str">
            <v>劳务工</v>
          </cell>
          <cell r="AO116" t="str">
            <v>湘潭思泉</v>
          </cell>
          <cell r="AP116">
            <v>27.5</v>
          </cell>
          <cell r="AQ116">
            <v>0</v>
          </cell>
          <cell r="AR116" t="e">
            <v>#N/A</v>
          </cell>
        </row>
        <row r="116">
          <cell r="AT116" t="str">
            <v>瞿芬</v>
          </cell>
        </row>
        <row r="117">
          <cell r="B117" t="str">
            <v>瞿欢</v>
          </cell>
          <cell r="C117" t="str">
            <v>女</v>
          </cell>
          <cell r="D117" t="str">
            <v>430321199711089021</v>
          </cell>
          <cell r="E117">
            <v>45726</v>
          </cell>
        </row>
        <row r="117">
          <cell r="J117">
            <v>4308</v>
          </cell>
          <cell r="K117">
            <v>4308</v>
          </cell>
          <cell r="L117">
            <v>4308</v>
          </cell>
          <cell r="M117">
            <v>4308</v>
          </cell>
        </row>
        <row r="117">
          <cell r="O117">
            <v>150</v>
          </cell>
          <cell r="P117">
            <v>689.3</v>
          </cell>
        </row>
        <row r="117">
          <cell r="S117">
            <v>30.16</v>
          </cell>
        </row>
        <row r="117">
          <cell r="U117">
            <v>374.8</v>
          </cell>
        </row>
        <row r="117">
          <cell r="W117">
            <v>51.7</v>
          </cell>
        </row>
        <row r="117">
          <cell r="AA117">
            <v>1145.96</v>
          </cell>
        </row>
        <row r="117">
          <cell r="AJ117">
            <v>0</v>
          </cell>
          <cell r="AK117">
            <v>1145.96</v>
          </cell>
        </row>
        <row r="117">
          <cell r="AM117" t="str">
            <v>湘潭思泉</v>
          </cell>
          <cell r="AN117" t="str">
            <v>劳务工</v>
          </cell>
          <cell r="AO117" t="str">
            <v>湘潭思泉</v>
          </cell>
          <cell r="AP117">
            <v>26.5</v>
          </cell>
          <cell r="AQ117">
            <v>0</v>
          </cell>
          <cell r="AR117" t="e">
            <v>#N/A</v>
          </cell>
        </row>
        <row r="117">
          <cell r="AT117" t="str">
            <v>瞿欢</v>
          </cell>
        </row>
        <row r="118">
          <cell r="B118" t="str">
            <v>彭智勇</v>
          </cell>
          <cell r="C118" t="str">
            <v>男</v>
          </cell>
          <cell r="D118" t="str">
            <v>43042419881011101X</v>
          </cell>
          <cell r="E118">
            <v>45726</v>
          </cell>
        </row>
        <row r="118">
          <cell r="J118">
            <v>4308</v>
          </cell>
          <cell r="K118">
            <v>4308</v>
          </cell>
          <cell r="L118">
            <v>4308</v>
          </cell>
          <cell r="M118">
            <v>4308</v>
          </cell>
        </row>
        <row r="118">
          <cell r="O118">
            <v>150</v>
          </cell>
          <cell r="P118">
            <v>689.3</v>
          </cell>
        </row>
        <row r="118">
          <cell r="S118">
            <v>30.16</v>
          </cell>
        </row>
        <row r="118">
          <cell r="U118">
            <v>374.8</v>
          </cell>
        </row>
        <row r="118">
          <cell r="W118">
            <v>51.7</v>
          </cell>
        </row>
        <row r="118">
          <cell r="AA118">
            <v>1145.96</v>
          </cell>
        </row>
        <row r="118">
          <cell r="AJ118">
            <v>0</v>
          </cell>
          <cell r="AK118">
            <v>1145.96</v>
          </cell>
        </row>
        <row r="118">
          <cell r="AM118" t="str">
            <v>湘潭思泉</v>
          </cell>
          <cell r="AN118" t="str">
            <v>劳务工</v>
          </cell>
          <cell r="AO118" t="str">
            <v>湘潭思泉</v>
          </cell>
          <cell r="AP118">
            <v>27</v>
          </cell>
          <cell r="AQ118">
            <v>0</v>
          </cell>
          <cell r="AR118" t="e">
            <v>#N/A</v>
          </cell>
        </row>
        <row r="118">
          <cell r="AT118" t="str">
            <v>彭智勇</v>
          </cell>
        </row>
        <row r="119">
          <cell r="B119" t="str">
            <v>游围广</v>
          </cell>
          <cell r="C119" t="str">
            <v>男</v>
          </cell>
          <cell r="D119" t="str">
            <v>320203198309174030</v>
          </cell>
          <cell r="E119">
            <v>45743</v>
          </cell>
        </row>
        <row r="119">
          <cell r="J119">
            <v>4308</v>
          </cell>
          <cell r="K119">
            <v>4308</v>
          </cell>
          <cell r="L119">
            <v>4308</v>
          </cell>
          <cell r="M119">
            <v>4308</v>
          </cell>
        </row>
        <row r="119">
          <cell r="O119">
            <v>150</v>
          </cell>
          <cell r="P119">
            <v>689.3</v>
          </cell>
        </row>
        <row r="119">
          <cell r="S119">
            <v>30.16</v>
          </cell>
        </row>
        <row r="119">
          <cell r="U119">
            <v>374.8</v>
          </cell>
        </row>
        <row r="119">
          <cell r="W119">
            <v>51.7</v>
          </cell>
        </row>
        <row r="119">
          <cell r="AA119">
            <v>1145.96</v>
          </cell>
        </row>
        <row r="119">
          <cell r="AJ119">
            <v>0</v>
          </cell>
          <cell r="AK119">
            <v>1145.96</v>
          </cell>
        </row>
        <row r="119">
          <cell r="AM119" t="str">
            <v>湘潭思泉</v>
          </cell>
          <cell r="AN119" t="str">
            <v>劳务工</v>
          </cell>
          <cell r="AO119" t="str">
            <v>湘潭思泉</v>
          </cell>
          <cell r="AP119">
            <v>24</v>
          </cell>
          <cell r="AQ119">
            <v>0</v>
          </cell>
          <cell r="AR119" t="e">
            <v>#N/A</v>
          </cell>
        </row>
        <row r="119">
          <cell r="AT119" t="str">
            <v>游围广</v>
          </cell>
        </row>
        <row r="120">
          <cell r="B120" t="str">
            <v>曾选泽</v>
          </cell>
          <cell r="C120" t="str">
            <v>男</v>
          </cell>
          <cell r="D120" t="str">
            <v>430224198810182976</v>
          </cell>
          <cell r="E120">
            <v>45758</v>
          </cell>
        </row>
        <row r="120">
          <cell r="J120">
            <v>4308</v>
          </cell>
          <cell r="K120">
            <v>4308</v>
          </cell>
          <cell r="L120">
            <v>4308</v>
          </cell>
          <cell r="M120">
            <v>4308</v>
          </cell>
        </row>
        <row r="120">
          <cell r="O120">
            <v>150</v>
          </cell>
          <cell r="P120">
            <v>689.3</v>
          </cell>
        </row>
        <row r="120">
          <cell r="S120">
            <v>30.16</v>
          </cell>
        </row>
        <row r="120">
          <cell r="U120">
            <v>374.8</v>
          </cell>
        </row>
        <row r="120">
          <cell r="W120">
            <v>51.7</v>
          </cell>
        </row>
        <row r="120">
          <cell r="AA120">
            <v>1145.96</v>
          </cell>
        </row>
        <row r="120">
          <cell r="AJ120">
            <v>0</v>
          </cell>
          <cell r="AK120">
            <v>1145.96</v>
          </cell>
        </row>
        <row r="120">
          <cell r="AM120" t="str">
            <v>湘潭思泉</v>
          </cell>
          <cell r="AN120" t="str">
            <v>劳务工</v>
          </cell>
          <cell r="AO120" t="str">
            <v>湘潭思泉</v>
          </cell>
          <cell r="AP120">
            <v>25</v>
          </cell>
          <cell r="AQ120">
            <v>0</v>
          </cell>
          <cell r="AR120" t="e">
            <v>#N/A</v>
          </cell>
        </row>
        <row r="120">
          <cell r="AT120" t="str">
            <v>曾选泽</v>
          </cell>
        </row>
        <row r="121">
          <cell r="B121" t="str">
            <v>卫伟伟</v>
          </cell>
          <cell r="C121" t="str">
            <v>男</v>
          </cell>
          <cell r="D121" t="str">
            <v>421081198209275632</v>
          </cell>
          <cell r="E121">
            <v>45770</v>
          </cell>
        </row>
        <row r="121">
          <cell r="J121">
            <v>4308</v>
          </cell>
          <cell r="K121">
            <v>4308</v>
          </cell>
          <cell r="L121">
            <v>4308</v>
          </cell>
          <cell r="M121">
            <v>4308</v>
          </cell>
        </row>
        <row r="121">
          <cell r="O121">
            <v>150</v>
          </cell>
          <cell r="P121">
            <v>689.3</v>
          </cell>
        </row>
        <row r="121">
          <cell r="S121">
            <v>30.16</v>
          </cell>
        </row>
        <row r="121">
          <cell r="U121">
            <v>374.8</v>
          </cell>
        </row>
        <row r="121">
          <cell r="W121">
            <v>51.7</v>
          </cell>
        </row>
        <row r="121">
          <cell r="AA121">
            <v>1145.96</v>
          </cell>
        </row>
        <row r="121">
          <cell r="AJ121">
            <v>0</v>
          </cell>
          <cell r="AK121">
            <v>1145.96</v>
          </cell>
        </row>
        <row r="121">
          <cell r="AM121" t="str">
            <v>湘潭思泉</v>
          </cell>
          <cell r="AN121" t="str">
            <v>劳务工</v>
          </cell>
          <cell r="AO121" t="str">
            <v>湘潭思泉</v>
          </cell>
          <cell r="AP121">
            <v>25</v>
          </cell>
          <cell r="AQ121">
            <v>0</v>
          </cell>
          <cell r="AR121" t="e">
            <v>#N/A</v>
          </cell>
        </row>
        <row r="121">
          <cell r="AT121" t="str">
            <v>卫伟伟</v>
          </cell>
        </row>
        <row r="122">
          <cell r="B122" t="str">
            <v>付志勇</v>
          </cell>
          <cell r="C122" t="str">
            <v>男</v>
          </cell>
          <cell r="D122" t="str">
            <v>430223197108105136</v>
          </cell>
          <cell r="E122">
            <v>45801</v>
          </cell>
        </row>
        <row r="122">
          <cell r="J122">
            <v>4308</v>
          </cell>
          <cell r="K122">
            <v>4308</v>
          </cell>
          <cell r="L122">
            <v>4308</v>
          </cell>
          <cell r="M122">
            <v>4308</v>
          </cell>
        </row>
        <row r="122">
          <cell r="O122">
            <v>150</v>
          </cell>
          <cell r="P122">
            <v>689.3</v>
          </cell>
        </row>
        <row r="122">
          <cell r="S122">
            <v>30.16</v>
          </cell>
        </row>
        <row r="122">
          <cell r="U122">
            <v>374.8</v>
          </cell>
        </row>
        <row r="122">
          <cell r="W122">
            <v>51.7</v>
          </cell>
        </row>
        <row r="122">
          <cell r="AA122">
            <v>1145.96</v>
          </cell>
        </row>
        <row r="122">
          <cell r="AJ122">
            <v>0</v>
          </cell>
          <cell r="AK122">
            <v>1145.96</v>
          </cell>
        </row>
        <row r="122">
          <cell r="AM122" t="str">
            <v>湘潭思泉</v>
          </cell>
          <cell r="AN122" t="str">
            <v>劳务工</v>
          </cell>
          <cell r="AO122" t="str">
            <v>湘潭思泉</v>
          </cell>
          <cell r="AP122">
            <v>23</v>
          </cell>
          <cell r="AQ122">
            <v>0</v>
          </cell>
          <cell r="AR122" t="e">
            <v>#N/A</v>
          </cell>
        </row>
        <row r="122">
          <cell r="AT122" t="str">
            <v>付志勇</v>
          </cell>
        </row>
        <row r="123">
          <cell r="B123" t="str">
            <v>肖军奇</v>
          </cell>
          <cell r="C123" t="str">
            <v>男</v>
          </cell>
          <cell r="D123" t="str">
            <v>432503197510307038</v>
          </cell>
          <cell r="E123">
            <v>45801</v>
          </cell>
        </row>
        <row r="123">
          <cell r="J123">
            <v>4308</v>
          </cell>
          <cell r="K123">
            <v>4308</v>
          </cell>
          <cell r="L123">
            <v>4308</v>
          </cell>
          <cell r="M123">
            <v>4308</v>
          </cell>
        </row>
        <row r="123">
          <cell r="O123">
            <v>150</v>
          </cell>
          <cell r="P123">
            <v>689.3</v>
          </cell>
        </row>
        <row r="123">
          <cell r="S123">
            <v>30.16</v>
          </cell>
        </row>
        <row r="123">
          <cell r="U123">
            <v>374.8</v>
          </cell>
        </row>
        <row r="123">
          <cell r="W123">
            <v>51.7</v>
          </cell>
        </row>
        <row r="123">
          <cell r="AA123">
            <v>1145.96</v>
          </cell>
        </row>
        <row r="123">
          <cell r="AJ123">
            <v>0</v>
          </cell>
          <cell r="AK123">
            <v>1145.96</v>
          </cell>
        </row>
        <row r="123">
          <cell r="AM123" t="str">
            <v>湘潭思泉</v>
          </cell>
          <cell r="AN123" t="str">
            <v>劳务工</v>
          </cell>
          <cell r="AO123" t="str">
            <v>湘潭思泉</v>
          </cell>
          <cell r="AP123">
            <v>25</v>
          </cell>
          <cell r="AQ123">
            <v>0</v>
          </cell>
          <cell r="AR123" t="e">
            <v>#N/A</v>
          </cell>
        </row>
        <row r="123">
          <cell r="AT123" t="str">
            <v>肖军奇</v>
          </cell>
        </row>
        <row r="124">
          <cell r="B124" t="str">
            <v>陈波</v>
          </cell>
          <cell r="C124" t="str">
            <v>男</v>
          </cell>
          <cell r="D124" t="str">
            <v>430424198111062335</v>
          </cell>
          <cell r="E124">
            <v>45804</v>
          </cell>
        </row>
        <row r="124">
          <cell r="J124">
            <v>4308</v>
          </cell>
          <cell r="K124">
            <v>4308</v>
          </cell>
          <cell r="L124">
            <v>4308</v>
          </cell>
          <cell r="M124">
            <v>4308</v>
          </cell>
        </row>
        <row r="124">
          <cell r="O124">
            <v>150</v>
          </cell>
          <cell r="P124">
            <v>689.3</v>
          </cell>
        </row>
        <row r="124">
          <cell r="S124">
            <v>30.16</v>
          </cell>
        </row>
        <row r="124">
          <cell r="U124">
            <v>374.8</v>
          </cell>
        </row>
        <row r="124">
          <cell r="W124">
            <v>51.7</v>
          </cell>
        </row>
        <row r="124">
          <cell r="AA124">
            <v>1145.96</v>
          </cell>
        </row>
        <row r="124">
          <cell r="AJ124">
            <v>0</v>
          </cell>
          <cell r="AK124">
            <v>1145.96</v>
          </cell>
        </row>
        <row r="124">
          <cell r="AM124" t="str">
            <v>湘潭思泉</v>
          </cell>
          <cell r="AN124" t="str">
            <v>劳务工</v>
          </cell>
          <cell r="AO124" t="str">
            <v>湘潭思泉</v>
          </cell>
          <cell r="AP124">
            <v>25</v>
          </cell>
          <cell r="AQ124">
            <v>0</v>
          </cell>
          <cell r="AR124" t="e">
            <v>#N/A</v>
          </cell>
        </row>
        <row r="124">
          <cell r="AT124" t="str">
            <v>陈波</v>
          </cell>
        </row>
        <row r="125">
          <cell r="B125" t="str">
            <v>齐水斌</v>
          </cell>
          <cell r="C125" t="str">
            <v>男</v>
          </cell>
          <cell r="D125" t="str">
            <v>430221197508127139</v>
          </cell>
          <cell r="E125">
            <v>45805</v>
          </cell>
        </row>
        <row r="125">
          <cell r="J125">
            <v>4308</v>
          </cell>
          <cell r="K125">
            <v>4308</v>
          </cell>
          <cell r="L125">
            <v>4308</v>
          </cell>
          <cell r="M125">
            <v>4308</v>
          </cell>
        </row>
        <row r="125">
          <cell r="O125">
            <v>150</v>
          </cell>
          <cell r="P125">
            <v>689.3</v>
          </cell>
        </row>
        <row r="125">
          <cell r="S125">
            <v>30.16</v>
          </cell>
        </row>
        <row r="125">
          <cell r="U125">
            <v>374.8</v>
          </cell>
        </row>
        <row r="125">
          <cell r="W125">
            <v>51.7</v>
          </cell>
        </row>
        <row r="125">
          <cell r="AA125">
            <v>1145.96</v>
          </cell>
        </row>
        <row r="125">
          <cell r="AJ125">
            <v>0</v>
          </cell>
          <cell r="AK125">
            <v>1145.96</v>
          </cell>
        </row>
        <row r="125">
          <cell r="AM125" t="str">
            <v>湘潭思泉</v>
          </cell>
          <cell r="AN125" t="str">
            <v>劳务工</v>
          </cell>
          <cell r="AO125" t="str">
            <v>湘潭思泉</v>
          </cell>
          <cell r="AP125">
            <v>28</v>
          </cell>
          <cell r="AQ125">
            <v>0</v>
          </cell>
          <cell r="AR125" t="e">
            <v>#N/A</v>
          </cell>
        </row>
        <row r="125">
          <cell r="AT125" t="str">
            <v>齐水斌</v>
          </cell>
        </row>
        <row r="126">
          <cell r="B126" t="str">
            <v>刘爱国</v>
          </cell>
          <cell r="C126" t="str">
            <v>男</v>
          </cell>
          <cell r="D126" t="str">
            <v>43028119760318391X</v>
          </cell>
          <cell r="E126">
            <v>45805</v>
          </cell>
        </row>
        <row r="126">
          <cell r="J126">
            <v>4308</v>
          </cell>
          <cell r="K126">
            <v>4308</v>
          </cell>
          <cell r="L126">
            <v>4308</v>
          </cell>
          <cell r="M126">
            <v>4308</v>
          </cell>
        </row>
        <row r="126">
          <cell r="O126">
            <v>150</v>
          </cell>
          <cell r="P126">
            <v>689.3</v>
          </cell>
        </row>
        <row r="126">
          <cell r="S126">
            <v>30.16</v>
          </cell>
        </row>
        <row r="126">
          <cell r="U126">
            <v>374.8</v>
          </cell>
        </row>
        <row r="126">
          <cell r="W126">
            <v>51.7</v>
          </cell>
        </row>
        <row r="126">
          <cell r="AA126">
            <v>1145.96</v>
          </cell>
        </row>
        <row r="126">
          <cell r="AJ126">
            <v>0</v>
          </cell>
          <cell r="AK126">
            <v>1145.96</v>
          </cell>
        </row>
        <row r="126">
          <cell r="AM126" t="str">
            <v>湘潭思泉</v>
          </cell>
          <cell r="AN126" t="str">
            <v>劳务工</v>
          </cell>
          <cell r="AO126" t="str">
            <v>湘潭思泉</v>
          </cell>
          <cell r="AP126">
            <v>27</v>
          </cell>
          <cell r="AQ126">
            <v>0</v>
          </cell>
          <cell r="AR126" t="e">
            <v>#N/A</v>
          </cell>
        </row>
        <row r="126">
          <cell r="AT126" t="str">
            <v>刘爱国</v>
          </cell>
        </row>
        <row r="127">
          <cell r="B127" t="str">
            <v>彭梅芳</v>
          </cell>
          <cell r="C127" t="str">
            <v>女</v>
          </cell>
          <cell r="D127" t="str">
            <v>430224197608062765</v>
          </cell>
          <cell r="E127">
            <v>45805</v>
          </cell>
        </row>
        <row r="127">
          <cell r="J127">
            <v>4308</v>
          </cell>
          <cell r="K127">
            <v>4308</v>
          </cell>
          <cell r="L127">
            <v>4308</v>
          </cell>
          <cell r="M127">
            <v>4308</v>
          </cell>
        </row>
        <row r="127">
          <cell r="O127">
            <v>150</v>
          </cell>
          <cell r="P127">
            <v>689.3</v>
          </cell>
        </row>
        <row r="127">
          <cell r="S127">
            <v>30.16</v>
          </cell>
        </row>
        <row r="127">
          <cell r="U127">
            <v>374.8</v>
          </cell>
        </row>
        <row r="127">
          <cell r="W127">
            <v>51.7</v>
          </cell>
        </row>
        <row r="127">
          <cell r="AA127">
            <v>1145.96</v>
          </cell>
        </row>
        <row r="127">
          <cell r="AJ127">
            <v>0</v>
          </cell>
          <cell r="AK127">
            <v>1145.96</v>
          </cell>
        </row>
        <row r="127">
          <cell r="AM127" t="str">
            <v>湘潭思泉</v>
          </cell>
          <cell r="AN127" t="str">
            <v>劳务工</v>
          </cell>
          <cell r="AO127" t="str">
            <v>湘潭思泉</v>
          </cell>
          <cell r="AP127">
            <v>28</v>
          </cell>
          <cell r="AQ127">
            <v>0</v>
          </cell>
          <cell r="AR127" t="e">
            <v>#N/A</v>
          </cell>
        </row>
        <row r="127">
          <cell r="AT127" t="str">
            <v>彭梅芳</v>
          </cell>
        </row>
        <row r="128">
          <cell r="B128" t="str">
            <v>唐江山</v>
          </cell>
          <cell r="C128" t="str">
            <v>男</v>
          </cell>
          <cell r="D128" t="str">
            <v>430321197411177856</v>
          </cell>
          <cell r="E128">
            <v>45806</v>
          </cell>
        </row>
        <row r="128">
          <cell r="J128">
            <v>4308</v>
          </cell>
          <cell r="K128">
            <v>4308</v>
          </cell>
          <cell r="L128">
            <v>4308</v>
          </cell>
          <cell r="M128">
            <v>4308</v>
          </cell>
        </row>
        <row r="128">
          <cell r="O128">
            <v>150</v>
          </cell>
          <cell r="P128">
            <v>689.3</v>
          </cell>
        </row>
        <row r="128">
          <cell r="S128">
            <v>30.16</v>
          </cell>
        </row>
        <row r="128">
          <cell r="U128">
            <v>374.8</v>
          </cell>
        </row>
        <row r="128">
          <cell r="W128">
            <v>51.7</v>
          </cell>
        </row>
        <row r="128">
          <cell r="AA128">
            <v>1145.96</v>
          </cell>
        </row>
        <row r="128">
          <cell r="AJ128">
            <v>0</v>
          </cell>
          <cell r="AK128">
            <v>1145.96</v>
          </cell>
        </row>
        <row r="128">
          <cell r="AM128" t="str">
            <v>湘潭思泉</v>
          </cell>
          <cell r="AN128" t="str">
            <v>劳务工</v>
          </cell>
          <cell r="AO128" t="str">
            <v>湘潭思泉</v>
          </cell>
          <cell r="AP128">
            <v>28</v>
          </cell>
          <cell r="AQ128">
            <v>0</v>
          </cell>
          <cell r="AR128" t="e">
            <v>#N/A</v>
          </cell>
        </row>
        <row r="128">
          <cell r="AT128" t="str">
            <v>唐江山</v>
          </cell>
        </row>
        <row r="129">
          <cell r="B129" t="str">
            <v>黄槿喆</v>
          </cell>
          <cell r="C129" t="str">
            <v>男</v>
          </cell>
          <cell r="D129" t="str">
            <v>430202200707270574</v>
          </cell>
          <cell r="E129">
            <v>45812</v>
          </cell>
        </row>
        <row r="129">
          <cell r="J129">
            <v>4308</v>
          </cell>
          <cell r="K129">
            <v>4308</v>
          </cell>
          <cell r="L129">
            <v>4308</v>
          </cell>
          <cell r="M129">
            <v>4308</v>
          </cell>
        </row>
        <row r="129">
          <cell r="O129">
            <v>150</v>
          </cell>
          <cell r="P129">
            <v>689.3</v>
          </cell>
        </row>
        <row r="129">
          <cell r="S129">
            <v>30.16</v>
          </cell>
        </row>
        <row r="129">
          <cell r="U129">
            <v>374.8</v>
          </cell>
        </row>
        <row r="129">
          <cell r="W129">
            <v>51.7</v>
          </cell>
        </row>
        <row r="129">
          <cell r="AA129">
            <v>1145.96</v>
          </cell>
        </row>
        <row r="129">
          <cell r="AJ129">
            <v>0</v>
          </cell>
          <cell r="AK129">
            <v>1145.96</v>
          </cell>
        </row>
        <row r="129">
          <cell r="AM129" t="str">
            <v>湘潭思泉</v>
          </cell>
          <cell r="AN129" t="str">
            <v>劳务工</v>
          </cell>
          <cell r="AO129" t="str">
            <v>湘潭思泉</v>
          </cell>
          <cell r="AP129">
            <v>20</v>
          </cell>
          <cell r="AQ129">
            <v>0</v>
          </cell>
          <cell r="AR129" t="e">
            <v>#N/A</v>
          </cell>
        </row>
        <row r="129">
          <cell r="AT129" t="str">
            <v>黄槿喆</v>
          </cell>
        </row>
        <row r="130">
          <cell r="B130" t="str">
            <v>曾建伟</v>
          </cell>
          <cell r="C130" t="str">
            <v>男</v>
          </cell>
          <cell r="D130" t="str">
            <v>430221197404117139</v>
          </cell>
          <cell r="E130">
            <v>45812</v>
          </cell>
        </row>
        <row r="130">
          <cell r="J130">
            <v>4308</v>
          </cell>
          <cell r="K130">
            <v>4308</v>
          </cell>
          <cell r="L130">
            <v>4308</v>
          </cell>
          <cell r="M130">
            <v>4308</v>
          </cell>
        </row>
        <row r="130">
          <cell r="O130">
            <v>150</v>
          </cell>
          <cell r="P130">
            <v>689.3</v>
          </cell>
        </row>
        <row r="130">
          <cell r="S130">
            <v>30.16</v>
          </cell>
        </row>
        <row r="130">
          <cell r="U130">
            <v>374.8</v>
          </cell>
        </row>
        <row r="130">
          <cell r="W130">
            <v>51.7</v>
          </cell>
        </row>
        <row r="130">
          <cell r="AA130">
            <v>1145.96</v>
          </cell>
        </row>
        <row r="130">
          <cell r="AJ130">
            <v>0</v>
          </cell>
          <cell r="AK130">
            <v>1145.96</v>
          </cell>
        </row>
        <row r="130">
          <cell r="AM130" t="str">
            <v>湘潭思泉</v>
          </cell>
          <cell r="AN130" t="str">
            <v>劳务工</v>
          </cell>
          <cell r="AO130" t="str">
            <v>湘潭思泉</v>
          </cell>
          <cell r="AP130">
            <v>22</v>
          </cell>
          <cell r="AQ130">
            <v>0</v>
          </cell>
          <cell r="AR130" t="e">
            <v>#N/A</v>
          </cell>
        </row>
        <row r="130">
          <cell r="AT130" t="str">
            <v>曾建伟</v>
          </cell>
        </row>
        <row r="131">
          <cell r="B131" t="str">
            <v>李冬阳</v>
          </cell>
          <cell r="C131" t="str">
            <v>男</v>
          </cell>
          <cell r="D131" t="str">
            <v>430202200311136619</v>
          </cell>
          <cell r="E131">
            <v>45813</v>
          </cell>
        </row>
        <row r="131">
          <cell r="J131">
            <v>4308</v>
          </cell>
          <cell r="K131">
            <v>4308</v>
          </cell>
          <cell r="L131">
            <v>4308</v>
          </cell>
          <cell r="M131">
            <v>4308</v>
          </cell>
        </row>
        <row r="131">
          <cell r="O131">
            <v>150</v>
          </cell>
          <cell r="P131">
            <v>689.3</v>
          </cell>
        </row>
        <row r="131">
          <cell r="S131">
            <v>30.16</v>
          </cell>
        </row>
        <row r="131">
          <cell r="U131">
            <v>374.8</v>
          </cell>
        </row>
        <row r="131">
          <cell r="W131">
            <v>51.7</v>
          </cell>
        </row>
        <row r="131">
          <cell r="AA131">
            <v>1145.96</v>
          </cell>
        </row>
        <row r="131">
          <cell r="AJ131">
            <v>0</v>
          </cell>
          <cell r="AK131">
            <v>1145.96</v>
          </cell>
        </row>
        <row r="131">
          <cell r="AM131" t="str">
            <v>湘潭思泉</v>
          </cell>
          <cell r="AN131" t="str">
            <v>劳务工</v>
          </cell>
          <cell r="AO131" t="str">
            <v>湘潭思泉</v>
          </cell>
          <cell r="AP131">
            <v>17</v>
          </cell>
          <cell r="AQ131" t="str">
            <v>2025/7/9离职</v>
          </cell>
          <cell r="AR131" t="e">
            <v>#N/A</v>
          </cell>
        </row>
        <row r="131">
          <cell r="AT131" t="str">
            <v>李冬阳</v>
          </cell>
        </row>
        <row r="132">
          <cell r="B132" t="str">
            <v>蔡建兵</v>
          </cell>
          <cell r="C132" t="str">
            <v>男</v>
          </cell>
          <cell r="D132" t="str">
            <v>4302231972015839X</v>
          </cell>
          <cell r="E132">
            <v>45814</v>
          </cell>
        </row>
        <row r="132">
          <cell r="J132">
            <v>4308</v>
          </cell>
          <cell r="K132">
            <v>4308</v>
          </cell>
          <cell r="L132">
            <v>4308</v>
          </cell>
          <cell r="M132">
            <v>4308</v>
          </cell>
        </row>
        <row r="132">
          <cell r="O132">
            <v>150</v>
          </cell>
          <cell r="P132">
            <v>689.3</v>
          </cell>
        </row>
        <row r="132">
          <cell r="S132">
            <v>30.16</v>
          </cell>
        </row>
        <row r="132">
          <cell r="U132">
            <v>374.8</v>
          </cell>
        </row>
        <row r="132">
          <cell r="W132">
            <v>51.7</v>
          </cell>
        </row>
        <row r="132">
          <cell r="AA132">
            <v>1145.96</v>
          </cell>
        </row>
        <row r="132">
          <cell r="AJ132">
            <v>0</v>
          </cell>
          <cell r="AK132">
            <v>1145.96</v>
          </cell>
        </row>
        <row r="132">
          <cell r="AM132" t="str">
            <v>湘潭思泉</v>
          </cell>
          <cell r="AN132" t="str">
            <v>劳务工</v>
          </cell>
          <cell r="AO132" t="str">
            <v>湘潭思泉</v>
          </cell>
          <cell r="AP132">
            <v>21</v>
          </cell>
          <cell r="AQ132">
            <v>0</v>
          </cell>
          <cell r="AR132" t="e">
            <v>#N/A</v>
          </cell>
        </row>
        <row r="132">
          <cell r="AT132" t="str">
            <v>蔡建兵</v>
          </cell>
        </row>
        <row r="133">
          <cell r="B133" t="str">
            <v>李先文</v>
          </cell>
          <cell r="C133" t="str">
            <v>男</v>
          </cell>
          <cell r="D133" t="str">
            <v>430221198009308132</v>
          </cell>
          <cell r="E133">
            <v>45817</v>
          </cell>
        </row>
        <row r="133">
          <cell r="J133">
            <v>4308</v>
          </cell>
          <cell r="K133">
            <v>4308</v>
          </cell>
          <cell r="L133">
            <v>4308</v>
          </cell>
          <cell r="M133">
            <v>4308</v>
          </cell>
        </row>
        <row r="133">
          <cell r="O133">
            <v>150</v>
          </cell>
          <cell r="P133">
            <v>689.3</v>
          </cell>
        </row>
        <row r="133">
          <cell r="S133">
            <v>30.16</v>
          </cell>
        </row>
        <row r="133">
          <cell r="U133">
            <v>374.8</v>
          </cell>
        </row>
        <row r="133">
          <cell r="W133">
            <v>51.7</v>
          </cell>
        </row>
        <row r="133">
          <cell r="AA133">
            <v>1145.96</v>
          </cell>
        </row>
        <row r="133">
          <cell r="AJ133">
            <v>0</v>
          </cell>
          <cell r="AK133">
            <v>1145.96</v>
          </cell>
        </row>
        <row r="133">
          <cell r="AM133" t="str">
            <v>湘潭思泉</v>
          </cell>
          <cell r="AN133" t="str">
            <v>劳务工</v>
          </cell>
          <cell r="AO133" t="str">
            <v>湘潭思泉</v>
          </cell>
          <cell r="AP133">
            <v>18</v>
          </cell>
          <cell r="AQ133">
            <v>0</v>
          </cell>
          <cell r="AR133" t="e">
            <v>#N/A</v>
          </cell>
        </row>
        <row r="133">
          <cell r="AT133" t="str">
            <v>李先文</v>
          </cell>
        </row>
        <row r="134">
          <cell r="B134" t="str">
            <v>张波滔</v>
          </cell>
          <cell r="C134" t="str">
            <v>男</v>
          </cell>
          <cell r="D134" t="str">
            <v>430221197804290010</v>
          </cell>
          <cell r="E134">
            <v>45825</v>
          </cell>
        </row>
        <row r="134">
          <cell r="J134">
            <v>4308</v>
          </cell>
          <cell r="K134">
            <v>4308</v>
          </cell>
          <cell r="L134">
            <v>4308</v>
          </cell>
          <cell r="M134">
            <v>4308</v>
          </cell>
        </row>
        <row r="134">
          <cell r="O134">
            <v>150</v>
          </cell>
          <cell r="P134">
            <v>689.3</v>
          </cell>
        </row>
        <row r="134">
          <cell r="S134">
            <v>30.16</v>
          </cell>
        </row>
        <row r="134">
          <cell r="U134">
            <v>374.8</v>
          </cell>
        </row>
        <row r="134">
          <cell r="W134">
            <v>51.7</v>
          </cell>
        </row>
        <row r="134">
          <cell r="AA134">
            <v>1145.96</v>
          </cell>
        </row>
        <row r="134">
          <cell r="AJ134">
            <v>0</v>
          </cell>
          <cell r="AK134">
            <v>1145.96</v>
          </cell>
        </row>
        <row r="134">
          <cell r="AM134" t="str">
            <v>湘潭思泉</v>
          </cell>
          <cell r="AN134" t="str">
            <v>劳务工</v>
          </cell>
          <cell r="AO134" t="str">
            <v>湘潭思泉</v>
          </cell>
          <cell r="AP134">
            <v>10</v>
          </cell>
          <cell r="AQ134">
            <v>0</v>
          </cell>
          <cell r="AR134" t="e">
            <v>#N/A</v>
          </cell>
        </row>
        <row r="134">
          <cell r="AT134" t="str">
            <v>张波滔</v>
          </cell>
        </row>
        <row r="135">
          <cell r="B135" t="str">
            <v>谭哲</v>
          </cell>
          <cell r="C135" t="str">
            <v>男</v>
          </cell>
          <cell r="D135" t="str">
            <v>430921200304261777</v>
          </cell>
          <cell r="E135">
            <v>45825</v>
          </cell>
        </row>
        <row r="135">
          <cell r="J135">
            <v>4308</v>
          </cell>
          <cell r="K135">
            <v>4308</v>
          </cell>
          <cell r="L135">
            <v>4308</v>
          </cell>
          <cell r="M135">
            <v>4308</v>
          </cell>
        </row>
        <row r="135">
          <cell r="O135">
            <v>150</v>
          </cell>
          <cell r="P135">
            <v>689.3</v>
          </cell>
        </row>
        <row r="135">
          <cell r="S135">
            <v>30.16</v>
          </cell>
        </row>
        <row r="135">
          <cell r="U135">
            <v>374.8</v>
          </cell>
        </row>
        <row r="135">
          <cell r="W135">
            <v>51.7</v>
          </cell>
        </row>
        <row r="135">
          <cell r="AA135">
            <v>1145.96</v>
          </cell>
        </row>
        <row r="135">
          <cell r="AJ135">
            <v>0</v>
          </cell>
          <cell r="AK135">
            <v>1145.96</v>
          </cell>
        </row>
        <row r="135">
          <cell r="AM135" t="str">
            <v>湘潭思泉</v>
          </cell>
          <cell r="AN135" t="str">
            <v>劳务工</v>
          </cell>
          <cell r="AO135" t="str">
            <v>湘潭思泉</v>
          </cell>
          <cell r="AP135">
            <v>10</v>
          </cell>
          <cell r="AQ135">
            <v>0</v>
          </cell>
          <cell r="AR135" t="e">
            <v>#N/A</v>
          </cell>
        </row>
        <row r="135">
          <cell r="AT135" t="str">
            <v>谭哲</v>
          </cell>
        </row>
        <row r="136">
          <cell r="B136" t="str">
            <v>王攀</v>
          </cell>
          <cell r="C136" t="str">
            <v>男</v>
          </cell>
          <cell r="D136" t="str">
            <v>430211198805051013</v>
          </cell>
          <cell r="E136">
            <v>45827</v>
          </cell>
        </row>
        <row r="136">
          <cell r="J136">
            <v>4308</v>
          </cell>
          <cell r="K136">
            <v>4308</v>
          </cell>
          <cell r="L136">
            <v>4308</v>
          </cell>
          <cell r="M136">
            <v>4308</v>
          </cell>
        </row>
        <row r="136">
          <cell r="O136">
            <v>150</v>
          </cell>
          <cell r="P136">
            <v>689.3</v>
          </cell>
        </row>
        <row r="136">
          <cell r="S136">
            <v>30.16</v>
          </cell>
        </row>
        <row r="136">
          <cell r="U136">
            <v>374.8</v>
          </cell>
        </row>
        <row r="136">
          <cell r="W136">
            <v>51.7</v>
          </cell>
        </row>
        <row r="136">
          <cell r="AA136">
            <v>1145.96</v>
          </cell>
        </row>
        <row r="136">
          <cell r="AJ136">
            <v>0</v>
          </cell>
          <cell r="AK136">
            <v>1145.96</v>
          </cell>
        </row>
        <row r="136">
          <cell r="AM136" t="str">
            <v>湘潭思泉</v>
          </cell>
          <cell r="AN136" t="str">
            <v>劳务工</v>
          </cell>
          <cell r="AO136" t="str">
            <v>湘潭思泉</v>
          </cell>
          <cell r="AP136">
            <v>9</v>
          </cell>
          <cell r="AQ136">
            <v>0</v>
          </cell>
          <cell r="AR136" t="e">
            <v>#N/A</v>
          </cell>
        </row>
        <row r="136">
          <cell r="AT136" t="str">
            <v>王攀</v>
          </cell>
        </row>
        <row r="137">
          <cell r="B137" t="str">
            <v>陈钰</v>
          </cell>
          <cell r="C137" t="str">
            <v>男</v>
          </cell>
          <cell r="D137" t="str">
            <v>431022197901047238</v>
          </cell>
          <cell r="E137">
            <v>45830</v>
          </cell>
        </row>
        <row r="137">
          <cell r="O137">
            <v>150</v>
          </cell>
        </row>
        <row r="137">
          <cell r="W137">
            <v>75</v>
          </cell>
        </row>
        <row r="137">
          <cell r="AA137">
            <v>75</v>
          </cell>
        </row>
        <row r="137">
          <cell r="AJ137">
            <v>0</v>
          </cell>
          <cell r="AK137">
            <v>75</v>
          </cell>
        </row>
        <row r="137">
          <cell r="AM137" t="str">
            <v>湘潭思泉</v>
          </cell>
          <cell r="AN137" t="str">
            <v>劳务工</v>
          </cell>
          <cell r="AO137" t="str">
            <v>湘潭思泉</v>
          </cell>
          <cell r="AP137">
            <v>6</v>
          </cell>
          <cell r="AQ137">
            <v>0</v>
          </cell>
          <cell r="AR137" t="e">
            <v>#N/A</v>
          </cell>
        </row>
        <row r="137">
          <cell r="AT137" t="str">
            <v>陈钰</v>
          </cell>
        </row>
        <row r="138">
          <cell r="B138" t="str">
            <v>张子望</v>
          </cell>
          <cell r="C138" t="str">
            <v>男</v>
          </cell>
          <cell r="D138" t="str">
            <v>430281200203214654</v>
          </cell>
          <cell r="E138">
            <v>45830</v>
          </cell>
        </row>
        <row r="138">
          <cell r="O138">
            <v>150</v>
          </cell>
        </row>
        <row r="138">
          <cell r="W138">
            <v>75</v>
          </cell>
        </row>
        <row r="138">
          <cell r="AA138">
            <v>75</v>
          </cell>
        </row>
        <row r="138">
          <cell r="AJ138">
            <v>0</v>
          </cell>
          <cell r="AK138">
            <v>75</v>
          </cell>
        </row>
        <row r="138">
          <cell r="AM138" t="str">
            <v>湘潭思泉</v>
          </cell>
          <cell r="AN138" t="str">
            <v>劳务工</v>
          </cell>
          <cell r="AO138" t="str">
            <v>湘潭思泉</v>
          </cell>
          <cell r="AP138">
            <v>6</v>
          </cell>
          <cell r="AQ138">
            <v>0</v>
          </cell>
          <cell r="AR138" t="e">
            <v>#N/A</v>
          </cell>
        </row>
        <row r="138">
          <cell r="AT138" t="str">
            <v>张子望</v>
          </cell>
        </row>
        <row r="139">
          <cell r="B139" t="str">
            <v>袁登宇</v>
          </cell>
          <cell r="C139" t="str">
            <v>男</v>
          </cell>
          <cell r="D139" t="str">
            <v>430204199008033219</v>
          </cell>
          <cell r="E139">
            <v>45721</v>
          </cell>
        </row>
        <row r="139">
          <cell r="J139">
            <v>4308</v>
          </cell>
          <cell r="K139">
            <v>4308</v>
          </cell>
          <cell r="L139">
            <v>4308</v>
          </cell>
          <cell r="M139">
            <v>4308</v>
          </cell>
        </row>
        <row r="139">
          <cell r="O139">
            <v>150</v>
          </cell>
          <cell r="P139">
            <v>689.3</v>
          </cell>
        </row>
        <row r="139">
          <cell r="S139">
            <v>30.16</v>
          </cell>
        </row>
        <row r="139">
          <cell r="U139">
            <v>374.8</v>
          </cell>
        </row>
        <row r="139">
          <cell r="W139">
            <v>51.7</v>
          </cell>
        </row>
        <row r="139">
          <cell r="AA139">
            <v>1145.96</v>
          </cell>
        </row>
        <row r="139">
          <cell r="AJ139">
            <v>0</v>
          </cell>
          <cell r="AK139">
            <v>1145.96</v>
          </cell>
        </row>
        <row r="139">
          <cell r="AM139" t="str">
            <v>湘潭思泉</v>
          </cell>
          <cell r="AN139">
            <v>0</v>
          </cell>
          <cell r="AO139">
            <v>0</v>
          </cell>
          <cell r="AP139">
            <v>12</v>
          </cell>
          <cell r="AQ139" t="str">
            <v>2025/06/13号离职</v>
          </cell>
          <cell r="AR139" t="e">
            <v>#N/A</v>
          </cell>
        </row>
        <row r="139">
          <cell r="AT139" t="str">
            <v>袁登宇</v>
          </cell>
        </row>
        <row r="140">
          <cell r="B140" t="str">
            <v>冯新宇</v>
          </cell>
          <cell r="C140" t="str">
            <v>男</v>
          </cell>
          <cell r="D140" t="str">
            <v>430211200006111817</v>
          </cell>
          <cell r="E140">
            <v>45741</v>
          </cell>
        </row>
        <row r="140">
          <cell r="J140">
            <v>4308</v>
          </cell>
          <cell r="K140">
            <v>4308</v>
          </cell>
          <cell r="L140">
            <v>4308</v>
          </cell>
          <cell r="M140">
            <v>4308</v>
          </cell>
        </row>
        <row r="140">
          <cell r="O140">
            <v>150</v>
          </cell>
          <cell r="P140">
            <v>689.3</v>
          </cell>
        </row>
        <row r="140">
          <cell r="S140">
            <v>30.16</v>
          </cell>
        </row>
        <row r="140">
          <cell r="U140">
            <v>374.8</v>
          </cell>
        </row>
        <row r="140">
          <cell r="W140">
            <v>51.7</v>
          </cell>
        </row>
        <row r="140">
          <cell r="AA140">
            <v>1145.96</v>
          </cell>
        </row>
        <row r="140">
          <cell r="AJ140">
            <v>0</v>
          </cell>
          <cell r="AK140">
            <v>1145.96</v>
          </cell>
        </row>
        <row r="140">
          <cell r="AM140" t="str">
            <v>湘潭思泉</v>
          </cell>
          <cell r="AN140">
            <v>0</v>
          </cell>
          <cell r="AO140">
            <v>0</v>
          </cell>
          <cell r="AP140">
            <v>24</v>
          </cell>
          <cell r="AQ140" t="str">
            <v>2025/06/28号离职</v>
          </cell>
          <cell r="AR140" t="e">
            <v>#N/A</v>
          </cell>
        </row>
        <row r="140">
          <cell r="AT140" t="str">
            <v>冯新宇</v>
          </cell>
        </row>
        <row r="141">
          <cell r="B141" t="str">
            <v>杨文</v>
          </cell>
          <cell r="C141" t="str">
            <v>男</v>
          </cell>
          <cell r="D141" t="str">
            <v>430221198911105014</v>
          </cell>
          <cell r="E141">
            <v>45783</v>
          </cell>
        </row>
        <row r="141">
          <cell r="J141">
            <v>4308</v>
          </cell>
          <cell r="K141">
            <v>4308</v>
          </cell>
          <cell r="L141">
            <v>4308</v>
          </cell>
          <cell r="M141">
            <v>4308</v>
          </cell>
        </row>
        <row r="141">
          <cell r="O141">
            <v>150</v>
          </cell>
          <cell r="P141">
            <v>689.3</v>
          </cell>
        </row>
        <row r="141">
          <cell r="S141">
            <v>30.16</v>
          </cell>
        </row>
        <row r="141">
          <cell r="U141">
            <v>374.8</v>
          </cell>
        </row>
        <row r="141">
          <cell r="W141">
            <v>51.7</v>
          </cell>
        </row>
        <row r="141">
          <cell r="AA141">
            <v>1145.96</v>
          </cell>
        </row>
        <row r="141">
          <cell r="AJ141">
            <v>0</v>
          </cell>
          <cell r="AK141">
            <v>1145.96</v>
          </cell>
        </row>
        <row r="141">
          <cell r="AM141" t="str">
            <v>湘潭思泉</v>
          </cell>
          <cell r="AN141">
            <v>0</v>
          </cell>
          <cell r="AO141">
            <v>0</v>
          </cell>
          <cell r="AP141">
            <v>24</v>
          </cell>
          <cell r="AQ141" t="str">
            <v>2025/06/26号离职</v>
          </cell>
          <cell r="AR141" t="e">
            <v>#N/A</v>
          </cell>
        </row>
        <row r="141">
          <cell r="AT141" t="str">
            <v>杨文</v>
          </cell>
        </row>
        <row r="142">
          <cell r="B142" t="str">
            <v>肖星</v>
          </cell>
          <cell r="C142" t="str">
            <v>女</v>
          </cell>
          <cell r="D142" t="str">
            <v>430321198509123746</v>
          </cell>
          <cell r="E142">
            <v>45789</v>
          </cell>
        </row>
        <row r="142">
          <cell r="J142">
            <v>4308</v>
          </cell>
          <cell r="K142">
            <v>4308</v>
          </cell>
          <cell r="L142">
            <v>4308</v>
          </cell>
          <cell r="M142">
            <v>4308</v>
          </cell>
        </row>
        <row r="142">
          <cell r="O142">
            <v>150</v>
          </cell>
          <cell r="P142">
            <v>689.3</v>
          </cell>
        </row>
        <row r="142">
          <cell r="S142">
            <v>30.16</v>
          </cell>
        </row>
        <row r="142">
          <cell r="U142">
            <v>374.8</v>
          </cell>
        </row>
        <row r="142">
          <cell r="W142">
            <v>51.7</v>
          </cell>
        </row>
        <row r="142">
          <cell r="AA142">
            <v>1145.96</v>
          </cell>
        </row>
        <row r="142">
          <cell r="AJ142">
            <v>0</v>
          </cell>
          <cell r="AK142">
            <v>1145.96</v>
          </cell>
        </row>
        <row r="142">
          <cell r="AM142" t="str">
            <v>湘潭思泉</v>
          </cell>
          <cell r="AN142">
            <v>0</v>
          </cell>
          <cell r="AO142">
            <v>0</v>
          </cell>
          <cell r="AP142">
            <v>10.5</v>
          </cell>
          <cell r="AQ142" t="str">
            <v>2025/06/12号离职</v>
          </cell>
          <cell r="AR142" t="e">
            <v>#N/A</v>
          </cell>
        </row>
        <row r="142">
          <cell r="AT142" t="str">
            <v>肖星</v>
          </cell>
        </row>
        <row r="143">
          <cell r="B143" t="str">
            <v>郭鹏</v>
          </cell>
          <cell r="C143" t="str">
            <v>男</v>
          </cell>
          <cell r="D143" t="str">
            <v>430221198302060033</v>
          </cell>
          <cell r="E143">
            <v>45791</v>
          </cell>
        </row>
        <row r="143">
          <cell r="J143">
            <v>4308</v>
          </cell>
          <cell r="K143">
            <v>4308</v>
          </cell>
          <cell r="L143">
            <v>4308</v>
          </cell>
          <cell r="M143">
            <v>4308</v>
          </cell>
        </row>
        <row r="143">
          <cell r="O143">
            <v>150</v>
          </cell>
          <cell r="P143">
            <v>689.3</v>
          </cell>
        </row>
        <row r="143">
          <cell r="S143">
            <v>30.16</v>
          </cell>
        </row>
        <row r="143">
          <cell r="U143">
            <v>374.8</v>
          </cell>
        </row>
        <row r="143">
          <cell r="W143">
            <v>51.7</v>
          </cell>
        </row>
        <row r="143">
          <cell r="AA143">
            <v>1145.96</v>
          </cell>
        </row>
        <row r="143">
          <cell r="AJ143">
            <v>0</v>
          </cell>
          <cell r="AK143">
            <v>1145.96</v>
          </cell>
        </row>
        <row r="143">
          <cell r="AM143" t="str">
            <v>湘潭思泉</v>
          </cell>
          <cell r="AN143">
            <v>0</v>
          </cell>
          <cell r="AO143">
            <v>0</v>
          </cell>
          <cell r="AP143">
            <v>16</v>
          </cell>
          <cell r="AQ143" t="str">
            <v>2025/06/19号离职</v>
          </cell>
          <cell r="AR143" t="e">
            <v>#N/A</v>
          </cell>
        </row>
        <row r="143">
          <cell r="AT143" t="str">
            <v>郭鹏</v>
          </cell>
        </row>
        <row r="144">
          <cell r="B144" t="str">
            <v>文志辉</v>
          </cell>
          <cell r="C144" t="str">
            <v>男</v>
          </cell>
          <cell r="D144" t="str">
            <v>430322197302227195</v>
          </cell>
          <cell r="E144">
            <v>45793</v>
          </cell>
        </row>
        <row r="144">
          <cell r="O144">
            <v>150</v>
          </cell>
        </row>
        <row r="144">
          <cell r="W144">
            <v>75</v>
          </cell>
        </row>
        <row r="144">
          <cell r="AA144">
            <v>75</v>
          </cell>
        </row>
        <row r="144">
          <cell r="AJ144">
            <v>0</v>
          </cell>
          <cell r="AK144">
            <v>75</v>
          </cell>
        </row>
        <row r="144">
          <cell r="AM144" t="str">
            <v>湘潭思泉</v>
          </cell>
          <cell r="AN144">
            <v>0</v>
          </cell>
          <cell r="AO144">
            <v>0</v>
          </cell>
          <cell r="AP144">
            <v>5</v>
          </cell>
          <cell r="AQ144" t="str">
            <v>2025/06/05离职</v>
          </cell>
          <cell r="AR144" t="e">
            <v>#N/A</v>
          </cell>
        </row>
        <row r="144">
          <cell r="AT144" t="str">
            <v>文志辉</v>
          </cell>
        </row>
        <row r="145">
          <cell r="B145" t="str">
            <v>黄晚娇</v>
          </cell>
          <cell r="C145" t="str">
            <v>女</v>
          </cell>
          <cell r="D145" t="str">
            <v>430522197903212889</v>
          </cell>
          <cell r="E145">
            <v>45801</v>
          </cell>
        </row>
        <row r="145">
          <cell r="J145">
            <v>4308</v>
          </cell>
          <cell r="K145">
            <v>4308</v>
          </cell>
          <cell r="L145">
            <v>4308</v>
          </cell>
          <cell r="M145">
            <v>4308</v>
          </cell>
        </row>
        <row r="145">
          <cell r="O145">
            <v>150</v>
          </cell>
          <cell r="P145">
            <v>689.3</v>
          </cell>
        </row>
        <row r="145">
          <cell r="S145">
            <v>30.16</v>
          </cell>
        </row>
        <row r="145">
          <cell r="U145">
            <v>374.8</v>
          </cell>
        </row>
        <row r="145">
          <cell r="W145">
            <v>51.7</v>
          </cell>
        </row>
        <row r="145">
          <cell r="AA145">
            <v>1145.96</v>
          </cell>
        </row>
        <row r="145">
          <cell r="AJ145">
            <v>0</v>
          </cell>
          <cell r="AK145">
            <v>1145.96</v>
          </cell>
        </row>
        <row r="145">
          <cell r="AM145" t="str">
            <v>湘潭思泉</v>
          </cell>
          <cell r="AN145">
            <v>0</v>
          </cell>
          <cell r="AO145">
            <v>0</v>
          </cell>
          <cell r="AP145">
            <v>9</v>
          </cell>
          <cell r="AQ145" t="str">
            <v>2025/06/10号离职</v>
          </cell>
          <cell r="AR145" t="e">
            <v>#N/A</v>
          </cell>
        </row>
        <row r="145">
          <cell r="AT145" t="str">
            <v>黄晚娇</v>
          </cell>
        </row>
        <row r="146">
          <cell r="B146" t="str">
            <v>汤建惟</v>
          </cell>
          <cell r="C146" t="str">
            <v>男</v>
          </cell>
          <cell r="D146" t="str">
            <v>430211197308217815</v>
          </cell>
          <cell r="E146">
            <v>45799</v>
          </cell>
        </row>
        <row r="146">
          <cell r="J146">
            <v>4308</v>
          </cell>
          <cell r="K146">
            <v>4308</v>
          </cell>
          <cell r="L146">
            <v>4308</v>
          </cell>
          <cell r="M146">
            <v>4308</v>
          </cell>
        </row>
        <row r="146">
          <cell r="O146">
            <v>150</v>
          </cell>
          <cell r="P146">
            <v>689.3</v>
          </cell>
        </row>
        <row r="146">
          <cell r="S146">
            <v>30.16</v>
          </cell>
        </row>
        <row r="146">
          <cell r="U146">
            <v>374.8</v>
          </cell>
        </row>
        <row r="146">
          <cell r="W146">
            <v>51.7</v>
          </cell>
        </row>
        <row r="146">
          <cell r="AA146">
            <v>1145.96</v>
          </cell>
        </row>
        <row r="146">
          <cell r="AJ146">
            <v>0</v>
          </cell>
          <cell r="AK146">
            <v>1145.96</v>
          </cell>
        </row>
        <row r="146">
          <cell r="AM146" t="str">
            <v>湘潭思泉</v>
          </cell>
          <cell r="AN146">
            <v>0</v>
          </cell>
          <cell r="AO146">
            <v>0</v>
          </cell>
          <cell r="AP146">
            <v>11.5</v>
          </cell>
          <cell r="AQ146" t="str">
            <v>2025/06/18离职</v>
          </cell>
          <cell r="AR146" t="e">
            <v>#N/A</v>
          </cell>
        </row>
        <row r="146">
          <cell r="AT146" t="str">
            <v>汤建惟</v>
          </cell>
        </row>
        <row r="147">
          <cell r="B147" t="str">
            <v>何林</v>
          </cell>
          <cell r="C147" t="str">
            <v>男</v>
          </cell>
          <cell r="D147" t="str">
            <v>432503197511177052</v>
          </cell>
          <cell r="E147">
            <v>45804</v>
          </cell>
        </row>
        <row r="147">
          <cell r="J147">
            <v>4308</v>
          </cell>
          <cell r="K147">
            <v>4308</v>
          </cell>
          <cell r="L147">
            <v>4308</v>
          </cell>
          <cell r="M147">
            <v>4308</v>
          </cell>
        </row>
        <row r="147">
          <cell r="O147">
            <v>150</v>
          </cell>
          <cell r="P147">
            <v>689.3</v>
          </cell>
        </row>
        <row r="147">
          <cell r="S147">
            <v>30.16</v>
          </cell>
        </row>
        <row r="147">
          <cell r="U147">
            <v>374.8</v>
          </cell>
        </row>
        <row r="147">
          <cell r="W147">
            <v>51.7</v>
          </cell>
        </row>
        <row r="147">
          <cell r="AA147">
            <v>1145.96</v>
          </cell>
        </row>
        <row r="147">
          <cell r="AJ147">
            <v>0</v>
          </cell>
          <cell r="AK147">
            <v>1145.96</v>
          </cell>
        </row>
        <row r="147">
          <cell r="AM147" t="str">
            <v>湘潭思泉</v>
          </cell>
          <cell r="AN147">
            <v>0</v>
          </cell>
          <cell r="AO147">
            <v>0</v>
          </cell>
          <cell r="AP147">
            <v>16</v>
          </cell>
          <cell r="AQ147" t="str">
            <v>2025/06/18号离职0</v>
          </cell>
          <cell r="AR147" t="e">
            <v>#N/A</v>
          </cell>
        </row>
        <row r="147">
          <cell r="AT147" t="str">
            <v>何林</v>
          </cell>
        </row>
        <row r="148">
          <cell r="B148" t="str">
            <v>莫芳强</v>
          </cell>
          <cell r="C148" t="str">
            <v>男</v>
          </cell>
          <cell r="D148" t="str">
            <v>430321197808303558</v>
          </cell>
          <cell r="E148">
            <v>45819</v>
          </cell>
        </row>
        <row r="148">
          <cell r="J148">
            <v>4308</v>
          </cell>
          <cell r="K148">
            <v>4308</v>
          </cell>
          <cell r="L148">
            <v>4308</v>
          </cell>
          <cell r="M148">
            <v>4308</v>
          </cell>
        </row>
        <row r="148">
          <cell r="O148">
            <v>150</v>
          </cell>
          <cell r="P148">
            <v>689.3</v>
          </cell>
        </row>
        <row r="148">
          <cell r="S148">
            <v>30.16</v>
          </cell>
        </row>
        <row r="148">
          <cell r="U148">
            <v>374.8</v>
          </cell>
        </row>
        <row r="148">
          <cell r="W148">
            <v>51.7</v>
          </cell>
        </row>
        <row r="148">
          <cell r="AA148">
            <v>1145.96</v>
          </cell>
        </row>
        <row r="148">
          <cell r="AJ148">
            <v>0</v>
          </cell>
          <cell r="AK148">
            <v>1145.96</v>
          </cell>
        </row>
        <row r="148">
          <cell r="AM148" t="str">
            <v>湘潭思泉</v>
          </cell>
          <cell r="AN148">
            <v>0</v>
          </cell>
          <cell r="AO148">
            <v>0</v>
          </cell>
          <cell r="AP148">
            <v>14</v>
          </cell>
          <cell r="AQ148" t="str">
            <v>2025/06/25号离职</v>
          </cell>
          <cell r="AR148" t="e">
            <v>#N/A</v>
          </cell>
        </row>
        <row r="148">
          <cell r="AT148" t="str">
            <v>莫芳强</v>
          </cell>
        </row>
        <row r="149">
          <cell r="B149" t="str">
            <v>张智杰</v>
          </cell>
          <cell r="C149" t="str">
            <v>男</v>
          </cell>
          <cell r="D149" t="str">
            <v>430281200608130096</v>
          </cell>
          <cell r="E149">
            <v>45817</v>
          </cell>
        </row>
        <row r="149">
          <cell r="J149">
            <v>4308</v>
          </cell>
          <cell r="K149">
            <v>4308</v>
          </cell>
          <cell r="L149">
            <v>4308</v>
          </cell>
          <cell r="M149">
            <v>4308</v>
          </cell>
        </row>
        <row r="149">
          <cell r="O149">
            <v>150</v>
          </cell>
          <cell r="P149">
            <v>689.3</v>
          </cell>
        </row>
        <row r="149">
          <cell r="S149">
            <v>30.16</v>
          </cell>
        </row>
        <row r="149">
          <cell r="U149">
            <v>374.8</v>
          </cell>
        </row>
        <row r="149">
          <cell r="W149">
            <v>51.7</v>
          </cell>
        </row>
        <row r="149">
          <cell r="AA149">
            <v>1145.96</v>
          </cell>
        </row>
        <row r="149">
          <cell r="AJ149">
            <v>0</v>
          </cell>
          <cell r="AK149">
            <v>1145.96</v>
          </cell>
        </row>
        <row r="149">
          <cell r="AM149" t="str">
            <v>湘潭思泉</v>
          </cell>
          <cell r="AN149">
            <v>0</v>
          </cell>
          <cell r="AO149">
            <v>0</v>
          </cell>
          <cell r="AP149">
            <v>10</v>
          </cell>
          <cell r="AQ149" t="str">
            <v>2025/06/22号离职</v>
          </cell>
          <cell r="AR149" t="e">
            <v>#N/A</v>
          </cell>
        </row>
        <row r="149">
          <cell r="AT149" t="str">
            <v>张智杰</v>
          </cell>
        </row>
        <row r="150">
          <cell r="B150" t="str">
            <v>钟习红</v>
          </cell>
          <cell r="C150" t="str">
            <v>女</v>
          </cell>
          <cell r="D150" t="str">
            <v>430321198805179023</v>
          </cell>
          <cell r="E150">
            <v>45817</v>
          </cell>
        </row>
        <row r="150">
          <cell r="J150">
            <v>4308</v>
          </cell>
          <cell r="K150">
            <v>4308</v>
          </cell>
          <cell r="L150">
            <v>4308</v>
          </cell>
          <cell r="M150">
            <v>4308</v>
          </cell>
        </row>
        <row r="150">
          <cell r="O150">
            <v>150</v>
          </cell>
          <cell r="P150">
            <v>689.3</v>
          </cell>
        </row>
        <row r="150">
          <cell r="S150">
            <v>30.16</v>
          </cell>
        </row>
        <row r="150">
          <cell r="U150">
            <v>374.8</v>
          </cell>
        </row>
        <row r="150">
          <cell r="W150">
            <v>51.7</v>
          </cell>
        </row>
        <row r="150">
          <cell r="AA150">
            <v>1145.96</v>
          </cell>
        </row>
        <row r="150">
          <cell r="AJ150">
            <v>0</v>
          </cell>
          <cell r="AK150">
            <v>1145.96</v>
          </cell>
        </row>
        <row r="150">
          <cell r="AM150" t="str">
            <v>湘潭思泉</v>
          </cell>
          <cell r="AN150">
            <v>0</v>
          </cell>
          <cell r="AO150">
            <v>0</v>
          </cell>
          <cell r="AP150">
            <v>7</v>
          </cell>
          <cell r="AQ150" t="str">
            <v>2025/06/17号离职</v>
          </cell>
          <cell r="AR150" t="e">
            <v>#N/A</v>
          </cell>
        </row>
        <row r="150">
          <cell r="AT150" t="str">
            <v>钟习红</v>
          </cell>
        </row>
        <row r="151">
          <cell r="B151" t="str">
            <v>程跃辉</v>
          </cell>
          <cell r="C151" t="str">
            <v>男</v>
          </cell>
          <cell r="D151" t="str">
            <v>430211197508043530</v>
          </cell>
          <cell r="E151">
            <v>45818</v>
          </cell>
        </row>
        <row r="151">
          <cell r="J151">
            <v>4308</v>
          </cell>
          <cell r="K151">
            <v>4308</v>
          </cell>
          <cell r="L151">
            <v>4308</v>
          </cell>
          <cell r="M151">
            <v>4308</v>
          </cell>
        </row>
        <row r="151">
          <cell r="O151">
            <v>150</v>
          </cell>
          <cell r="P151">
            <v>689.3</v>
          </cell>
        </row>
        <row r="151">
          <cell r="S151">
            <v>30.16</v>
          </cell>
        </row>
        <row r="151">
          <cell r="U151">
            <v>374.8</v>
          </cell>
        </row>
        <row r="151">
          <cell r="W151">
            <v>51.7</v>
          </cell>
        </row>
        <row r="151">
          <cell r="AA151">
            <v>1145.96</v>
          </cell>
        </row>
        <row r="151">
          <cell r="AJ151">
            <v>0</v>
          </cell>
          <cell r="AK151">
            <v>1145.96</v>
          </cell>
        </row>
        <row r="151">
          <cell r="AM151" t="str">
            <v>湘潭思泉</v>
          </cell>
          <cell r="AN151">
            <v>0</v>
          </cell>
          <cell r="AO151">
            <v>0</v>
          </cell>
          <cell r="AP151">
            <v>7</v>
          </cell>
          <cell r="AQ151" t="str">
            <v>2025/06/18号离职</v>
          </cell>
          <cell r="AR151" t="e">
            <v>#N/A</v>
          </cell>
        </row>
        <row r="151">
          <cell r="AT151" t="str">
            <v>程跃辉</v>
          </cell>
        </row>
        <row r="152">
          <cell r="E152">
            <v>140</v>
          </cell>
        </row>
        <row r="153">
          <cell r="E153">
            <v>0</v>
          </cell>
        </row>
        <row r="153">
          <cell r="AJ153">
            <v>0</v>
          </cell>
          <cell r="AK153">
            <v>0</v>
          </cell>
        </row>
        <row r="154">
          <cell r="O154">
            <v>5700</v>
          </cell>
          <cell r="P154">
            <v>24125.5</v>
          </cell>
          <cell r="Q154">
            <v>0</v>
          </cell>
          <cell r="R154">
            <v>0</v>
          </cell>
          <cell r="S154">
            <v>1055.6</v>
          </cell>
          <cell r="T154">
            <v>0</v>
          </cell>
          <cell r="U154">
            <v>13118</v>
          </cell>
          <cell r="V154">
            <v>0</v>
          </cell>
          <cell r="W154">
            <v>2034.5</v>
          </cell>
          <cell r="X154">
            <v>0</v>
          </cell>
        </row>
        <row r="154">
          <cell r="Z154">
            <v>0</v>
          </cell>
          <cell r="AA154">
            <v>40333.6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40333.6</v>
          </cell>
          <cell r="AL154" t="str">
            <v>当月工资中扣除当月社保</v>
          </cell>
        </row>
        <row r="156">
          <cell r="B156" t="str">
            <v>卢喜春</v>
          </cell>
          <cell r="C156" t="str">
            <v>女</v>
          </cell>
          <cell r="D156" t="str">
            <v>2025-05-25</v>
          </cell>
        </row>
        <row r="156">
          <cell r="J156">
            <v>4308</v>
          </cell>
          <cell r="K156">
            <v>4308</v>
          </cell>
          <cell r="L156">
            <v>4308</v>
          </cell>
          <cell r="M156">
            <v>4308</v>
          </cell>
        </row>
        <row r="156">
          <cell r="O156">
            <v>150</v>
          </cell>
          <cell r="P156">
            <v>689.28</v>
          </cell>
        </row>
        <row r="156">
          <cell r="S156">
            <v>30.16</v>
          </cell>
        </row>
        <row r="156">
          <cell r="U156">
            <v>374.8</v>
          </cell>
        </row>
        <row r="156">
          <cell r="W156">
            <v>72.37</v>
          </cell>
        </row>
        <row r="156">
          <cell r="AA156">
            <v>1166.61</v>
          </cell>
        </row>
        <row r="156">
          <cell r="AK156">
            <v>1166.61</v>
          </cell>
        </row>
        <row r="156">
          <cell r="AM156" t="str">
            <v>湘潭宏顺</v>
          </cell>
          <cell r="AN156" t="str">
            <v>劳务工</v>
          </cell>
          <cell r="AO156" t="str">
            <v>湘潭宏顺</v>
          </cell>
          <cell r="AP156">
            <v>24</v>
          </cell>
          <cell r="AQ156">
            <v>0</v>
          </cell>
          <cell r="AR156" t="e">
            <v>#N/A</v>
          </cell>
        </row>
        <row r="156">
          <cell r="AT156" t="str">
            <v>卢喜春</v>
          </cell>
        </row>
        <row r="157">
          <cell r="B157" t="str">
            <v>张永桂</v>
          </cell>
          <cell r="C157" t="str">
            <v>男</v>
          </cell>
          <cell r="D157" t="str">
            <v>2025-05-25</v>
          </cell>
        </row>
        <row r="157">
          <cell r="J157">
            <v>4308</v>
          </cell>
          <cell r="K157">
            <v>4308</v>
          </cell>
          <cell r="L157">
            <v>4308</v>
          </cell>
          <cell r="M157">
            <v>4308</v>
          </cell>
        </row>
        <row r="157">
          <cell r="O157">
            <v>150</v>
          </cell>
          <cell r="P157">
            <v>689.28</v>
          </cell>
        </row>
        <row r="157">
          <cell r="S157">
            <v>30.16</v>
          </cell>
        </row>
        <row r="157">
          <cell r="U157">
            <v>374.8</v>
          </cell>
        </row>
        <row r="157">
          <cell r="W157">
            <v>72.37</v>
          </cell>
        </row>
        <row r="157">
          <cell r="AA157">
            <v>1166.61</v>
          </cell>
        </row>
        <row r="157">
          <cell r="AK157">
            <v>1166.61</v>
          </cell>
        </row>
        <row r="157">
          <cell r="AM157" t="str">
            <v>湘潭宏顺</v>
          </cell>
          <cell r="AN157" t="str">
            <v>劳务工</v>
          </cell>
          <cell r="AO157" t="str">
            <v>湘潭宏顺</v>
          </cell>
          <cell r="AP157">
            <v>27</v>
          </cell>
          <cell r="AQ157">
            <v>0</v>
          </cell>
          <cell r="AR157" t="e">
            <v>#N/A</v>
          </cell>
        </row>
        <row r="157">
          <cell r="AT157" t="str">
            <v>张永桂</v>
          </cell>
        </row>
        <row r="158">
          <cell r="B158" t="str">
            <v>周建华</v>
          </cell>
          <cell r="C158" t="str">
            <v>男</v>
          </cell>
          <cell r="D158" t="str">
            <v>2025-05-25</v>
          </cell>
        </row>
        <row r="158">
          <cell r="J158">
            <v>4308</v>
          </cell>
          <cell r="K158">
            <v>4308</v>
          </cell>
          <cell r="L158">
            <v>4308</v>
          </cell>
          <cell r="M158">
            <v>4308</v>
          </cell>
        </row>
        <row r="158">
          <cell r="O158">
            <v>150</v>
          </cell>
          <cell r="P158">
            <v>689.28</v>
          </cell>
        </row>
        <row r="158">
          <cell r="S158">
            <v>30.16</v>
          </cell>
        </row>
        <row r="158">
          <cell r="U158">
            <v>374.8</v>
          </cell>
        </row>
        <row r="158">
          <cell r="W158">
            <v>72.37</v>
          </cell>
        </row>
        <row r="158">
          <cell r="AA158">
            <v>1166.61</v>
          </cell>
        </row>
        <row r="158">
          <cell r="AK158">
            <v>1166.61</v>
          </cell>
        </row>
        <row r="158">
          <cell r="AM158" t="str">
            <v>湘潭宏顺</v>
          </cell>
          <cell r="AN158" t="str">
            <v>劳务工</v>
          </cell>
          <cell r="AO158" t="str">
            <v>湘潭宏顺</v>
          </cell>
          <cell r="AP158">
            <v>27</v>
          </cell>
          <cell r="AQ158">
            <v>0</v>
          </cell>
          <cell r="AR158" t="e">
            <v>#N/A</v>
          </cell>
        </row>
        <row r="158">
          <cell r="AT158" t="str">
            <v>周建华</v>
          </cell>
        </row>
        <row r="159">
          <cell r="B159" t="str">
            <v>高玉霞</v>
          </cell>
          <cell r="C159" t="str">
            <v>女</v>
          </cell>
          <cell r="D159" t="str">
            <v>2025-05-26</v>
          </cell>
        </row>
        <row r="159">
          <cell r="J159">
            <v>4308</v>
          </cell>
          <cell r="K159">
            <v>4308</v>
          </cell>
          <cell r="L159">
            <v>4308</v>
          </cell>
          <cell r="M159">
            <v>4308</v>
          </cell>
        </row>
        <row r="159">
          <cell r="O159">
            <v>150</v>
          </cell>
          <cell r="P159">
            <v>689.28</v>
          </cell>
        </row>
        <row r="159">
          <cell r="S159">
            <v>30.16</v>
          </cell>
        </row>
        <row r="159">
          <cell r="U159">
            <v>374.8</v>
          </cell>
        </row>
        <row r="159">
          <cell r="W159">
            <v>72.37</v>
          </cell>
        </row>
        <row r="159">
          <cell r="AA159">
            <v>1166.61</v>
          </cell>
        </row>
        <row r="159">
          <cell r="AK159">
            <v>1166.61</v>
          </cell>
        </row>
        <row r="159">
          <cell r="AM159" t="str">
            <v>湘潭宏顺</v>
          </cell>
          <cell r="AN159" t="str">
            <v>劳务工</v>
          </cell>
          <cell r="AO159" t="str">
            <v>湘潭宏顺</v>
          </cell>
          <cell r="AP159">
            <v>28</v>
          </cell>
          <cell r="AQ159">
            <v>0</v>
          </cell>
          <cell r="AR159" t="e">
            <v>#N/A</v>
          </cell>
        </row>
        <row r="159">
          <cell r="AT159" t="str">
            <v>高玉霞</v>
          </cell>
        </row>
        <row r="160">
          <cell r="B160" t="str">
            <v>张小双</v>
          </cell>
          <cell r="C160" t="str">
            <v>女</v>
          </cell>
          <cell r="D160" t="str">
            <v>2025-05-26</v>
          </cell>
        </row>
        <row r="160">
          <cell r="J160">
            <v>4308</v>
          </cell>
          <cell r="K160">
            <v>4308</v>
          </cell>
          <cell r="L160">
            <v>4308</v>
          </cell>
          <cell r="M160">
            <v>4308</v>
          </cell>
        </row>
        <row r="160">
          <cell r="O160">
            <v>150</v>
          </cell>
          <cell r="P160">
            <v>689.28</v>
          </cell>
        </row>
        <row r="160">
          <cell r="S160">
            <v>30.16</v>
          </cell>
        </row>
        <row r="160">
          <cell r="U160">
            <v>374.8</v>
          </cell>
        </row>
        <row r="160">
          <cell r="W160">
            <v>72.37</v>
          </cell>
        </row>
        <row r="160">
          <cell r="AA160">
            <v>1166.61</v>
          </cell>
        </row>
        <row r="160">
          <cell r="AK160">
            <v>1166.61</v>
          </cell>
        </row>
        <row r="160">
          <cell r="AM160" t="str">
            <v>湘潭宏顺</v>
          </cell>
          <cell r="AN160">
            <v>0</v>
          </cell>
          <cell r="AO160">
            <v>0</v>
          </cell>
          <cell r="AP160">
            <v>16</v>
          </cell>
          <cell r="AQ160" t="str">
            <v>2025/06/18号离职</v>
          </cell>
          <cell r="AR160" t="e">
            <v>#N/A</v>
          </cell>
        </row>
        <row r="160">
          <cell r="AT160" t="str">
            <v>张小双</v>
          </cell>
        </row>
        <row r="161">
          <cell r="B161" t="str">
            <v>贺钢</v>
          </cell>
          <cell r="C161" t="str">
            <v>男</v>
          </cell>
          <cell r="D161" t="str">
            <v>2025-05-27</v>
          </cell>
        </row>
        <row r="161">
          <cell r="O161">
            <v>150</v>
          </cell>
        </row>
        <row r="161">
          <cell r="W161">
            <v>72.37</v>
          </cell>
        </row>
        <row r="161">
          <cell r="AA161">
            <v>72.37</v>
          </cell>
        </row>
        <row r="161">
          <cell r="AK161">
            <v>72.37</v>
          </cell>
        </row>
        <row r="161">
          <cell r="AM161" t="str">
            <v>湘潭宏顺</v>
          </cell>
          <cell r="AN161">
            <v>0</v>
          </cell>
          <cell r="AO161">
            <v>0</v>
          </cell>
          <cell r="AP161">
            <v>3</v>
          </cell>
          <cell r="AQ161" t="str">
            <v>2025/06/04号离职</v>
          </cell>
          <cell r="AR161" t="e">
            <v>#N/A</v>
          </cell>
        </row>
        <row r="161">
          <cell r="AT161" t="str">
            <v>贺钢</v>
          </cell>
        </row>
        <row r="162">
          <cell r="B162" t="str">
            <v>陈纪龙</v>
          </cell>
          <cell r="C162" t="str">
            <v>男</v>
          </cell>
          <cell r="D162" t="str">
            <v>2025-05-27</v>
          </cell>
        </row>
        <row r="162">
          <cell r="O162">
            <v>150</v>
          </cell>
        </row>
        <row r="162">
          <cell r="W162">
            <v>72.37</v>
          </cell>
        </row>
        <row r="162">
          <cell r="AA162">
            <v>72.37</v>
          </cell>
        </row>
        <row r="162">
          <cell r="AK162">
            <v>72.37</v>
          </cell>
        </row>
        <row r="162">
          <cell r="AM162" t="str">
            <v>湘潭宏顺</v>
          </cell>
          <cell r="AN162">
            <v>0</v>
          </cell>
          <cell r="AO162">
            <v>0</v>
          </cell>
          <cell r="AP162" t="e">
            <v>#N/A</v>
          </cell>
          <cell r="AQ162" t="e">
            <v>#N/A</v>
          </cell>
          <cell r="AR162" t="e">
            <v>#N/A</v>
          </cell>
          <cell r="AS162" t="str">
            <v>5月已发放工资</v>
          </cell>
          <cell r="AT162" t="e">
            <v>#N/A</v>
          </cell>
        </row>
        <row r="163">
          <cell r="B163" t="str">
            <v>罗军灿</v>
          </cell>
          <cell r="C163" t="str">
            <v>男</v>
          </cell>
          <cell r="D163" t="str">
            <v>2025-05-31</v>
          </cell>
        </row>
        <row r="163">
          <cell r="J163">
            <v>4308</v>
          </cell>
          <cell r="K163">
            <v>4308</v>
          </cell>
          <cell r="L163">
            <v>4308</v>
          </cell>
          <cell r="M163">
            <v>4308</v>
          </cell>
        </row>
        <row r="163">
          <cell r="O163">
            <v>150</v>
          </cell>
          <cell r="P163">
            <v>689.28</v>
          </cell>
        </row>
        <row r="163">
          <cell r="S163">
            <v>30.16</v>
          </cell>
        </row>
        <row r="163">
          <cell r="U163">
            <v>374.8</v>
          </cell>
        </row>
        <row r="163">
          <cell r="W163">
            <v>72.37</v>
          </cell>
        </row>
        <row r="163">
          <cell r="AA163">
            <v>1166.61</v>
          </cell>
        </row>
        <row r="163">
          <cell r="AK163">
            <v>1166.61</v>
          </cell>
        </row>
        <row r="163">
          <cell r="AM163" t="str">
            <v>湘潭宏顺</v>
          </cell>
          <cell r="AN163">
            <v>0</v>
          </cell>
          <cell r="AO163">
            <v>0</v>
          </cell>
          <cell r="AP163">
            <v>15</v>
          </cell>
          <cell r="AQ163" t="str">
            <v>2025/06/17号离职</v>
          </cell>
          <cell r="AR163" t="e">
            <v>#N/A</v>
          </cell>
        </row>
        <row r="163">
          <cell r="AT163" t="str">
            <v>罗军灿</v>
          </cell>
        </row>
        <row r="164">
          <cell r="B164" t="str">
            <v>刘红卫</v>
          </cell>
          <cell r="C164" t="str">
            <v>女</v>
          </cell>
          <cell r="D164" t="str">
            <v>2025-06-01</v>
          </cell>
        </row>
        <row r="164">
          <cell r="J164">
            <v>4308</v>
          </cell>
          <cell r="K164">
            <v>4308</v>
          </cell>
          <cell r="L164">
            <v>4308</v>
          </cell>
          <cell r="M164">
            <v>4308</v>
          </cell>
        </row>
        <row r="164">
          <cell r="O164">
            <v>150</v>
          </cell>
          <cell r="P164">
            <v>689.28</v>
          </cell>
        </row>
        <row r="164">
          <cell r="S164">
            <v>30.16</v>
          </cell>
        </row>
        <row r="164">
          <cell r="U164">
            <v>374.8</v>
          </cell>
        </row>
        <row r="164">
          <cell r="W164">
            <v>72.37</v>
          </cell>
        </row>
        <row r="164">
          <cell r="AA164">
            <v>1166.61</v>
          </cell>
        </row>
        <row r="164">
          <cell r="AK164">
            <v>1166.61</v>
          </cell>
        </row>
        <row r="164">
          <cell r="AM164" t="str">
            <v>湘潭宏顺</v>
          </cell>
          <cell r="AN164" t="str">
            <v>劳务工</v>
          </cell>
          <cell r="AO164" t="str">
            <v>湘潭宏顺</v>
          </cell>
          <cell r="AP164">
            <v>28</v>
          </cell>
          <cell r="AQ164">
            <v>0</v>
          </cell>
          <cell r="AR164" t="e">
            <v>#N/A</v>
          </cell>
        </row>
        <row r="164">
          <cell r="AT164" t="str">
            <v>刘红卫</v>
          </cell>
        </row>
        <row r="165">
          <cell r="B165" t="str">
            <v>赖金龙</v>
          </cell>
          <cell r="C165" t="str">
            <v>男</v>
          </cell>
          <cell r="D165" t="str">
            <v>2025-06-01</v>
          </cell>
        </row>
        <row r="165">
          <cell r="J165">
            <v>4308</v>
          </cell>
          <cell r="K165">
            <v>4308</v>
          </cell>
          <cell r="L165">
            <v>4308</v>
          </cell>
          <cell r="M165">
            <v>4308</v>
          </cell>
        </row>
        <row r="165">
          <cell r="O165">
            <v>150</v>
          </cell>
          <cell r="P165">
            <v>689.28</v>
          </cell>
        </row>
        <row r="165">
          <cell r="S165">
            <v>30.16</v>
          </cell>
        </row>
        <row r="165">
          <cell r="U165">
            <v>374.8</v>
          </cell>
        </row>
        <row r="165">
          <cell r="W165">
            <v>72.37</v>
          </cell>
        </row>
        <row r="165">
          <cell r="AA165">
            <v>1166.61</v>
          </cell>
        </row>
        <row r="165">
          <cell r="AK165">
            <v>1166.61</v>
          </cell>
        </row>
        <row r="165">
          <cell r="AM165" t="str">
            <v>湘潭宏顺</v>
          </cell>
          <cell r="AN165" t="str">
            <v>劳务工</v>
          </cell>
          <cell r="AO165" t="str">
            <v>湘潭宏顺</v>
          </cell>
          <cell r="AP165">
            <v>24</v>
          </cell>
          <cell r="AQ165">
            <v>0</v>
          </cell>
          <cell r="AR165" t="e">
            <v>#N/A</v>
          </cell>
        </row>
        <row r="165">
          <cell r="AT165" t="str">
            <v>赖金龙</v>
          </cell>
        </row>
        <row r="166">
          <cell r="B166" t="str">
            <v>刘戚香</v>
          </cell>
          <cell r="C166" t="e">
            <v>#N/A</v>
          </cell>
          <cell r="D166" t="str">
            <v>2025-06-01</v>
          </cell>
        </row>
        <row r="166">
          <cell r="J166">
            <v>4308</v>
          </cell>
          <cell r="K166">
            <v>4308</v>
          </cell>
          <cell r="L166">
            <v>4308</v>
          </cell>
          <cell r="M166">
            <v>4308</v>
          </cell>
        </row>
        <row r="166">
          <cell r="O166">
            <v>150</v>
          </cell>
          <cell r="P166">
            <v>689.28</v>
          </cell>
        </row>
        <row r="166">
          <cell r="S166">
            <v>30.16</v>
          </cell>
        </row>
        <row r="166">
          <cell r="U166">
            <v>374.8</v>
          </cell>
        </row>
        <row r="166">
          <cell r="W166">
            <v>72.37</v>
          </cell>
        </row>
        <row r="166">
          <cell r="AA166">
            <v>1166.61</v>
          </cell>
        </row>
        <row r="166">
          <cell r="AK166">
            <v>1166.61</v>
          </cell>
        </row>
        <row r="166">
          <cell r="AM166" t="str">
            <v>湘潭宏顺</v>
          </cell>
          <cell r="AN166" t="str">
            <v>劳务工</v>
          </cell>
          <cell r="AO166" t="str">
            <v>湘潭宏顺</v>
          </cell>
          <cell r="AP166">
            <v>28</v>
          </cell>
          <cell r="AQ166">
            <v>0</v>
          </cell>
          <cell r="AR166" t="e">
            <v>#N/A</v>
          </cell>
        </row>
        <row r="166">
          <cell r="AT166" t="str">
            <v>刘戚香</v>
          </cell>
        </row>
        <row r="167">
          <cell r="B167" t="str">
            <v>王启明</v>
          </cell>
          <cell r="C167" t="str">
            <v>男</v>
          </cell>
          <cell r="D167" t="str">
            <v>2025-06-01</v>
          </cell>
        </row>
        <row r="167">
          <cell r="J167">
            <v>4308</v>
          </cell>
          <cell r="K167">
            <v>4308</v>
          </cell>
          <cell r="L167">
            <v>4308</v>
          </cell>
          <cell r="M167">
            <v>4308</v>
          </cell>
        </row>
        <row r="167">
          <cell r="O167">
            <v>150</v>
          </cell>
          <cell r="P167">
            <v>689.28</v>
          </cell>
        </row>
        <row r="167">
          <cell r="S167">
            <v>30.16</v>
          </cell>
        </row>
        <row r="167">
          <cell r="U167">
            <v>374.8</v>
          </cell>
        </row>
        <row r="167">
          <cell r="W167">
            <v>72.37</v>
          </cell>
        </row>
        <row r="167">
          <cell r="AA167">
            <v>1166.61</v>
          </cell>
        </row>
        <row r="167">
          <cell r="AK167">
            <v>1166.61</v>
          </cell>
        </row>
        <row r="167">
          <cell r="AM167" t="str">
            <v>湘潭宏顺</v>
          </cell>
          <cell r="AN167" t="str">
            <v>劳务工</v>
          </cell>
          <cell r="AO167" t="str">
            <v>湘潭宏顺</v>
          </cell>
          <cell r="AP167">
            <v>30</v>
          </cell>
          <cell r="AQ167">
            <v>0</v>
          </cell>
          <cell r="AR167" t="e">
            <v>#N/A</v>
          </cell>
        </row>
        <row r="167">
          <cell r="AT167" t="str">
            <v>王启明</v>
          </cell>
        </row>
        <row r="168">
          <cell r="B168" t="str">
            <v>曾丽梅</v>
          </cell>
          <cell r="C168" t="str">
            <v>女</v>
          </cell>
          <cell r="D168" t="str">
            <v>2025-06-03</v>
          </cell>
        </row>
        <row r="168">
          <cell r="J168">
            <v>4308</v>
          </cell>
          <cell r="K168">
            <v>4308</v>
          </cell>
          <cell r="L168">
            <v>4308</v>
          </cell>
          <cell r="M168">
            <v>4308</v>
          </cell>
        </row>
        <row r="168">
          <cell r="O168">
            <v>150</v>
          </cell>
          <cell r="P168">
            <v>689.28</v>
          </cell>
        </row>
        <row r="168">
          <cell r="S168">
            <v>30.16</v>
          </cell>
        </row>
        <row r="168">
          <cell r="U168">
            <v>374.8</v>
          </cell>
        </row>
        <row r="168">
          <cell r="W168">
            <v>72.37</v>
          </cell>
        </row>
        <row r="168">
          <cell r="AA168">
            <v>1166.61</v>
          </cell>
        </row>
        <row r="168">
          <cell r="AK168">
            <v>1166.61</v>
          </cell>
        </row>
        <row r="168">
          <cell r="AM168" t="str">
            <v>湘潭宏顺</v>
          </cell>
          <cell r="AN168" t="str">
            <v>劳务工</v>
          </cell>
          <cell r="AO168" t="str">
            <v>湘潭宏顺</v>
          </cell>
          <cell r="AP168">
            <v>26</v>
          </cell>
          <cell r="AQ168">
            <v>0</v>
          </cell>
          <cell r="AR168" t="e">
            <v>#N/A</v>
          </cell>
        </row>
        <row r="168">
          <cell r="AT168" t="str">
            <v>曾丽梅</v>
          </cell>
        </row>
        <row r="169">
          <cell r="B169" t="str">
            <v>谭桂平</v>
          </cell>
          <cell r="C169" t="str">
            <v>男</v>
          </cell>
          <cell r="D169" t="str">
            <v>2025-06-03</v>
          </cell>
        </row>
        <row r="169">
          <cell r="J169">
            <v>4308</v>
          </cell>
          <cell r="K169">
            <v>4308</v>
          </cell>
          <cell r="L169">
            <v>4308</v>
          </cell>
          <cell r="M169">
            <v>4308</v>
          </cell>
        </row>
        <row r="169">
          <cell r="O169">
            <v>150</v>
          </cell>
          <cell r="P169">
            <v>689.28</v>
          </cell>
        </row>
        <row r="169">
          <cell r="S169">
            <v>30.16</v>
          </cell>
        </row>
        <row r="169">
          <cell r="U169">
            <v>374.8</v>
          </cell>
        </row>
        <row r="169">
          <cell r="W169">
            <v>72.37</v>
          </cell>
        </row>
        <row r="169">
          <cell r="AA169">
            <v>1166.61</v>
          </cell>
        </row>
        <row r="169">
          <cell r="AK169">
            <v>1166.61</v>
          </cell>
        </row>
        <row r="169">
          <cell r="AM169" t="str">
            <v>湘潭宏顺</v>
          </cell>
          <cell r="AN169">
            <v>0</v>
          </cell>
          <cell r="AO169">
            <v>0</v>
          </cell>
          <cell r="AP169">
            <v>10</v>
          </cell>
          <cell r="AQ169" t="str">
            <v>2025/06/16号离职</v>
          </cell>
          <cell r="AR169" t="e">
            <v>#N/A</v>
          </cell>
        </row>
        <row r="169">
          <cell r="AT169" t="str">
            <v>谭桂平</v>
          </cell>
        </row>
        <row r="170">
          <cell r="B170" t="str">
            <v>邹联忠</v>
          </cell>
          <cell r="C170" t="str">
            <v>男</v>
          </cell>
          <cell r="D170" t="str">
            <v>2025-06-03</v>
          </cell>
        </row>
        <row r="170">
          <cell r="O170">
            <v>150</v>
          </cell>
        </row>
        <row r="170">
          <cell r="W170">
            <v>72.37</v>
          </cell>
        </row>
        <row r="170">
          <cell r="AA170">
            <v>72.37</v>
          </cell>
        </row>
        <row r="170">
          <cell r="AK170">
            <v>72.37</v>
          </cell>
        </row>
        <row r="170">
          <cell r="AM170" t="str">
            <v>湘潭宏顺</v>
          </cell>
          <cell r="AN170">
            <v>0</v>
          </cell>
          <cell r="AO170">
            <v>0</v>
          </cell>
          <cell r="AP170">
            <v>4</v>
          </cell>
          <cell r="AQ170" t="str">
            <v>2025/06/7号离职</v>
          </cell>
          <cell r="AR170" t="e">
            <v>#N/A</v>
          </cell>
        </row>
        <row r="170">
          <cell r="AT170" t="str">
            <v>邹联忠</v>
          </cell>
        </row>
        <row r="171">
          <cell r="B171" t="str">
            <v>罗石连</v>
          </cell>
          <cell r="C171" t="str">
            <v>女</v>
          </cell>
          <cell r="D171" t="str">
            <v>2025-06-03</v>
          </cell>
        </row>
        <row r="171">
          <cell r="O171">
            <v>150</v>
          </cell>
        </row>
        <row r="171">
          <cell r="W171">
            <v>72.37</v>
          </cell>
        </row>
        <row r="171">
          <cell r="AA171">
            <v>72.37</v>
          </cell>
        </row>
        <row r="171">
          <cell r="AK171">
            <v>72.37</v>
          </cell>
        </row>
        <row r="171">
          <cell r="AM171" t="str">
            <v>湘潭宏顺</v>
          </cell>
          <cell r="AN171">
            <v>0</v>
          </cell>
          <cell r="AO171">
            <v>0</v>
          </cell>
          <cell r="AP171">
            <v>7</v>
          </cell>
          <cell r="AQ171" t="str">
            <v>2025/06/10号离职</v>
          </cell>
          <cell r="AR171" t="e">
            <v>#N/A</v>
          </cell>
        </row>
        <row r="171">
          <cell r="AT171" t="str">
            <v>罗石连</v>
          </cell>
        </row>
        <row r="172">
          <cell r="B172" t="str">
            <v>黄翠兰</v>
          </cell>
          <cell r="C172" t="str">
            <v>女</v>
          </cell>
          <cell r="D172" t="str">
            <v>2025-06-03</v>
          </cell>
        </row>
        <row r="172">
          <cell r="J172">
            <v>4308</v>
          </cell>
          <cell r="K172">
            <v>4308</v>
          </cell>
          <cell r="L172">
            <v>4308</v>
          </cell>
          <cell r="M172">
            <v>4308</v>
          </cell>
        </row>
        <row r="172">
          <cell r="O172">
            <v>150</v>
          </cell>
          <cell r="P172">
            <v>689.28</v>
          </cell>
        </row>
        <row r="172">
          <cell r="S172">
            <v>30.16</v>
          </cell>
        </row>
        <row r="172">
          <cell r="U172">
            <v>374.8</v>
          </cell>
        </row>
        <row r="172">
          <cell r="W172">
            <v>72.37</v>
          </cell>
        </row>
        <row r="172">
          <cell r="AA172">
            <v>1166.61</v>
          </cell>
        </row>
        <row r="172">
          <cell r="AK172">
            <v>1166.61</v>
          </cell>
        </row>
        <row r="172">
          <cell r="AM172" t="str">
            <v>湘潭宏顺</v>
          </cell>
          <cell r="AN172" t="str">
            <v>劳务工</v>
          </cell>
          <cell r="AO172" t="str">
            <v>湘潭宏顺</v>
          </cell>
          <cell r="AP172">
            <v>26</v>
          </cell>
          <cell r="AQ172">
            <v>0</v>
          </cell>
          <cell r="AR172" t="e">
            <v>#N/A</v>
          </cell>
        </row>
        <row r="172">
          <cell r="AT172" t="str">
            <v>黄翠兰</v>
          </cell>
        </row>
        <row r="173">
          <cell r="B173" t="str">
            <v>文磊</v>
          </cell>
          <cell r="C173" t="str">
            <v>男</v>
          </cell>
          <cell r="D173" t="str">
            <v>2025-06-03</v>
          </cell>
        </row>
        <row r="173">
          <cell r="J173">
            <v>4308</v>
          </cell>
          <cell r="K173">
            <v>4308</v>
          </cell>
          <cell r="L173">
            <v>4308</v>
          </cell>
          <cell r="M173">
            <v>4308</v>
          </cell>
        </row>
        <row r="173">
          <cell r="O173">
            <v>150</v>
          </cell>
          <cell r="P173">
            <v>689.28</v>
          </cell>
        </row>
        <row r="173">
          <cell r="S173">
            <v>30.16</v>
          </cell>
        </row>
        <row r="173">
          <cell r="U173">
            <v>374.8</v>
          </cell>
        </row>
        <row r="173">
          <cell r="W173">
            <v>72.37</v>
          </cell>
        </row>
        <row r="173">
          <cell r="AA173">
            <v>1166.61</v>
          </cell>
        </row>
        <row r="173">
          <cell r="AK173">
            <v>1166.61</v>
          </cell>
        </row>
        <row r="173">
          <cell r="AM173" t="str">
            <v>湘潭宏顺</v>
          </cell>
          <cell r="AN173" t="str">
            <v>劳务工</v>
          </cell>
          <cell r="AO173" t="str">
            <v>湘潭宏顺</v>
          </cell>
          <cell r="AP173">
            <v>19</v>
          </cell>
          <cell r="AQ173">
            <v>0</v>
          </cell>
          <cell r="AR173" t="e">
            <v>#N/A</v>
          </cell>
        </row>
        <row r="173">
          <cell r="AT173" t="str">
            <v>文磊</v>
          </cell>
        </row>
        <row r="174">
          <cell r="B174" t="str">
            <v>韩建军</v>
          </cell>
          <cell r="C174" t="str">
            <v>男</v>
          </cell>
          <cell r="D174" t="str">
            <v>2025-06-04</v>
          </cell>
        </row>
        <row r="174">
          <cell r="J174">
            <v>4308</v>
          </cell>
          <cell r="K174">
            <v>4308</v>
          </cell>
          <cell r="L174">
            <v>4308</v>
          </cell>
          <cell r="M174">
            <v>4308</v>
          </cell>
        </row>
        <row r="174">
          <cell r="O174">
            <v>150</v>
          </cell>
          <cell r="P174">
            <v>689.28</v>
          </cell>
        </row>
        <row r="174">
          <cell r="S174">
            <v>30.16</v>
          </cell>
        </row>
        <row r="174">
          <cell r="U174">
            <v>374.8</v>
          </cell>
        </row>
        <row r="174">
          <cell r="W174">
            <v>72.37</v>
          </cell>
        </row>
        <row r="174">
          <cell r="AA174">
            <v>1166.61</v>
          </cell>
        </row>
        <row r="174">
          <cell r="AK174">
            <v>1166.61</v>
          </cell>
        </row>
        <row r="174">
          <cell r="AM174" t="str">
            <v>湘潭宏顺</v>
          </cell>
          <cell r="AN174">
            <v>0</v>
          </cell>
          <cell r="AO174">
            <v>0</v>
          </cell>
          <cell r="AP174">
            <v>25</v>
          </cell>
          <cell r="AQ174" t="str">
            <v>2025/6/29离职</v>
          </cell>
          <cell r="AR174" t="e">
            <v>#N/A</v>
          </cell>
        </row>
        <row r="174">
          <cell r="AT174" t="str">
            <v>韩建军</v>
          </cell>
        </row>
        <row r="175">
          <cell r="B175" t="str">
            <v>曹诗富</v>
          </cell>
          <cell r="C175" t="str">
            <v>男</v>
          </cell>
          <cell r="D175" t="str">
            <v>2025-06-04</v>
          </cell>
        </row>
        <row r="175">
          <cell r="J175">
            <v>4308</v>
          </cell>
          <cell r="K175">
            <v>4308</v>
          </cell>
          <cell r="L175">
            <v>4308</v>
          </cell>
          <cell r="M175">
            <v>4308</v>
          </cell>
        </row>
        <row r="175">
          <cell r="O175">
            <v>150</v>
          </cell>
          <cell r="P175">
            <v>689.28</v>
          </cell>
        </row>
        <row r="175">
          <cell r="S175">
            <v>30.16</v>
          </cell>
        </row>
        <row r="175">
          <cell r="U175">
            <v>374.8</v>
          </cell>
        </row>
        <row r="175">
          <cell r="W175">
            <v>72.37</v>
          </cell>
        </row>
        <row r="175">
          <cell r="AA175">
            <v>1166.61</v>
          </cell>
        </row>
        <row r="175">
          <cell r="AK175">
            <v>1166.61</v>
          </cell>
        </row>
        <row r="175">
          <cell r="AM175" t="str">
            <v>湘潭宏顺</v>
          </cell>
          <cell r="AN175" t="str">
            <v>劳务工</v>
          </cell>
          <cell r="AO175" t="str">
            <v>湘潭宏顺</v>
          </cell>
          <cell r="AP175">
            <v>22</v>
          </cell>
          <cell r="AQ175" t="str">
            <v>2025/7/10要求退回</v>
          </cell>
          <cell r="AR175" t="e">
            <v>#N/A</v>
          </cell>
        </row>
        <row r="175">
          <cell r="AT175" t="str">
            <v>曹诗富</v>
          </cell>
        </row>
        <row r="176">
          <cell r="B176" t="str">
            <v>李运泉</v>
          </cell>
          <cell r="C176" t="str">
            <v>男</v>
          </cell>
          <cell r="D176" t="str">
            <v>2025-06-04</v>
          </cell>
        </row>
        <row r="176">
          <cell r="O176">
            <v>150</v>
          </cell>
        </row>
        <row r="176">
          <cell r="W176">
            <v>72.37</v>
          </cell>
        </row>
        <row r="176">
          <cell r="AA176">
            <v>72.37</v>
          </cell>
        </row>
        <row r="176">
          <cell r="AK176">
            <v>72.37</v>
          </cell>
        </row>
        <row r="176">
          <cell r="AM176" t="str">
            <v>湘潭宏顺</v>
          </cell>
          <cell r="AN176">
            <v>0</v>
          </cell>
          <cell r="AO176">
            <v>0</v>
          </cell>
          <cell r="AP176">
            <v>11</v>
          </cell>
          <cell r="AQ176" t="str">
            <v>2025/06/19号离职</v>
          </cell>
          <cell r="AR176" t="e">
            <v>#N/A</v>
          </cell>
        </row>
        <row r="176">
          <cell r="AT176" t="str">
            <v>李运泉</v>
          </cell>
        </row>
        <row r="177">
          <cell r="B177" t="str">
            <v>肖志</v>
          </cell>
          <cell r="C177" t="str">
            <v>男</v>
          </cell>
          <cell r="D177" t="str">
            <v>2025-06-04</v>
          </cell>
        </row>
        <row r="177">
          <cell r="J177">
            <v>4308</v>
          </cell>
          <cell r="K177">
            <v>4308</v>
          </cell>
          <cell r="L177">
            <v>4308</v>
          </cell>
          <cell r="M177">
            <v>4308</v>
          </cell>
        </row>
        <row r="177">
          <cell r="O177">
            <v>150</v>
          </cell>
          <cell r="P177">
            <v>689.28</v>
          </cell>
        </row>
        <row r="177">
          <cell r="S177">
            <v>30.16</v>
          </cell>
        </row>
        <row r="177">
          <cell r="U177">
            <v>374.8</v>
          </cell>
        </row>
        <row r="177">
          <cell r="W177">
            <v>72.37</v>
          </cell>
        </row>
        <row r="177">
          <cell r="AA177">
            <v>1166.61</v>
          </cell>
        </row>
        <row r="177">
          <cell r="AK177">
            <v>1166.61</v>
          </cell>
        </row>
        <row r="177">
          <cell r="AM177" t="str">
            <v>湘潭宏顺</v>
          </cell>
          <cell r="AN177" t="str">
            <v>劳务工</v>
          </cell>
          <cell r="AO177" t="str">
            <v>湘潭宏顺</v>
          </cell>
          <cell r="AP177">
            <v>23</v>
          </cell>
          <cell r="AQ177">
            <v>0</v>
          </cell>
          <cell r="AR177" t="e">
            <v>#N/A</v>
          </cell>
        </row>
        <row r="177">
          <cell r="AT177" t="str">
            <v>肖志</v>
          </cell>
        </row>
        <row r="178">
          <cell r="B178" t="str">
            <v>黄夏明</v>
          </cell>
          <cell r="C178" t="str">
            <v>男</v>
          </cell>
          <cell r="D178" t="str">
            <v>2025-06-04</v>
          </cell>
        </row>
        <row r="178">
          <cell r="J178">
            <v>4308</v>
          </cell>
          <cell r="K178">
            <v>4308</v>
          </cell>
          <cell r="L178">
            <v>4308</v>
          </cell>
          <cell r="M178">
            <v>4308</v>
          </cell>
        </row>
        <row r="178">
          <cell r="O178">
            <v>150</v>
          </cell>
          <cell r="P178">
            <v>689.28</v>
          </cell>
        </row>
        <row r="178">
          <cell r="S178">
            <v>30.16</v>
          </cell>
        </row>
        <row r="178">
          <cell r="U178">
            <v>374.8</v>
          </cell>
        </row>
        <row r="178">
          <cell r="W178">
            <v>72.37</v>
          </cell>
        </row>
        <row r="178">
          <cell r="AA178">
            <v>1166.61</v>
          </cell>
        </row>
        <row r="178">
          <cell r="AK178">
            <v>1166.61</v>
          </cell>
        </row>
        <row r="178">
          <cell r="AM178" t="str">
            <v>湘潭宏顺</v>
          </cell>
          <cell r="AN178" t="str">
            <v>劳务工</v>
          </cell>
          <cell r="AO178" t="str">
            <v>湘潭宏顺</v>
          </cell>
          <cell r="AP178">
            <v>19</v>
          </cell>
          <cell r="AQ178">
            <v>0</v>
          </cell>
          <cell r="AR178" t="e">
            <v>#N/A</v>
          </cell>
        </row>
        <row r="178">
          <cell r="AT178" t="str">
            <v>黄夏明</v>
          </cell>
        </row>
        <row r="179">
          <cell r="B179" t="str">
            <v>赵亮</v>
          </cell>
          <cell r="C179" t="str">
            <v>男</v>
          </cell>
          <cell r="D179" t="str">
            <v>2025-06-04</v>
          </cell>
        </row>
        <row r="179">
          <cell r="J179">
            <v>4308</v>
          </cell>
          <cell r="K179">
            <v>4308</v>
          </cell>
          <cell r="L179">
            <v>4308</v>
          </cell>
          <cell r="M179">
            <v>4308</v>
          </cell>
        </row>
        <row r="179">
          <cell r="O179">
            <v>150</v>
          </cell>
          <cell r="P179">
            <v>689.28</v>
          </cell>
        </row>
        <row r="179">
          <cell r="S179">
            <v>30.16</v>
          </cell>
        </row>
        <row r="179">
          <cell r="U179">
            <v>374.8</v>
          </cell>
        </row>
        <row r="179">
          <cell r="W179">
            <v>72.37</v>
          </cell>
        </row>
        <row r="179">
          <cell r="AA179">
            <v>1166.61</v>
          </cell>
        </row>
        <row r="179">
          <cell r="AK179">
            <v>1166.61</v>
          </cell>
        </row>
        <row r="179">
          <cell r="AM179" t="str">
            <v>湘潭宏顺</v>
          </cell>
          <cell r="AN179">
            <v>0</v>
          </cell>
          <cell r="AO179">
            <v>0</v>
          </cell>
          <cell r="AP179">
            <v>21</v>
          </cell>
          <cell r="AQ179">
            <v>0</v>
          </cell>
          <cell r="AR179" t="e">
            <v>#N/A</v>
          </cell>
        </row>
        <row r="179">
          <cell r="AT179" t="str">
            <v>赵亮</v>
          </cell>
        </row>
        <row r="180">
          <cell r="B180" t="str">
            <v>谢素平</v>
          </cell>
          <cell r="C180" t="str">
            <v>女</v>
          </cell>
          <cell r="D180" t="str">
            <v>2025-06-05</v>
          </cell>
        </row>
        <row r="180">
          <cell r="J180">
            <v>4308</v>
          </cell>
          <cell r="K180">
            <v>4308</v>
          </cell>
          <cell r="L180">
            <v>4308</v>
          </cell>
          <cell r="M180">
            <v>4308</v>
          </cell>
        </row>
        <row r="180">
          <cell r="O180">
            <v>150</v>
          </cell>
          <cell r="P180">
            <v>689.28</v>
          </cell>
        </row>
        <row r="180">
          <cell r="S180">
            <v>30.16</v>
          </cell>
        </row>
        <row r="180">
          <cell r="U180">
            <v>374.8</v>
          </cell>
        </row>
        <row r="180">
          <cell r="W180">
            <v>72.37</v>
          </cell>
        </row>
        <row r="180">
          <cell r="AA180">
            <v>1166.61</v>
          </cell>
        </row>
        <row r="180">
          <cell r="AK180">
            <v>1166.61</v>
          </cell>
        </row>
        <row r="180">
          <cell r="AM180" t="str">
            <v>湘潭宏顺</v>
          </cell>
          <cell r="AN180">
            <v>0</v>
          </cell>
          <cell r="AO180">
            <v>0</v>
          </cell>
          <cell r="AP180">
            <v>7</v>
          </cell>
          <cell r="AQ180" t="str">
            <v>2025/06/12号离职</v>
          </cell>
          <cell r="AR180" t="e">
            <v>#N/A</v>
          </cell>
        </row>
        <row r="180">
          <cell r="AT180" t="str">
            <v>谢素平</v>
          </cell>
        </row>
        <row r="181">
          <cell r="B181" t="str">
            <v>马立香</v>
          </cell>
          <cell r="C181" t="str">
            <v>男</v>
          </cell>
          <cell r="D181" t="str">
            <v>2025-06-06</v>
          </cell>
        </row>
        <row r="181">
          <cell r="J181">
            <v>4308</v>
          </cell>
          <cell r="K181">
            <v>4308</v>
          </cell>
          <cell r="L181">
            <v>4308</v>
          </cell>
          <cell r="M181">
            <v>4308</v>
          </cell>
        </row>
        <row r="181">
          <cell r="O181">
            <v>150</v>
          </cell>
          <cell r="P181">
            <v>689.28</v>
          </cell>
        </row>
        <row r="181">
          <cell r="S181">
            <v>30.16</v>
          </cell>
        </row>
        <row r="181">
          <cell r="U181">
            <v>374.8</v>
          </cell>
        </row>
        <row r="181">
          <cell r="W181">
            <v>72.37</v>
          </cell>
        </row>
        <row r="181">
          <cell r="AA181">
            <v>1166.61</v>
          </cell>
        </row>
        <row r="181">
          <cell r="AK181">
            <v>1166.61</v>
          </cell>
        </row>
        <row r="181">
          <cell r="AM181" t="str">
            <v>湘潭宏顺</v>
          </cell>
          <cell r="AN181">
            <v>0</v>
          </cell>
          <cell r="AO181">
            <v>0</v>
          </cell>
          <cell r="AP181">
            <v>14</v>
          </cell>
          <cell r="AQ181" t="str">
            <v>2025/06/25号离职</v>
          </cell>
          <cell r="AR181" t="e">
            <v>#N/A</v>
          </cell>
        </row>
        <row r="181">
          <cell r="AT181" t="str">
            <v>马立香</v>
          </cell>
        </row>
        <row r="182">
          <cell r="B182" t="str">
            <v>李湘泉</v>
          </cell>
          <cell r="C182" t="str">
            <v>女</v>
          </cell>
          <cell r="D182" t="str">
            <v>2025-06-10</v>
          </cell>
        </row>
        <row r="182">
          <cell r="J182">
            <v>4308</v>
          </cell>
          <cell r="K182">
            <v>4308</v>
          </cell>
          <cell r="L182">
            <v>4308</v>
          </cell>
          <cell r="M182">
            <v>4308</v>
          </cell>
        </row>
        <row r="182">
          <cell r="O182">
            <v>150</v>
          </cell>
          <cell r="P182">
            <v>689.28</v>
          </cell>
        </row>
        <row r="182">
          <cell r="S182">
            <v>30.16</v>
          </cell>
        </row>
        <row r="182">
          <cell r="U182">
            <v>374.8</v>
          </cell>
        </row>
        <row r="182">
          <cell r="W182">
            <v>72.37</v>
          </cell>
        </row>
        <row r="182">
          <cell r="AA182">
            <v>1166.61</v>
          </cell>
        </row>
        <row r="182">
          <cell r="AK182">
            <v>1166.61</v>
          </cell>
        </row>
        <row r="182">
          <cell r="AM182" t="str">
            <v>湘潭宏顺</v>
          </cell>
          <cell r="AN182" t="str">
            <v>劳务工</v>
          </cell>
          <cell r="AO182" t="str">
            <v>湘潭宏顺</v>
          </cell>
          <cell r="AP182">
            <v>19</v>
          </cell>
          <cell r="AQ182">
            <v>0</v>
          </cell>
          <cell r="AR182" t="e">
            <v>#N/A</v>
          </cell>
        </row>
        <row r="182">
          <cell r="AT182" t="str">
            <v>李湘泉</v>
          </cell>
        </row>
        <row r="183">
          <cell r="B183" t="str">
            <v>朱新良</v>
          </cell>
          <cell r="C183" t="str">
            <v>男</v>
          </cell>
          <cell r="D183" t="str">
            <v>2025-06-17</v>
          </cell>
        </row>
        <row r="183">
          <cell r="O183">
            <v>150</v>
          </cell>
        </row>
        <row r="183">
          <cell r="W183">
            <v>72.37</v>
          </cell>
        </row>
        <row r="183">
          <cell r="AA183">
            <v>72.37</v>
          </cell>
        </row>
        <row r="183">
          <cell r="AK183">
            <v>72.37</v>
          </cell>
        </row>
        <row r="183">
          <cell r="AM183" t="str">
            <v>湘潭宏顺</v>
          </cell>
          <cell r="AN183">
            <v>0</v>
          </cell>
          <cell r="AO183">
            <v>0</v>
          </cell>
          <cell r="AP183">
            <v>6</v>
          </cell>
          <cell r="AQ183" t="str">
            <v>2025/06/23号离职</v>
          </cell>
          <cell r="AR183" t="e">
            <v>#N/A</v>
          </cell>
        </row>
        <row r="183">
          <cell r="AT183" t="str">
            <v>朱新良</v>
          </cell>
        </row>
        <row r="184">
          <cell r="B184" t="str">
            <v>张桂花</v>
          </cell>
          <cell r="C184" t="str">
            <v>女</v>
          </cell>
          <cell r="D184" t="str">
            <v>2025-06-21</v>
          </cell>
        </row>
        <row r="184">
          <cell r="O184">
            <v>150</v>
          </cell>
        </row>
        <row r="184">
          <cell r="W184">
            <v>72.37</v>
          </cell>
        </row>
        <row r="184">
          <cell r="AA184">
            <v>72.37</v>
          </cell>
        </row>
        <row r="184">
          <cell r="AK184">
            <v>72.37</v>
          </cell>
        </row>
        <row r="184">
          <cell r="AM184" t="str">
            <v>湘潭宏顺</v>
          </cell>
          <cell r="AN184" t="str">
            <v>劳务工</v>
          </cell>
          <cell r="AO184" t="str">
            <v>湘潭宏顺</v>
          </cell>
          <cell r="AP184">
            <v>9</v>
          </cell>
          <cell r="AQ184">
            <v>0</v>
          </cell>
          <cell r="AR184" t="e">
            <v>#N/A</v>
          </cell>
        </row>
        <row r="184">
          <cell r="AT184" t="str">
            <v>张桂花</v>
          </cell>
        </row>
        <row r="185">
          <cell r="B185" t="str">
            <v>唐国祥</v>
          </cell>
          <cell r="C185" t="str">
            <v>男</v>
          </cell>
          <cell r="D185" t="str">
            <v>2025-06-21</v>
          </cell>
        </row>
        <row r="185">
          <cell r="O185">
            <v>150</v>
          </cell>
        </row>
        <row r="185">
          <cell r="W185">
            <v>72.37</v>
          </cell>
        </row>
        <row r="185">
          <cell r="AA185">
            <v>72.37</v>
          </cell>
        </row>
        <row r="185">
          <cell r="AK185">
            <v>72.37</v>
          </cell>
        </row>
        <row r="185">
          <cell r="AM185" t="str">
            <v>湘潭宏顺</v>
          </cell>
          <cell r="AN185" t="str">
            <v>劳务工</v>
          </cell>
          <cell r="AO185" t="str">
            <v>湘潭宏顺</v>
          </cell>
          <cell r="AP185">
            <v>9</v>
          </cell>
          <cell r="AQ185">
            <v>0</v>
          </cell>
          <cell r="AR185" t="e">
            <v>#N/A</v>
          </cell>
        </row>
        <row r="185">
          <cell r="AT185" t="str">
            <v>唐国祥</v>
          </cell>
        </row>
        <row r="186">
          <cell r="B186" t="str">
            <v>曹庆华</v>
          </cell>
          <cell r="C186" t="str">
            <v>女</v>
          </cell>
          <cell r="D186" t="str">
            <v>2025-06-23</v>
          </cell>
        </row>
        <row r="186">
          <cell r="O186">
            <v>150</v>
          </cell>
        </row>
        <row r="186">
          <cell r="W186">
            <v>72.37</v>
          </cell>
        </row>
        <row r="186">
          <cell r="AA186">
            <v>72.37</v>
          </cell>
        </row>
        <row r="186">
          <cell r="AK186">
            <v>72.37</v>
          </cell>
        </row>
        <row r="186">
          <cell r="AM186" t="str">
            <v>湘潭宏顺</v>
          </cell>
          <cell r="AN186" t="str">
            <v>劳务工</v>
          </cell>
          <cell r="AO186" t="str">
            <v>湘潭宏顺</v>
          </cell>
          <cell r="AP186">
            <v>7</v>
          </cell>
          <cell r="AQ186">
            <v>0</v>
          </cell>
          <cell r="AR186" t="e">
            <v>#N/A</v>
          </cell>
        </row>
        <row r="186">
          <cell r="AT186" t="str">
            <v>曹庆华</v>
          </cell>
        </row>
        <row r="187">
          <cell r="E187">
            <v>172</v>
          </cell>
        </row>
        <row r="188">
          <cell r="E188">
            <v>0</v>
          </cell>
        </row>
        <row r="188">
          <cell r="AJ188">
            <v>0</v>
          </cell>
          <cell r="AK188">
            <v>0</v>
          </cell>
        </row>
        <row r="189">
          <cell r="O189">
            <v>4650</v>
          </cell>
          <cell r="P189">
            <v>15164.16</v>
          </cell>
          <cell r="Q189">
            <v>0</v>
          </cell>
          <cell r="R189">
            <v>0</v>
          </cell>
          <cell r="S189">
            <v>663.52</v>
          </cell>
          <cell r="T189">
            <v>0</v>
          </cell>
          <cell r="U189">
            <v>8245.6</v>
          </cell>
          <cell r="V189">
            <v>0</v>
          </cell>
          <cell r="W189">
            <v>2243.47</v>
          </cell>
          <cell r="X189">
            <v>0</v>
          </cell>
        </row>
        <row r="189">
          <cell r="Z189">
            <v>0</v>
          </cell>
          <cell r="AA189">
            <v>26316.75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26316.75</v>
          </cell>
          <cell r="AL189" t="str">
            <v>当月工资中扣除当月社保</v>
          </cell>
        </row>
        <row r="191">
          <cell r="B191" t="str">
            <v>蒋鹏</v>
          </cell>
        </row>
        <row r="191">
          <cell r="E191" t="str">
            <v>2025-05-23</v>
          </cell>
        </row>
        <row r="191">
          <cell r="J191">
            <v>4308</v>
          </cell>
          <cell r="K191">
            <v>4308</v>
          </cell>
          <cell r="L191">
            <v>4308</v>
          </cell>
          <cell r="M191">
            <v>4308</v>
          </cell>
        </row>
        <row r="191">
          <cell r="O191">
            <v>150</v>
          </cell>
          <cell r="P191">
            <v>689.28</v>
          </cell>
        </row>
        <row r="191">
          <cell r="S191">
            <v>30.16</v>
          </cell>
        </row>
        <row r="191">
          <cell r="U191">
            <v>352.61</v>
          </cell>
        </row>
        <row r="191">
          <cell r="W191">
            <v>60.31</v>
          </cell>
        </row>
        <row r="191">
          <cell r="AA191">
            <v>1132.36</v>
          </cell>
        </row>
        <row r="191">
          <cell r="AK191">
            <v>1132.36</v>
          </cell>
        </row>
        <row r="191">
          <cell r="AM191" t="str">
            <v>德顺</v>
          </cell>
          <cell r="AN191" t="str">
            <v>劳务工</v>
          </cell>
          <cell r="AO191" t="str">
            <v>德顺</v>
          </cell>
          <cell r="AP191">
            <v>23</v>
          </cell>
          <cell r="AQ191">
            <v>0</v>
          </cell>
          <cell r="AR191" t="e">
            <v>#N/A</v>
          </cell>
        </row>
        <row r="191">
          <cell r="AT191" t="str">
            <v>蒋鹏</v>
          </cell>
        </row>
        <row r="192">
          <cell r="B192" t="str">
            <v>张超锋</v>
          </cell>
        </row>
        <row r="192">
          <cell r="E192" t="str">
            <v>2025-04-12</v>
          </cell>
        </row>
        <row r="192">
          <cell r="J192">
            <v>4308</v>
          </cell>
          <cell r="K192">
            <v>4308</v>
          </cell>
          <cell r="L192">
            <v>4308</v>
          </cell>
          <cell r="M192">
            <v>4308</v>
          </cell>
        </row>
        <row r="192">
          <cell r="O192">
            <v>150</v>
          </cell>
          <cell r="P192">
            <v>689.28</v>
          </cell>
        </row>
        <row r="192">
          <cell r="S192">
            <v>30.16</v>
          </cell>
        </row>
        <row r="192">
          <cell r="U192">
            <v>352.61</v>
          </cell>
        </row>
        <row r="192">
          <cell r="W192">
            <v>60.31</v>
          </cell>
        </row>
        <row r="192">
          <cell r="AA192">
            <v>1132.36</v>
          </cell>
        </row>
        <row r="192">
          <cell r="AK192">
            <v>1132.36</v>
          </cell>
        </row>
        <row r="192">
          <cell r="AM192" t="str">
            <v>德顺</v>
          </cell>
          <cell r="AN192" t="str">
            <v>劳务工</v>
          </cell>
          <cell r="AO192" t="str">
            <v>德顺</v>
          </cell>
          <cell r="AP192">
            <v>25</v>
          </cell>
          <cell r="AQ192">
            <v>0</v>
          </cell>
          <cell r="AR192" t="e">
            <v>#N/A</v>
          </cell>
        </row>
        <row r="192">
          <cell r="AT192" t="str">
            <v>张超锋</v>
          </cell>
        </row>
        <row r="193">
          <cell r="B193" t="str">
            <v>何杰</v>
          </cell>
        </row>
        <row r="193">
          <cell r="E193" t="str">
            <v>2025-04-11</v>
          </cell>
        </row>
        <row r="193">
          <cell r="J193">
            <v>4308</v>
          </cell>
          <cell r="K193">
            <v>4308</v>
          </cell>
          <cell r="L193">
            <v>4308</v>
          </cell>
          <cell r="M193">
            <v>4308</v>
          </cell>
        </row>
        <row r="193">
          <cell r="O193">
            <v>150</v>
          </cell>
          <cell r="P193">
            <v>689.28</v>
          </cell>
        </row>
        <row r="193">
          <cell r="S193">
            <v>30.16</v>
          </cell>
        </row>
        <row r="193">
          <cell r="U193">
            <v>352.61</v>
          </cell>
        </row>
        <row r="193">
          <cell r="W193">
            <v>60.31</v>
          </cell>
        </row>
        <row r="193">
          <cell r="AA193">
            <v>1132.36</v>
          </cell>
        </row>
        <row r="193">
          <cell r="AK193">
            <v>1132.36</v>
          </cell>
        </row>
        <row r="193">
          <cell r="AM193" t="str">
            <v>德顺</v>
          </cell>
          <cell r="AN193">
            <v>0</v>
          </cell>
          <cell r="AO193">
            <v>0</v>
          </cell>
          <cell r="AP193">
            <v>23</v>
          </cell>
          <cell r="AQ193" t="str">
            <v>2025/06/28号离职</v>
          </cell>
          <cell r="AR193" t="e">
            <v>#N/A</v>
          </cell>
        </row>
        <row r="193">
          <cell r="AT193" t="str">
            <v>何杰</v>
          </cell>
        </row>
        <row r="194">
          <cell r="B194" t="str">
            <v>刘军玲</v>
          </cell>
        </row>
        <row r="194">
          <cell r="E194" t="str">
            <v>2025-04-11</v>
          </cell>
        </row>
        <row r="194">
          <cell r="J194">
            <v>4308</v>
          </cell>
          <cell r="K194">
            <v>4308</v>
          </cell>
          <cell r="L194">
            <v>4308</v>
          </cell>
          <cell r="M194">
            <v>4308</v>
          </cell>
        </row>
        <row r="194">
          <cell r="O194">
            <v>150</v>
          </cell>
          <cell r="P194">
            <v>689.28</v>
          </cell>
        </row>
        <row r="194">
          <cell r="S194">
            <v>30.16</v>
          </cell>
        </row>
        <row r="194">
          <cell r="U194">
            <v>352.61</v>
          </cell>
        </row>
        <row r="194">
          <cell r="W194">
            <v>60.31</v>
          </cell>
        </row>
        <row r="194">
          <cell r="AA194">
            <v>1132.36</v>
          </cell>
        </row>
        <row r="194">
          <cell r="AK194">
            <v>1132.36</v>
          </cell>
        </row>
        <row r="194">
          <cell r="AM194" t="str">
            <v>德顺</v>
          </cell>
          <cell r="AN194" t="str">
            <v>劳务工</v>
          </cell>
          <cell r="AO194" t="str">
            <v>德顺</v>
          </cell>
          <cell r="AP194">
            <v>28</v>
          </cell>
          <cell r="AQ194">
            <v>0</v>
          </cell>
          <cell r="AR194" t="e">
            <v>#N/A</v>
          </cell>
        </row>
        <row r="194">
          <cell r="AT194" t="str">
            <v>刘军玲</v>
          </cell>
        </row>
        <row r="195">
          <cell r="B195" t="str">
            <v>汤锦程</v>
          </cell>
        </row>
        <row r="195">
          <cell r="E195">
            <v>45814</v>
          </cell>
        </row>
        <row r="195">
          <cell r="J195">
            <v>4308</v>
          </cell>
          <cell r="K195">
            <v>4308</v>
          </cell>
          <cell r="L195">
            <v>4308</v>
          </cell>
          <cell r="M195">
            <v>4308</v>
          </cell>
        </row>
        <row r="195">
          <cell r="O195">
            <v>150</v>
          </cell>
          <cell r="P195">
            <v>689.28</v>
          </cell>
        </row>
        <row r="195">
          <cell r="S195">
            <v>30.16</v>
          </cell>
        </row>
        <row r="195">
          <cell r="U195">
            <v>352.61</v>
          </cell>
        </row>
        <row r="195">
          <cell r="W195">
            <v>60.31</v>
          </cell>
        </row>
        <row r="195">
          <cell r="AA195">
            <v>1132.36</v>
          </cell>
        </row>
        <row r="195">
          <cell r="AK195">
            <v>1132.36</v>
          </cell>
        </row>
        <row r="195">
          <cell r="AM195" t="str">
            <v>德顺</v>
          </cell>
          <cell r="AN195">
            <v>0</v>
          </cell>
          <cell r="AO195">
            <v>0</v>
          </cell>
          <cell r="AP195">
            <v>16</v>
          </cell>
          <cell r="AQ195" t="str">
            <v>2025/06/26号离职</v>
          </cell>
          <cell r="AR195" t="e">
            <v>#N/A</v>
          </cell>
        </row>
        <row r="195">
          <cell r="AT195" t="str">
            <v>汤锦程</v>
          </cell>
        </row>
        <row r="196">
          <cell r="B196" t="str">
            <v>彭洪准</v>
          </cell>
        </row>
        <row r="196">
          <cell r="E196" t="str">
            <v>2025-03-27</v>
          </cell>
        </row>
        <row r="196">
          <cell r="J196">
            <v>4308</v>
          </cell>
          <cell r="K196">
            <v>4308</v>
          </cell>
          <cell r="L196">
            <v>4308</v>
          </cell>
          <cell r="M196">
            <v>4308</v>
          </cell>
        </row>
        <row r="196">
          <cell r="O196">
            <v>150</v>
          </cell>
          <cell r="P196">
            <v>689.28</v>
          </cell>
        </row>
        <row r="196">
          <cell r="S196">
            <v>30.16</v>
          </cell>
        </row>
        <row r="196">
          <cell r="U196">
            <v>352.61</v>
          </cell>
        </row>
        <row r="196">
          <cell r="W196">
            <v>60.31</v>
          </cell>
        </row>
        <row r="196">
          <cell r="AA196">
            <v>1132.36</v>
          </cell>
        </row>
        <row r="196">
          <cell r="AK196">
            <v>1132.36</v>
          </cell>
        </row>
        <row r="196">
          <cell r="AM196" t="str">
            <v>德顺</v>
          </cell>
          <cell r="AN196" t="str">
            <v>劳务工</v>
          </cell>
          <cell r="AO196" t="str">
            <v>德顺</v>
          </cell>
          <cell r="AP196">
            <v>24</v>
          </cell>
          <cell r="AQ196">
            <v>0</v>
          </cell>
          <cell r="AR196" t="e">
            <v>#N/A</v>
          </cell>
        </row>
        <row r="196">
          <cell r="AT196" t="str">
            <v>彭洪准</v>
          </cell>
        </row>
        <row r="197">
          <cell r="B197" t="str">
            <v>罗铁</v>
          </cell>
        </row>
        <row r="197">
          <cell r="E197" t="str">
            <v>2025-03-25</v>
          </cell>
        </row>
        <row r="197">
          <cell r="J197">
            <v>4308</v>
          </cell>
          <cell r="K197">
            <v>4308</v>
          </cell>
          <cell r="L197">
            <v>4308</v>
          </cell>
          <cell r="M197">
            <v>4308</v>
          </cell>
        </row>
        <row r="197">
          <cell r="O197">
            <v>150</v>
          </cell>
          <cell r="P197">
            <v>689.28</v>
          </cell>
        </row>
        <row r="197">
          <cell r="S197">
            <v>30.16</v>
          </cell>
        </row>
        <row r="197">
          <cell r="U197">
            <v>352.61</v>
          </cell>
        </row>
        <row r="197">
          <cell r="W197">
            <v>60.31</v>
          </cell>
        </row>
        <row r="197">
          <cell r="AA197">
            <v>1132.36</v>
          </cell>
        </row>
        <row r="197">
          <cell r="AK197">
            <v>1132.36</v>
          </cell>
        </row>
        <row r="197">
          <cell r="AM197" t="str">
            <v>德顺</v>
          </cell>
          <cell r="AN197" t="str">
            <v>劳务工</v>
          </cell>
          <cell r="AO197" t="str">
            <v>德顺</v>
          </cell>
          <cell r="AP197">
            <v>23</v>
          </cell>
          <cell r="AQ197">
            <v>0</v>
          </cell>
          <cell r="AR197" t="e">
            <v>#N/A</v>
          </cell>
        </row>
        <row r="197">
          <cell r="AT197" t="str">
            <v>罗铁</v>
          </cell>
        </row>
        <row r="198">
          <cell r="B198" t="str">
            <v>贺翌昂</v>
          </cell>
        </row>
        <row r="198">
          <cell r="E198" t="str">
            <v>2025-03-23</v>
          </cell>
        </row>
        <row r="198">
          <cell r="J198">
            <v>4308</v>
          </cell>
          <cell r="K198">
            <v>4308</v>
          </cell>
          <cell r="L198">
            <v>4308</v>
          </cell>
          <cell r="M198">
            <v>4308</v>
          </cell>
        </row>
        <row r="198">
          <cell r="O198">
            <v>150</v>
          </cell>
          <cell r="P198">
            <v>689.28</v>
          </cell>
        </row>
        <row r="198">
          <cell r="S198">
            <v>30.16</v>
          </cell>
        </row>
        <row r="198">
          <cell r="U198">
            <v>352.61</v>
          </cell>
        </row>
        <row r="198">
          <cell r="W198">
            <v>60.31</v>
          </cell>
        </row>
        <row r="198">
          <cell r="AA198">
            <v>1132.36</v>
          </cell>
        </row>
        <row r="198">
          <cell r="AK198">
            <v>1132.36</v>
          </cell>
        </row>
        <row r="198">
          <cell r="AM198" t="str">
            <v>德顺</v>
          </cell>
          <cell r="AN198" t="str">
            <v>劳务工</v>
          </cell>
          <cell r="AO198" t="str">
            <v>德顺</v>
          </cell>
          <cell r="AP198">
            <v>23</v>
          </cell>
          <cell r="AQ198">
            <v>0</v>
          </cell>
          <cell r="AR198" t="e">
            <v>#N/A</v>
          </cell>
        </row>
        <row r="198">
          <cell r="AT198" t="str">
            <v>贺翌昂</v>
          </cell>
        </row>
        <row r="199">
          <cell r="B199" t="str">
            <v>袁珊珊</v>
          </cell>
        </row>
        <row r="199">
          <cell r="E199" t="str">
            <v>2025-03-23</v>
          </cell>
        </row>
        <row r="199">
          <cell r="J199">
            <v>4308</v>
          </cell>
          <cell r="K199">
            <v>4308</v>
          </cell>
          <cell r="L199">
            <v>4308</v>
          </cell>
          <cell r="M199">
            <v>4308</v>
          </cell>
        </row>
        <row r="199">
          <cell r="O199">
            <v>150</v>
          </cell>
          <cell r="P199">
            <v>689.28</v>
          </cell>
        </row>
        <row r="199">
          <cell r="S199">
            <v>30.16</v>
          </cell>
        </row>
        <row r="199">
          <cell r="U199">
            <v>352.61</v>
          </cell>
        </row>
        <row r="199">
          <cell r="W199">
            <v>60.31</v>
          </cell>
        </row>
        <row r="199">
          <cell r="AA199">
            <v>1132.36</v>
          </cell>
        </row>
        <row r="199">
          <cell r="AK199">
            <v>1132.36</v>
          </cell>
        </row>
        <row r="199">
          <cell r="AM199" t="str">
            <v>德顺</v>
          </cell>
          <cell r="AN199" t="str">
            <v>劳务工</v>
          </cell>
          <cell r="AO199" t="str">
            <v>德顺</v>
          </cell>
          <cell r="AP199">
            <v>27</v>
          </cell>
          <cell r="AQ199">
            <v>0</v>
          </cell>
          <cell r="AR199" t="e">
            <v>#N/A</v>
          </cell>
        </row>
        <row r="199">
          <cell r="AT199" t="str">
            <v>袁珊珊</v>
          </cell>
        </row>
        <row r="200">
          <cell r="B200" t="str">
            <v>袁建平</v>
          </cell>
        </row>
        <row r="200">
          <cell r="E200" t="str">
            <v>2025-03-18</v>
          </cell>
        </row>
        <row r="200">
          <cell r="J200">
            <v>4308</v>
          </cell>
          <cell r="K200">
            <v>4308</v>
          </cell>
          <cell r="L200">
            <v>4308</v>
          </cell>
          <cell r="M200">
            <v>4308</v>
          </cell>
        </row>
        <row r="200">
          <cell r="O200">
            <v>150</v>
          </cell>
          <cell r="P200">
            <v>689.28</v>
          </cell>
        </row>
        <row r="200">
          <cell r="S200">
            <v>30.16</v>
          </cell>
        </row>
        <row r="200">
          <cell r="U200">
            <v>352.61</v>
          </cell>
        </row>
        <row r="200">
          <cell r="W200">
            <v>60.31</v>
          </cell>
        </row>
        <row r="200">
          <cell r="AA200">
            <v>1132.36</v>
          </cell>
        </row>
        <row r="200">
          <cell r="AK200">
            <v>1132.36</v>
          </cell>
        </row>
        <row r="200">
          <cell r="AM200" t="str">
            <v>德顺</v>
          </cell>
          <cell r="AN200" t="str">
            <v>劳务工</v>
          </cell>
          <cell r="AO200" t="str">
            <v>德顺</v>
          </cell>
          <cell r="AP200">
            <v>27</v>
          </cell>
          <cell r="AQ200">
            <v>0</v>
          </cell>
          <cell r="AR200" t="e">
            <v>#N/A</v>
          </cell>
        </row>
        <row r="200">
          <cell r="AT200" t="str">
            <v>袁建平</v>
          </cell>
        </row>
        <row r="201">
          <cell r="B201" t="str">
            <v>肖海燕</v>
          </cell>
        </row>
        <row r="201">
          <cell r="E201">
            <v>45814</v>
          </cell>
        </row>
        <row r="201">
          <cell r="J201">
            <v>4308</v>
          </cell>
          <cell r="K201">
            <v>4308</v>
          </cell>
          <cell r="L201">
            <v>4308</v>
          </cell>
          <cell r="M201">
            <v>4308</v>
          </cell>
        </row>
        <row r="201">
          <cell r="O201">
            <v>150</v>
          </cell>
          <cell r="P201">
            <v>0</v>
          </cell>
        </row>
        <row r="201">
          <cell r="S201">
            <v>0</v>
          </cell>
        </row>
        <row r="201">
          <cell r="U201">
            <v>0</v>
          </cell>
        </row>
        <row r="201">
          <cell r="W201">
            <v>60.31</v>
          </cell>
        </row>
        <row r="201">
          <cell r="AA201">
            <v>60.31</v>
          </cell>
        </row>
        <row r="201">
          <cell r="AK201">
            <v>60.31</v>
          </cell>
        </row>
        <row r="201">
          <cell r="AM201" t="str">
            <v>德顺</v>
          </cell>
          <cell r="AN201">
            <v>0</v>
          </cell>
          <cell r="AO201">
            <v>0</v>
          </cell>
          <cell r="AP201">
            <v>4</v>
          </cell>
          <cell r="AQ201" t="str">
            <v>2025/06/10号离职</v>
          </cell>
          <cell r="AR201" t="e">
            <v>#N/A</v>
          </cell>
        </row>
        <row r="201">
          <cell r="AT201" t="str">
            <v>肖海燕</v>
          </cell>
        </row>
        <row r="202">
          <cell r="B202" t="str">
            <v>颜俊杰</v>
          </cell>
        </row>
        <row r="202">
          <cell r="E202">
            <v>45805</v>
          </cell>
        </row>
        <row r="202">
          <cell r="J202">
            <v>4308</v>
          </cell>
          <cell r="K202">
            <v>4308</v>
          </cell>
          <cell r="L202">
            <v>4308</v>
          </cell>
          <cell r="M202">
            <v>4308</v>
          </cell>
        </row>
        <row r="202">
          <cell r="O202">
            <v>150</v>
          </cell>
          <cell r="P202">
            <v>689.28</v>
          </cell>
        </row>
        <row r="202">
          <cell r="S202">
            <v>30.16</v>
          </cell>
        </row>
        <row r="202">
          <cell r="U202">
            <v>352.61</v>
          </cell>
        </row>
        <row r="202">
          <cell r="W202">
            <v>60.31</v>
          </cell>
        </row>
        <row r="202">
          <cell r="AA202">
            <v>1132.36</v>
          </cell>
        </row>
        <row r="202">
          <cell r="AK202">
            <v>1132.36</v>
          </cell>
        </row>
        <row r="202">
          <cell r="AM202" t="str">
            <v>德顺</v>
          </cell>
          <cell r="AN202">
            <v>0</v>
          </cell>
          <cell r="AO202">
            <v>0</v>
          </cell>
          <cell r="AP202">
            <v>7</v>
          </cell>
          <cell r="AQ202" t="str">
            <v>2025/06/10号离职</v>
          </cell>
          <cell r="AR202" t="e">
            <v>#N/A</v>
          </cell>
        </row>
        <row r="202">
          <cell r="AT202" t="str">
            <v>颜俊杰</v>
          </cell>
        </row>
        <row r="203">
          <cell r="E203">
            <v>184</v>
          </cell>
        </row>
        <row r="204">
          <cell r="E204">
            <v>0</v>
          </cell>
        </row>
        <row r="204">
          <cell r="AJ204">
            <v>0</v>
          </cell>
          <cell r="AK204">
            <v>0</v>
          </cell>
        </row>
        <row r="205">
          <cell r="O205">
            <v>1800</v>
          </cell>
          <cell r="P205">
            <v>7582.08</v>
          </cell>
          <cell r="Q205">
            <v>0</v>
          </cell>
          <cell r="R205">
            <v>0</v>
          </cell>
          <cell r="S205">
            <v>331.76</v>
          </cell>
          <cell r="T205">
            <v>0</v>
          </cell>
          <cell r="U205">
            <v>3878.71</v>
          </cell>
          <cell r="V205">
            <v>0</v>
          </cell>
          <cell r="W205">
            <v>723.72</v>
          </cell>
          <cell r="X205">
            <v>0</v>
          </cell>
        </row>
        <row r="205">
          <cell r="Z205">
            <v>0</v>
          </cell>
          <cell r="AA205">
            <v>12516.27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12516.27</v>
          </cell>
          <cell r="AL205" t="str">
            <v>当月工资中扣除当月社保</v>
          </cell>
        </row>
        <row r="207">
          <cell r="B207" t="str">
            <v>周孝勇</v>
          </cell>
          <cell r="C207" t="str">
            <v>男</v>
          </cell>
          <cell r="D207" t="str">
            <v>421023198401035256</v>
          </cell>
          <cell r="E207">
            <v>45730</v>
          </cell>
        </row>
        <row r="207">
          <cell r="J207">
            <v>4308</v>
          </cell>
          <cell r="K207">
            <v>4308</v>
          </cell>
          <cell r="L207">
            <v>4308</v>
          </cell>
          <cell r="M207">
            <v>4308</v>
          </cell>
        </row>
        <row r="207">
          <cell r="O207">
            <v>150</v>
          </cell>
          <cell r="P207">
            <v>689.28</v>
          </cell>
        </row>
        <row r="207">
          <cell r="S207">
            <v>30.156</v>
          </cell>
        </row>
        <row r="207">
          <cell r="U207">
            <v>350.349</v>
          </cell>
        </row>
        <row r="207">
          <cell r="W207">
            <v>51.696</v>
          </cell>
        </row>
        <row r="207">
          <cell r="AA207">
            <v>1121.481</v>
          </cell>
        </row>
        <row r="207">
          <cell r="AK207">
            <v>1121.481</v>
          </cell>
        </row>
        <row r="207">
          <cell r="AM207" t="str">
            <v>东方人才</v>
          </cell>
          <cell r="AN207" t="str">
            <v>劳务工</v>
          </cell>
          <cell r="AO207" t="str">
            <v>东方人才</v>
          </cell>
          <cell r="AP207">
            <v>26</v>
          </cell>
          <cell r="AQ207">
            <v>0</v>
          </cell>
          <cell r="AR207" t="e">
            <v>#N/A</v>
          </cell>
        </row>
        <row r="207">
          <cell r="AT207" t="str">
            <v>周孝勇</v>
          </cell>
        </row>
        <row r="208">
          <cell r="B208" t="str">
            <v>陈元庆</v>
          </cell>
          <cell r="C208" t="str">
            <v>男</v>
          </cell>
          <cell r="D208" t="str">
            <v>430221198301260033</v>
          </cell>
          <cell r="E208">
            <v>45696</v>
          </cell>
        </row>
        <row r="208">
          <cell r="J208">
            <v>4308</v>
          </cell>
          <cell r="K208">
            <v>4308</v>
          </cell>
          <cell r="L208">
            <v>4308</v>
          </cell>
          <cell r="M208">
            <v>4308</v>
          </cell>
        </row>
        <row r="208">
          <cell r="O208">
            <v>150</v>
          </cell>
          <cell r="P208">
            <v>689.28</v>
          </cell>
        </row>
        <row r="208">
          <cell r="S208">
            <v>30.156</v>
          </cell>
        </row>
        <row r="208">
          <cell r="U208">
            <v>350.349</v>
          </cell>
        </row>
        <row r="208">
          <cell r="W208">
            <v>51.696</v>
          </cell>
        </row>
        <row r="208">
          <cell r="AA208">
            <v>1121.481</v>
          </cell>
        </row>
        <row r="208">
          <cell r="AK208">
            <v>1121.481</v>
          </cell>
        </row>
        <row r="208">
          <cell r="AM208" t="str">
            <v>东方人才</v>
          </cell>
          <cell r="AN208" t="str">
            <v>劳务工</v>
          </cell>
          <cell r="AO208" t="str">
            <v>东方人才</v>
          </cell>
          <cell r="AP208">
            <v>26</v>
          </cell>
          <cell r="AQ208">
            <v>0</v>
          </cell>
          <cell r="AR208" t="e">
            <v>#N/A</v>
          </cell>
        </row>
        <row r="208">
          <cell r="AT208" t="str">
            <v>陈元庆</v>
          </cell>
        </row>
        <row r="209">
          <cell r="B209" t="str">
            <v>唐相健</v>
          </cell>
          <cell r="C209" t="str">
            <v>男</v>
          </cell>
          <cell r="D209" t="str">
            <v>430225198012126511</v>
          </cell>
          <cell r="E209">
            <v>45817</v>
          </cell>
        </row>
        <row r="209">
          <cell r="J209">
            <v>4308</v>
          </cell>
          <cell r="K209">
            <v>4308</v>
          </cell>
          <cell r="L209">
            <v>4308</v>
          </cell>
          <cell r="M209">
            <v>4308</v>
          </cell>
        </row>
        <row r="209">
          <cell r="O209">
            <v>150</v>
          </cell>
          <cell r="P209">
            <v>689.28</v>
          </cell>
        </row>
        <row r="209">
          <cell r="S209">
            <v>30.156</v>
          </cell>
        </row>
        <row r="209">
          <cell r="U209">
            <v>350.349</v>
          </cell>
        </row>
        <row r="209">
          <cell r="W209">
            <v>51.696</v>
          </cell>
        </row>
        <row r="209">
          <cell r="AA209">
            <v>1121.481</v>
          </cell>
        </row>
        <row r="209">
          <cell r="AK209">
            <v>1121.481</v>
          </cell>
        </row>
        <row r="209">
          <cell r="AM209" t="str">
            <v>东方人才</v>
          </cell>
          <cell r="AN209" t="str">
            <v>劳务工</v>
          </cell>
          <cell r="AO209" t="str">
            <v>东方人才</v>
          </cell>
          <cell r="AP209">
            <v>17</v>
          </cell>
          <cell r="AQ209">
            <v>0</v>
          </cell>
          <cell r="AR209" t="e">
            <v>#N/A</v>
          </cell>
        </row>
        <row r="209">
          <cell r="AT209" t="str">
            <v>唐相健</v>
          </cell>
        </row>
        <row r="210">
          <cell r="E210">
            <v>187</v>
          </cell>
        </row>
        <row r="211">
          <cell r="E211">
            <v>0</v>
          </cell>
        </row>
        <row r="211">
          <cell r="AJ211">
            <v>0</v>
          </cell>
          <cell r="AK211">
            <v>0</v>
          </cell>
        </row>
        <row r="212">
          <cell r="O212">
            <v>450</v>
          </cell>
          <cell r="P212">
            <v>2067.84</v>
          </cell>
          <cell r="Q212">
            <v>0</v>
          </cell>
          <cell r="R212">
            <v>0</v>
          </cell>
          <cell r="S212">
            <v>90.468</v>
          </cell>
          <cell r="T212">
            <v>0</v>
          </cell>
          <cell r="U212">
            <v>1051.047</v>
          </cell>
          <cell r="V212">
            <v>0</v>
          </cell>
          <cell r="W212">
            <v>155.088</v>
          </cell>
          <cell r="X212">
            <v>0</v>
          </cell>
        </row>
        <row r="212">
          <cell r="Z212">
            <v>0</v>
          </cell>
          <cell r="AA212">
            <v>3364.443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3364.443</v>
          </cell>
          <cell r="AL212" t="str">
            <v>当月工资中扣除当月社保</v>
          </cell>
        </row>
        <row r="214">
          <cell r="B214" t="str">
            <v>毛伟</v>
          </cell>
          <cell r="C214" t="str">
            <v>男</v>
          </cell>
          <cell r="D214" t="str">
            <v>432930196510231818</v>
          </cell>
          <cell r="E214">
            <v>42403</v>
          </cell>
        </row>
        <row r="214">
          <cell r="J214">
            <v>4308</v>
          </cell>
          <cell r="K214">
            <v>4308</v>
          </cell>
          <cell r="L214">
            <v>4308</v>
          </cell>
          <cell r="M214">
            <v>4308</v>
          </cell>
        </row>
        <row r="214">
          <cell r="O214">
            <v>60</v>
          </cell>
          <cell r="P214">
            <v>689.28</v>
          </cell>
        </row>
        <row r="214">
          <cell r="S214">
            <v>30.16</v>
          </cell>
        </row>
        <row r="214">
          <cell r="U214">
            <v>374.8</v>
          </cell>
        </row>
        <row r="214">
          <cell r="W214">
            <v>108.56</v>
          </cell>
        </row>
        <row r="214">
          <cell r="AA214">
            <v>1202.8</v>
          </cell>
          <cell r="AB214">
            <v>344.64</v>
          </cell>
        </row>
        <row r="214">
          <cell r="AD214">
            <v>12.92</v>
          </cell>
        </row>
        <row r="214">
          <cell r="AF214">
            <v>86.16</v>
          </cell>
        </row>
        <row r="214">
          <cell r="AI214">
            <v>15</v>
          </cell>
          <cell r="AJ214">
            <v>458.72</v>
          </cell>
          <cell r="AK214">
            <v>1661.52</v>
          </cell>
        </row>
        <row r="214">
          <cell r="AM214" t="str">
            <v>鑫起</v>
          </cell>
          <cell r="AN214" t="str">
            <v>劳务工</v>
          </cell>
          <cell r="AO214" t="str">
            <v>湖南红海</v>
          </cell>
          <cell r="AP214">
            <v>28</v>
          </cell>
          <cell r="AQ214">
            <v>0</v>
          </cell>
          <cell r="AR214" t="e">
            <v>#N/A</v>
          </cell>
        </row>
        <row r="214">
          <cell r="AT214" t="str">
            <v>毛伟</v>
          </cell>
        </row>
        <row r="215">
          <cell r="B215" t="str">
            <v>黄清梅</v>
          </cell>
          <cell r="C215" t="str">
            <v>男</v>
          </cell>
          <cell r="D215" t="str">
            <v>430221196712026824</v>
          </cell>
          <cell r="E215">
            <v>43191</v>
          </cell>
        </row>
        <row r="215">
          <cell r="O215">
            <v>60</v>
          </cell>
        </row>
        <row r="215">
          <cell r="W215">
            <v>100</v>
          </cell>
        </row>
        <row r="215">
          <cell r="AA215">
            <v>100</v>
          </cell>
        </row>
        <row r="215">
          <cell r="AJ215">
            <v>0</v>
          </cell>
          <cell r="AK215">
            <v>100</v>
          </cell>
        </row>
        <row r="215">
          <cell r="AM215" t="str">
            <v>鑫起</v>
          </cell>
          <cell r="AN215" t="str">
            <v>劳务工</v>
          </cell>
          <cell r="AO215" t="str">
            <v>光华荣昌</v>
          </cell>
          <cell r="AP215">
            <v>28.5</v>
          </cell>
          <cell r="AQ215">
            <v>0</v>
          </cell>
          <cell r="AR215" t="e">
            <v>#N/A</v>
          </cell>
        </row>
        <row r="215">
          <cell r="AT215" t="str">
            <v>黄清梅</v>
          </cell>
        </row>
        <row r="216">
          <cell r="B216" t="str">
            <v>蒋正林</v>
          </cell>
          <cell r="C216" t="str">
            <v>男</v>
          </cell>
          <cell r="D216" t="str">
            <v>430211196509183530</v>
          </cell>
          <cell r="E216">
            <v>43191</v>
          </cell>
        </row>
        <row r="216">
          <cell r="J216">
            <v>4308</v>
          </cell>
          <cell r="K216">
            <v>4308</v>
          </cell>
          <cell r="L216">
            <v>4308</v>
          </cell>
          <cell r="M216">
            <v>4308</v>
          </cell>
        </row>
        <row r="216">
          <cell r="O216">
            <v>60</v>
          </cell>
          <cell r="P216">
            <v>689.28</v>
          </cell>
        </row>
        <row r="216">
          <cell r="S216">
            <v>30.16</v>
          </cell>
        </row>
        <row r="216">
          <cell r="U216">
            <v>374.8</v>
          </cell>
        </row>
        <row r="216">
          <cell r="W216">
            <v>108.56</v>
          </cell>
        </row>
        <row r="216">
          <cell r="AA216">
            <v>1202.8</v>
          </cell>
          <cell r="AB216">
            <v>344.64</v>
          </cell>
        </row>
        <row r="216">
          <cell r="AD216">
            <v>12.92</v>
          </cell>
        </row>
        <row r="216">
          <cell r="AF216">
            <v>86.16</v>
          </cell>
        </row>
        <row r="216">
          <cell r="AI216">
            <v>15</v>
          </cell>
          <cell r="AJ216">
            <v>458.72</v>
          </cell>
          <cell r="AK216">
            <v>1661.52</v>
          </cell>
        </row>
        <row r="216">
          <cell r="AM216" t="str">
            <v>鑫起</v>
          </cell>
          <cell r="AN216" t="str">
            <v>劳务工</v>
          </cell>
          <cell r="AO216" t="str">
            <v>湖南红海</v>
          </cell>
          <cell r="AP216">
            <v>16</v>
          </cell>
          <cell r="AQ216">
            <v>0</v>
          </cell>
          <cell r="AR216" t="e">
            <v>#N/A</v>
          </cell>
        </row>
        <row r="216">
          <cell r="AT216" t="str">
            <v>蒋正林</v>
          </cell>
        </row>
        <row r="217">
          <cell r="B217" t="str">
            <v>高贤勇</v>
          </cell>
          <cell r="C217" t="str">
            <v>男</v>
          </cell>
          <cell r="D217" t="str">
            <v>430203198208203015</v>
          </cell>
          <cell r="E217">
            <v>43641</v>
          </cell>
        </row>
        <row r="217">
          <cell r="J217">
            <v>4308</v>
          </cell>
          <cell r="K217">
            <v>4308</v>
          </cell>
          <cell r="L217">
            <v>4308</v>
          </cell>
          <cell r="M217">
            <v>4308</v>
          </cell>
        </row>
        <row r="217">
          <cell r="O217">
            <v>60</v>
          </cell>
          <cell r="P217">
            <v>689.28</v>
          </cell>
        </row>
        <row r="217">
          <cell r="S217">
            <v>30.16</v>
          </cell>
        </row>
        <row r="217">
          <cell r="U217">
            <v>374.8</v>
          </cell>
        </row>
        <row r="217">
          <cell r="W217">
            <v>108.56</v>
          </cell>
        </row>
        <row r="217">
          <cell r="AA217">
            <v>1202.8</v>
          </cell>
          <cell r="AB217">
            <v>344.64</v>
          </cell>
        </row>
        <row r="217">
          <cell r="AD217">
            <v>12.92</v>
          </cell>
        </row>
        <row r="217">
          <cell r="AF217">
            <v>86.16</v>
          </cell>
        </row>
        <row r="217">
          <cell r="AI217">
            <v>15</v>
          </cell>
          <cell r="AJ217">
            <v>458.72</v>
          </cell>
          <cell r="AK217">
            <v>1661.52</v>
          </cell>
        </row>
        <row r="217">
          <cell r="AM217" t="str">
            <v>鑫起</v>
          </cell>
          <cell r="AN217" t="str">
            <v>劳务工</v>
          </cell>
          <cell r="AO217" t="str">
            <v>光华荣昌</v>
          </cell>
          <cell r="AP217">
            <v>11</v>
          </cell>
          <cell r="AQ217">
            <v>0</v>
          </cell>
          <cell r="AR217" t="e">
            <v>#N/A</v>
          </cell>
        </row>
        <row r="217">
          <cell r="AT217" t="str">
            <v>高贤勇</v>
          </cell>
        </row>
        <row r="218">
          <cell r="B218" t="str">
            <v>张迪辉</v>
          </cell>
          <cell r="C218" t="str">
            <v>男</v>
          </cell>
          <cell r="D218" t="str">
            <v>430202197307261033</v>
          </cell>
          <cell r="E218">
            <v>43668</v>
          </cell>
        </row>
        <row r="218">
          <cell r="J218">
            <v>4308</v>
          </cell>
          <cell r="K218">
            <v>4308</v>
          </cell>
          <cell r="L218">
            <v>4308</v>
          </cell>
          <cell r="M218">
            <v>4308</v>
          </cell>
        </row>
        <row r="218">
          <cell r="O218">
            <v>60</v>
          </cell>
          <cell r="P218">
            <v>689.28</v>
          </cell>
        </row>
        <row r="218">
          <cell r="S218">
            <v>30.16</v>
          </cell>
        </row>
        <row r="218">
          <cell r="U218">
            <v>374.8</v>
          </cell>
        </row>
        <row r="218">
          <cell r="W218">
            <v>108.56</v>
          </cell>
        </row>
        <row r="218">
          <cell r="AA218">
            <v>1202.8</v>
          </cell>
          <cell r="AB218">
            <v>344.64</v>
          </cell>
        </row>
        <row r="218">
          <cell r="AD218">
            <v>12.92</v>
          </cell>
        </row>
        <row r="218">
          <cell r="AF218">
            <v>86.16</v>
          </cell>
        </row>
        <row r="218">
          <cell r="AI218">
            <v>15</v>
          </cell>
          <cell r="AJ218">
            <v>458.72</v>
          </cell>
          <cell r="AK218">
            <v>1661.52</v>
          </cell>
        </row>
        <row r="218">
          <cell r="AM218" t="str">
            <v>鑫起</v>
          </cell>
          <cell r="AN218" t="str">
            <v>劳务工</v>
          </cell>
          <cell r="AO218" t="str">
            <v>光华荣昌</v>
          </cell>
          <cell r="AP218">
            <v>27</v>
          </cell>
          <cell r="AQ218">
            <v>0</v>
          </cell>
          <cell r="AR218" t="e">
            <v>#N/A</v>
          </cell>
        </row>
        <row r="218">
          <cell r="AT218" t="str">
            <v>张迪辉</v>
          </cell>
        </row>
        <row r="219">
          <cell r="B219" t="str">
            <v>彭孜刚</v>
          </cell>
          <cell r="C219" t="str">
            <v>男</v>
          </cell>
          <cell r="D219" t="str">
            <v>430426198111044375</v>
          </cell>
          <cell r="E219">
            <v>43675</v>
          </cell>
        </row>
        <row r="219">
          <cell r="J219">
            <v>5485</v>
          </cell>
          <cell r="K219">
            <v>5485</v>
          </cell>
          <cell r="L219">
            <v>5485</v>
          </cell>
          <cell r="M219">
            <v>5485</v>
          </cell>
        </row>
        <row r="219">
          <cell r="O219">
            <v>60</v>
          </cell>
          <cell r="P219">
            <v>877.6</v>
          </cell>
        </row>
        <row r="219">
          <cell r="S219">
            <v>38.4</v>
          </cell>
        </row>
        <row r="219">
          <cell r="U219">
            <v>477.2</v>
          </cell>
        </row>
        <row r="219">
          <cell r="W219">
            <v>138.23</v>
          </cell>
        </row>
        <row r="219">
          <cell r="AA219">
            <v>1531.43</v>
          </cell>
          <cell r="AB219">
            <v>438.8</v>
          </cell>
        </row>
        <row r="219">
          <cell r="AD219">
            <v>16.46</v>
          </cell>
        </row>
        <row r="219">
          <cell r="AF219">
            <v>109.7</v>
          </cell>
        </row>
        <row r="219">
          <cell r="AI219">
            <v>15</v>
          </cell>
          <cell r="AJ219">
            <v>579.96</v>
          </cell>
          <cell r="AK219">
            <v>2111.39</v>
          </cell>
        </row>
        <row r="219">
          <cell r="AM219" t="str">
            <v>鑫起</v>
          </cell>
          <cell r="AN219" t="str">
            <v>劳务工</v>
          </cell>
          <cell r="AO219" t="str">
            <v>光华荣昌</v>
          </cell>
          <cell r="AP219">
            <v>22</v>
          </cell>
          <cell r="AQ219">
            <v>0</v>
          </cell>
          <cell r="AR219" t="e">
            <v>#N/A</v>
          </cell>
        </row>
        <row r="219">
          <cell r="AT219" t="str">
            <v>彭孜刚</v>
          </cell>
        </row>
        <row r="220">
          <cell r="B220" t="str">
            <v>杨亮亮</v>
          </cell>
          <cell r="C220" t="str">
            <v>女</v>
          </cell>
          <cell r="D220" t="str">
            <v>430224198601162717</v>
          </cell>
          <cell r="E220">
            <v>43684</v>
          </cell>
        </row>
        <row r="220">
          <cell r="J220">
            <v>4479</v>
          </cell>
          <cell r="K220">
            <v>4479</v>
          </cell>
          <cell r="L220">
            <v>4479</v>
          </cell>
          <cell r="M220">
            <v>4479</v>
          </cell>
        </row>
        <row r="220">
          <cell r="O220">
            <v>60</v>
          </cell>
          <cell r="P220">
            <v>716.64</v>
          </cell>
        </row>
        <row r="220">
          <cell r="S220">
            <v>31.35</v>
          </cell>
        </row>
        <row r="220">
          <cell r="U220">
            <v>389.67</v>
          </cell>
        </row>
        <row r="220">
          <cell r="W220">
            <v>112.87</v>
          </cell>
        </row>
        <row r="220">
          <cell r="AA220">
            <v>1250.53</v>
          </cell>
          <cell r="AB220">
            <v>358.32</v>
          </cell>
        </row>
        <row r="220">
          <cell r="AD220">
            <v>13.44</v>
          </cell>
        </row>
        <row r="220">
          <cell r="AF220">
            <v>89.58</v>
          </cell>
        </row>
        <row r="220">
          <cell r="AI220">
            <v>15</v>
          </cell>
          <cell r="AJ220">
            <v>476.34</v>
          </cell>
          <cell r="AK220">
            <v>1726.87</v>
          </cell>
        </row>
        <row r="220">
          <cell r="AM220" t="str">
            <v>鑫起</v>
          </cell>
          <cell r="AN220" t="str">
            <v>劳务工</v>
          </cell>
          <cell r="AO220" t="str">
            <v>湖南鑫起</v>
          </cell>
          <cell r="AP220">
            <v>18</v>
          </cell>
          <cell r="AQ220">
            <v>0</v>
          </cell>
          <cell r="AR220" t="e">
            <v>#N/A</v>
          </cell>
        </row>
        <row r="220">
          <cell r="AT220" t="str">
            <v>杨亮亮</v>
          </cell>
        </row>
        <row r="221">
          <cell r="B221" t="str">
            <v>李慧玲</v>
          </cell>
          <cell r="C221" t="str">
            <v>男</v>
          </cell>
          <cell r="D221" t="str">
            <v>412927197803102641</v>
          </cell>
          <cell r="E221">
            <v>43685</v>
          </cell>
        </row>
        <row r="221">
          <cell r="J221">
            <v>4308</v>
          </cell>
          <cell r="K221">
            <v>4308</v>
          </cell>
          <cell r="L221">
            <v>4308</v>
          </cell>
          <cell r="M221">
            <v>4308</v>
          </cell>
        </row>
        <row r="221">
          <cell r="O221">
            <v>60</v>
          </cell>
          <cell r="P221">
            <v>689.28</v>
          </cell>
        </row>
        <row r="221">
          <cell r="S221">
            <v>30.16</v>
          </cell>
        </row>
        <row r="221">
          <cell r="U221">
            <v>374.8</v>
          </cell>
        </row>
        <row r="221">
          <cell r="W221">
            <v>108.56</v>
          </cell>
        </row>
        <row r="221">
          <cell r="AA221">
            <v>1202.8</v>
          </cell>
          <cell r="AB221">
            <v>344.64</v>
          </cell>
        </row>
        <row r="221">
          <cell r="AD221">
            <v>12.92</v>
          </cell>
        </row>
        <row r="221">
          <cell r="AF221">
            <v>86.16</v>
          </cell>
        </row>
        <row r="221">
          <cell r="AI221">
            <v>15</v>
          </cell>
          <cell r="AJ221">
            <v>458.72</v>
          </cell>
          <cell r="AK221">
            <v>1661.52</v>
          </cell>
        </row>
        <row r="221">
          <cell r="AM221" t="str">
            <v>鑫起</v>
          </cell>
          <cell r="AN221">
            <v>0</v>
          </cell>
          <cell r="AO221">
            <v>0</v>
          </cell>
          <cell r="AP221">
            <v>7</v>
          </cell>
          <cell r="AQ221" t="str">
            <v>2025/06/11离职</v>
          </cell>
          <cell r="AR221" t="e">
            <v>#N/A</v>
          </cell>
        </row>
        <row r="221">
          <cell r="AT221" t="str">
            <v>李慧玲</v>
          </cell>
        </row>
        <row r="222">
          <cell r="B222" t="str">
            <v>刘明</v>
          </cell>
          <cell r="C222" t="str">
            <v>男</v>
          </cell>
          <cell r="D222" t="str">
            <v>430221198411125318</v>
          </cell>
          <cell r="E222">
            <v>43725</v>
          </cell>
        </row>
        <row r="222">
          <cell r="J222">
            <v>4311</v>
          </cell>
          <cell r="K222">
            <v>4311</v>
          </cell>
          <cell r="L222">
            <v>4311</v>
          </cell>
          <cell r="M222">
            <v>4311</v>
          </cell>
        </row>
        <row r="222">
          <cell r="O222">
            <v>60</v>
          </cell>
          <cell r="P222">
            <v>689.76</v>
          </cell>
        </row>
        <row r="222">
          <cell r="S222">
            <v>30.18</v>
          </cell>
        </row>
        <row r="222">
          <cell r="U222">
            <v>375.06</v>
          </cell>
        </row>
        <row r="222">
          <cell r="W222">
            <v>108.64</v>
          </cell>
        </row>
        <row r="222">
          <cell r="AA222">
            <v>1203.64</v>
          </cell>
          <cell r="AB222">
            <v>344.88</v>
          </cell>
        </row>
        <row r="222">
          <cell r="AD222">
            <v>12.93</v>
          </cell>
        </row>
        <row r="222">
          <cell r="AF222">
            <v>86.22</v>
          </cell>
        </row>
        <row r="222">
          <cell r="AI222">
            <v>15</v>
          </cell>
          <cell r="AJ222">
            <v>459.03</v>
          </cell>
          <cell r="AK222">
            <v>1662.67</v>
          </cell>
        </row>
        <row r="222">
          <cell r="AM222" t="str">
            <v>鑫起</v>
          </cell>
          <cell r="AN222" t="str">
            <v>劳务工</v>
          </cell>
          <cell r="AO222" t="str">
            <v>光华荣昌</v>
          </cell>
          <cell r="AP222">
            <v>15</v>
          </cell>
          <cell r="AQ222">
            <v>0</v>
          </cell>
          <cell r="AR222" t="e">
            <v>#N/A</v>
          </cell>
        </row>
        <row r="222">
          <cell r="AT222" t="str">
            <v>刘明</v>
          </cell>
        </row>
        <row r="223">
          <cell r="B223" t="str">
            <v>郭正军</v>
          </cell>
          <cell r="C223" t="str">
            <v>男</v>
          </cell>
          <cell r="D223" t="str">
            <v>43022119740226651X</v>
          </cell>
          <cell r="E223">
            <v>44306</v>
          </cell>
        </row>
        <row r="223">
          <cell r="J223">
            <v>4308</v>
          </cell>
          <cell r="K223">
            <v>4308</v>
          </cell>
          <cell r="L223">
            <v>4308</v>
          </cell>
          <cell r="M223">
            <v>4308</v>
          </cell>
        </row>
        <row r="223">
          <cell r="O223">
            <v>60</v>
          </cell>
          <cell r="P223">
            <v>689.28</v>
          </cell>
        </row>
        <row r="223">
          <cell r="S223">
            <v>30.16</v>
          </cell>
        </row>
        <row r="223">
          <cell r="U223">
            <v>374.8</v>
          </cell>
        </row>
        <row r="223">
          <cell r="W223">
            <v>108.56</v>
          </cell>
        </row>
        <row r="223">
          <cell r="AA223">
            <v>1202.8</v>
          </cell>
          <cell r="AB223">
            <v>344.64</v>
          </cell>
        </row>
        <row r="223">
          <cell r="AD223">
            <v>12.92</v>
          </cell>
        </row>
        <row r="223">
          <cell r="AF223">
            <v>86.16</v>
          </cell>
        </row>
        <row r="223">
          <cell r="AI223">
            <v>15</v>
          </cell>
          <cell r="AJ223">
            <v>458.72</v>
          </cell>
          <cell r="AK223">
            <v>1661.52</v>
          </cell>
        </row>
        <row r="223">
          <cell r="AM223" t="str">
            <v>鑫起</v>
          </cell>
          <cell r="AN223" t="str">
            <v>劳务工</v>
          </cell>
          <cell r="AO223" t="str">
            <v>光华荣昌</v>
          </cell>
          <cell r="AP223">
            <v>24</v>
          </cell>
          <cell r="AQ223">
            <v>0</v>
          </cell>
          <cell r="AR223" t="e">
            <v>#N/A</v>
          </cell>
        </row>
        <row r="223">
          <cell r="AT223" t="str">
            <v>郭正军</v>
          </cell>
        </row>
        <row r="224">
          <cell r="B224" t="str">
            <v>麻志超</v>
          </cell>
          <cell r="C224" t="str">
            <v>女</v>
          </cell>
          <cell r="D224" t="str">
            <v>433124196808279056</v>
          </cell>
          <cell r="E224">
            <v>44621</v>
          </cell>
        </row>
        <row r="224">
          <cell r="J224">
            <v>5500</v>
          </cell>
          <cell r="K224">
            <v>5500</v>
          </cell>
          <cell r="L224">
            <v>5500</v>
          </cell>
          <cell r="M224">
            <v>5500</v>
          </cell>
        </row>
        <row r="224">
          <cell r="O224">
            <v>60</v>
          </cell>
          <cell r="P224">
            <v>880</v>
          </cell>
        </row>
        <row r="224">
          <cell r="S224">
            <v>38.5</v>
          </cell>
        </row>
        <row r="224">
          <cell r="U224">
            <v>478.5</v>
          </cell>
        </row>
        <row r="224">
          <cell r="W224">
            <v>138.6</v>
          </cell>
        </row>
        <row r="224">
          <cell r="AA224">
            <v>1535.6</v>
          </cell>
          <cell r="AB224">
            <v>440</v>
          </cell>
        </row>
        <row r="224">
          <cell r="AD224">
            <v>16.5</v>
          </cell>
        </row>
        <row r="224">
          <cell r="AF224">
            <v>110</v>
          </cell>
        </row>
        <row r="224">
          <cell r="AI224">
            <v>15</v>
          </cell>
          <cell r="AJ224">
            <v>581.5</v>
          </cell>
          <cell r="AK224">
            <v>2117.1</v>
          </cell>
        </row>
        <row r="224">
          <cell r="AM224" t="str">
            <v>鑫起</v>
          </cell>
          <cell r="AN224" t="str">
            <v>劳务工</v>
          </cell>
          <cell r="AO224" t="str">
            <v>光华荣昌</v>
          </cell>
          <cell r="AP224">
            <v>26</v>
          </cell>
          <cell r="AQ224">
            <v>0</v>
          </cell>
          <cell r="AR224" t="e">
            <v>#N/A</v>
          </cell>
        </row>
        <row r="224">
          <cell r="AT224" t="str">
            <v>麻志超</v>
          </cell>
        </row>
        <row r="225">
          <cell r="B225" t="str">
            <v>王虎彪</v>
          </cell>
          <cell r="C225" t="str">
            <v>男</v>
          </cell>
          <cell r="D225" t="str">
            <v>430221197608157116</v>
          </cell>
          <cell r="E225">
            <v>44712</v>
          </cell>
        </row>
        <row r="225">
          <cell r="J225">
            <v>4308</v>
          </cell>
          <cell r="K225">
            <v>4308</v>
          </cell>
          <cell r="L225">
            <v>4308</v>
          </cell>
          <cell r="M225">
            <v>4308</v>
          </cell>
        </row>
        <row r="225">
          <cell r="O225">
            <v>60</v>
          </cell>
          <cell r="P225">
            <v>689.28</v>
          </cell>
        </row>
        <row r="225">
          <cell r="S225">
            <v>30.16</v>
          </cell>
        </row>
        <row r="225">
          <cell r="U225">
            <v>374.8</v>
          </cell>
        </row>
        <row r="225">
          <cell r="W225">
            <v>108.56</v>
          </cell>
        </row>
        <row r="225">
          <cell r="AA225">
            <v>1202.8</v>
          </cell>
          <cell r="AB225">
            <v>344.64</v>
          </cell>
        </row>
        <row r="225">
          <cell r="AD225">
            <v>12.92</v>
          </cell>
        </row>
        <row r="225">
          <cell r="AF225">
            <v>86.16</v>
          </cell>
        </row>
        <row r="225">
          <cell r="AI225">
            <v>15</v>
          </cell>
          <cell r="AJ225">
            <v>458.72</v>
          </cell>
          <cell r="AK225">
            <v>1661.52</v>
          </cell>
        </row>
        <row r="225">
          <cell r="AM225" t="str">
            <v>鑫起</v>
          </cell>
          <cell r="AN225" t="str">
            <v>劳务工</v>
          </cell>
          <cell r="AO225" t="str">
            <v>光华荣昌</v>
          </cell>
          <cell r="AP225">
            <v>24</v>
          </cell>
          <cell r="AQ225">
            <v>0</v>
          </cell>
          <cell r="AR225" t="e">
            <v>#N/A</v>
          </cell>
        </row>
        <row r="225">
          <cell r="AT225" t="str">
            <v>王虎彪</v>
          </cell>
        </row>
        <row r="226">
          <cell r="B226" t="str">
            <v>曹卫清</v>
          </cell>
          <cell r="C226" t="str">
            <v>女</v>
          </cell>
          <cell r="D226" t="str">
            <v>432321196507103234</v>
          </cell>
          <cell r="E226">
            <v>44741</v>
          </cell>
        </row>
        <row r="226">
          <cell r="J226">
            <v>4308</v>
          </cell>
          <cell r="K226">
            <v>4308</v>
          </cell>
          <cell r="L226">
            <v>4308</v>
          </cell>
          <cell r="M226">
            <v>4308</v>
          </cell>
        </row>
        <row r="226">
          <cell r="O226">
            <v>60</v>
          </cell>
          <cell r="P226">
            <v>689.28</v>
          </cell>
        </row>
        <row r="226">
          <cell r="S226">
            <v>30.16</v>
          </cell>
        </row>
        <row r="226">
          <cell r="U226">
            <v>374.8</v>
          </cell>
        </row>
        <row r="226">
          <cell r="W226">
            <v>108.56</v>
          </cell>
        </row>
        <row r="226">
          <cell r="AA226">
            <v>1202.8</v>
          </cell>
          <cell r="AB226">
            <v>344.64</v>
          </cell>
        </row>
        <row r="226">
          <cell r="AD226">
            <v>12.92</v>
          </cell>
        </row>
        <row r="226">
          <cell r="AF226">
            <v>86.16</v>
          </cell>
        </row>
        <row r="226">
          <cell r="AI226">
            <v>15</v>
          </cell>
          <cell r="AJ226">
            <v>458.72</v>
          </cell>
          <cell r="AK226">
            <v>1661.52</v>
          </cell>
        </row>
        <row r="226">
          <cell r="AM226" t="str">
            <v>鑫起</v>
          </cell>
          <cell r="AN226">
            <v>0</v>
          </cell>
          <cell r="AO226">
            <v>0</v>
          </cell>
          <cell r="AP226">
            <v>19</v>
          </cell>
          <cell r="AQ226" t="str">
            <v>2025/7/7退休</v>
          </cell>
          <cell r="AR226" t="e">
            <v>#N/A</v>
          </cell>
        </row>
        <row r="226">
          <cell r="AT226" t="str">
            <v>曹卫清</v>
          </cell>
        </row>
        <row r="227">
          <cell r="B227" t="str">
            <v>王西明</v>
          </cell>
          <cell r="C227" t="str">
            <v>男</v>
          </cell>
          <cell r="D227" t="str">
            <v>430221197210013518</v>
          </cell>
          <cell r="E227">
            <v>44743</v>
          </cell>
        </row>
        <row r="227">
          <cell r="J227">
            <v>4308</v>
          </cell>
          <cell r="K227">
            <v>4308</v>
          </cell>
          <cell r="L227">
            <v>4308</v>
          </cell>
          <cell r="M227">
            <v>4308</v>
          </cell>
        </row>
        <row r="227">
          <cell r="O227">
            <v>60</v>
          </cell>
          <cell r="P227">
            <v>689.28</v>
          </cell>
        </row>
        <row r="227">
          <cell r="S227">
            <v>30.16</v>
          </cell>
        </row>
        <row r="227">
          <cell r="U227">
            <v>374.8</v>
          </cell>
        </row>
        <row r="227">
          <cell r="W227">
            <v>108.56</v>
          </cell>
        </row>
        <row r="227">
          <cell r="AA227">
            <v>1202.8</v>
          </cell>
          <cell r="AB227">
            <v>344.64</v>
          </cell>
        </row>
        <row r="227">
          <cell r="AD227">
            <v>12.92</v>
          </cell>
        </row>
        <row r="227">
          <cell r="AF227">
            <v>86.16</v>
          </cell>
        </row>
        <row r="227">
          <cell r="AI227">
            <v>15</v>
          </cell>
          <cell r="AJ227">
            <v>458.72</v>
          </cell>
          <cell r="AK227">
            <v>1661.52</v>
          </cell>
        </row>
        <row r="227">
          <cell r="AM227" t="str">
            <v>鑫起</v>
          </cell>
          <cell r="AN227" t="str">
            <v>劳务工</v>
          </cell>
          <cell r="AO227" t="str">
            <v>光华荣昌</v>
          </cell>
          <cell r="AP227">
            <v>24</v>
          </cell>
          <cell r="AQ227">
            <v>0</v>
          </cell>
          <cell r="AR227" t="e">
            <v>#N/A</v>
          </cell>
        </row>
        <row r="227">
          <cell r="AT227" t="str">
            <v>王西明</v>
          </cell>
        </row>
        <row r="228">
          <cell r="B228" t="str">
            <v>贺楚平</v>
          </cell>
          <cell r="C228" t="str">
            <v>男</v>
          </cell>
          <cell r="D228" t="str">
            <v>430124196509180694</v>
          </cell>
          <cell r="E228">
            <v>44753</v>
          </cell>
        </row>
        <row r="228">
          <cell r="J228">
            <v>4308</v>
          </cell>
          <cell r="K228">
            <v>4308</v>
          </cell>
          <cell r="L228">
            <v>4308</v>
          </cell>
          <cell r="M228">
            <v>4308</v>
          </cell>
        </row>
        <row r="228">
          <cell r="O228">
            <v>60</v>
          </cell>
          <cell r="P228">
            <v>689.28</v>
          </cell>
        </row>
        <row r="228">
          <cell r="S228">
            <v>30.16</v>
          </cell>
        </row>
        <row r="228">
          <cell r="U228">
            <v>374.8</v>
          </cell>
        </row>
        <row r="228">
          <cell r="W228">
            <v>108.56</v>
          </cell>
        </row>
        <row r="228">
          <cell r="AA228">
            <v>1202.8</v>
          </cell>
          <cell r="AB228">
            <v>344.64</v>
          </cell>
        </row>
        <row r="228">
          <cell r="AD228">
            <v>12.92</v>
          </cell>
        </row>
        <row r="228">
          <cell r="AF228">
            <v>86.16</v>
          </cell>
        </row>
        <row r="228">
          <cell r="AI228">
            <v>15</v>
          </cell>
          <cell r="AJ228">
            <v>458.72</v>
          </cell>
          <cell r="AK228">
            <v>1661.52</v>
          </cell>
        </row>
        <row r="228">
          <cell r="AM228" t="str">
            <v>鑫起</v>
          </cell>
          <cell r="AN228" t="str">
            <v>劳务工</v>
          </cell>
          <cell r="AO228" t="str">
            <v>光华荣昌</v>
          </cell>
          <cell r="AP228">
            <v>30</v>
          </cell>
          <cell r="AQ228">
            <v>0</v>
          </cell>
          <cell r="AR228" t="e">
            <v>#N/A</v>
          </cell>
        </row>
        <row r="228">
          <cell r="AT228" t="str">
            <v>贺楚平</v>
          </cell>
        </row>
        <row r="229">
          <cell r="B229" t="str">
            <v>戴立娟</v>
          </cell>
          <cell r="C229" t="str">
            <v>男</v>
          </cell>
          <cell r="D229" t="str">
            <v>520103197710200022</v>
          </cell>
          <cell r="E229">
            <v>44754</v>
          </cell>
        </row>
        <row r="229">
          <cell r="J229">
            <v>4308</v>
          </cell>
          <cell r="K229">
            <v>4308</v>
          </cell>
          <cell r="L229">
            <v>4308</v>
          </cell>
          <cell r="M229">
            <v>4308</v>
          </cell>
        </row>
        <row r="229">
          <cell r="O229">
            <v>60</v>
          </cell>
          <cell r="P229">
            <v>689.28</v>
          </cell>
        </row>
        <row r="229">
          <cell r="S229">
            <v>30.16</v>
          </cell>
        </row>
        <row r="229">
          <cell r="U229">
            <v>374.8</v>
          </cell>
        </row>
        <row r="229">
          <cell r="W229">
            <v>108.56</v>
          </cell>
        </row>
        <row r="229">
          <cell r="AA229">
            <v>1202.8</v>
          </cell>
          <cell r="AB229">
            <v>344.64</v>
          </cell>
        </row>
        <row r="229">
          <cell r="AD229">
            <v>12.92</v>
          </cell>
        </row>
        <row r="229">
          <cell r="AF229">
            <v>86.16</v>
          </cell>
        </row>
        <row r="229">
          <cell r="AI229">
            <v>15</v>
          </cell>
          <cell r="AJ229">
            <v>458.72</v>
          </cell>
          <cell r="AK229">
            <v>1661.52</v>
          </cell>
        </row>
        <row r="229">
          <cell r="AM229" t="str">
            <v>鑫起</v>
          </cell>
          <cell r="AN229">
            <v>0</v>
          </cell>
          <cell r="AO229">
            <v>0</v>
          </cell>
          <cell r="AP229">
            <v>18</v>
          </cell>
          <cell r="AQ229" t="str">
            <v>2025/06/23号离职</v>
          </cell>
          <cell r="AR229" t="e">
            <v>#N/A</v>
          </cell>
        </row>
        <row r="229">
          <cell r="AT229" t="str">
            <v>戴立娟</v>
          </cell>
        </row>
        <row r="230">
          <cell r="B230" t="str">
            <v>申喜华</v>
          </cell>
          <cell r="C230" t="str">
            <v>女</v>
          </cell>
          <cell r="D230" t="str">
            <v>52010219720421381X</v>
          </cell>
          <cell r="E230">
            <v>44760</v>
          </cell>
        </row>
        <row r="230">
          <cell r="J230">
            <v>4308</v>
          </cell>
          <cell r="K230">
            <v>4308</v>
          </cell>
          <cell r="L230">
            <v>4308</v>
          </cell>
          <cell r="M230">
            <v>4308</v>
          </cell>
        </row>
        <row r="230">
          <cell r="O230">
            <v>60</v>
          </cell>
          <cell r="P230">
            <v>689.28</v>
          </cell>
        </row>
        <row r="230">
          <cell r="S230">
            <v>30.16</v>
          </cell>
        </row>
        <row r="230">
          <cell r="U230">
            <v>374.8</v>
          </cell>
        </row>
        <row r="230">
          <cell r="W230">
            <v>108.56</v>
          </cell>
        </row>
        <row r="230">
          <cell r="AA230">
            <v>1202.8</v>
          </cell>
          <cell r="AB230">
            <v>344.64</v>
          </cell>
        </row>
        <row r="230">
          <cell r="AD230">
            <v>12.92</v>
          </cell>
        </row>
        <row r="230">
          <cell r="AF230">
            <v>86.16</v>
          </cell>
        </row>
        <row r="230">
          <cell r="AI230">
            <v>15</v>
          </cell>
          <cell r="AJ230">
            <v>458.72</v>
          </cell>
          <cell r="AK230">
            <v>1661.52</v>
          </cell>
        </row>
        <row r="230">
          <cell r="AM230" t="str">
            <v>鑫起</v>
          </cell>
          <cell r="AN230">
            <v>0</v>
          </cell>
          <cell r="AO230">
            <v>0</v>
          </cell>
          <cell r="AP230">
            <v>18</v>
          </cell>
          <cell r="AQ230" t="str">
            <v>2025/06/23号离职</v>
          </cell>
          <cell r="AR230" t="e">
            <v>#N/A</v>
          </cell>
        </row>
        <row r="230">
          <cell r="AT230" t="str">
            <v>申喜华</v>
          </cell>
        </row>
        <row r="231">
          <cell r="B231" t="str">
            <v>李知洋</v>
          </cell>
          <cell r="C231" t="str">
            <v>男</v>
          </cell>
          <cell r="D231" t="str">
            <v>430204200005271014</v>
          </cell>
          <cell r="E231">
            <v>44760</v>
          </cell>
        </row>
        <row r="231">
          <cell r="J231">
            <v>4308</v>
          </cell>
          <cell r="K231">
            <v>4308</v>
          </cell>
          <cell r="L231">
            <v>4308</v>
          </cell>
          <cell r="M231">
            <v>4308</v>
          </cell>
        </row>
        <row r="231">
          <cell r="O231">
            <v>60</v>
          </cell>
          <cell r="P231">
            <v>689.28</v>
          </cell>
        </row>
        <row r="231">
          <cell r="S231">
            <v>30.16</v>
          </cell>
        </row>
        <row r="231">
          <cell r="U231">
            <v>374.8</v>
          </cell>
        </row>
        <row r="231">
          <cell r="W231">
            <v>108.56</v>
          </cell>
        </row>
        <row r="231">
          <cell r="AA231">
            <v>1202.8</v>
          </cell>
          <cell r="AB231">
            <v>344.64</v>
          </cell>
        </row>
        <row r="231">
          <cell r="AD231">
            <v>12.92</v>
          </cell>
        </row>
        <row r="231">
          <cell r="AF231">
            <v>86.16</v>
          </cell>
        </row>
        <row r="231">
          <cell r="AI231">
            <v>15</v>
          </cell>
          <cell r="AJ231">
            <v>458.72</v>
          </cell>
          <cell r="AK231">
            <v>1661.52</v>
          </cell>
        </row>
        <row r="231">
          <cell r="AM231" t="str">
            <v>鑫起</v>
          </cell>
          <cell r="AN231" t="str">
            <v>劳务工</v>
          </cell>
          <cell r="AO231" t="str">
            <v>光华荣昌</v>
          </cell>
          <cell r="AP231">
            <v>16</v>
          </cell>
          <cell r="AQ231">
            <v>0</v>
          </cell>
          <cell r="AR231" t="e">
            <v>#N/A</v>
          </cell>
        </row>
        <row r="231">
          <cell r="AT231" t="str">
            <v>李知洋</v>
          </cell>
        </row>
        <row r="232">
          <cell r="B232" t="str">
            <v>肖春菊</v>
          </cell>
          <cell r="C232" t="str">
            <v>女</v>
          </cell>
          <cell r="D232" t="str">
            <v>430523198203022321</v>
          </cell>
          <cell r="E232">
            <v>44772</v>
          </cell>
        </row>
        <row r="232">
          <cell r="J232">
            <v>4308</v>
          </cell>
          <cell r="K232">
            <v>4308</v>
          </cell>
          <cell r="L232">
            <v>4308</v>
          </cell>
          <cell r="M232">
            <v>4308</v>
          </cell>
        </row>
        <row r="232">
          <cell r="O232">
            <v>60</v>
          </cell>
          <cell r="P232">
            <v>689.28</v>
          </cell>
        </row>
        <row r="232">
          <cell r="S232">
            <v>30.16</v>
          </cell>
        </row>
        <row r="232">
          <cell r="U232">
            <v>374.8</v>
          </cell>
        </row>
        <row r="232">
          <cell r="W232">
            <v>108.56</v>
          </cell>
        </row>
        <row r="232">
          <cell r="AA232">
            <v>1202.8</v>
          </cell>
          <cell r="AB232">
            <v>344.64</v>
          </cell>
        </row>
        <row r="232">
          <cell r="AD232">
            <v>12.92</v>
          </cell>
        </row>
        <row r="232">
          <cell r="AF232">
            <v>86.16</v>
          </cell>
        </row>
        <row r="232">
          <cell r="AI232">
            <v>15</v>
          </cell>
          <cell r="AJ232">
            <v>458.72</v>
          </cell>
          <cell r="AK232">
            <v>1661.52</v>
          </cell>
        </row>
        <row r="232">
          <cell r="AM232" t="str">
            <v>鑫起</v>
          </cell>
          <cell r="AN232" t="str">
            <v>劳务工</v>
          </cell>
          <cell r="AO232" t="str">
            <v>湖南鑫起</v>
          </cell>
          <cell r="AP232">
            <v>28</v>
          </cell>
          <cell r="AQ232">
            <v>0</v>
          </cell>
          <cell r="AR232" t="e">
            <v>#N/A</v>
          </cell>
        </row>
        <row r="232">
          <cell r="AT232" t="str">
            <v>肖春菊</v>
          </cell>
        </row>
        <row r="233">
          <cell r="B233" t="str">
            <v>陈爱军</v>
          </cell>
          <cell r="C233" t="str">
            <v>男</v>
          </cell>
          <cell r="D233" t="str">
            <v>432621197509014113</v>
          </cell>
          <cell r="E233">
            <v>44772</v>
          </cell>
        </row>
        <row r="233">
          <cell r="J233">
            <v>4308</v>
          </cell>
          <cell r="K233">
            <v>4308</v>
          </cell>
          <cell r="L233">
            <v>4308</v>
          </cell>
          <cell r="M233">
            <v>4308</v>
          </cell>
        </row>
        <row r="233">
          <cell r="O233">
            <v>60</v>
          </cell>
          <cell r="P233">
            <v>689.28</v>
          </cell>
        </row>
        <row r="233">
          <cell r="S233">
            <v>30.16</v>
          </cell>
        </row>
        <row r="233">
          <cell r="U233">
            <v>374.8</v>
          </cell>
        </row>
        <row r="233">
          <cell r="W233">
            <v>108.56</v>
          </cell>
        </row>
        <row r="233">
          <cell r="AA233">
            <v>1202.8</v>
          </cell>
          <cell r="AB233">
            <v>344.64</v>
          </cell>
        </row>
        <row r="233">
          <cell r="AD233">
            <v>12.92</v>
          </cell>
        </row>
        <row r="233">
          <cell r="AF233">
            <v>86.16</v>
          </cell>
        </row>
        <row r="233">
          <cell r="AI233">
            <v>15</v>
          </cell>
          <cell r="AJ233">
            <v>458.72</v>
          </cell>
          <cell r="AK233">
            <v>1661.52</v>
          </cell>
        </row>
        <row r="233">
          <cell r="AM233" t="str">
            <v>鑫起</v>
          </cell>
          <cell r="AN233" t="str">
            <v>劳务工</v>
          </cell>
          <cell r="AO233" t="str">
            <v>光华荣昌</v>
          </cell>
          <cell r="AP233">
            <v>24</v>
          </cell>
          <cell r="AQ233">
            <v>0</v>
          </cell>
          <cell r="AR233" t="e">
            <v>#N/A</v>
          </cell>
        </row>
        <row r="233">
          <cell r="AT233" t="str">
            <v>陈爱军</v>
          </cell>
        </row>
        <row r="234">
          <cell r="B234" t="str">
            <v>彭光宏</v>
          </cell>
          <cell r="C234" t="str">
            <v>男</v>
          </cell>
          <cell r="D234" t="str">
            <v>432926197405151015</v>
          </cell>
          <cell r="E234">
            <v>44788</v>
          </cell>
        </row>
        <row r="234">
          <cell r="J234">
            <v>4308</v>
          </cell>
          <cell r="K234">
            <v>4308</v>
          </cell>
          <cell r="L234">
            <v>4308</v>
          </cell>
          <cell r="M234">
            <v>4308</v>
          </cell>
        </row>
        <row r="234">
          <cell r="O234">
            <v>60</v>
          </cell>
          <cell r="P234">
            <v>689.28</v>
          </cell>
        </row>
        <row r="234">
          <cell r="S234">
            <v>30.16</v>
          </cell>
        </row>
        <row r="234">
          <cell r="U234">
            <v>374.8</v>
          </cell>
        </row>
        <row r="234">
          <cell r="W234">
            <v>108.56</v>
          </cell>
        </row>
        <row r="234">
          <cell r="AA234">
            <v>1202.8</v>
          </cell>
          <cell r="AB234">
            <v>344.64</v>
          </cell>
        </row>
        <row r="234">
          <cell r="AD234">
            <v>12.92</v>
          </cell>
        </row>
        <row r="234">
          <cell r="AF234">
            <v>86.16</v>
          </cell>
        </row>
        <row r="234">
          <cell r="AI234">
            <v>15</v>
          </cell>
          <cell r="AJ234">
            <v>458.72</v>
          </cell>
          <cell r="AK234">
            <v>1661.52</v>
          </cell>
        </row>
        <row r="234">
          <cell r="AM234" t="str">
            <v>鑫起</v>
          </cell>
          <cell r="AN234" t="str">
            <v>劳务工</v>
          </cell>
          <cell r="AO234" t="str">
            <v>湖南鑫起</v>
          </cell>
          <cell r="AP234">
            <v>0</v>
          </cell>
          <cell r="AQ234">
            <v>0</v>
          </cell>
          <cell r="AR234" t="e">
            <v>#N/A</v>
          </cell>
        </row>
        <row r="234">
          <cell r="AT234" t="str">
            <v>彭光宏</v>
          </cell>
        </row>
        <row r="235">
          <cell r="B235" t="str">
            <v>付雄</v>
          </cell>
          <cell r="C235" t="str">
            <v>男</v>
          </cell>
          <cell r="D235" t="str">
            <v>430211199010290410</v>
          </cell>
          <cell r="E235">
            <v>44805</v>
          </cell>
        </row>
        <row r="235">
          <cell r="J235">
            <v>4308</v>
          </cell>
          <cell r="K235">
            <v>4308</v>
          </cell>
          <cell r="L235">
            <v>4308</v>
          </cell>
          <cell r="M235">
            <v>4308</v>
          </cell>
        </row>
        <row r="235">
          <cell r="O235">
            <v>60</v>
          </cell>
          <cell r="P235">
            <v>689.28</v>
          </cell>
        </row>
        <row r="235">
          <cell r="S235">
            <v>30.16</v>
          </cell>
        </row>
        <row r="235">
          <cell r="U235">
            <v>374.8</v>
          </cell>
        </row>
        <row r="235">
          <cell r="W235">
            <v>108.56</v>
          </cell>
        </row>
        <row r="235">
          <cell r="AA235">
            <v>1202.8</v>
          </cell>
          <cell r="AB235">
            <v>344.64</v>
          </cell>
        </row>
        <row r="235">
          <cell r="AD235">
            <v>12.92</v>
          </cell>
        </row>
        <row r="235">
          <cell r="AF235">
            <v>86.16</v>
          </cell>
        </row>
        <row r="235">
          <cell r="AI235">
            <v>15</v>
          </cell>
          <cell r="AJ235">
            <v>458.72</v>
          </cell>
          <cell r="AK235">
            <v>1661.52</v>
          </cell>
        </row>
        <row r="235">
          <cell r="AM235" t="str">
            <v>鑫起</v>
          </cell>
          <cell r="AN235">
            <v>0</v>
          </cell>
          <cell r="AO235">
            <v>0</v>
          </cell>
          <cell r="AP235">
            <v>0</v>
          </cell>
          <cell r="AQ235" t="str">
            <v>2025/7/7优化离职</v>
          </cell>
          <cell r="AR235" t="e">
            <v>#N/A</v>
          </cell>
        </row>
        <row r="235">
          <cell r="AT235" t="str">
            <v>付雄</v>
          </cell>
        </row>
        <row r="236">
          <cell r="B236" t="str">
            <v>李松辉</v>
          </cell>
          <cell r="C236" t="str">
            <v>男</v>
          </cell>
          <cell r="D236" t="str">
            <v>431322200408100673</v>
          </cell>
          <cell r="E236">
            <v>44805</v>
          </cell>
        </row>
        <row r="236">
          <cell r="J236">
            <v>4308</v>
          </cell>
          <cell r="K236">
            <v>4308</v>
          </cell>
          <cell r="L236">
            <v>4308</v>
          </cell>
          <cell r="M236">
            <v>4308</v>
          </cell>
        </row>
        <row r="236">
          <cell r="O236">
            <v>60</v>
          </cell>
          <cell r="P236">
            <v>689.28</v>
          </cell>
        </row>
        <row r="236">
          <cell r="S236">
            <v>30.16</v>
          </cell>
        </row>
        <row r="236">
          <cell r="U236">
            <v>374.8</v>
          </cell>
        </row>
        <row r="236">
          <cell r="W236">
            <v>108.56</v>
          </cell>
        </row>
        <row r="236">
          <cell r="AA236">
            <v>1202.8</v>
          </cell>
          <cell r="AB236">
            <v>344.64</v>
          </cell>
        </row>
        <row r="236">
          <cell r="AD236">
            <v>12.92</v>
          </cell>
        </row>
        <row r="236">
          <cell r="AF236">
            <v>86.16</v>
          </cell>
        </row>
        <row r="236">
          <cell r="AI236">
            <v>15</v>
          </cell>
          <cell r="AJ236">
            <v>458.72</v>
          </cell>
          <cell r="AK236">
            <v>1661.52</v>
          </cell>
        </row>
        <row r="236">
          <cell r="AM236" t="str">
            <v>鑫起</v>
          </cell>
          <cell r="AN236" t="str">
            <v>劳务工</v>
          </cell>
          <cell r="AO236" t="str">
            <v>光华荣昌</v>
          </cell>
          <cell r="AP236">
            <v>26</v>
          </cell>
          <cell r="AQ236">
            <v>0</v>
          </cell>
          <cell r="AR236" t="e">
            <v>#N/A</v>
          </cell>
        </row>
        <row r="236">
          <cell r="AT236" t="str">
            <v>李松辉</v>
          </cell>
        </row>
        <row r="238">
          <cell r="E238">
            <v>207</v>
          </cell>
        </row>
        <row r="239">
          <cell r="E239">
            <v>0</v>
          </cell>
        </row>
        <row r="239">
          <cell r="AK239">
            <v>0</v>
          </cell>
        </row>
        <row r="240">
          <cell r="O240">
            <v>1380</v>
          </cell>
          <cell r="P240">
            <v>15571.04</v>
          </cell>
          <cell r="Q240">
            <v>0</v>
          </cell>
          <cell r="R240">
            <v>0</v>
          </cell>
          <cell r="S240">
            <v>681.31</v>
          </cell>
          <cell r="T240">
            <v>0</v>
          </cell>
          <cell r="U240">
            <v>8466.83</v>
          </cell>
          <cell r="V240">
            <v>0</v>
          </cell>
          <cell r="W240">
            <v>2552.42</v>
          </cell>
          <cell r="X240">
            <v>0</v>
          </cell>
          <cell r="Y240">
            <v>0</v>
          </cell>
          <cell r="Z240">
            <v>0</v>
          </cell>
          <cell r="AA240">
            <v>27271.6</v>
          </cell>
          <cell r="AB240">
            <v>7785.52</v>
          </cell>
          <cell r="AC240">
            <v>0</v>
          </cell>
          <cell r="AD240">
            <v>291.89</v>
          </cell>
          <cell r="AE240">
            <v>0</v>
          </cell>
          <cell r="AF240">
            <v>1946.38</v>
          </cell>
          <cell r="AG240">
            <v>0</v>
          </cell>
          <cell r="AH240">
            <v>0</v>
          </cell>
          <cell r="AI240">
            <v>330</v>
          </cell>
          <cell r="AJ240">
            <v>10353.79</v>
          </cell>
          <cell r="AK240">
            <v>37625.39</v>
          </cell>
          <cell r="AL240" t="str">
            <v>当月工资中扣除当月社保</v>
          </cell>
        </row>
        <row r="241">
          <cell r="O241">
            <v>20730</v>
          </cell>
          <cell r="P241">
            <v>137418.94</v>
          </cell>
          <cell r="Q241">
            <v>0</v>
          </cell>
          <cell r="R241">
            <v>0</v>
          </cell>
          <cell r="S241">
            <v>6012.618</v>
          </cell>
          <cell r="T241">
            <v>0</v>
          </cell>
          <cell r="U241">
            <v>74428.257</v>
          </cell>
          <cell r="V241">
            <v>0</v>
          </cell>
          <cell r="W241">
            <v>15738.958</v>
          </cell>
          <cell r="X241">
            <v>0</v>
          </cell>
          <cell r="Y241">
            <v>0</v>
          </cell>
          <cell r="Z241">
            <v>0</v>
          </cell>
          <cell r="AA241">
            <v>233598.773</v>
          </cell>
          <cell r="AB241">
            <v>31143.36</v>
          </cell>
          <cell r="AC241">
            <v>0</v>
          </cell>
          <cell r="AD241">
            <v>1167.74</v>
          </cell>
          <cell r="AE241">
            <v>0</v>
          </cell>
          <cell r="AF241">
            <v>8004.94</v>
          </cell>
          <cell r="AG241">
            <v>0</v>
          </cell>
          <cell r="AH241">
            <v>0</v>
          </cell>
          <cell r="AI241">
            <v>1185</v>
          </cell>
          <cell r="AJ241">
            <v>41501.04</v>
          </cell>
          <cell r="AK241">
            <v>275099.813</v>
          </cell>
        </row>
        <row r="242">
          <cell r="S242" t="str">
            <v>劳务</v>
          </cell>
          <cell r="T242">
            <v>0</v>
          </cell>
        </row>
        <row r="242">
          <cell r="V242">
            <v>0</v>
          </cell>
          <cell r="W242">
            <v>15666.588</v>
          </cell>
          <cell r="X242">
            <v>0</v>
          </cell>
          <cell r="Y242">
            <v>0</v>
          </cell>
          <cell r="Z242">
            <v>0</v>
          </cell>
        </row>
        <row r="242">
          <cell r="AE242">
            <v>0</v>
          </cell>
          <cell r="AF242">
            <v>8004.94</v>
          </cell>
          <cell r="AG242">
            <v>0</v>
          </cell>
        </row>
        <row r="242">
          <cell r="AI242">
            <v>1185</v>
          </cell>
          <cell r="AJ242">
            <v>41501.04</v>
          </cell>
        </row>
        <row r="242">
          <cell r="AL242">
            <v>0</v>
          </cell>
          <cell r="AM242" t="e">
            <v>#VALUE!</v>
          </cell>
          <cell r="AN242" t="e">
            <v>#N/A</v>
          </cell>
          <cell r="AO242" t="e">
            <v>#N/A</v>
          </cell>
        </row>
        <row r="243">
          <cell r="AQ243">
            <v>275099.813</v>
          </cell>
        </row>
        <row r="244">
          <cell r="AK244">
            <v>12303</v>
          </cell>
        </row>
        <row r="244">
          <cell r="AM244">
            <v>12303</v>
          </cell>
        </row>
        <row r="244">
          <cell r="AX244">
            <v>12303</v>
          </cell>
        </row>
        <row r="245">
          <cell r="AA245" t="str">
            <v>25.7.11</v>
          </cell>
          <cell r="AB245" t="str">
            <v>养老</v>
          </cell>
        </row>
        <row r="245">
          <cell r="AD245" t="str">
            <v>失业</v>
          </cell>
        </row>
        <row r="245">
          <cell r="AF245" t="str">
            <v>医疗</v>
          </cell>
        </row>
        <row r="245">
          <cell r="AH245" t="str">
            <v>住房公积金</v>
          </cell>
          <cell r="AI245" t="str">
            <v>大病</v>
          </cell>
        </row>
        <row r="245">
          <cell r="AM245">
            <v>6012.618</v>
          </cell>
        </row>
        <row r="245">
          <cell r="AX245">
            <v>156134.97</v>
          </cell>
        </row>
        <row r="246">
          <cell r="S246" t="str">
            <v>五险</v>
          </cell>
          <cell r="T246">
            <v>233598.773</v>
          </cell>
        </row>
        <row r="246">
          <cell r="AA246" t="str">
            <v>管理</v>
          </cell>
          <cell r="AB246">
            <v>7605.12</v>
          </cell>
        </row>
        <row r="246">
          <cell r="AD246">
            <v>285.18</v>
          </cell>
        </row>
        <row r="246">
          <cell r="AF246">
            <v>2155.66</v>
          </cell>
        </row>
        <row r="246">
          <cell r="AH246">
            <v>4517</v>
          </cell>
          <cell r="AI246">
            <v>240</v>
          </cell>
          <cell r="AJ246">
            <v>14562.96</v>
          </cell>
        </row>
        <row r="246">
          <cell r="AQ246">
            <v>-275099.813</v>
          </cell>
        </row>
        <row r="247">
          <cell r="S247" t="str">
            <v>公积金</v>
          </cell>
          <cell r="T247">
            <v>12303</v>
          </cell>
        </row>
        <row r="247">
          <cell r="AA247" t="str">
            <v>研发</v>
          </cell>
        </row>
        <row r="247">
          <cell r="AK247" t="str">
            <v>4月起删除此表</v>
          </cell>
        </row>
        <row r="248">
          <cell r="T248">
            <v>245901.773</v>
          </cell>
        </row>
        <row r="248">
          <cell r="AA248" t="str">
            <v>一线</v>
          </cell>
          <cell r="AB248">
            <v>21755.52</v>
          </cell>
        </row>
        <row r="248">
          <cell r="AD248">
            <v>815.719999999999</v>
          </cell>
        </row>
        <row r="248">
          <cell r="AF248">
            <v>5408.7</v>
          </cell>
        </row>
        <row r="248">
          <cell r="AH248">
            <v>7028</v>
          </cell>
          <cell r="AI248">
            <v>870</v>
          </cell>
          <cell r="AJ248">
            <v>35007.94</v>
          </cell>
        </row>
        <row r="249">
          <cell r="AA249" t="str">
            <v>销售</v>
          </cell>
          <cell r="AB249">
            <v>1782.72</v>
          </cell>
        </row>
        <row r="249">
          <cell r="AD249">
            <v>66.84</v>
          </cell>
        </row>
        <row r="249">
          <cell r="AF249">
            <v>440.58</v>
          </cell>
        </row>
        <row r="249">
          <cell r="AH249">
            <v>758</v>
          </cell>
          <cell r="AI249">
            <v>75</v>
          </cell>
          <cell r="AJ249">
            <v>3048.14</v>
          </cell>
        </row>
        <row r="250">
          <cell r="R250">
            <v>1</v>
          </cell>
          <cell r="S250" t="str">
            <v>鑫起</v>
          </cell>
          <cell r="T250">
            <v>27271.6</v>
          </cell>
          <cell r="U250">
            <v>1380</v>
          </cell>
        </row>
        <row r="250">
          <cell r="AA250" t="str">
            <v>合计</v>
          </cell>
          <cell r="AB250">
            <v>31143.36</v>
          </cell>
        </row>
        <row r="250">
          <cell r="AD250">
            <v>1167.74</v>
          </cell>
          <cell r="AE250">
            <v>0</v>
          </cell>
          <cell r="AF250">
            <v>8004.94</v>
          </cell>
          <cell r="AG250">
            <v>0</v>
          </cell>
          <cell r="AH250">
            <v>12303</v>
          </cell>
          <cell r="AI250">
            <v>1185</v>
          </cell>
          <cell r="AJ250">
            <v>52619.04</v>
          </cell>
        </row>
        <row r="251">
          <cell r="B251" t="str">
            <v>工资表208人</v>
          </cell>
        </row>
        <row r="251">
          <cell r="R251">
            <v>2</v>
          </cell>
          <cell r="S251" t="str">
            <v>诚展-湖南</v>
          </cell>
          <cell r="T251">
            <v>51505.5</v>
          </cell>
          <cell r="U251">
            <v>6750</v>
          </cell>
        </row>
        <row r="252">
          <cell r="R252">
            <v>3</v>
          </cell>
          <cell r="S252" t="str">
            <v>诚展-深圳</v>
          </cell>
          <cell r="T252">
            <v>0</v>
          </cell>
          <cell r="U252">
            <v>0</v>
          </cell>
        </row>
        <row r="252">
          <cell r="BE252" t="e">
            <v>#VALUE!</v>
          </cell>
        </row>
        <row r="253">
          <cell r="B253" t="str">
            <v>在职花名册</v>
          </cell>
        </row>
        <row r="253">
          <cell r="R253">
            <v>4</v>
          </cell>
          <cell r="S253" t="str">
            <v>思泉</v>
          </cell>
          <cell r="T253">
            <v>40333.6</v>
          </cell>
          <cell r="U253">
            <v>5700</v>
          </cell>
        </row>
        <row r="253">
          <cell r="AA253" t="str">
            <v>差额</v>
          </cell>
          <cell r="AB253">
            <v>0</v>
          </cell>
        </row>
        <row r="253">
          <cell r="AD253">
            <v>0</v>
          </cell>
        </row>
        <row r="253"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1185.00000000001</v>
          </cell>
          <cell r="AK253" t="str">
            <v>大病差额</v>
          </cell>
        </row>
        <row r="253">
          <cell r="AQ253">
            <v>287402.813</v>
          </cell>
        </row>
        <row r="254">
          <cell r="G254" t="str">
            <v>25.7.11</v>
          </cell>
          <cell r="H254" t="str">
            <v>工资表中有社保中无</v>
          </cell>
        </row>
        <row r="254">
          <cell r="R254">
            <v>5</v>
          </cell>
          <cell r="S254" t="str">
            <v>东方</v>
          </cell>
          <cell r="T254">
            <v>3364.443</v>
          </cell>
          <cell r="U254">
            <v>450</v>
          </cell>
        </row>
        <row r="254">
          <cell r="AY254" t="e">
            <v>#REF!</v>
          </cell>
        </row>
        <row r="255">
          <cell r="H255" t="str">
            <v>谢宗伏</v>
          </cell>
        </row>
        <row r="255">
          <cell r="R255">
            <v>6</v>
          </cell>
          <cell r="S255" t="str">
            <v>德顺</v>
          </cell>
          <cell r="T255">
            <v>12516.27</v>
          </cell>
          <cell r="U255">
            <v>1800</v>
          </cell>
        </row>
        <row r="255">
          <cell r="AA255" t="str">
            <v>管理</v>
          </cell>
          <cell r="AB255">
            <v>7605.12</v>
          </cell>
        </row>
        <row r="255">
          <cell r="AD255">
            <v>285.18</v>
          </cell>
        </row>
        <row r="255">
          <cell r="AF255">
            <v>2155.66</v>
          </cell>
        </row>
        <row r="255">
          <cell r="AH255">
            <v>4517</v>
          </cell>
          <cell r="AI255">
            <v>240</v>
          </cell>
          <cell r="AJ255">
            <v>14562.96</v>
          </cell>
        </row>
        <row r="256">
          <cell r="D256" t="str">
            <v>李开阳本月没有重复</v>
          </cell>
        </row>
        <row r="256">
          <cell r="H256" t="str">
            <v>易任红</v>
          </cell>
        </row>
        <row r="256">
          <cell r="R256">
            <v>7</v>
          </cell>
          <cell r="S256" t="str">
            <v>宏顺</v>
          </cell>
          <cell r="T256">
            <v>26316.75</v>
          </cell>
          <cell r="U256">
            <v>4650</v>
          </cell>
        </row>
        <row r="256">
          <cell r="AA256" t="str">
            <v>研发</v>
          </cell>
        </row>
        <row r="257">
          <cell r="B257">
            <v>207</v>
          </cell>
        </row>
        <row r="257">
          <cell r="D257" t="str">
            <v>李开阳退休返聘诚展交商业工伤</v>
          </cell>
        </row>
        <row r="257">
          <cell r="H257" t="str">
            <v>赵平</v>
          </cell>
        </row>
        <row r="257">
          <cell r="S257" t="str">
            <v>公司</v>
          </cell>
          <cell r="T257">
            <v>72290.61</v>
          </cell>
        </row>
        <row r="257">
          <cell r="AA257" t="str">
            <v>一线</v>
          </cell>
          <cell r="AB257">
            <v>21755.52</v>
          </cell>
        </row>
        <row r="257">
          <cell r="AD257">
            <v>815.719999999999</v>
          </cell>
        </row>
        <row r="257">
          <cell r="AF257">
            <v>5408.7</v>
          </cell>
        </row>
        <row r="257">
          <cell r="AH257">
            <v>7028</v>
          </cell>
          <cell r="AI257">
            <v>870</v>
          </cell>
          <cell r="AJ257">
            <v>35007.94</v>
          </cell>
        </row>
        <row r="258">
          <cell r="B258">
            <v>2</v>
          </cell>
        </row>
        <row r="258">
          <cell r="D258" t="str">
            <v>曾强、陈纪龙社保中有工资无此2人</v>
          </cell>
        </row>
        <row r="258">
          <cell r="AA258" t="str">
            <v>销售</v>
          </cell>
          <cell r="AB258">
            <v>1782.72</v>
          </cell>
        </row>
        <row r="258">
          <cell r="AD258">
            <v>66.84</v>
          </cell>
        </row>
        <row r="258">
          <cell r="AF258">
            <v>440.58</v>
          </cell>
        </row>
        <row r="258">
          <cell r="AH258">
            <v>758</v>
          </cell>
          <cell r="AI258">
            <v>75</v>
          </cell>
          <cell r="AJ258">
            <v>3048.14</v>
          </cell>
        </row>
        <row r="259">
          <cell r="B259">
            <v>3</v>
          </cell>
        </row>
        <row r="259">
          <cell r="D259" t="str">
            <v>社保不含工资表中销售1人赵平</v>
          </cell>
        </row>
        <row r="259">
          <cell r="H259" t="str">
            <v>李子祥</v>
          </cell>
          <cell r="I259" t="str">
            <v>工资不核算</v>
          </cell>
        </row>
        <row r="259">
          <cell r="S259" t="str">
            <v>合计</v>
          </cell>
          <cell r="T259">
            <v>233598.773</v>
          </cell>
          <cell r="U259">
            <v>20730</v>
          </cell>
        </row>
        <row r="259">
          <cell r="AA259" t="str">
            <v>合计</v>
          </cell>
          <cell r="AB259">
            <v>31143.36</v>
          </cell>
        </row>
        <row r="259">
          <cell r="AD259">
            <v>1167.74</v>
          </cell>
        </row>
        <row r="259">
          <cell r="AF259">
            <v>8004.94</v>
          </cell>
        </row>
        <row r="259">
          <cell r="AH259">
            <v>12303</v>
          </cell>
          <cell r="AI259">
            <v>1185</v>
          </cell>
          <cell r="AJ259">
            <v>52619.04</v>
          </cell>
        </row>
        <row r="261">
          <cell r="B261">
            <v>208</v>
          </cell>
        </row>
        <row r="261">
          <cell r="D261" t="str">
            <v>208人-无工资2+不含3</v>
          </cell>
        </row>
        <row r="261">
          <cell r="F261" t="str">
            <v>25.7.11</v>
          </cell>
        </row>
        <row r="261">
          <cell r="AA261" t="str">
            <v>差额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-12303</v>
          </cell>
          <cell r="AI261">
            <v>0</v>
          </cell>
          <cell r="AJ261">
            <v>1185.00000000001</v>
          </cell>
          <cell r="AK261" t="str">
            <v>大病差额</v>
          </cell>
        </row>
        <row r="264">
          <cell r="D264" t="str">
            <v>431224200709140254</v>
          </cell>
          <cell r="E264">
            <v>45813</v>
          </cell>
        </row>
        <row r="264">
          <cell r="O264">
            <v>150</v>
          </cell>
        </row>
        <row r="264">
          <cell r="W264">
            <v>180</v>
          </cell>
        </row>
        <row r="264">
          <cell r="AA264">
            <v>180</v>
          </cell>
        </row>
        <row r="264">
          <cell r="AJ264">
            <v>0</v>
          </cell>
          <cell r="AK264">
            <v>180</v>
          </cell>
        </row>
        <row r="264">
          <cell r="AM264" t="str">
            <v>湖南诚展</v>
          </cell>
          <cell r="AN264" t="e">
            <v>#N/A</v>
          </cell>
          <cell r="AO264" t="e">
            <v>#N/A</v>
          </cell>
          <cell r="AP264" t="e">
            <v>#N/A</v>
          </cell>
          <cell r="AQ264" t="e">
            <v>#N/A</v>
          </cell>
          <cell r="AR264" t="e">
            <v>#REF!</v>
          </cell>
        </row>
        <row r="264">
          <cell r="AT264" t="e">
            <v>#N/A</v>
          </cell>
        </row>
        <row r="265">
          <cell r="C265" t="str">
            <v>男</v>
          </cell>
          <cell r="D265" t="str">
            <v>430221199411097112</v>
          </cell>
          <cell r="E265">
            <v>45775</v>
          </cell>
        </row>
        <row r="265">
          <cell r="J265">
            <v>4308</v>
          </cell>
          <cell r="K265">
            <v>4308</v>
          </cell>
          <cell r="L265">
            <v>4027</v>
          </cell>
          <cell r="M265">
            <v>4308</v>
          </cell>
        </row>
        <row r="265">
          <cell r="O265">
            <v>150</v>
          </cell>
          <cell r="P265">
            <v>689.28</v>
          </cell>
        </row>
        <row r="265">
          <cell r="S265">
            <v>30.16</v>
          </cell>
        </row>
        <row r="265">
          <cell r="U265">
            <v>350.35</v>
          </cell>
        </row>
        <row r="265">
          <cell r="W265">
            <v>90.47</v>
          </cell>
        </row>
        <row r="265">
          <cell r="AA265">
            <v>1160.26</v>
          </cell>
        </row>
        <row r="265">
          <cell r="AJ265">
            <v>0</v>
          </cell>
          <cell r="AK265">
            <v>1160.26</v>
          </cell>
        </row>
        <row r="265">
          <cell r="AM265" t="str">
            <v>湖南诚展</v>
          </cell>
          <cell r="AN265">
            <v>0</v>
          </cell>
          <cell r="AO265">
            <v>0</v>
          </cell>
          <cell r="AP265" t="e">
            <v>#N/A</v>
          </cell>
          <cell r="AQ265" t="e">
            <v>#N/A</v>
          </cell>
          <cell r="AR265" t="e">
            <v>#REF!</v>
          </cell>
        </row>
        <row r="265">
          <cell r="AT265" t="e">
            <v>#N/A</v>
          </cell>
        </row>
        <row r="266">
          <cell r="C266" t="str">
            <v>男</v>
          </cell>
          <cell r="D266" t="str">
            <v>2025-05-26</v>
          </cell>
        </row>
        <row r="266">
          <cell r="O266">
            <v>150</v>
          </cell>
        </row>
        <row r="266">
          <cell r="W266">
            <v>72.37</v>
          </cell>
        </row>
        <row r="266">
          <cell r="AA266">
            <v>72.37</v>
          </cell>
        </row>
        <row r="266">
          <cell r="AK266">
            <v>72.37</v>
          </cell>
        </row>
        <row r="266">
          <cell r="AM266" t="str">
            <v>湘潭宏顺</v>
          </cell>
          <cell r="AN266" t="e">
            <v>#N/A</v>
          </cell>
          <cell r="AO266" t="e">
            <v>#N/A</v>
          </cell>
          <cell r="AP266" t="e">
            <v>#N/A</v>
          </cell>
          <cell r="AQ266" t="e">
            <v>#N/A</v>
          </cell>
          <cell r="AR266" t="e">
            <v>#REF!</v>
          </cell>
        </row>
        <row r="266">
          <cell r="AT266" t="e">
            <v>#N/A</v>
          </cell>
        </row>
        <row r="268">
          <cell r="C268" t="str">
            <v>男</v>
          </cell>
          <cell r="D268" t="str">
            <v>430425197404230760</v>
          </cell>
          <cell r="E268">
            <v>44803</v>
          </cell>
        </row>
        <row r="268">
          <cell r="J268">
            <v>4308</v>
          </cell>
          <cell r="K268">
            <v>4308</v>
          </cell>
          <cell r="L268">
            <v>4308</v>
          </cell>
          <cell r="M268">
            <v>4308</v>
          </cell>
        </row>
        <row r="268">
          <cell r="O268">
            <v>60</v>
          </cell>
          <cell r="P268">
            <v>689.28</v>
          </cell>
        </row>
        <row r="268">
          <cell r="S268">
            <v>30.16</v>
          </cell>
        </row>
        <row r="268">
          <cell r="U268">
            <v>374.8</v>
          </cell>
        </row>
        <row r="268">
          <cell r="W268">
            <v>108.56</v>
          </cell>
        </row>
        <row r="268">
          <cell r="AA268">
            <v>1202.8</v>
          </cell>
          <cell r="AB268">
            <v>344.64</v>
          </cell>
        </row>
        <row r="268">
          <cell r="AD268">
            <v>12.92</v>
          </cell>
        </row>
        <row r="268">
          <cell r="AF268">
            <v>86.16</v>
          </cell>
        </row>
        <row r="268">
          <cell r="AI268">
            <v>15</v>
          </cell>
          <cell r="AJ268">
            <v>458.72</v>
          </cell>
          <cell r="AK268">
            <v>1661.52</v>
          </cell>
        </row>
        <row r="268">
          <cell r="AM268" t="str">
            <v>鑫起</v>
          </cell>
          <cell r="AN268" t="e">
            <v>#N/A</v>
          </cell>
          <cell r="AO268" t="e">
            <v>#N/A</v>
          </cell>
          <cell r="AP268" t="e">
            <v>#N/A</v>
          </cell>
          <cell r="AQ268" t="e">
            <v>#N/A</v>
          </cell>
          <cell r="AR268" t="e">
            <v>#REF!</v>
          </cell>
        </row>
        <row r="268">
          <cell r="AT268" t="e">
            <v>#N/A</v>
          </cell>
        </row>
        <row r="293">
          <cell r="AM293">
            <v>12513</v>
          </cell>
        </row>
        <row r="295">
          <cell r="AM295" t="str">
            <v>湖南诚展</v>
          </cell>
          <cell r="AN295" t="e">
            <v>#N/A</v>
          </cell>
          <cell r="AO295" t="e">
            <v>#N/A</v>
          </cell>
          <cell r="AP295" t="e">
            <v>#N/A</v>
          </cell>
          <cell r="AQ295" t="e">
            <v>#N/A</v>
          </cell>
        </row>
        <row r="295">
          <cell r="AT295" t="e">
            <v>#N/A</v>
          </cell>
        </row>
        <row r="296">
          <cell r="AM296" t="str">
            <v>湘潭宏顺</v>
          </cell>
          <cell r="AN296" t="e">
            <v>#N/A</v>
          </cell>
          <cell r="AO296" t="e">
            <v>#N/A</v>
          </cell>
          <cell r="AP296" t="e">
            <v>#N/A</v>
          </cell>
          <cell r="AQ296" t="e">
            <v>#N/A</v>
          </cell>
        </row>
        <row r="296">
          <cell r="AS296" t="str">
            <v>无出勤记录</v>
          </cell>
          <cell r="AT296" t="e">
            <v>#N/A</v>
          </cell>
        </row>
        <row r="297">
          <cell r="AM297" t="str">
            <v>湘潭宏顺</v>
          </cell>
          <cell r="AN297" t="e">
            <v>#N/A</v>
          </cell>
          <cell r="AO297" t="e">
            <v>#N/A</v>
          </cell>
          <cell r="AP297" t="e">
            <v>#N/A</v>
          </cell>
          <cell r="AQ297" t="e">
            <v>#N/A</v>
          </cell>
        </row>
        <row r="297">
          <cell r="AS297" t="str">
            <v>无出勤记录</v>
          </cell>
          <cell r="AT297" t="e">
            <v>#N/A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科室人员"/>
      <sheetName val="一线员工"/>
      <sheetName val="销售人员"/>
      <sheetName val="临时用工"/>
      <sheetName val="单个工资"/>
    </sheetNames>
    <sheetDataSet>
      <sheetData sheetId="0"/>
      <sheetData sheetId="1">
        <row r="3">
          <cell r="C3" t="str">
            <v>姓名</v>
          </cell>
          <cell r="D3" t="str">
            <v>部门</v>
          </cell>
          <cell r="E3" t="str">
            <v>入职时间</v>
          </cell>
          <cell r="F3" t="str">
            <v>岗位</v>
          </cell>
          <cell r="G3" t="str">
            <v>起薪日期</v>
          </cell>
          <cell r="H3" t="str">
            <v>应出勤
天数</v>
          </cell>
          <cell r="I3" t="str">
            <v>实出勤
天数</v>
          </cell>
          <cell r="J3" t="str">
            <v>平时
加班</v>
          </cell>
          <cell r="K3" t="str">
            <v>周末
加班</v>
          </cell>
          <cell r="L3" t="str">
            <v>当月
产量
</v>
          </cell>
          <cell r="M3" t="str">
            <v>平均每人每天计件工资/总装车间每台单价</v>
          </cell>
          <cell r="N3" t="str">
            <v>计件工资</v>
          </cell>
          <cell r="O3" t="str">
            <v>基本工资</v>
          </cell>
          <cell r="P3" t="str">
            <v>二次分配</v>
          </cell>
          <cell r="Q3" t="str">
            <v>该线平均工资</v>
          </cell>
          <cell r="R3" t="str">
            <v>全勤工资</v>
          </cell>
          <cell r="S3" t="str">
            <v>平时加
班工资</v>
          </cell>
          <cell r="T3" t="str">
            <v>周末加
班工资</v>
          </cell>
          <cell r="U3" t="str">
            <v>应发工资</v>
          </cell>
        </row>
        <row r="3">
          <cell r="AM3" t="str">
            <v>应发工资</v>
          </cell>
          <cell r="AN3" t="str">
            <v>代扣代缴（社保税前个人代扣）</v>
          </cell>
        </row>
        <row r="3">
          <cell r="AS3" t="str">
            <v>专项附加扣除</v>
          </cell>
        </row>
        <row r="3">
          <cell r="AY3" t="str">
            <v>税前
应发工资</v>
          </cell>
          <cell r="AZ3" t="str">
            <v>个人
所得税</v>
          </cell>
          <cell r="BA3" t="str">
            <v>补扣11月份工资个人所得税</v>
          </cell>
          <cell r="BB3" t="str">
            <v>餐费
</v>
          </cell>
          <cell r="BC3" t="str">
            <v>补专项附加扣除额</v>
          </cell>
          <cell r="BD3" t="str">
            <v>水电费</v>
          </cell>
          <cell r="BE3" t="str">
            <v>话费</v>
          </cell>
          <cell r="BF3" t="str">
            <v>被服费</v>
          </cell>
          <cell r="BG3" t="str">
            <v>开门红福利</v>
          </cell>
          <cell r="BH3" t="str">
            <v>1月预付工资</v>
          </cell>
          <cell r="BI3" t="str">
            <v>工会会费</v>
          </cell>
          <cell r="BJ3" t="str">
            <v>税后
实发工资</v>
          </cell>
          <cell r="BK3" t="str">
            <v>签收</v>
          </cell>
          <cell r="BL3" t="str">
            <v>备注</v>
          </cell>
        </row>
        <row r="4">
          <cell r="U4" t="str">
            <v>合计
工资</v>
          </cell>
          <cell r="V4" t="str">
            <v>固定加班加点工资
工资10%</v>
          </cell>
          <cell r="W4" t="str">
            <v>绩效
工资30%</v>
          </cell>
          <cell r="X4" t="str">
            <v>工龄
</v>
          </cell>
          <cell r="Y4" t="str">
            <v>质量之星</v>
          </cell>
          <cell r="Z4" t="str">
            <v>班长
津贴</v>
          </cell>
          <cell r="AA4" t="str">
            <v>特殊工种津贴/补助</v>
          </cell>
          <cell r="AB4" t="str">
            <v>高温补贴（7-9月）</v>
          </cell>
          <cell r="AC4" t="str">
            <v>发泡高温特殊补贴
（7-9月）</v>
          </cell>
          <cell r="AD4" t="str">
            <v>加班及其他补贴</v>
          </cell>
          <cell r="AE4" t="str">
            <v>水电补贴</v>
          </cell>
          <cell r="AF4" t="str">
            <v>餐补</v>
          </cell>
          <cell r="AG4" t="str">
            <v>奖励/考核</v>
          </cell>
          <cell r="AH4" t="str">
            <v>槟榔烟头考核</v>
          </cell>
          <cell r="AI4" t="str">
            <v>缺勤
考核</v>
          </cell>
          <cell r="AJ4" t="str">
            <v>补单考核</v>
          </cell>
          <cell r="AK4" t="str">
            <v>开门红福利</v>
          </cell>
          <cell r="AL4" t="str">
            <v>工资稽核</v>
          </cell>
        </row>
        <row r="4">
          <cell r="AN4" t="str">
            <v>养老</v>
          </cell>
          <cell r="AO4" t="str">
            <v>医疗</v>
          </cell>
          <cell r="AP4" t="str">
            <v>失业</v>
          </cell>
          <cell r="AQ4" t="str">
            <v>大病</v>
          </cell>
          <cell r="AR4" t="str">
            <v>住房
公积金</v>
          </cell>
          <cell r="AS4" t="str">
            <v>子女教育</v>
          </cell>
          <cell r="AT4" t="str">
            <v>继续教育</v>
          </cell>
          <cell r="AU4" t="str">
            <v>住房贷款利息</v>
          </cell>
          <cell r="AV4" t="str">
            <v>住房租金</v>
          </cell>
          <cell r="AW4" t="str">
            <v>赡养老人</v>
          </cell>
          <cell r="AX4" t="str">
            <v>婴幼儿照护费用</v>
          </cell>
        </row>
        <row r="4">
          <cell r="BM4" t="str">
            <v>应发/天数</v>
          </cell>
          <cell r="BN4" t="str">
            <v>实发/天数</v>
          </cell>
          <cell r="BO4" t="str">
            <v>身份证号码</v>
          </cell>
          <cell r="BP4" t="str">
            <v>用工形式</v>
          </cell>
        </row>
        <row r="4">
          <cell r="BR4" t="str">
            <v>花名册</v>
          </cell>
        </row>
        <row r="5">
          <cell r="C5" t="str">
            <v>高贤勇</v>
          </cell>
          <cell r="D5" t="str">
            <v>生产制造部</v>
          </cell>
          <cell r="E5">
            <v>43642</v>
          </cell>
          <cell r="F5" t="str">
            <v>库管</v>
          </cell>
          <cell r="G5">
            <v>45809</v>
          </cell>
          <cell r="H5">
            <v>24</v>
          </cell>
          <cell r="I5">
            <v>11</v>
          </cell>
          <cell r="J5">
            <v>0</v>
          </cell>
          <cell r="K5">
            <v>0</v>
          </cell>
        </row>
        <row r="5">
          <cell r="O5">
            <v>962.5</v>
          </cell>
        </row>
        <row r="5">
          <cell r="U5">
            <v>962.5</v>
          </cell>
          <cell r="V5">
            <v>0</v>
          </cell>
          <cell r="W5">
            <v>470</v>
          </cell>
          <cell r="X5">
            <v>100</v>
          </cell>
        </row>
        <row r="5">
          <cell r="AD5">
            <v>563.75</v>
          </cell>
        </row>
        <row r="5">
          <cell r="AF5">
            <v>164</v>
          </cell>
        </row>
        <row r="5">
          <cell r="AJ5">
            <v>-20</v>
          </cell>
        </row>
        <row r="5">
          <cell r="AM5">
            <v>2240.25</v>
          </cell>
          <cell r="AN5">
            <v>344.64</v>
          </cell>
          <cell r="AO5">
            <v>86.16</v>
          </cell>
          <cell r="AP5">
            <v>12.92</v>
          </cell>
          <cell r="AQ5">
            <v>15</v>
          </cell>
        </row>
        <row r="5">
          <cell r="AY5">
            <v>1781.53</v>
          </cell>
          <cell r="AZ5">
            <v>0</v>
          </cell>
        </row>
        <row r="5">
          <cell r="BB5">
            <v>0</v>
          </cell>
          <cell r="BC5">
            <v>0</v>
          </cell>
        </row>
        <row r="5">
          <cell r="BJ5">
            <v>1781.53</v>
          </cell>
        </row>
        <row r="5">
          <cell r="BL5">
            <v>0</v>
          </cell>
          <cell r="BM5">
            <v>19.3961038961039</v>
          </cell>
          <cell r="BN5">
            <v>15.4245021645022</v>
          </cell>
          <cell r="BO5" t="str">
            <v>430203198208203015</v>
          </cell>
          <cell r="BP5" t="str">
            <v>劳务工</v>
          </cell>
          <cell r="BQ5">
            <v>443.72</v>
          </cell>
          <cell r="BR5" t="str">
            <v>无</v>
          </cell>
          <cell r="BS5" t="str">
            <v>鑫起</v>
          </cell>
        </row>
        <row r="6">
          <cell r="C6" t="str">
            <v>殷耀华</v>
          </cell>
          <cell r="D6" t="str">
            <v>生产制造部</v>
          </cell>
          <cell r="E6">
            <v>45693</v>
          </cell>
          <cell r="F6" t="str">
            <v>仓管员</v>
          </cell>
          <cell r="G6">
            <v>45809</v>
          </cell>
          <cell r="H6">
            <v>24</v>
          </cell>
          <cell r="I6">
            <v>14</v>
          </cell>
          <cell r="J6">
            <v>0</v>
          </cell>
          <cell r="K6">
            <v>0</v>
          </cell>
        </row>
        <row r="6">
          <cell r="O6">
            <v>1225</v>
          </cell>
        </row>
        <row r="6">
          <cell r="U6">
            <v>1225</v>
          </cell>
          <cell r="V6">
            <v>0</v>
          </cell>
          <cell r="W6">
            <v>470</v>
          </cell>
          <cell r="X6">
            <v>0</v>
          </cell>
        </row>
        <row r="6">
          <cell r="AD6">
            <v>542.5</v>
          </cell>
        </row>
        <row r="6">
          <cell r="AF6">
            <v>280</v>
          </cell>
        </row>
        <row r="6">
          <cell r="AJ6">
            <v>-10</v>
          </cell>
        </row>
        <row r="6">
          <cell r="AM6">
            <v>2507.5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6">
          <cell r="AY6">
            <v>2507.5</v>
          </cell>
          <cell r="AZ6">
            <v>0</v>
          </cell>
        </row>
        <row r="6">
          <cell r="BB6">
            <v>0</v>
          </cell>
          <cell r="BC6">
            <v>0</v>
          </cell>
        </row>
        <row r="6">
          <cell r="BJ6">
            <v>2507.5</v>
          </cell>
        </row>
        <row r="6">
          <cell r="BL6" t="str">
            <v>2025/06/18号离职</v>
          </cell>
          <cell r="BM6">
            <v>17.0578231292517</v>
          </cell>
          <cell r="BN6">
            <v>17.0578231292517</v>
          </cell>
        </row>
        <row r="6">
          <cell r="BP6" t="str">
            <v>劳务工-劳务发放</v>
          </cell>
          <cell r="BQ6">
            <v>0</v>
          </cell>
          <cell r="BR6">
            <v>0</v>
          </cell>
          <cell r="BS6" t="str">
            <v>湖南诚展</v>
          </cell>
        </row>
        <row r="7">
          <cell r="C7" t="str">
            <v>贺楚平</v>
          </cell>
          <cell r="D7" t="str">
            <v>生产制造部</v>
          </cell>
          <cell r="E7">
            <v>44760</v>
          </cell>
          <cell r="F7" t="str">
            <v>仓管员</v>
          </cell>
          <cell r="G7">
            <v>45809</v>
          </cell>
          <cell r="H7">
            <v>24</v>
          </cell>
          <cell r="I7">
            <v>30</v>
          </cell>
          <cell r="J7">
            <v>11.5</v>
          </cell>
          <cell r="K7">
            <v>64</v>
          </cell>
        </row>
        <row r="7">
          <cell r="O7">
            <v>2100</v>
          </cell>
        </row>
        <row r="7">
          <cell r="U7">
            <v>2100</v>
          </cell>
          <cell r="V7">
            <v>1283.5</v>
          </cell>
          <cell r="W7">
            <v>700</v>
          </cell>
          <cell r="X7">
            <v>40</v>
          </cell>
        </row>
        <row r="7">
          <cell r="AD7">
            <v>1230</v>
          </cell>
        </row>
        <row r="7">
          <cell r="AF7">
            <v>600</v>
          </cell>
        </row>
        <row r="7">
          <cell r="AJ7">
            <v>-10</v>
          </cell>
        </row>
        <row r="7">
          <cell r="AM7">
            <v>5943.5</v>
          </cell>
          <cell r="AN7">
            <v>344.64</v>
          </cell>
          <cell r="AO7">
            <v>86.16</v>
          </cell>
          <cell r="AP7">
            <v>12.92</v>
          </cell>
          <cell r="AQ7">
            <v>15</v>
          </cell>
        </row>
        <row r="7">
          <cell r="AY7">
            <v>5484.78</v>
          </cell>
          <cell r="AZ7">
            <v>6.84</v>
          </cell>
        </row>
        <row r="7">
          <cell r="BB7">
            <v>0</v>
          </cell>
          <cell r="BC7">
            <v>0</v>
          </cell>
          <cell r="BD7">
            <v>63.75</v>
          </cell>
        </row>
        <row r="7">
          <cell r="BJ7">
            <v>5414.19</v>
          </cell>
        </row>
        <row r="7">
          <cell r="BL7">
            <v>0</v>
          </cell>
          <cell r="BM7">
            <v>18.868253968254</v>
          </cell>
          <cell r="BN7">
            <v>17.1879047619048</v>
          </cell>
          <cell r="BO7" t="str">
            <v>430124196509180694</v>
          </cell>
          <cell r="BP7" t="str">
            <v>劳务工</v>
          </cell>
          <cell r="BQ7">
            <v>443.72</v>
          </cell>
          <cell r="BR7">
            <v>0</v>
          </cell>
          <cell r="BS7" t="str">
            <v>鑫起</v>
          </cell>
        </row>
        <row r="8">
          <cell r="C8" t="str">
            <v>赵亮</v>
          </cell>
          <cell r="D8" t="str">
            <v>生产制造部</v>
          </cell>
          <cell r="E8">
            <v>45814</v>
          </cell>
          <cell r="F8" t="str">
            <v>仓管员</v>
          </cell>
          <cell r="G8">
            <v>45814</v>
          </cell>
          <cell r="H8">
            <v>24</v>
          </cell>
          <cell r="I8">
            <v>21</v>
          </cell>
          <cell r="J8">
            <v>0</v>
          </cell>
          <cell r="K8">
            <v>0</v>
          </cell>
        </row>
        <row r="8">
          <cell r="O8">
            <v>1837.5</v>
          </cell>
        </row>
        <row r="8">
          <cell r="U8">
            <v>1837.5</v>
          </cell>
          <cell r="V8">
            <v>0</v>
          </cell>
          <cell r="W8">
            <v>420</v>
          </cell>
        </row>
        <row r="8">
          <cell r="AD8">
            <v>1076.25</v>
          </cell>
        </row>
        <row r="8">
          <cell r="AF8">
            <v>420</v>
          </cell>
        </row>
        <row r="8">
          <cell r="AM8">
            <v>3753.75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</row>
        <row r="8">
          <cell r="AY8">
            <v>3753.75</v>
          </cell>
          <cell r="AZ8">
            <v>0</v>
          </cell>
        </row>
        <row r="8">
          <cell r="BJ8">
            <v>3753.75</v>
          </cell>
        </row>
        <row r="8">
          <cell r="BL8">
            <v>0</v>
          </cell>
          <cell r="BM8">
            <v>17.0238095238095</v>
          </cell>
          <cell r="BN8">
            <v>17.0238095238095</v>
          </cell>
        </row>
        <row r="8">
          <cell r="BP8" t="str">
            <v>劳务工-劳务发放</v>
          </cell>
        </row>
        <row r="8">
          <cell r="BR8">
            <v>0</v>
          </cell>
          <cell r="BS8" t="str">
            <v>湘潭宏顺</v>
          </cell>
        </row>
        <row r="9">
          <cell r="C9" t="str">
            <v>文磊</v>
          </cell>
          <cell r="D9" t="str">
            <v>生产制造部</v>
          </cell>
          <cell r="E9">
            <v>45811</v>
          </cell>
          <cell r="F9" t="str">
            <v>仓管员</v>
          </cell>
          <cell r="G9">
            <v>45811</v>
          </cell>
          <cell r="H9">
            <v>24</v>
          </cell>
          <cell r="I9">
            <v>19</v>
          </cell>
          <cell r="J9">
            <v>0</v>
          </cell>
          <cell r="K9">
            <v>0</v>
          </cell>
        </row>
        <row r="9">
          <cell r="O9">
            <v>1662.5</v>
          </cell>
        </row>
        <row r="9">
          <cell r="U9">
            <v>1662.5</v>
          </cell>
          <cell r="V9">
            <v>0</v>
          </cell>
          <cell r="W9">
            <v>420</v>
          </cell>
        </row>
        <row r="9">
          <cell r="AD9">
            <v>973.75</v>
          </cell>
        </row>
        <row r="9">
          <cell r="AF9">
            <v>380</v>
          </cell>
        </row>
        <row r="9">
          <cell r="AJ9">
            <v>-10</v>
          </cell>
        </row>
        <row r="9">
          <cell r="AM9">
            <v>3426.25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</row>
        <row r="9">
          <cell r="AY9">
            <v>3426.25</v>
          </cell>
          <cell r="AZ9">
            <v>0</v>
          </cell>
        </row>
        <row r="9">
          <cell r="BJ9">
            <v>3426.25</v>
          </cell>
        </row>
        <row r="9">
          <cell r="BL9">
            <v>0</v>
          </cell>
          <cell r="BM9">
            <v>17.1741854636591</v>
          </cell>
          <cell r="BN9">
            <v>17.1741854636591</v>
          </cell>
        </row>
        <row r="9">
          <cell r="BP9" t="str">
            <v>劳务工-劳务发放</v>
          </cell>
        </row>
        <row r="9">
          <cell r="BR9">
            <v>0</v>
          </cell>
          <cell r="BS9" t="str">
            <v>湘潭宏顺</v>
          </cell>
        </row>
        <row r="10">
          <cell r="C10" t="str">
            <v>王启明</v>
          </cell>
          <cell r="D10" t="str">
            <v>生产制造部</v>
          </cell>
          <cell r="E10">
            <v>45809</v>
          </cell>
          <cell r="F10" t="str">
            <v>仓管员</v>
          </cell>
          <cell r="G10">
            <v>45809</v>
          </cell>
          <cell r="H10">
            <v>24</v>
          </cell>
          <cell r="I10">
            <v>30</v>
          </cell>
          <cell r="J10">
            <v>11</v>
          </cell>
          <cell r="K10">
            <v>63</v>
          </cell>
        </row>
        <row r="10">
          <cell r="O10">
            <v>2100</v>
          </cell>
        </row>
        <row r="10">
          <cell r="U10">
            <v>2100</v>
          </cell>
          <cell r="V10">
            <v>1258</v>
          </cell>
          <cell r="W10">
            <v>420</v>
          </cell>
        </row>
        <row r="10">
          <cell r="AD10">
            <v>1230</v>
          </cell>
        </row>
        <row r="10">
          <cell r="AF10">
            <v>584</v>
          </cell>
        </row>
        <row r="10">
          <cell r="AJ10">
            <v>-20</v>
          </cell>
        </row>
        <row r="10">
          <cell r="AM10">
            <v>5572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</row>
        <row r="10">
          <cell r="AY10">
            <v>5572</v>
          </cell>
          <cell r="AZ10">
            <v>0</v>
          </cell>
        </row>
        <row r="10">
          <cell r="BD10">
            <v>111.75</v>
          </cell>
        </row>
        <row r="10">
          <cell r="BJ10">
            <v>5460.25</v>
          </cell>
        </row>
        <row r="10">
          <cell r="BL10">
            <v>0</v>
          </cell>
          <cell r="BM10">
            <v>17.6888888888889</v>
          </cell>
          <cell r="BN10">
            <v>17.334126984127</v>
          </cell>
        </row>
        <row r="10">
          <cell r="BP10" t="str">
            <v>劳务工-劳务发放</v>
          </cell>
        </row>
        <row r="10">
          <cell r="BR10">
            <v>0</v>
          </cell>
          <cell r="BS10" t="str">
            <v>湘潭宏顺</v>
          </cell>
        </row>
        <row r="11">
          <cell r="C11" t="str">
            <v>王明</v>
          </cell>
          <cell r="D11" t="str">
            <v>生产制造部</v>
          </cell>
          <cell r="E11">
            <v>45677</v>
          </cell>
          <cell r="F11" t="str">
            <v>支援成品</v>
          </cell>
          <cell r="G11">
            <v>45809</v>
          </cell>
          <cell r="H11">
            <v>26</v>
          </cell>
          <cell r="I11">
            <v>26.5</v>
          </cell>
          <cell r="J11">
            <v>11</v>
          </cell>
          <cell r="K11">
            <v>21</v>
          </cell>
        </row>
        <row r="11">
          <cell r="O11">
            <v>2100</v>
          </cell>
        </row>
        <row r="11">
          <cell r="U11">
            <v>2100</v>
          </cell>
          <cell r="V11">
            <v>544</v>
          </cell>
          <cell r="W11">
            <v>700</v>
          </cell>
        </row>
        <row r="11">
          <cell r="AD11">
            <v>1230</v>
          </cell>
        </row>
        <row r="11">
          <cell r="AF11">
            <v>512</v>
          </cell>
        </row>
        <row r="11">
          <cell r="AM11">
            <v>5086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1">
          <cell r="AY11">
            <v>5086</v>
          </cell>
          <cell r="AZ11">
            <v>0</v>
          </cell>
        </row>
        <row r="11">
          <cell r="BB11">
            <v>0</v>
          </cell>
          <cell r="BC11">
            <v>0</v>
          </cell>
        </row>
        <row r="11">
          <cell r="BJ11">
            <v>5086</v>
          </cell>
        </row>
        <row r="11">
          <cell r="BL11">
            <v>0</v>
          </cell>
          <cell r="BM11">
            <v>18.2785265049416</v>
          </cell>
          <cell r="BN11">
            <v>18.2785265049416</v>
          </cell>
        </row>
        <row r="11">
          <cell r="BP11" t="str">
            <v>劳务工-劳务发放</v>
          </cell>
          <cell r="BQ11">
            <v>0</v>
          </cell>
          <cell r="BR11">
            <v>0</v>
          </cell>
          <cell r="BS11" t="str">
            <v>湖南诚展</v>
          </cell>
        </row>
        <row r="12">
          <cell r="C12" t="str">
            <v>殷胜</v>
          </cell>
          <cell r="D12" t="str">
            <v>生产制造部</v>
          </cell>
          <cell r="E12">
            <v>41492</v>
          </cell>
          <cell r="F12" t="str">
            <v>库管</v>
          </cell>
          <cell r="G12">
            <v>45809</v>
          </cell>
          <cell r="H12">
            <v>24</v>
          </cell>
          <cell r="I12">
            <v>25</v>
          </cell>
          <cell r="J12">
            <v>0</v>
          </cell>
          <cell r="K12">
            <v>8</v>
          </cell>
        </row>
        <row r="12">
          <cell r="O12">
            <v>2100</v>
          </cell>
        </row>
        <row r="12">
          <cell r="U12">
            <v>2100</v>
          </cell>
          <cell r="V12">
            <v>136</v>
          </cell>
          <cell r="W12">
            <v>870</v>
          </cell>
          <cell r="X12">
            <v>220</v>
          </cell>
        </row>
        <row r="12">
          <cell r="AD12">
            <v>1500</v>
          </cell>
        </row>
        <row r="12">
          <cell r="AF12">
            <v>300</v>
          </cell>
        </row>
        <row r="12">
          <cell r="AJ12">
            <v>-10</v>
          </cell>
        </row>
        <row r="12">
          <cell r="AM12">
            <v>5116</v>
          </cell>
          <cell r="AN12">
            <v>344.64</v>
          </cell>
          <cell r="AO12">
            <v>82</v>
          </cell>
          <cell r="AP12">
            <v>12.92</v>
          </cell>
          <cell r="AQ12">
            <v>15</v>
          </cell>
          <cell r="AR12">
            <v>205</v>
          </cell>
        </row>
        <row r="12">
          <cell r="AY12">
            <v>4456.44</v>
          </cell>
          <cell r="AZ12">
            <v>0</v>
          </cell>
        </row>
        <row r="12">
          <cell r="BB12">
            <v>0</v>
          </cell>
          <cell r="BC12">
            <v>0</v>
          </cell>
        </row>
        <row r="12">
          <cell r="BJ12">
            <v>4456.44</v>
          </cell>
        </row>
        <row r="12">
          <cell r="BL12">
            <v>0</v>
          </cell>
          <cell r="BM12">
            <v>19.4895238095238</v>
          </cell>
          <cell r="BN12">
            <v>16.9769142857143</v>
          </cell>
          <cell r="BO12" t="str">
            <v>430211199107030412</v>
          </cell>
          <cell r="BP12" t="str">
            <v>合同工</v>
          </cell>
          <cell r="BQ12">
            <v>644.56</v>
          </cell>
          <cell r="BR12" t="str">
            <v>四级/中级技能</v>
          </cell>
          <cell r="BS12" t="str">
            <v>光华荣昌</v>
          </cell>
        </row>
        <row r="13">
          <cell r="C13" t="str">
            <v>郭佳</v>
          </cell>
          <cell r="D13" t="str">
            <v>生产制造部</v>
          </cell>
          <cell r="E13">
            <v>45732</v>
          </cell>
          <cell r="F13" t="str">
            <v>库管</v>
          </cell>
          <cell r="G13">
            <v>45809</v>
          </cell>
          <cell r="H13">
            <v>24</v>
          </cell>
          <cell r="I13">
            <v>13</v>
          </cell>
          <cell r="J13">
            <v>0</v>
          </cell>
          <cell r="K13">
            <v>0</v>
          </cell>
        </row>
        <row r="13">
          <cell r="O13">
            <v>1137.5</v>
          </cell>
        </row>
        <row r="13">
          <cell r="U13">
            <v>1137.5</v>
          </cell>
          <cell r="V13">
            <v>0</v>
          </cell>
          <cell r="W13">
            <v>465.833333333333</v>
          </cell>
        </row>
        <row r="13">
          <cell r="AD13">
            <v>812.5</v>
          </cell>
        </row>
        <row r="13">
          <cell r="AF13">
            <v>156</v>
          </cell>
        </row>
        <row r="13">
          <cell r="AJ13">
            <v>-10</v>
          </cell>
        </row>
        <row r="13">
          <cell r="AM13">
            <v>2561.83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3">
          <cell r="AY13">
            <v>2561.83</v>
          </cell>
          <cell r="AZ13">
            <v>0</v>
          </cell>
        </row>
        <row r="13">
          <cell r="BB13">
            <v>0</v>
          </cell>
          <cell r="BC13">
            <v>0</v>
          </cell>
          <cell r="BD13">
            <v>86.7</v>
          </cell>
        </row>
        <row r="13">
          <cell r="BJ13">
            <v>2475.13</v>
          </cell>
        </row>
        <row r="13">
          <cell r="BL13" t="str">
            <v>2025/06/19号离职</v>
          </cell>
          <cell r="BM13">
            <v>18.7679853479853</v>
          </cell>
          <cell r="BN13">
            <v>18.1328205128205</v>
          </cell>
          <cell r="BO13" t="str">
            <v>430482200105078094</v>
          </cell>
          <cell r="BP13" t="str">
            <v>合同工</v>
          </cell>
          <cell r="BQ13">
            <v>0</v>
          </cell>
          <cell r="BR13">
            <v>0</v>
          </cell>
          <cell r="BS13" t="str">
            <v>湖南诚展</v>
          </cell>
        </row>
        <row r="14">
          <cell r="C14" t="str">
            <v>李春华</v>
          </cell>
          <cell r="D14" t="str">
            <v>生产制造部</v>
          </cell>
          <cell r="E14">
            <v>45722</v>
          </cell>
          <cell r="F14" t="str">
            <v>库管</v>
          </cell>
          <cell r="G14">
            <v>45809</v>
          </cell>
          <cell r="H14">
            <v>24</v>
          </cell>
          <cell r="I14">
            <v>8</v>
          </cell>
          <cell r="J14">
            <v>0</v>
          </cell>
          <cell r="K14">
            <v>0</v>
          </cell>
        </row>
        <row r="14">
          <cell r="O14">
            <v>700</v>
          </cell>
        </row>
        <row r="14">
          <cell r="U14">
            <v>700</v>
          </cell>
          <cell r="V14">
            <v>0</v>
          </cell>
          <cell r="W14">
            <v>286.666666666667</v>
          </cell>
        </row>
        <row r="14">
          <cell r="AD14">
            <v>400</v>
          </cell>
        </row>
        <row r="14">
          <cell r="AF14">
            <v>160</v>
          </cell>
        </row>
        <row r="14">
          <cell r="AM14">
            <v>1546.67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4">
          <cell r="AY14">
            <v>1546.67</v>
          </cell>
          <cell r="AZ14">
            <v>0</v>
          </cell>
        </row>
        <row r="14">
          <cell r="BB14">
            <v>0</v>
          </cell>
          <cell r="BC14">
            <v>0</v>
          </cell>
        </row>
        <row r="14">
          <cell r="BJ14">
            <v>1546.67</v>
          </cell>
        </row>
        <row r="14">
          <cell r="BL14" t="str">
            <v>2025/06/11号离职</v>
          </cell>
          <cell r="BM14">
            <v>18.4127380952381</v>
          </cell>
          <cell r="BN14">
            <v>18.4127380952381</v>
          </cell>
        </row>
        <row r="14">
          <cell r="BP14" t="str">
            <v>劳务工-劳务发放</v>
          </cell>
          <cell r="BQ14">
            <v>0</v>
          </cell>
          <cell r="BR14">
            <v>0</v>
          </cell>
          <cell r="BS14" t="str">
            <v>湖南诚展</v>
          </cell>
        </row>
        <row r="15">
          <cell r="C15" t="str">
            <v>邹彬彬</v>
          </cell>
          <cell r="D15" t="str">
            <v>生产制造部</v>
          </cell>
          <cell r="E15">
            <v>45708</v>
          </cell>
          <cell r="F15" t="str">
            <v>库管</v>
          </cell>
          <cell r="G15">
            <v>45809</v>
          </cell>
          <cell r="H15">
            <v>24</v>
          </cell>
          <cell r="I15">
            <v>24</v>
          </cell>
          <cell r="J15">
            <v>0</v>
          </cell>
          <cell r="K15">
            <v>0</v>
          </cell>
        </row>
        <row r="15">
          <cell r="O15">
            <v>2100</v>
          </cell>
        </row>
        <row r="15">
          <cell r="U15">
            <v>2100</v>
          </cell>
          <cell r="V15">
            <v>0</v>
          </cell>
          <cell r="W15">
            <v>835</v>
          </cell>
        </row>
        <row r="15">
          <cell r="AD15">
            <v>1500</v>
          </cell>
        </row>
        <row r="15">
          <cell r="AF15">
            <v>472</v>
          </cell>
        </row>
        <row r="15">
          <cell r="AM15">
            <v>4907</v>
          </cell>
          <cell r="AN15">
            <v>344.64</v>
          </cell>
          <cell r="AO15">
            <v>86.16</v>
          </cell>
          <cell r="AP15">
            <v>12.92</v>
          </cell>
          <cell r="AQ15">
            <v>15</v>
          </cell>
        </row>
        <row r="15">
          <cell r="AY15">
            <v>4448.28</v>
          </cell>
          <cell r="AZ15">
            <v>0</v>
          </cell>
        </row>
        <row r="15">
          <cell r="BB15">
            <v>0</v>
          </cell>
          <cell r="BC15">
            <v>0</v>
          </cell>
        </row>
        <row r="15">
          <cell r="BJ15">
            <v>4448.28</v>
          </cell>
        </row>
        <row r="15">
          <cell r="BL15">
            <v>0</v>
          </cell>
          <cell r="BM15">
            <v>19.4722222222222</v>
          </cell>
          <cell r="BN15">
            <v>17.6519047619048</v>
          </cell>
          <cell r="BO15" t="str">
            <v>432524199310095422</v>
          </cell>
          <cell r="BP15" t="str">
            <v>合同工</v>
          </cell>
          <cell r="BQ15">
            <v>443.72</v>
          </cell>
          <cell r="BR15">
            <v>0</v>
          </cell>
          <cell r="BS15" t="str">
            <v>光华荣昌</v>
          </cell>
        </row>
        <row r="16">
          <cell r="C16" t="str">
            <v>何柒林</v>
          </cell>
          <cell r="D16" t="str">
            <v>生产制造部</v>
          </cell>
          <cell r="E16">
            <v>45658</v>
          </cell>
          <cell r="F16" t="str">
            <v>电工</v>
          </cell>
          <cell r="G16">
            <v>45809</v>
          </cell>
          <cell r="H16">
            <v>24</v>
          </cell>
          <cell r="I16">
            <v>29</v>
          </cell>
        </row>
        <row r="16">
          <cell r="N16">
            <v>3262.5</v>
          </cell>
          <cell r="O16">
            <v>2416.66666666667</v>
          </cell>
        </row>
        <row r="16">
          <cell r="U16">
            <v>5679.16666666667</v>
          </cell>
        </row>
        <row r="16">
          <cell r="W16">
            <v>604.166666666667</v>
          </cell>
        </row>
        <row r="16">
          <cell r="AF16">
            <v>348</v>
          </cell>
        </row>
        <row r="16">
          <cell r="AM16">
            <v>6631.33</v>
          </cell>
          <cell r="AN16">
            <v>344.64</v>
          </cell>
          <cell r="AO16">
            <v>80.54</v>
          </cell>
          <cell r="AP16">
            <v>12.92</v>
          </cell>
          <cell r="AQ16">
            <v>15</v>
          </cell>
        </row>
        <row r="16">
          <cell r="AY16">
            <v>6178.23</v>
          </cell>
          <cell r="AZ16">
            <v>35.8</v>
          </cell>
        </row>
        <row r="16">
          <cell r="BB16">
            <v>0</v>
          </cell>
          <cell r="BC16">
            <v>0</v>
          </cell>
        </row>
        <row r="16">
          <cell r="BJ16">
            <v>6142.43</v>
          </cell>
        </row>
        <row r="16">
          <cell r="BL16">
            <v>0</v>
          </cell>
          <cell r="BM16">
            <v>21.7777668308703</v>
          </cell>
          <cell r="BN16">
            <v>20.172183908046</v>
          </cell>
          <cell r="BO16" t="str">
            <v>430203197604116015</v>
          </cell>
          <cell r="BP16" t="str">
            <v>合同工</v>
          </cell>
          <cell r="BQ16">
            <v>438.1</v>
          </cell>
          <cell r="BR16">
            <v>0</v>
          </cell>
          <cell r="BS16" t="str">
            <v>光华荣昌</v>
          </cell>
        </row>
        <row r="17">
          <cell r="C17" t="str">
            <v>周建华</v>
          </cell>
          <cell r="D17" t="str">
            <v>生产制造部</v>
          </cell>
          <cell r="E17">
            <v>45802</v>
          </cell>
          <cell r="F17" t="str">
            <v>电工</v>
          </cell>
          <cell r="G17">
            <v>45809</v>
          </cell>
          <cell r="H17">
            <v>24</v>
          </cell>
          <cell r="I17">
            <v>27</v>
          </cell>
        </row>
        <row r="17">
          <cell r="N17">
            <v>2587.5</v>
          </cell>
          <cell r="O17">
            <v>2250</v>
          </cell>
        </row>
        <row r="17">
          <cell r="U17">
            <v>4837.5</v>
          </cell>
        </row>
        <row r="17">
          <cell r="W17">
            <v>562.5</v>
          </cell>
        </row>
        <row r="17">
          <cell r="AF17">
            <v>324</v>
          </cell>
          <cell r="AG17">
            <v>200</v>
          </cell>
        </row>
        <row r="17">
          <cell r="AM17">
            <v>5924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</row>
        <row r="17">
          <cell r="AY17">
            <v>5924</v>
          </cell>
          <cell r="AZ17">
            <v>0</v>
          </cell>
        </row>
        <row r="17">
          <cell r="BC17">
            <v>0</v>
          </cell>
          <cell r="BD17">
            <v>111.75</v>
          </cell>
        </row>
        <row r="17">
          <cell r="BJ17">
            <v>5812.25</v>
          </cell>
        </row>
        <row r="17">
          <cell r="BL17">
            <v>0</v>
          </cell>
          <cell r="BM17">
            <v>20.8959435626102</v>
          </cell>
          <cell r="BN17">
            <v>20.5017636684303</v>
          </cell>
        </row>
        <row r="17">
          <cell r="BP17" t="str">
            <v>劳务工-劳务发放</v>
          </cell>
          <cell r="BQ17">
            <v>0</v>
          </cell>
          <cell r="BR17">
            <v>0</v>
          </cell>
          <cell r="BS17" t="str">
            <v>湘潭宏顺</v>
          </cell>
        </row>
        <row r="18">
          <cell r="C18" t="str">
            <v>王虎彪</v>
          </cell>
          <cell r="D18" t="str">
            <v>生产制造部</v>
          </cell>
          <cell r="E18">
            <v>44743</v>
          </cell>
          <cell r="F18" t="str">
            <v>发泡操作工</v>
          </cell>
          <cell r="G18">
            <v>45809</v>
          </cell>
          <cell r="H18">
            <v>24</v>
          </cell>
          <cell r="I18">
            <v>24</v>
          </cell>
        </row>
        <row r="18">
          <cell r="N18">
            <v>5000</v>
          </cell>
        </row>
        <row r="18">
          <cell r="R18">
            <v>300</v>
          </cell>
        </row>
        <row r="18">
          <cell r="U18">
            <v>5300</v>
          </cell>
        </row>
        <row r="18">
          <cell r="W18">
            <v>465</v>
          </cell>
          <cell r="X18">
            <v>40</v>
          </cell>
        </row>
        <row r="18">
          <cell r="AD18">
            <v>500</v>
          </cell>
        </row>
        <row r="18">
          <cell r="AF18">
            <v>480</v>
          </cell>
        </row>
        <row r="18">
          <cell r="AJ18">
            <v>-10</v>
          </cell>
        </row>
        <row r="18">
          <cell r="AM18">
            <v>6775</v>
          </cell>
          <cell r="AN18">
            <v>344.64</v>
          </cell>
          <cell r="AO18">
            <v>86.16</v>
          </cell>
          <cell r="AP18">
            <v>12.92</v>
          </cell>
          <cell r="AQ18">
            <v>15</v>
          </cell>
        </row>
        <row r="18">
          <cell r="AY18">
            <v>6316.28</v>
          </cell>
          <cell r="AZ18">
            <v>39.94</v>
          </cell>
        </row>
        <row r="18">
          <cell r="BB18">
            <v>0</v>
          </cell>
          <cell r="BC18">
            <v>0</v>
          </cell>
          <cell r="BD18">
            <v>32.75</v>
          </cell>
        </row>
        <row r="18">
          <cell r="BJ18">
            <v>6243.59</v>
          </cell>
        </row>
        <row r="18">
          <cell r="BL18">
            <v>0</v>
          </cell>
          <cell r="BM18">
            <v>26.8849206349206</v>
          </cell>
          <cell r="BN18">
            <v>24.7761507936508</v>
          </cell>
          <cell r="BO18" t="str">
            <v>430221197608157116</v>
          </cell>
          <cell r="BP18" t="str">
            <v>劳务工</v>
          </cell>
          <cell r="BQ18">
            <v>443.72</v>
          </cell>
          <cell r="BR18">
            <v>0</v>
          </cell>
          <cell r="BS18" t="str">
            <v>鑫起</v>
          </cell>
        </row>
        <row r="19">
          <cell r="C19" t="str">
            <v>麻志超</v>
          </cell>
          <cell r="D19" t="str">
            <v>生产制造部</v>
          </cell>
          <cell r="E19">
            <v>44741</v>
          </cell>
          <cell r="F19" t="str">
            <v>设备维护及模具工程师</v>
          </cell>
          <cell r="G19">
            <v>45809</v>
          </cell>
          <cell r="H19">
            <v>24</v>
          </cell>
          <cell r="I19">
            <v>26</v>
          </cell>
        </row>
        <row r="19">
          <cell r="N19">
            <v>4500</v>
          </cell>
          <cell r="O19">
            <v>375</v>
          </cell>
        </row>
        <row r="19">
          <cell r="U19">
            <v>4875</v>
          </cell>
        </row>
        <row r="19">
          <cell r="W19">
            <v>514.583333333333</v>
          </cell>
          <cell r="X19">
            <v>40</v>
          </cell>
        </row>
        <row r="19">
          <cell r="AD19">
            <v>1041.66666666667</v>
          </cell>
        </row>
        <row r="19">
          <cell r="AF19">
            <v>520</v>
          </cell>
        </row>
        <row r="19">
          <cell r="AJ19">
            <v>-20</v>
          </cell>
        </row>
        <row r="19">
          <cell r="AM19">
            <v>6971.25</v>
          </cell>
          <cell r="AN19">
            <v>440</v>
          </cell>
          <cell r="AO19">
            <v>110</v>
          </cell>
          <cell r="AP19">
            <v>16.5</v>
          </cell>
          <cell r="AQ19">
            <v>15</v>
          </cell>
        </row>
        <row r="19">
          <cell r="AY19">
            <v>6389.75</v>
          </cell>
          <cell r="AZ19">
            <v>42.15</v>
          </cell>
        </row>
        <row r="19">
          <cell r="BB19">
            <v>0</v>
          </cell>
          <cell r="BC19">
            <v>0</v>
          </cell>
          <cell r="BD19">
            <v>32.75</v>
          </cell>
        </row>
        <row r="19">
          <cell r="BJ19">
            <v>6314.85</v>
          </cell>
        </row>
        <row r="19">
          <cell r="BL19">
            <v>0</v>
          </cell>
          <cell r="BM19">
            <v>25.5357142857143</v>
          </cell>
          <cell r="BN19">
            <v>23.1313186813187</v>
          </cell>
          <cell r="BO19" t="str">
            <v>433124196808279056</v>
          </cell>
          <cell r="BP19" t="str">
            <v>劳务工</v>
          </cell>
          <cell r="BQ19">
            <v>566.5</v>
          </cell>
          <cell r="BR19">
            <v>0</v>
          </cell>
          <cell r="BS19" t="str">
            <v>鑫起</v>
          </cell>
        </row>
        <row r="20">
          <cell r="C20" t="str">
            <v>赵新辉</v>
          </cell>
          <cell r="D20" t="str">
            <v>生产制造部</v>
          </cell>
          <cell r="E20">
            <v>41689</v>
          </cell>
          <cell r="F20" t="str">
            <v>发泡设备维修</v>
          </cell>
          <cell r="G20">
            <v>45809</v>
          </cell>
          <cell r="H20">
            <v>26</v>
          </cell>
          <cell r="I20">
            <v>28</v>
          </cell>
        </row>
        <row r="20">
          <cell r="M20">
            <v>113.623682857143</v>
          </cell>
          <cell r="N20">
            <v>3181.46312</v>
          </cell>
          <cell r="O20">
            <v>1604.61538461538</v>
          </cell>
          <cell r="P20">
            <v>0</v>
          </cell>
        </row>
        <row r="20">
          <cell r="R20">
            <v>300</v>
          </cell>
        </row>
        <row r="20">
          <cell r="U20">
            <v>5086.07850461538</v>
          </cell>
        </row>
        <row r="20">
          <cell r="W20">
            <v>291</v>
          </cell>
          <cell r="X20">
            <v>220</v>
          </cell>
        </row>
        <row r="20">
          <cell r="AA20">
            <v>224</v>
          </cell>
        </row>
        <row r="20">
          <cell r="AD20">
            <v>1000</v>
          </cell>
        </row>
        <row r="20">
          <cell r="AF20">
            <v>560</v>
          </cell>
        </row>
        <row r="20">
          <cell r="AJ20">
            <v>-10</v>
          </cell>
        </row>
        <row r="20">
          <cell r="AM20">
            <v>7371.08</v>
          </cell>
          <cell r="AN20">
            <v>344.64</v>
          </cell>
          <cell r="AO20">
            <v>86.16</v>
          </cell>
          <cell r="AP20">
            <v>12.92</v>
          </cell>
          <cell r="AQ20">
            <v>15</v>
          </cell>
          <cell r="AR20">
            <v>215</v>
          </cell>
        </row>
        <row r="20">
          <cell r="AY20">
            <v>6697.36</v>
          </cell>
          <cell r="AZ20">
            <v>51.37</v>
          </cell>
        </row>
        <row r="20">
          <cell r="BB20">
            <v>0</v>
          </cell>
          <cell r="BC20">
            <v>0</v>
          </cell>
        </row>
        <row r="20">
          <cell r="BJ20">
            <v>6645.99</v>
          </cell>
        </row>
        <row r="20">
          <cell r="BL20">
            <v>0</v>
          </cell>
          <cell r="BM20">
            <v>25.0717006802721</v>
          </cell>
          <cell r="BN20">
            <v>22.6054081632653</v>
          </cell>
          <cell r="BO20" t="str">
            <v>430423198210115811</v>
          </cell>
          <cell r="BP20" t="str">
            <v>合同工</v>
          </cell>
          <cell r="BQ20">
            <v>658.72</v>
          </cell>
          <cell r="BR20" t="str">
            <v>无</v>
          </cell>
          <cell r="BS20" t="str">
            <v>光华荣昌</v>
          </cell>
        </row>
        <row r="21">
          <cell r="C21" t="str">
            <v>肖燕丹</v>
          </cell>
          <cell r="D21" t="str">
            <v>生产制造部</v>
          </cell>
          <cell r="E21">
            <v>44801</v>
          </cell>
          <cell r="F21" t="str">
            <v>发泡班长</v>
          </cell>
          <cell r="G21">
            <v>45809</v>
          </cell>
          <cell r="H21">
            <v>25</v>
          </cell>
          <cell r="I21">
            <v>25</v>
          </cell>
        </row>
        <row r="21">
          <cell r="M21">
            <v>115.37474</v>
          </cell>
          <cell r="N21">
            <v>2884.3685</v>
          </cell>
          <cell r="O21">
            <v>1490</v>
          </cell>
          <cell r="P21">
            <v>0</v>
          </cell>
        </row>
        <row r="21">
          <cell r="R21">
            <v>300</v>
          </cell>
        </row>
        <row r="21">
          <cell r="U21">
            <v>4674.3685</v>
          </cell>
        </row>
        <row r="21">
          <cell r="W21">
            <v>294</v>
          </cell>
          <cell r="X21">
            <v>40</v>
          </cell>
        </row>
        <row r="21">
          <cell r="AA21">
            <v>200</v>
          </cell>
        </row>
        <row r="21">
          <cell r="AD21">
            <v>1300</v>
          </cell>
        </row>
        <row r="21">
          <cell r="AF21">
            <v>500</v>
          </cell>
        </row>
        <row r="21">
          <cell r="AM21">
            <v>7008.37</v>
          </cell>
          <cell r="AN21">
            <v>344.64</v>
          </cell>
          <cell r="AO21">
            <v>81.06</v>
          </cell>
          <cell r="AP21">
            <v>12.92</v>
          </cell>
          <cell r="AQ21">
            <v>15</v>
          </cell>
          <cell r="AR21">
            <v>205</v>
          </cell>
        </row>
        <row r="21">
          <cell r="AY21">
            <v>6349.75</v>
          </cell>
          <cell r="AZ21">
            <v>40.95</v>
          </cell>
        </row>
        <row r="21">
          <cell r="BB21">
            <v>0</v>
          </cell>
          <cell r="BC21">
            <v>0</v>
          </cell>
        </row>
        <row r="21">
          <cell r="BJ21">
            <v>6308.8</v>
          </cell>
        </row>
        <row r="21">
          <cell r="BL21">
            <v>0</v>
          </cell>
          <cell r="BM21">
            <v>26.6985523809524</v>
          </cell>
          <cell r="BN21">
            <v>24.0335238095238</v>
          </cell>
          <cell r="BO21" t="str">
            <v>43032119730510854X</v>
          </cell>
          <cell r="BP21" t="str">
            <v>合同工</v>
          </cell>
          <cell r="BQ21">
            <v>643.62</v>
          </cell>
          <cell r="BR21">
            <v>0</v>
          </cell>
          <cell r="BS21" t="str">
            <v>光华荣昌</v>
          </cell>
        </row>
        <row r="22">
          <cell r="C22" t="str">
            <v>左昌福</v>
          </cell>
          <cell r="D22" t="str">
            <v>生产制造部</v>
          </cell>
          <cell r="E22">
            <v>43554</v>
          </cell>
          <cell r="F22" t="str">
            <v>发泡操作工</v>
          </cell>
          <cell r="G22">
            <v>45809</v>
          </cell>
          <cell r="H22">
            <v>26</v>
          </cell>
          <cell r="I22">
            <v>27</v>
          </cell>
        </row>
        <row r="22">
          <cell r="M22">
            <v>113.544191111111</v>
          </cell>
          <cell r="N22">
            <v>3065.69316</v>
          </cell>
          <cell r="O22">
            <v>1547.30769230769</v>
          </cell>
          <cell r="P22">
            <v>0</v>
          </cell>
        </row>
        <row r="22">
          <cell r="R22">
            <v>300</v>
          </cell>
        </row>
        <row r="22">
          <cell r="U22">
            <v>4913.00085230769</v>
          </cell>
        </row>
        <row r="22">
          <cell r="W22">
            <v>285</v>
          </cell>
          <cell r="X22">
            <v>120</v>
          </cell>
        </row>
        <row r="22">
          <cell r="AA22">
            <v>216</v>
          </cell>
        </row>
        <row r="22">
          <cell r="AD22">
            <v>800</v>
          </cell>
        </row>
        <row r="22">
          <cell r="AF22">
            <v>540</v>
          </cell>
        </row>
        <row r="22">
          <cell r="AJ22">
            <v>-10</v>
          </cell>
        </row>
        <row r="22">
          <cell r="AM22">
            <v>6864</v>
          </cell>
          <cell r="AN22">
            <v>344.64</v>
          </cell>
          <cell r="AO22">
            <v>86.16</v>
          </cell>
          <cell r="AP22">
            <v>12.92</v>
          </cell>
          <cell r="AQ22">
            <v>15</v>
          </cell>
          <cell r="AR22">
            <v>211</v>
          </cell>
        </row>
        <row r="22">
          <cell r="AY22">
            <v>6194.28</v>
          </cell>
          <cell r="AZ22">
            <v>36.28</v>
          </cell>
        </row>
        <row r="22">
          <cell r="BB22">
            <v>0</v>
          </cell>
          <cell r="BC22">
            <v>0</v>
          </cell>
          <cell r="BD22">
            <v>29.2</v>
          </cell>
        </row>
        <row r="22">
          <cell r="BJ22">
            <v>6128.8</v>
          </cell>
        </row>
        <row r="22">
          <cell r="BL22">
            <v>0</v>
          </cell>
          <cell r="BM22">
            <v>24.2116402116402</v>
          </cell>
          <cell r="BN22">
            <v>21.6183421516755</v>
          </cell>
          <cell r="BO22" t="str">
            <v>430281199707024314</v>
          </cell>
          <cell r="BP22" t="str">
            <v>合同工</v>
          </cell>
          <cell r="BQ22">
            <v>654.72</v>
          </cell>
          <cell r="BR22" t="str">
            <v>五级/初级技能
汽车修理工四级/中级技能</v>
          </cell>
          <cell r="BS22" t="str">
            <v>光华荣昌</v>
          </cell>
        </row>
        <row r="23">
          <cell r="C23" t="str">
            <v>吴国秋</v>
          </cell>
          <cell r="D23" t="str">
            <v>生产制造部</v>
          </cell>
          <cell r="E23">
            <v>41956</v>
          </cell>
          <cell r="F23" t="str">
            <v>发泡操作工</v>
          </cell>
          <cell r="G23">
            <v>45809</v>
          </cell>
          <cell r="H23">
            <v>24</v>
          </cell>
          <cell r="I23">
            <v>24</v>
          </cell>
        </row>
        <row r="23">
          <cell r="M23">
            <v>110.81808</v>
          </cell>
          <cell r="N23">
            <v>2659.63392</v>
          </cell>
          <cell r="O23">
            <v>1490</v>
          </cell>
          <cell r="P23">
            <v>200</v>
          </cell>
        </row>
        <row r="23">
          <cell r="R23">
            <v>300</v>
          </cell>
        </row>
        <row r="23">
          <cell r="U23">
            <v>4649.63392</v>
          </cell>
        </row>
        <row r="23">
          <cell r="W23">
            <v>282</v>
          </cell>
          <cell r="X23">
            <v>200</v>
          </cell>
        </row>
        <row r="23">
          <cell r="AA23">
            <v>192</v>
          </cell>
        </row>
        <row r="23">
          <cell r="AD23">
            <v>700</v>
          </cell>
        </row>
        <row r="23">
          <cell r="AF23">
            <v>480</v>
          </cell>
        </row>
        <row r="23">
          <cell r="AJ23">
            <v>-10</v>
          </cell>
        </row>
        <row r="23">
          <cell r="AM23">
            <v>6493.63</v>
          </cell>
          <cell r="AN23">
            <v>344.64</v>
          </cell>
          <cell r="AO23">
            <v>86.16</v>
          </cell>
          <cell r="AP23">
            <v>12.92</v>
          </cell>
          <cell r="AQ23">
            <v>15</v>
          </cell>
          <cell r="AR23">
            <v>184</v>
          </cell>
        </row>
        <row r="23">
          <cell r="AY23">
            <v>5850.91</v>
          </cell>
          <cell r="AZ23">
            <v>25.97</v>
          </cell>
        </row>
        <row r="23">
          <cell r="BB23">
            <v>0</v>
          </cell>
          <cell r="BC23">
            <v>0</v>
          </cell>
        </row>
        <row r="23">
          <cell r="BJ23">
            <v>5824.94</v>
          </cell>
        </row>
        <row r="23">
          <cell r="BL23">
            <v>0</v>
          </cell>
          <cell r="BM23">
            <v>25.768373015873</v>
          </cell>
          <cell r="BN23">
            <v>23.1148412698413</v>
          </cell>
          <cell r="BO23" t="str">
            <v>430221198608302314</v>
          </cell>
          <cell r="BP23" t="str">
            <v>合同工</v>
          </cell>
          <cell r="BQ23">
            <v>627.72</v>
          </cell>
          <cell r="BR23" t="str">
            <v>无</v>
          </cell>
          <cell r="BS23" t="str">
            <v>光华荣昌</v>
          </cell>
        </row>
        <row r="24">
          <cell r="C24" t="str">
            <v>张迪辉</v>
          </cell>
          <cell r="D24" t="str">
            <v>生产制造部</v>
          </cell>
          <cell r="E24">
            <v>43669</v>
          </cell>
          <cell r="F24" t="str">
            <v>发泡操作工</v>
          </cell>
          <cell r="G24">
            <v>45809</v>
          </cell>
          <cell r="H24">
            <v>26</v>
          </cell>
          <cell r="I24">
            <v>27</v>
          </cell>
        </row>
        <row r="24">
          <cell r="M24">
            <v>110.467836296296</v>
          </cell>
          <cell r="N24">
            <v>2982.63158</v>
          </cell>
          <cell r="O24">
            <v>1547.30769230769</v>
          </cell>
          <cell r="P24">
            <v>150</v>
          </cell>
        </row>
        <row r="24">
          <cell r="R24">
            <v>300</v>
          </cell>
        </row>
        <row r="24">
          <cell r="U24">
            <v>4979.93927230769</v>
          </cell>
        </row>
        <row r="24">
          <cell r="W24">
            <v>288</v>
          </cell>
          <cell r="X24">
            <v>100</v>
          </cell>
        </row>
        <row r="24">
          <cell r="AA24">
            <v>216</v>
          </cell>
        </row>
        <row r="24">
          <cell r="AD24">
            <v>700</v>
          </cell>
        </row>
        <row r="24">
          <cell r="AF24">
            <v>540</v>
          </cell>
        </row>
        <row r="24">
          <cell r="AM24">
            <v>6823.94</v>
          </cell>
          <cell r="AN24">
            <v>344.64</v>
          </cell>
          <cell r="AO24">
            <v>86.16</v>
          </cell>
          <cell r="AP24">
            <v>12.92</v>
          </cell>
          <cell r="AQ24">
            <v>15</v>
          </cell>
        </row>
        <row r="24">
          <cell r="AY24">
            <v>6365.22</v>
          </cell>
          <cell r="AZ24">
            <v>41.41</v>
          </cell>
        </row>
        <row r="24">
          <cell r="BB24">
            <v>0</v>
          </cell>
          <cell r="BC24">
            <v>0</v>
          </cell>
        </row>
        <row r="24">
          <cell r="BJ24">
            <v>6323.81</v>
          </cell>
        </row>
        <row r="24">
          <cell r="BL24">
            <v>0</v>
          </cell>
          <cell r="BM24">
            <v>24.0703350970018</v>
          </cell>
          <cell r="BN24">
            <v>22.3062081128748</v>
          </cell>
          <cell r="BO24" t="str">
            <v>430202197307261033</v>
          </cell>
          <cell r="BP24" t="str">
            <v>劳务工</v>
          </cell>
          <cell r="BQ24">
            <v>443.72</v>
          </cell>
          <cell r="BR24" t="str">
            <v>无</v>
          </cell>
          <cell r="BS24" t="str">
            <v>鑫起</v>
          </cell>
        </row>
        <row r="25">
          <cell r="C25" t="str">
            <v>李慧玲</v>
          </cell>
          <cell r="D25" t="str">
            <v>生产制造部</v>
          </cell>
          <cell r="E25">
            <v>43725</v>
          </cell>
          <cell r="F25" t="str">
            <v>发泡操作工</v>
          </cell>
          <cell r="G25">
            <v>45809</v>
          </cell>
          <cell r="H25">
            <v>26</v>
          </cell>
          <cell r="I25">
            <v>7</v>
          </cell>
        </row>
        <row r="25">
          <cell r="M25">
            <v>87.2787942857143</v>
          </cell>
          <cell r="N25">
            <v>610.95156</v>
          </cell>
          <cell r="O25">
            <v>401.153846153846</v>
          </cell>
          <cell r="P25">
            <v>0</v>
          </cell>
        </row>
        <row r="25">
          <cell r="R25">
            <v>0</v>
          </cell>
        </row>
        <row r="25">
          <cell r="U25">
            <v>1012.10540615385</v>
          </cell>
        </row>
        <row r="25">
          <cell r="W25">
            <v>228</v>
          </cell>
          <cell r="X25">
            <v>100</v>
          </cell>
        </row>
        <row r="25">
          <cell r="Z25">
            <v>0</v>
          </cell>
          <cell r="AA25">
            <v>56</v>
          </cell>
        </row>
        <row r="25">
          <cell r="AD25">
            <v>53.8461538461538</v>
          </cell>
        </row>
        <row r="25">
          <cell r="AF25">
            <v>140</v>
          </cell>
        </row>
        <row r="25">
          <cell r="AJ25">
            <v>-20</v>
          </cell>
        </row>
        <row r="25">
          <cell r="AM25">
            <v>1569.95</v>
          </cell>
          <cell r="AN25">
            <v>344.64</v>
          </cell>
          <cell r="AO25">
            <v>86.16</v>
          </cell>
          <cell r="AP25">
            <v>12.92</v>
          </cell>
          <cell r="AQ25">
            <v>15</v>
          </cell>
        </row>
        <row r="25">
          <cell r="AY25">
            <v>1111.23</v>
          </cell>
          <cell r="AZ25">
            <v>0</v>
          </cell>
        </row>
        <row r="25">
          <cell r="BB25">
            <v>0</v>
          </cell>
          <cell r="BC25">
            <v>0</v>
          </cell>
        </row>
        <row r="25">
          <cell r="BJ25">
            <v>1111.23</v>
          </cell>
        </row>
        <row r="25">
          <cell r="BL25" t="str">
            <v>2025/06/11离职</v>
          </cell>
          <cell r="BM25">
            <v>21.3598639455782</v>
          </cell>
          <cell r="BN25">
            <v>15.1187755102041</v>
          </cell>
          <cell r="BO25" t="str">
            <v>412927197803102641</v>
          </cell>
          <cell r="BP25" t="str">
            <v>劳务工</v>
          </cell>
          <cell r="BQ25">
            <v>443.72</v>
          </cell>
          <cell r="BR25">
            <v>0</v>
          </cell>
          <cell r="BS25" t="str">
            <v>鑫起</v>
          </cell>
        </row>
        <row r="26">
          <cell r="C26" t="str">
            <v>毛伟</v>
          </cell>
          <cell r="D26" t="str">
            <v>生产制造部</v>
          </cell>
          <cell r="E26">
            <v>41234</v>
          </cell>
          <cell r="F26" t="str">
            <v>发泡操作工</v>
          </cell>
          <cell r="G26">
            <v>45809</v>
          </cell>
          <cell r="H26">
            <v>26</v>
          </cell>
          <cell r="I26">
            <v>28</v>
          </cell>
        </row>
        <row r="26">
          <cell r="M26">
            <v>122.624042857143</v>
          </cell>
          <cell r="N26">
            <v>3433.4732</v>
          </cell>
          <cell r="O26">
            <v>1604.61538461538</v>
          </cell>
          <cell r="P26">
            <v>100</v>
          </cell>
        </row>
        <row r="26">
          <cell r="R26">
            <v>300</v>
          </cell>
        </row>
        <row r="26">
          <cell r="U26">
            <v>5438.08858461538</v>
          </cell>
        </row>
        <row r="26">
          <cell r="W26">
            <v>273</v>
          </cell>
          <cell r="X26">
            <v>240</v>
          </cell>
        </row>
        <row r="26">
          <cell r="AA26">
            <v>224</v>
          </cell>
        </row>
        <row r="26">
          <cell r="AD26">
            <v>200</v>
          </cell>
        </row>
        <row r="26">
          <cell r="AF26">
            <v>560</v>
          </cell>
        </row>
        <row r="26">
          <cell r="AM26">
            <v>6935.09</v>
          </cell>
          <cell r="AN26">
            <v>344.64</v>
          </cell>
          <cell r="AO26">
            <v>86.16</v>
          </cell>
          <cell r="AP26">
            <v>12.92</v>
          </cell>
          <cell r="AQ26">
            <v>15</v>
          </cell>
        </row>
        <row r="26"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1500</v>
          </cell>
        </row>
        <row r="26">
          <cell r="AY26">
            <v>4976.37</v>
          </cell>
          <cell r="AZ26">
            <v>0</v>
          </cell>
        </row>
        <row r="26">
          <cell r="BB26">
            <v>0</v>
          </cell>
          <cell r="BC26">
            <v>1500</v>
          </cell>
        </row>
        <row r="26">
          <cell r="BJ26">
            <v>6476.37</v>
          </cell>
        </row>
        <row r="26">
          <cell r="BL26">
            <v>0</v>
          </cell>
          <cell r="BM26">
            <v>23.5887414965986</v>
          </cell>
          <cell r="BN26">
            <v>22.0284693877551</v>
          </cell>
          <cell r="BO26" t="str">
            <v>432930196510231818</v>
          </cell>
          <cell r="BP26" t="str">
            <v>劳务工</v>
          </cell>
          <cell r="BQ26">
            <v>443.72</v>
          </cell>
          <cell r="BR26" t="str">
            <v>无</v>
          </cell>
          <cell r="BS26" t="str">
            <v>鑫起</v>
          </cell>
        </row>
        <row r="27">
          <cell r="C27" t="str">
            <v>王西明</v>
          </cell>
          <cell r="D27" t="str">
            <v>生产制造部</v>
          </cell>
          <cell r="E27">
            <v>44754</v>
          </cell>
          <cell r="F27" t="str">
            <v>发泡操作工</v>
          </cell>
          <cell r="G27">
            <v>45809</v>
          </cell>
          <cell r="H27">
            <v>24</v>
          </cell>
          <cell r="I27">
            <v>24</v>
          </cell>
        </row>
        <row r="27">
          <cell r="M27">
            <v>110.81808</v>
          </cell>
          <cell r="N27">
            <v>2659.63392</v>
          </cell>
          <cell r="O27">
            <v>1490</v>
          </cell>
          <cell r="P27">
            <v>200</v>
          </cell>
        </row>
        <row r="27">
          <cell r="R27">
            <v>300</v>
          </cell>
        </row>
        <row r="27">
          <cell r="U27">
            <v>4649.63392</v>
          </cell>
        </row>
        <row r="27">
          <cell r="W27">
            <v>282</v>
          </cell>
          <cell r="X27">
            <v>40</v>
          </cell>
        </row>
        <row r="27">
          <cell r="AA27">
            <v>192</v>
          </cell>
        </row>
        <row r="27">
          <cell r="AD27">
            <v>300</v>
          </cell>
        </row>
        <row r="27">
          <cell r="AF27">
            <v>480</v>
          </cell>
        </row>
        <row r="27">
          <cell r="AM27">
            <v>5943.63</v>
          </cell>
          <cell r="AN27">
            <v>344.64</v>
          </cell>
          <cell r="AO27">
            <v>86.16</v>
          </cell>
          <cell r="AP27">
            <v>12.92</v>
          </cell>
          <cell r="AQ27">
            <v>15</v>
          </cell>
        </row>
        <row r="27">
          <cell r="AY27">
            <v>5484.91</v>
          </cell>
          <cell r="AZ27">
            <v>15</v>
          </cell>
        </row>
        <row r="27">
          <cell r="BB27">
            <v>0</v>
          </cell>
          <cell r="BC27">
            <v>0</v>
          </cell>
        </row>
        <row r="27">
          <cell r="BJ27">
            <v>5469.91</v>
          </cell>
        </row>
        <row r="27">
          <cell r="BL27">
            <v>0</v>
          </cell>
          <cell r="BM27">
            <v>23.5858333333333</v>
          </cell>
          <cell r="BN27">
            <v>21.7059920634921</v>
          </cell>
          <cell r="BO27" t="str">
            <v>430221197210013518</v>
          </cell>
          <cell r="BP27" t="str">
            <v>劳务工</v>
          </cell>
          <cell r="BQ27">
            <v>443.72</v>
          </cell>
          <cell r="BR27">
            <v>0</v>
          </cell>
          <cell r="BS27" t="str">
            <v>鑫起</v>
          </cell>
        </row>
        <row r="28">
          <cell r="C28" t="str">
            <v>申喜华</v>
          </cell>
          <cell r="D28" t="str">
            <v>生产制造部</v>
          </cell>
          <cell r="E28">
            <v>44772</v>
          </cell>
          <cell r="F28" t="str">
            <v>发泡操作工</v>
          </cell>
          <cell r="G28">
            <v>45809</v>
          </cell>
          <cell r="H28">
            <v>26</v>
          </cell>
          <cell r="I28">
            <v>18</v>
          </cell>
        </row>
        <row r="28">
          <cell r="M28">
            <v>115.077095555556</v>
          </cell>
          <cell r="N28">
            <v>2071.38772</v>
          </cell>
          <cell r="O28">
            <v>1031.53846153846</v>
          </cell>
          <cell r="P28">
            <v>0</v>
          </cell>
        </row>
        <row r="28">
          <cell r="R28">
            <v>0</v>
          </cell>
        </row>
        <row r="28">
          <cell r="U28">
            <v>3102.92618153846</v>
          </cell>
        </row>
        <row r="28">
          <cell r="W28">
            <v>282</v>
          </cell>
          <cell r="X28">
            <v>40</v>
          </cell>
        </row>
        <row r="28">
          <cell r="AA28">
            <v>144</v>
          </cell>
        </row>
        <row r="28">
          <cell r="AD28">
            <v>346.153846153846</v>
          </cell>
        </row>
        <row r="28">
          <cell r="AF28">
            <v>360</v>
          </cell>
        </row>
        <row r="28">
          <cell r="AM28">
            <v>4275.08</v>
          </cell>
          <cell r="AN28">
            <v>344.64</v>
          </cell>
          <cell r="AO28">
            <v>86.16</v>
          </cell>
          <cell r="AP28">
            <v>12.92</v>
          </cell>
          <cell r="AQ28">
            <v>15</v>
          </cell>
        </row>
        <row r="28">
          <cell r="AY28">
            <v>3816.36</v>
          </cell>
          <cell r="AZ28">
            <v>0</v>
          </cell>
        </row>
        <row r="28">
          <cell r="BB28">
            <v>0</v>
          </cell>
          <cell r="BC28">
            <v>0</v>
          </cell>
        </row>
        <row r="28">
          <cell r="BJ28">
            <v>3816.36</v>
          </cell>
        </row>
        <row r="28">
          <cell r="BL28" t="str">
            <v>2025/06/23号离职</v>
          </cell>
          <cell r="BM28">
            <v>22.6194708994709</v>
          </cell>
          <cell r="BN28">
            <v>20.192380952381</v>
          </cell>
          <cell r="BO28" t="str">
            <v>52010219720421381X</v>
          </cell>
          <cell r="BP28" t="str">
            <v>劳务工</v>
          </cell>
          <cell r="BQ28">
            <v>443.72</v>
          </cell>
          <cell r="BR28">
            <v>0</v>
          </cell>
          <cell r="BS28" t="str">
            <v>鑫起</v>
          </cell>
        </row>
        <row r="29">
          <cell r="C29" t="str">
            <v>戴立娟</v>
          </cell>
          <cell r="D29" t="str">
            <v>生产制造部</v>
          </cell>
          <cell r="E29">
            <v>44772</v>
          </cell>
          <cell r="F29" t="str">
            <v>发泡操作工</v>
          </cell>
          <cell r="G29">
            <v>45809</v>
          </cell>
          <cell r="H29">
            <v>26</v>
          </cell>
          <cell r="I29">
            <v>18</v>
          </cell>
        </row>
        <row r="29">
          <cell r="M29">
            <v>115.077095555556</v>
          </cell>
          <cell r="N29">
            <v>2071.38772</v>
          </cell>
          <cell r="O29">
            <v>1031.53846153846</v>
          </cell>
          <cell r="P29">
            <v>0</v>
          </cell>
        </row>
        <row r="29">
          <cell r="R29">
            <v>0</v>
          </cell>
        </row>
        <row r="29">
          <cell r="U29">
            <v>3102.92618153846</v>
          </cell>
        </row>
        <row r="29">
          <cell r="W29">
            <v>282</v>
          </cell>
          <cell r="X29">
            <v>40</v>
          </cell>
        </row>
        <row r="29">
          <cell r="AA29">
            <v>144</v>
          </cell>
        </row>
        <row r="29">
          <cell r="AD29">
            <v>207.692307692308</v>
          </cell>
        </row>
        <row r="29">
          <cell r="AF29">
            <v>360</v>
          </cell>
        </row>
        <row r="29">
          <cell r="AM29">
            <v>4136.62</v>
          </cell>
          <cell r="AN29">
            <v>344.64</v>
          </cell>
          <cell r="AO29">
            <v>86.16</v>
          </cell>
          <cell r="AP29">
            <v>12.92</v>
          </cell>
          <cell r="AQ29">
            <v>15</v>
          </cell>
        </row>
        <row r="29">
          <cell r="AY29">
            <v>3677.9</v>
          </cell>
          <cell r="AZ29">
            <v>0</v>
          </cell>
        </row>
        <row r="29">
          <cell r="BB29">
            <v>0</v>
          </cell>
          <cell r="BC29">
            <v>0</v>
          </cell>
        </row>
        <row r="29">
          <cell r="BJ29">
            <v>3677.9</v>
          </cell>
        </row>
        <row r="29">
          <cell r="BL29" t="str">
            <v>2025/06/23号离职</v>
          </cell>
          <cell r="BM29">
            <v>21.8868783068783</v>
          </cell>
          <cell r="BN29">
            <v>19.4597883597884</v>
          </cell>
          <cell r="BO29" t="str">
            <v>520103197710200022</v>
          </cell>
          <cell r="BP29" t="str">
            <v>劳务工</v>
          </cell>
          <cell r="BQ29">
            <v>443.72</v>
          </cell>
          <cell r="BR29">
            <v>0</v>
          </cell>
          <cell r="BS29" t="str">
            <v>鑫起</v>
          </cell>
        </row>
        <row r="30">
          <cell r="C30" t="str">
            <v>陈爱军</v>
          </cell>
          <cell r="D30" t="str">
            <v>生产制造部</v>
          </cell>
          <cell r="E30">
            <v>44803</v>
          </cell>
          <cell r="F30" t="str">
            <v>发泡操作工</v>
          </cell>
          <cell r="G30">
            <v>45809</v>
          </cell>
          <cell r="H30">
            <v>24</v>
          </cell>
          <cell r="I30">
            <v>24</v>
          </cell>
        </row>
        <row r="30">
          <cell r="M30">
            <v>110.81808</v>
          </cell>
          <cell r="N30">
            <v>2659.63392</v>
          </cell>
          <cell r="O30">
            <v>1490</v>
          </cell>
          <cell r="P30">
            <v>50</v>
          </cell>
        </row>
        <row r="30">
          <cell r="R30">
            <v>300</v>
          </cell>
        </row>
        <row r="30">
          <cell r="U30">
            <v>4499.63392</v>
          </cell>
        </row>
        <row r="30">
          <cell r="W30">
            <v>273</v>
          </cell>
          <cell r="X30">
            <v>40</v>
          </cell>
        </row>
        <row r="30">
          <cell r="AA30">
            <v>192</v>
          </cell>
        </row>
        <row r="30">
          <cell r="AD30">
            <v>200</v>
          </cell>
        </row>
        <row r="30">
          <cell r="AF30">
            <v>480</v>
          </cell>
        </row>
        <row r="30">
          <cell r="AM30">
            <v>5684.63</v>
          </cell>
          <cell r="AN30">
            <v>344.64</v>
          </cell>
          <cell r="AO30">
            <v>86.16</v>
          </cell>
          <cell r="AP30">
            <v>12.92</v>
          </cell>
          <cell r="AQ30">
            <v>15</v>
          </cell>
        </row>
        <row r="30">
          <cell r="AY30">
            <v>5225.91</v>
          </cell>
          <cell r="AZ30">
            <v>7.22</v>
          </cell>
        </row>
        <row r="30">
          <cell r="BB30">
            <v>0</v>
          </cell>
          <cell r="BC30">
            <v>0</v>
          </cell>
        </row>
        <row r="30">
          <cell r="BJ30">
            <v>5218.69</v>
          </cell>
        </row>
        <row r="30">
          <cell r="BL30">
            <v>0</v>
          </cell>
          <cell r="BM30">
            <v>22.5580555555556</v>
          </cell>
          <cell r="BN30">
            <v>20.7090873015873</v>
          </cell>
          <cell r="BO30" t="str">
            <v>432621197509014113</v>
          </cell>
          <cell r="BP30" t="str">
            <v>劳务工</v>
          </cell>
          <cell r="BQ30">
            <v>443.72</v>
          </cell>
          <cell r="BR30">
            <v>0</v>
          </cell>
          <cell r="BS30" t="str">
            <v>鑫起</v>
          </cell>
        </row>
        <row r="31">
          <cell r="C31" t="str">
            <v>肖春菊</v>
          </cell>
          <cell r="D31" t="str">
            <v>生产制造部</v>
          </cell>
          <cell r="E31">
            <v>44805</v>
          </cell>
          <cell r="F31" t="str">
            <v>发泡操作工</v>
          </cell>
          <cell r="G31">
            <v>45809</v>
          </cell>
          <cell r="H31">
            <v>26</v>
          </cell>
          <cell r="I31">
            <v>28</v>
          </cell>
        </row>
        <row r="31">
          <cell r="M31">
            <v>122.339133214286</v>
          </cell>
          <cell r="N31">
            <v>3425.49573</v>
          </cell>
          <cell r="O31">
            <v>1604.61538461538</v>
          </cell>
          <cell r="P31">
            <v>100</v>
          </cell>
        </row>
        <row r="31">
          <cell r="R31">
            <v>300</v>
          </cell>
        </row>
        <row r="31">
          <cell r="U31">
            <v>5430.11111461538</v>
          </cell>
        </row>
        <row r="31">
          <cell r="W31">
            <v>285</v>
          </cell>
          <cell r="X31">
            <v>40</v>
          </cell>
        </row>
        <row r="31">
          <cell r="AA31">
            <v>224</v>
          </cell>
        </row>
        <row r="31">
          <cell r="AD31">
            <v>200</v>
          </cell>
        </row>
        <row r="31">
          <cell r="AF31">
            <v>560</v>
          </cell>
        </row>
        <row r="31">
          <cell r="AM31">
            <v>6739.11</v>
          </cell>
          <cell r="AN31">
            <v>344.64</v>
          </cell>
          <cell r="AO31">
            <v>86.16</v>
          </cell>
          <cell r="AP31">
            <v>12.92</v>
          </cell>
          <cell r="AQ31">
            <v>15</v>
          </cell>
        </row>
        <row r="31">
          <cell r="AY31">
            <v>6280.39</v>
          </cell>
          <cell r="AZ31">
            <v>21.84</v>
          </cell>
        </row>
        <row r="31">
          <cell r="BB31">
            <v>0</v>
          </cell>
          <cell r="BC31">
            <v>0</v>
          </cell>
        </row>
        <row r="31">
          <cell r="BJ31">
            <v>6258.55</v>
          </cell>
        </row>
        <row r="31">
          <cell r="BL31">
            <v>0</v>
          </cell>
          <cell r="BM31">
            <v>22.9221428571429</v>
          </cell>
          <cell r="BN31">
            <v>21.2875850340136</v>
          </cell>
          <cell r="BO31" t="str">
            <v>430523198203022321</v>
          </cell>
          <cell r="BP31" t="str">
            <v>劳务工</v>
          </cell>
          <cell r="BQ31">
            <v>443.72</v>
          </cell>
          <cell r="BR31">
            <v>0</v>
          </cell>
          <cell r="BS31" t="str">
            <v>鑫起</v>
          </cell>
        </row>
        <row r="32">
          <cell r="C32" t="str">
            <v>史双宇</v>
          </cell>
          <cell r="D32" t="str">
            <v>生产制造部</v>
          </cell>
          <cell r="E32">
            <v>45573</v>
          </cell>
          <cell r="F32" t="str">
            <v>发泡操作工</v>
          </cell>
          <cell r="G32">
            <v>45809</v>
          </cell>
          <cell r="H32">
            <v>26</v>
          </cell>
          <cell r="I32">
            <v>28</v>
          </cell>
        </row>
        <row r="32">
          <cell r="M32">
            <v>109.461651428571</v>
          </cell>
          <cell r="N32">
            <v>3064.92624</v>
          </cell>
          <cell r="O32">
            <v>1604.61538461538</v>
          </cell>
          <cell r="P32">
            <v>100</v>
          </cell>
        </row>
        <row r="32">
          <cell r="R32">
            <v>300</v>
          </cell>
        </row>
        <row r="32">
          <cell r="U32">
            <v>5069.54162461538</v>
          </cell>
        </row>
        <row r="32">
          <cell r="W32">
            <v>273</v>
          </cell>
        </row>
        <row r="32">
          <cell r="AA32">
            <v>224</v>
          </cell>
        </row>
        <row r="32">
          <cell r="AD32">
            <v>800</v>
          </cell>
        </row>
        <row r="32">
          <cell r="AF32">
            <v>560</v>
          </cell>
        </row>
        <row r="32">
          <cell r="AM32">
            <v>6926.54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</row>
        <row r="32">
          <cell r="AY32">
            <v>6926.54</v>
          </cell>
          <cell r="AZ32">
            <v>0</v>
          </cell>
        </row>
        <row r="32">
          <cell r="BB32">
            <v>0</v>
          </cell>
          <cell r="BC32">
            <v>0</v>
          </cell>
          <cell r="BD32">
            <v>80.25</v>
          </cell>
        </row>
        <row r="32">
          <cell r="BJ32">
            <v>6846.29</v>
          </cell>
        </row>
        <row r="32">
          <cell r="BL32">
            <v>0</v>
          </cell>
          <cell r="BM32">
            <v>23.5596598639456</v>
          </cell>
          <cell r="BN32">
            <v>23.2867006802721</v>
          </cell>
        </row>
        <row r="32">
          <cell r="BP32" t="str">
            <v>劳务工-劳务发放</v>
          </cell>
          <cell r="BQ32">
            <v>0</v>
          </cell>
          <cell r="BR32">
            <v>0</v>
          </cell>
          <cell r="BS32" t="str">
            <v>湖南诚展</v>
          </cell>
        </row>
        <row r="33">
          <cell r="C33" t="str">
            <v>谢桂华</v>
          </cell>
          <cell r="D33" t="str">
            <v>生产制造部</v>
          </cell>
          <cell r="E33">
            <v>45579</v>
          </cell>
          <cell r="F33" t="str">
            <v>发泡操作工</v>
          </cell>
          <cell r="G33">
            <v>45809</v>
          </cell>
          <cell r="H33">
            <v>26</v>
          </cell>
          <cell r="I33">
            <v>28</v>
          </cell>
        </row>
        <row r="33">
          <cell r="M33">
            <v>83.0822142857143</v>
          </cell>
          <cell r="N33">
            <v>2326.302</v>
          </cell>
          <cell r="O33">
            <v>1604.61538461538</v>
          </cell>
          <cell r="P33">
            <v>100</v>
          </cell>
        </row>
        <row r="33">
          <cell r="R33">
            <v>300</v>
          </cell>
        </row>
        <row r="33">
          <cell r="U33">
            <v>4330.91738461538</v>
          </cell>
        </row>
        <row r="33">
          <cell r="W33">
            <v>273</v>
          </cell>
        </row>
        <row r="33">
          <cell r="AA33">
            <v>224</v>
          </cell>
        </row>
        <row r="33">
          <cell r="AD33">
            <v>200</v>
          </cell>
        </row>
        <row r="33">
          <cell r="AF33">
            <v>560</v>
          </cell>
        </row>
        <row r="33">
          <cell r="AM33">
            <v>5587.92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</row>
        <row r="33">
          <cell r="AY33">
            <v>5587.92</v>
          </cell>
          <cell r="AZ33">
            <v>0</v>
          </cell>
        </row>
        <row r="33">
          <cell r="BB33">
            <v>0</v>
          </cell>
          <cell r="BC33">
            <v>0</v>
          </cell>
        </row>
        <row r="33">
          <cell r="BJ33">
            <v>5587.92</v>
          </cell>
        </row>
        <row r="33">
          <cell r="BL33">
            <v>0</v>
          </cell>
          <cell r="BM33">
            <v>19.0065306122449</v>
          </cell>
          <cell r="BN33">
            <v>19.0065306122449</v>
          </cell>
        </row>
        <row r="33">
          <cell r="BP33" t="str">
            <v>劳务工-劳务发放</v>
          </cell>
          <cell r="BQ33">
            <v>0</v>
          </cell>
          <cell r="BR33">
            <v>0</v>
          </cell>
          <cell r="BS33" t="str">
            <v>湖南诚展</v>
          </cell>
        </row>
        <row r="34">
          <cell r="C34" t="str">
            <v>董婧雯</v>
          </cell>
          <cell r="D34" t="str">
            <v>生产制造部</v>
          </cell>
          <cell r="E34">
            <v>45579</v>
          </cell>
          <cell r="F34" t="str">
            <v>发泡操作工</v>
          </cell>
          <cell r="G34">
            <v>45809</v>
          </cell>
          <cell r="H34">
            <v>26</v>
          </cell>
          <cell r="I34">
            <v>18</v>
          </cell>
        </row>
        <row r="34">
          <cell r="M34">
            <v>103.19308</v>
          </cell>
          <cell r="N34">
            <v>1857.47544</v>
          </cell>
          <cell r="O34">
            <v>1031.53846153846</v>
          </cell>
          <cell r="P34">
            <v>0</v>
          </cell>
        </row>
        <row r="34">
          <cell r="R34">
            <v>0</v>
          </cell>
        </row>
        <row r="34">
          <cell r="U34">
            <v>2889.01390153846</v>
          </cell>
        </row>
        <row r="34">
          <cell r="W34">
            <v>255</v>
          </cell>
        </row>
        <row r="34">
          <cell r="AA34">
            <v>144</v>
          </cell>
        </row>
        <row r="34">
          <cell r="AD34">
            <v>207.692307692308</v>
          </cell>
        </row>
        <row r="34">
          <cell r="AF34">
            <v>360</v>
          </cell>
        </row>
        <row r="34">
          <cell r="AM34">
            <v>3855.71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</row>
        <row r="34">
          <cell r="AY34">
            <v>3855.71</v>
          </cell>
          <cell r="AZ34">
            <v>0</v>
          </cell>
        </row>
        <row r="34">
          <cell r="BB34">
            <v>0</v>
          </cell>
          <cell r="BC34">
            <v>0</v>
          </cell>
        </row>
        <row r="34">
          <cell r="BJ34">
            <v>3855.71</v>
          </cell>
        </row>
        <row r="34">
          <cell r="BL34" t="str">
            <v>2025/06/22号离职</v>
          </cell>
          <cell r="BM34">
            <v>20.400582010582</v>
          </cell>
          <cell r="BN34">
            <v>20.400582010582</v>
          </cell>
        </row>
        <row r="34">
          <cell r="BP34" t="str">
            <v>劳务工-劳务发放</v>
          </cell>
          <cell r="BQ34">
            <v>0</v>
          </cell>
          <cell r="BR34">
            <v>0</v>
          </cell>
          <cell r="BS34" t="str">
            <v>湖南诚展</v>
          </cell>
        </row>
        <row r="35">
          <cell r="C35" t="str">
            <v>张忠宝</v>
          </cell>
          <cell r="D35" t="str">
            <v>生产制造部</v>
          </cell>
          <cell r="E35">
            <v>45587</v>
          </cell>
          <cell r="F35" t="str">
            <v>发泡操作工</v>
          </cell>
          <cell r="G35">
            <v>45809</v>
          </cell>
          <cell r="H35">
            <v>26</v>
          </cell>
          <cell r="I35">
            <v>28</v>
          </cell>
        </row>
        <row r="35">
          <cell r="M35">
            <v>113.623682857143</v>
          </cell>
          <cell r="N35">
            <v>3181.46312</v>
          </cell>
          <cell r="O35">
            <v>1604.61538461538</v>
          </cell>
          <cell r="P35">
            <v>0</v>
          </cell>
        </row>
        <row r="35">
          <cell r="R35">
            <v>300</v>
          </cell>
        </row>
        <row r="35">
          <cell r="U35">
            <v>5086.07850461538</v>
          </cell>
        </row>
        <row r="35">
          <cell r="W35">
            <v>288</v>
          </cell>
        </row>
        <row r="35">
          <cell r="Z35">
            <v>500</v>
          </cell>
          <cell r="AA35">
            <v>224</v>
          </cell>
        </row>
        <row r="35">
          <cell r="AD35">
            <v>200</v>
          </cell>
        </row>
        <row r="35">
          <cell r="AF35">
            <v>560</v>
          </cell>
        </row>
        <row r="35">
          <cell r="AM35">
            <v>6858.08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5">
          <cell r="AY35">
            <v>6858.08</v>
          </cell>
          <cell r="AZ35">
            <v>0</v>
          </cell>
        </row>
        <row r="35">
          <cell r="BB35">
            <v>0</v>
          </cell>
          <cell r="BC35">
            <v>0</v>
          </cell>
        </row>
        <row r="35">
          <cell r="BJ35">
            <v>6858.08</v>
          </cell>
        </row>
        <row r="35">
          <cell r="BL35">
            <v>0</v>
          </cell>
          <cell r="BM35">
            <v>23.3268027210884</v>
          </cell>
          <cell r="BN35">
            <v>23.3268027210884</v>
          </cell>
        </row>
        <row r="35">
          <cell r="BP35" t="str">
            <v>劳务工-劳务发放</v>
          </cell>
          <cell r="BQ35">
            <v>0</v>
          </cell>
          <cell r="BR35">
            <v>0</v>
          </cell>
          <cell r="BS35" t="str">
            <v>湖南诚展</v>
          </cell>
        </row>
        <row r="36">
          <cell r="C36" t="str">
            <v>刘湘宇</v>
          </cell>
          <cell r="D36" t="str">
            <v>生产制造部</v>
          </cell>
          <cell r="E36">
            <v>45591</v>
          </cell>
          <cell r="F36" t="str">
            <v>发泡操作工</v>
          </cell>
          <cell r="G36">
            <v>45809</v>
          </cell>
          <cell r="H36">
            <v>23</v>
          </cell>
          <cell r="I36">
            <v>23</v>
          </cell>
        </row>
        <row r="36">
          <cell r="M36">
            <v>111.588931304348</v>
          </cell>
          <cell r="N36">
            <v>2566.54542</v>
          </cell>
          <cell r="O36">
            <v>1490</v>
          </cell>
          <cell r="P36">
            <v>150</v>
          </cell>
        </row>
        <row r="36">
          <cell r="R36">
            <v>300</v>
          </cell>
        </row>
        <row r="36">
          <cell r="U36">
            <v>4506.54542</v>
          </cell>
        </row>
        <row r="36">
          <cell r="W36">
            <v>288</v>
          </cell>
        </row>
        <row r="36">
          <cell r="AA36">
            <v>184</v>
          </cell>
        </row>
        <row r="36">
          <cell r="AD36">
            <v>300</v>
          </cell>
        </row>
        <row r="36">
          <cell r="AF36">
            <v>460</v>
          </cell>
        </row>
        <row r="36">
          <cell r="AM36">
            <v>5738.55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36">
          <cell r="AY36">
            <v>5738.55</v>
          </cell>
          <cell r="AZ36">
            <v>0</v>
          </cell>
        </row>
        <row r="36">
          <cell r="BB36">
            <v>0</v>
          </cell>
          <cell r="BC36">
            <v>0</v>
          </cell>
          <cell r="BD36">
            <v>27.75</v>
          </cell>
        </row>
        <row r="36">
          <cell r="BJ36">
            <v>5710.8</v>
          </cell>
        </row>
        <row r="36">
          <cell r="BL36">
            <v>0</v>
          </cell>
          <cell r="BM36">
            <v>23.7621118012422</v>
          </cell>
          <cell r="BN36">
            <v>23.6472049689441</v>
          </cell>
        </row>
        <row r="36">
          <cell r="BP36" t="str">
            <v>劳务工-劳务发放</v>
          </cell>
          <cell r="BQ36">
            <v>0</v>
          </cell>
          <cell r="BR36">
            <v>0</v>
          </cell>
          <cell r="BS36" t="str">
            <v>湖南诚展</v>
          </cell>
        </row>
        <row r="37">
          <cell r="C37" t="str">
            <v>李力争</v>
          </cell>
          <cell r="D37" t="str">
            <v>生产制造部</v>
          </cell>
          <cell r="E37">
            <v>45643</v>
          </cell>
          <cell r="F37" t="str">
            <v>发泡操作工</v>
          </cell>
          <cell r="G37">
            <v>45809</v>
          </cell>
          <cell r="H37">
            <v>26</v>
          </cell>
          <cell r="I37">
            <v>28</v>
          </cell>
        </row>
        <row r="37">
          <cell r="M37">
            <v>109.461651428571</v>
          </cell>
          <cell r="N37">
            <v>3064.92624</v>
          </cell>
          <cell r="O37">
            <v>1604.61538461538</v>
          </cell>
          <cell r="P37">
            <v>200</v>
          </cell>
        </row>
        <row r="37">
          <cell r="R37">
            <v>300</v>
          </cell>
        </row>
        <row r="37">
          <cell r="U37">
            <v>5169.54162461538</v>
          </cell>
        </row>
        <row r="37">
          <cell r="W37">
            <v>273</v>
          </cell>
        </row>
        <row r="37">
          <cell r="AA37">
            <v>224</v>
          </cell>
        </row>
        <row r="37">
          <cell r="AD37">
            <v>800</v>
          </cell>
        </row>
        <row r="37">
          <cell r="AF37">
            <v>560</v>
          </cell>
        </row>
        <row r="37">
          <cell r="AM37">
            <v>7026.54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</row>
        <row r="37">
          <cell r="AY37">
            <v>7026.54</v>
          </cell>
          <cell r="AZ37">
            <v>0</v>
          </cell>
        </row>
        <row r="37">
          <cell r="BB37">
            <v>0</v>
          </cell>
          <cell r="BC37">
            <v>0</v>
          </cell>
          <cell r="BD37">
            <v>25</v>
          </cell>
        </row>
        <row r="37">
          <cell r="BJ37">
            <v>7001.54</v>
          </cell>
        </row>
        <row r="37">
          <cell r="BL37">
            <v>0</v>
          </cell>
          <cell r="BM37">
            <v>23.8997959183673</v>
          </cell>
          <cell r="BN37">
            <v>23.8147619047619</v>
          </cell>
        </row>
        <row r="37">
          <cell r="BP37" t="str">
            <v>劳务工-劳务发放</v>
          </cell>
          <cell r="BQ37">
            <v>0</v>
          </cell>
          <cell r="BR37">
            <v>0</v>
          </cell>
          <cell r="BS37" t="str">
            <v>湖南诚展</v>
          </cell>
        </row>
        <row r="38">
          <cell r="C38" t="str">
            <v>唐亮</v>
          </cell>
          <cell r="D38" t="str">
            <v>生产制造部</v>
          </cell>
          <cell r="E38">
            <v>45587</v>
          </cell>
          <cell r="F38" t="str">
            <v>发泡操作工</v>
          </cell>
          <cell r="G38">
            <v>45809</v>
          </cell>
          <cell r="H38">
            <v>26</v>
          </cell>
          <cell r="I38">
            <v>24</v>
          </cell>
        </row>
        <row r="38">
          <cell r="M38">
            <v>110.81808</v>
          </cell>
          <cell r="N38">
            <v>2659.63392</v>
          </cell>
          <cell r="O38">
            <v>1375.38461538462</v>
          </cell>
          <cell r="P38">
            <v>200</v>
          </cell>
        </row>
        <row r="38">
          <cell r="R38">
            <v>300</v>
          </cell>
        </row>
        <row r="38">
          <cell r="U38">
            <v>4535.01853538461</v>
          </cell>
        </row>
        <row r="38">
          <cell r="W38">
            <v>288</v>
          </cell>
        </row>
        <row r="38">
          <cell r="AA38">
            <v>192</v>
          </cell>
        </row>
        <row r="38">
          <cell r="AD38">
            <v>500</v>
          </cell>
        </row>
        <row r="38">
          <cell r="AF38">
            <v>480</v>
          </cell>
        </row>
        <row r="38">
          <cell r="AM38">
            <v>5995.02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</row>
        <row r="38">
          <cell r="AY38">
            <v>5995.02</v>
          </cell>
          <cell r="AZ38">
            <v>0</v>
          </cell>
        </row>
        <row r="38">
          <cell r="BB38">
            <v>0</v>
          </cell>
          <cell r="BC38">
            <v>0</v>
          </cell>
        </row>
        <row r="38">
          <cell r="BJ38">
            <v>5995.02</v>
          </cell>
        </row>
        <row r="38">
          <cell r="BL38">
            <v>0</v>
          </cell>
          <cell r="BM38">
            <v>23.7897619047619</v>
          </cell>
          <cell r="BN38">
            <v>23.7897619047619</v>
          </cell>
        </row>
        <row r="38">
          <cell r="BP38" t="str">
            <v>劳务工-劳务发放</v>
          </cell>
          <cell r="BQ38">
            <v>0</v>
          </cell>
          <cell r="BR38">
            <v>0</v>
          </cell>
          <cell r="BS38" t="str">
            <v>湖南诚展</v>
          </cell>
        </row>
        <row r="39">
          <cell r="C39" t="str">
            <v>谭金祥</v>
          </cell>
          <cell r="D39" t="str">
            <v>生产制造部</v>
          </cell>
          <cell r="E39">
            <v>45703</v>
          </cell>
          <cell r="F39" t="str">
            <v>发泡操作工</v>
          </cell>
          <cell r="G39">
            <v>45809</v>
          </cell>
          <cell r="H39">
            <v>26</v>
          </cell>
          <cell r="I39">
            <v>25</v>
          </cell>
        </row>
        <row r="39">
          <cell r="M39">
            <v>110.98354</v>
          </cell>
          <cell r="N39">
            <v>2774.5885</v>
          </cell>
          <cell r="O39">
            <v>1432.69230769231</v>
          </cell>
          <cell r="P39">
            <v>150</v>
          </cell>
        </row>
        <row r="39">
          <cell r="R39">
            <v>300</v>
          </cell>
        </row>
        <row r="39">
          <cell r="U39">
            <v>4657.28080769231</v>
          </cell>
        </row>
        <row r="39">
          <cell r="W39">
            <v>273</v>
          </cell>
        </row>
        <row r="39">
          <cell r="AA39">
            <v>200</v>
          </cell>
        </row>
        <row r="39">
          <cell r="AD39">
            <v>200</v>
          </cell>
        </row>
        <row r="39">
          <cell r="AF39">
            <v>500</v>
          </cell>
        </row>
        <row r="39">
          <cell r="AM39">
            <v>5830.28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</row>
        <row r="39">
          <cell r="AY39">
            <v>5830.28</v>
          </cell>
          <cell r="AZ39">
            <v>0</v>
          </cell>
        </row>
        <row r="39">
          <cell r="BB39">
            <v>0</v>
          </cell>
          <cell r="BC39">
            <v>0</v>
          </cell>
        </row>
        <row r="39">
          <cell r="BJ39">
            <v>5830.28</v>
          </cell>
        </row>
        <row r="39">
          <cell r="BL39">
            <v>0</v>
          </cell>
          <cell r="BM39">
            <v>22.2105904761905</v>
          </cell>
          <cell r="BN39">
            <v>22.2105904761905</v>
          </cell>
        </row>
        <row r="39">
          <cell r="BP39" t="str">
            <v>劳务工-劳务发放</v>
          </cell>
          <cell r="BQ39">
            <v>0</v>
          </cell>
          <cell r="BR39">
            <v>0</v>
          </cell>
          <cell r="BS39" t="str">
            <v>湖南诚展</v>
          </cell>
        </row>
        <row r="40">
          <cell r="C40" t="str">
            <v>王子先</v>
          </cell>
          <cell r="D40" t="str">
            <v>生产制造部</v>
          </cell>
          <cell r="E40">
            <v>45713</v>
          </cell>
          <cell r="F40" t="str">
            <v>发泡操作工</v>
          </cell>
          <cell r="G40">
            <v>45809</v>
          </cell>
          <cell r="H40">
            <v>26</v>
          </cell>
          <cell r="I40">
            <v>19</v>
          </cell>
        </row>
        <row r="40">
          <cell r="M40">
            <v>125.667046315789</v>
          </cell>
          <cell r="N40">
            <v>2387.67388</v>
          </cell>
          <cell r="O40">
            <v>1088.84615384615</v>
          </cell>
          <cell r="P40">
            <v>50</v>
          </cell>
        </row>
        <row r="40">
          <cell r="R40">
            <v>0</v>
          </cell>
        </row>
        <row r="40">
          <cell r="U40">
            <v>3526.52003384615</v>
          </cell>
        </row>
        <row r="40">
          <cell r="W40">
            <v>255</v>
          </cell>
        </row>
        <row r="40">
          <cell r="AA40">
            <v>152</v>
          </cell>
        </row>
        <row r="40">
          <cell r="AD40">
            <v>200</v>
          </cell>
        </row>
        <row r="40">
          <cell r="AF40">
            <v>380</v>
          </cell>
        </row>
        <row r="40">
          <cell r="AI40">
            <v>-796.109480809717</v>
          </cell>
          <cell r="AJ40">
            <v>-20</v>
          </cell>
        </row>
        <row r="40">
          <cell r="AM40">
            <v>3697.41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0">
          <cell r="AY40">
            <v>3697.41</v>
          </cell>
          <cell r="AZ40">
            <v>0</v>
          </cell>
        </row>
        <row r="40">
          <cell r="BB40">
            <v>0</v>
          </cell>
          <cell r="BC40">
            <v>0</v>
          </cell>
          <cell r="BD40">
            <v>27.75</v>
          </cell>
        </row>
        <row r="40">
          <cell r="BJ40">
            <v>3669.66</v>
          </cell>
        </row>
        <row r="40">
          <cell r="BL40" t="str">
            <v>2025/06/26号离职</v>
          </cell>
          <cell r="BM40">
            <v>18.5333834586466</v>
          </cell>
          <cell r="BN40">
            <v>18.3942857142857</v>
          </cell>
        </row>
        <row r="40">
          <cell r="BP40" t="str">
            <v>劳务工-劳务发放</v>
          </cell>
          <cell r="BQ40">
            <v>0</v>
          </cell>
          <cell r="BR40">
            <v>0</v>
          </cell>
          <cell r="BS40" t="str">
            <v>湖南诚展</v>
          </cell>
        </row>
        <row r="41">
          <cell r="C41" t="str">
            <v>赵琦</v>
          </cell>
          <cell r="D41" t="str">
            <v>生产制造部</v>
          </cell>
          <cell r="E41">
            <v>45713</v>
          </cell>
          <cell r="F41" t="str">
            <v>发泡操作工</v>
          </cell>
          <cell r="G41">
            <v>45809</v>
          </cell>
          <cell r="H41">
            <v>26</v>
          </cell>
          <cell r="I41">
            <v>18</v>
          </cell>
        </row>
        <row r="41">
          <cell r="M41">
            <v>103.19308</v>
          </cell>
          <cell r="N41">
            <v>1857.47544</v>
          </cell>
          <cell r="O41">
            <v>1031.53846153846</v>
          </cell>
          <cell r="P41">
            <v>0</v>
          </cell>
        </row>
        <row r="41">
          <cell r="R41">
            <v>0</v>
          </cell>
        </row>
        <row r="41">
          <cell r="U41">
            <v>2889.01390153846</v>
          </cell>
        </row>
        <row r="41">
          <cell r="W41">
            <v>255</v>
          </cell>
        </row>
        <row r="41">
          <cell r="AA41">
            <v>144</v>
          </cell>
        </row>
        <row r="41">
          <cell r="AD41">
            <v>207.692307692308</v>
          </cell>
        </row>
        <row r="41">
          <cell r="AF41">
            <v>360</v>
          </cell>
        </row>
        <row r="41">
          <cell r="AM41">
            <v>3855.71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</row>
        <row r="41">
          <cell r="AY41">
            <v>3855.71</v>
          </cell>
          <cell r="AZ41">
            <v>0</v>
          </cell>
        </row>
        <row r="41">
          <cell r="BB41">
            <v>0</v>
          </cell>
          <cell r="BC41">
            <v>0</v>
          </cell>
          <cell r="BD41">
            <v>27.75</v>
          </cell>
        </row>
        <row r="41">
          <cell r="BJ41">
            <v>3827.96</v>
          </cell>
        </row>
        <row r="41">
          <cell r="BL41" t="str">
            <v>2025/06/22号离职</v>
          </cell>
          <cell r="BM41">
            <v>20.400582010582</v>
          </cell>
          <cell r="BN41">
            <v>20.2537566137566</v>
          </cell>
        </row>
        <row r="41">
          <cell r="BP41" t="str">
            <v>劳务工-劳务发放</v>
          </cell>
          <cell r="BQ41">
            <v>0</v>
          </cell>
          <cell r="BR41">
            <v>0</v>
          </cell>
          <cell r="BS41" t="str">
            <v>湖南诚展</v>
          </cell>
        </row>
        <row r="42">
          <cell r="C42" t="str">
            <v>齐康杰</v>
          </cell>
          <cell r="D42" t="str">
            <v>生产制造部</v>
          </cell>
          <cell r="E42">
            <v>45733</v>
          </cell>
          <cell r="F42" t="str">
            <v>发泡操作工</v>
          </cell>
          <cell r="G42">
            <v>45809</v>
          </cell>
          <cell r="H42">
            <v>26</v>
          </cell>
          <cell r="I42">
            <v>27</v>
          </cell>
        </row>
        <row r="42">
          <cell r="N42">
            <v>2966.09316</v>
          </cell>
          <cell r="O42">
            <v>1547.30769230769</v>
          </cell>
          <cell r="P42">
            <v>50</v>
          </cell>
        </row>
        <row r="42">
          <cell r="R42">
            <v>300</v>
          </cell>
        </row>
        <row r="42">
          <cell r="U42">
            <v>4863.40085230769</v>
          </cell>
        </row>
        <row r="42">
          <cell r="W42">
            <v>273</v>
          </cell>
        </row>
        <row r="42">
          <cell r="AA42">
            <v>216</v>
          </cell>
        </row>
        <row r="42">
          <cell r="AD42">
            <v>800</v>
          </cell>
        </row>
        <row r="42">
          <cell r="AF42">
            <v>540</v>
          </cell>
        </row>
        <row r="42">
          <cell r="AM42">
            <v>6692.4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</row>
        <row r="42">
          <cell r="AY42">
            <v>6692.4</v>
          </cell>
          <cell r="AZ42">
            <v>0</v>
          </cell>
        </row>
        <row r="42">
          <cell r="BB42">
            <v>0</v>
          </cell>
          <cell r="BC42">
            <v>0</v>
          </cell>
        </row>
        <row r="42">
          <cell r="BJ42">
            <v>6692.4</v>
          </cell>
        </row>
        <row r="42">
          <cell r="BL42" t="str">
            <v>2025/06/30号离职</v>
          </cell>
          <cell r="BM42">
            <v>23.6063492063492</v>
          </cell>
          <cell r="BN42">
            <v>23.6063492063492</v>
          </cell>
        </row>
        <row r="42">
          <cell r="BP42" t="str">
            <v>劳务工-劳务发放</v>
          </cell>
          <cell r="BQ42">
            <v>0</v>
          </cell>
          <cell r="BR42">
            <v>0</v>
          </cell>
          <cell r="BS42" t="str">
            <v>湖南诚展</v>
          </cell>
        </row>
        <row r="43">
          <cell r="C43" t="str">
            <v>黄希</v>
          </cell>
          <cell r="D43" t="str">
            <v>生产制造部</v>
          </cell>
          <cell r="E43">
            <v>45734</v>
          </cell>
          <cell r="F43" t="str">
            <v>发泡操作工</v>
          </cell>
          <cell r="G43">
            <v>45809</v>
          </cell>
          <cell r="H43">
            <v>26</v>
          </cell>
          <cell r="I43">
            <v>9</v>
          </cell>
        </row>
        <row r="43">
          <cell r="N43">
            <v>589.49772</v>
          </cell>
          <cell r="O43">
            <v>515.769230769231</v>
          </cell>
          <cell r="P43">
            <v>0</v>
          </cell>
        </row>
        <row r="43">
          <cell r="R43">
            <v>0</v>
          </cell>
        </row>
        <row r="43">
          <cell r="U43">
            <v>1105.26695076923</v>
          </cell>
        </row>
        <row r="43">
          <cell r="W43">
            <v>279</v>
          </cell>
        </row>
        <row r="43">
          <cell r="AA43">
            <v>72</v>
          </cell>
        </row>
        <row r="43">
          <cell r="AD43">
            <v>69.2307692307692</v>
          </cell>
        </row>
        <row r="43">
          <cell r="AF43">
            <v>180</v>
          </cell>
        </row>
        <row r="43">
          <cell r="AM43">
            <v>1705.5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</row>
        <row r="43">
          <cell r="AY43">
            <v>1705.5</v>
          </cell>
          <cell r="AZ43">
            <v>0</v>
          </cell>
        </row>
        <row r="43">
          <cell r="BB43">
            <v>0</v>
          </cell>
          <cell r="BC43">
            <v>0</v>
          </cell>
          <cell r="BD43">
            <v>25</v>
          </cell>
        </row>
        <row r="43">
          <cell r="BJ43">
            <v>1680.5</v>
          </cell>
        </row>
        <row r="43">
          <cell r="BL43" t="str">
            <v>2025/06/12离职</v>
          </cell>
          <cell r="BM43">
            <v>18.047619047619</v>
          </cell>
          <cell r="BN43">
            <v>17.7830687830688</v>
          </cell>
        </row>
        <row r="43">
          <cell r="BP43" t="str">
            <v>劳务工-劳务发放</v>
          </cell>
          <cell r="BQ43">
            <v>0</v>
          </cell>
          <cell r="BR43">
            <v>0</v>
          </cell>
          <cell r="BS43" t="str">
            <v>湖南诚展</v>
          </cell>
        </row>
        <row r="44">
          <cell r="C44" t="str">
            <v>李水平</v>
          </cell>
          <cell r="D44" t="str">
            <v>生产制造部</v>
          </cell>
          <cell r="E44">
            <v>45734</v>
          </cell>
          <cell r="F44" t="str">
            <v>发泡操作工</v>
          </cell>
          <cell r="G44">
            <v>45809</v>
          </cell>
          <cell r="H44">
            <v>26</v>
          </cell>
          <cell r="I44">
            <v>24</v>
          </cell>
        </row>
        <row r="44">
          <cell r="N44">
            <v>2659.63392</v>
          </cell>
          <cell r="O44">
            <v>1375.38461538462</v>
          </cell>
          <cell r="P44">
            <v>100</v>
          </cell>
        </row>
        <row r="44">
          <cell r="R44">
            <v>300</v>
          </cell>
        </row>
        <row r="44">
          <cell r="U44">
            <v>4435.01853538461</v>
          </cell>
        </row>
        <row r="44">
          <cell r="W44">
            <v>273</v>
          </cell>
        </row>
        <row r="44">
          <cell r="AA44">
            <v>192</v>
          </cell>
        </row>
        <row r="44">
          <cell r="AD44">
            <v>500</v>
          </cell>
        </row>
        <row r="44">
          <cell r="AF44">
            <v>480</v>
          </cell>
        </row>
        <row r="44">
          <cell r="AM44">
            <v>5880.02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</row>
        <row r="44">
          <cell r="AY44">
            <v>5880.02</v>
          </cell>
          <cell r="AZ44">
            <v>0</v>
          </cell>
        </row>
        <row r="44">
          <cell r="BB44">
            <v>0</v>
          </cell>
          <cell r="BC44">
            <v>0</v>
          </cell>
        </row>
        <row r="44">
          <cell r="BJ44">
            <v>5880.02</v>
          </cell>
        </row>
        <row r="44">
          <cell r="BL44">
            <v>0</v>
          </cell>
          <cell r="BM44">
            <v>23.3334126984127</v>
          </cell>
          <cell r="BN44">
            <v>23.3334126984127</v>
          </cell>
        </row>
        <row r="44">
          <cell r="BP44" t="str">
            <v>劳务工-劳务发放</v>
          </cell>
          <cell r="BQ44">
            <v>0</v>
          </cell>
          <cell r="BR44">
            <v>0</v>
          </cell>
          <cell r="BS44" t="str">
            <v>湖南诚展</v>
          </cell>
        </row>
        <row r="45">
          <cell r="C45" t="str">
            <v>吴明贵</v>
          </cell>
          <cell r="D45" t="str">
            <v>生产制造部</v>
          </cell>
          <cell r="E45">
            <v>45736</v>
          </cell>
          <cell r="F45" t="str">
            <v>发泡操作工</v>
          </cell>
          <cell r="G45">
            <v>45809</v>
          </cell>
          <cell r="H45">
            <v>26</v>
          </cell>
          <cell r="I45">
            <v>18</v>
          </cell>
        </row>
        <row r="45">
          <cell r="N45">
            <v>1927.19544</v>
          </cell>
          <cell r="O45">
            <v>1031.53846153846</v>
          </cell>
          <cell r="P45">
            <v>0</v>
          </cell>
        </row>
        <row r="45">
          <cell r="R45">
            <v>0</v>
          </cell>
        </row>
        <row r="45">
          <cell r="U45">
            <v>2958.73390153846</v>
          </cell>
        </row>
        <row r="45">
          <cell r="W45">
            <v>270</v>
          </cell>
        </row>
        <row r="45">
          <cell r="AA45">
            <v>144</v>
          </cell>
        </row>
        <row r="45">
          <cell r="AD45">
            <v>138.461538461538</v>
          </cell>
        </row>
        <row r="45">
          <cell r="AF45">
            <v>360</v>
          </cell>
        </row>
        <row r="45">
          <cell r="AM45">
            <v>3871.2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</row>
        <row r="45">
          <cell r="AY45">
            <v>3871.2</v>
          </cell>
          <cell r="AZ45">
            <v>0</v>
          </cell>
        </row>
        <row r="45">
          <cell r="BB45">
            <v>0</v>
          </cell>
          <cell r="BC45">
            <v>0</v>
          </cell>
        </row>
        <row r="45">
          <cell r="BJ45">
            <v>3871.2</v>
          </cell>
        </row>
        <row r="45">
          <cell r="BL45">
            <v>0</v>
          </cell>
          <cell r="BM45">
            <v>20.4825396825397</v>
          </cell>
          <cell r="BN45">
            <v>20.4825396825397</v>
          </cell>
        </row>
        <row r="45">
          <cell r="BP45" t="str">
            <v>劳务工-劳务发放</v>
          </cell>
          <cell r="BQ45">
            <v>0</v>
          </cell>
          <cell r="BR45">
            <v>0</v>
          </cell>
          <cell r="BS45" t="str">
            <v>湖南诚展</v>
          </cell>
        </row>
        <row r="46">
          <cell r="C46" t="str">
            <v>刘俊杰</v>
          </cell>
          <cell r="D46" t="str">
            <v>生产制造部</v>
          </cell>
          <cell r="E46">
            <v>45727</v>
          </cell>
          <cell r="F46" t="str">
            <v>发泡操作工</v>
          </cell>
          <cell r="G46">
            <v>45809</v>
          </cell>
          <cell r="H46">
            <v>26</v>
          </cell>
          <cell r="I46">
            <v>26</v>
          </cell>
        </row>
        <row r="46">
          <cell r="N46">
            <v>2843.68004</v>
          </cell>
          <cell r="O46">
            <v>1490</v>
          </cell>
          <cell r="P46">
            <v>0</v>
          </cell>
        </row>
        <row r="46">
          <cell r="R46">
            <v>200</v>
          </cell>
        </row>
        <row r="46">
          <cell r="U46">
            <v>4533.68004</v>
          </cell>
        </row>
        <row r="46">
          <cell r="W46">
            <v>264</v>
          </cell>
        </row>
        <row r="46">
          <cell r="AA46">
            <v>208</v>
          </cell>
        </row>
        <row r="46">
          <cell r="AD46">
            <v>800</v>
          </cell>
        </row>
        <row r="46">
          <cell r="AF46">
            <v>528</v>
          </cell>
        </row>
        <row r="46">
          <cell r="AJ46">
            <v>-10</v>
          </cell>
        </row>
        <row r="46">
          <cell r="AM46">
            <v>6323.68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</row>
        <row r="46">
          <cell r="AY46">
            <v>6323.68</v>
          </cell>
          <cell r="AZ46">
            <v>0</v>
          </cell>
        </row>
        <row r="46">
          <cell r="BB46">
            <v>0</v>
          </cell>
          <cell r="BC46">
            <v>0</v>
          </cell>
          <cell r="BD46">
            <v>115.6</v>
          </cell>
        </row>
        <row r="46">
          <cell r="BJ46">
            <v>6208.08</v>
          </cell>
        </row>
        <row r="46">
          <cell r="BL46">
            <v>0</v>
          </cell>
          <cell r="BM46">
            <v>23.163663003663</v>
          </cell>
          <cell r="BN46">
            <v>22.7402197802198</v>
          </cell>
        </row>
        <row r="46">
          <cell r="BP46" t="str">
            <v>劳务工-劳务发放</v>
          </cell>
          <cell r="BQ46">
            <v>0</v>
          </cell>
          <cell r="BR46">
            <v>0</v>
          </cell>
          <cell r="BS46" t="str">
            <v>湘潭思泉</v>
          </cell>
        </row>
        <row r="47">
          <cell r="C47" t="str">
            <v>瞿芬</v>
          </cell>
          <cell r="D47" t="str">
            <v>生产制造部</v>
          </cell>
          <cell r="E47">
            <v>45727</v>
          </cell>
          <cell r="F47" t="str">
            <v>发泡操作工</v>
          </cell>
          <cell r="G47">
            <v>45809</v>
          </cell>
          <cell r="H47">
            <v>26</v>
          </cell>
          <cell r="I47">
            <v>27.5</v>
          </cell>
        </row>
        <row r="47">
          <cell r="N47">
            <v>3814.4975</v>
          </cell>
          <cell r="O47">
            <v>1575.96153846154</v>
          </cell>
          <cell r="P47">
            <v>100</v>
          </cell>
        </row>
        <row r="47">
          <cell r="R47">
            <v>300</v>
          </cell>
        </row>
        <row r="47">
          <cell r="U47">
            <v>5790.45903846154</v>
          </cell>
        </row>
        <row r="47">
          <cell r="W47">
            <v>282</v>
          </cell>
        </row>
        <row r="47">
          <cell r="AA47">
            <v>220</v>
          </cell>
        </row>
        <row r="47">
          <cell r="AD47">
            <v>200</v>
          </cell>
        </row>
        <row r="47">
          <cell r="AF47">
            <v>540</v>
          </cell>
        </row>
        <row r="47">
          <cell r="AM47">
            <v>7032.46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</row>
        <row r="47">
          <cell r="AY47">
            <v>7032.46</v>
          </cell>
          <cell r="AZ47">
            <v>0</v>
          </cell>
        </row>
        <row r="47">
          <cell r="BB47">
            <v>0</v>
          </cell>
          <cell r="BC47">
            <v>0</v>
          </cell>
        </row>
        <row r="47">
          <cell r="BJ47">
            <v>7032.46</v>
          </cell>
        </row>
        <row r="47">
          <cell r="BL47">
            <v>0</v>
          </cell>
          <cell r="BM47">
            <v>24.3548398268398</v>
          </cell>
          <cell r="BN47">
            <v>24.3548398268398</v>
          </cell>
        </row>
        <row r="47">
          <cell r="BP47" t="str">
            <v>劳务工-劳务发放</v>
          </cell>
          <cell r="BQ47">
            <v>0</v>
          </cell>
          <cell r="BR47">
            <v>0</v>
          </cell>
          <cell r="BS47" t="str">
            <v>湘潭思泉</v>
          </cell>
        </row>
        <row r="48">
          <cell r="C48" t="str">
            <v>瞿欢</v>
          </cell>
          <cell r="D48" t="str">
            <v>生产制造部</v>
          </cell>
          <cell r="E48">
            <v>45727</v>
          </cell>
          <cell r="F48" t="str">
            <v>发泡操作工</v>
          </cell>
          <cell r="G48">
            <v>45809</v>
          </cell>
          <cell r="H48">
            <v>26</v>
          </cell>
          <cell r="I48">
            <v>26.5</v>
          </cell>
        </row>
        <row r="48">
          <cell r="N48">
            <v>3086.601</v>
          </cell>
          <cell r="O48">
            <v>1518.65384615385</v>
          </cell>
          <cell r="P48">
            <v>100</v>
          </cell>
        </row>
        <row r="48">
          <cell r="R48">
            <v>300</v>
          </cell>
        </row>
        <row r="48">
          <cell r="U48">
            <v>5005.25484615385</v>
          </cell>
        </row>
        <row r="48">
          <cell r="W48">
            <v>282</v>
          </cell>
        </row>
        <row r="48">
          <cell r="AA48">
            <v>212</v>
          </cell>
        </row>
        <row r="48">
          <cell r="AD48">
            <v>200</v>
          </cell>
        </row>
        <row r="48">
          <cell r="AF48">
            <v>520</v>
          </cell>
        </row>
        <row r="48">
          <cell r="AJ48">
            <v>-20</v>
          </cell>
        </row>
        <row r="48">
          <cell r="AM48">
            <v>6199.25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</row>
        <row r="48">
          <cell r="AY48">
            <v>6199.25</v>
          </cell>
          <cell r="AZ48">
            <v>0</v>
          </cell>
        </row>
        <row r="48">
          <cell r="BB48">
            <v>0</v>
          </cell>
          <cell r="BC48">
            <v>0</v>
          </cell>
        </row>
        <row r="48">
          <cell r="BJ48">
            <v>6199.25</v>
          </cell>
        </row>
        <row r="48">
          <cell r="BL48">
            <v>0</v>
          </cell>
          <cell r="BM48">
            <v>22.2794249775382</v>
          </cell>
          <cell r="BN48">
            <v>22.2794249775382</v>
          </cell>
        </row>
        <row r="48">
          <cell r="BP48" t="str">
            <v>劳务工-劳务发放</v>
          </cell>
          <cell r="BQ48">
            <v>0</v>
          </cell>
          <cell r="BR48">
            <v>0</v>
          </cell>
          <cell r="BS48" t="str">
            <v>湘潭思泉</v>
          </cell>
        </row>
        <row r="49">
          <cell r="C49" t="str">
            <v>周孝勇</v>
          </cell>
          <cell r="D49" t="str">
            <v>生产制造部</v>
          </cell>
          <cell r="E49">
            <v>45729</v>
          </cell>
          <cell r="F49" t="str">
            <v>发泡操作工</v>
          </cell>
          <cell r="G49">
            <v>45809</v>
          </cell>
          <cell r="H49">
            <v>26</v>
          </cell>
          <cell r="I49">
            <v>26</v>
          </cell>
        </row>
        <row r="49">
          <cell r="N49">
            <v>2867.26008</v>
          </cell>
          <cell r="O49">
            <v>1490</v>
          </cell>
          <cell r="P49">
            <v>150</v>
          </cell>
        </row>
        <row r="49">
          <cell r="R49">
            <v>300</v>
          </cell>
        </row>
        <row r="49">
          <cell r="U49">
            <v>4807.26008</v>
          </cell>
        </row>
        <row r="49">
          <cell r="W49">
            <v>273</v>
          </cell>
        </row>
        <row r="49">
          <cell r="AA49">
            <v>208</v>
          </cell>
        </row>
        <row r="49">
          <cell r="AD49">
            <v>200</v>
          </cell>
        </row>
        <row r="49">
          <cell r="AF49">
            <v>520</v>
          </cell>
        </row>
        <row r="49">
          <cell r="AJ49">
            <v>-10</v>
          </cell>
        </row>
        <row r="49">
          <cell r="AM49">
            <v>5998.26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</row>
        <row r="49">
          <cell r="AY49">
            <v>5998.26</v>
          </cell>
          <cell r="AZ49">
            <v>0</v>
          </cell>
        </row>
        <row r="49">
          <cell r="BB49">
            <v>0</v>
          </cell>
          <cell r="BC49">
            <v>0</v>
          </cell>
        </row>
        <row r="49">
          <cell r="BJ49">
            <v>5998.26</v>
          </cell>
        </row>
        <row r="49">
          <cell r="BL49">
            <v>0</v>
          </cell>
          <cell r="BM49">
            <v>21.9716483516484</v>
          </cell>
          <cell r="BN49">
            <v>21.9716483516484</v>
          </cell>
        </row>
        <row r="49">
          <cell r="BP49" t="str">
            <v>劳务工-劳务发放</v>
          </cell>
          <cell r="BQ49">
            <v>0</v>
          </cell>
          <cell r="BR49">
            <v>0</v>
          </cell>
          <cell r="BS49" t="str">
            <v>东方人才</v>
          </cell>
        </row>
        <row r="50">
          <cell r="C50" t="str">
            <v>冯新宇</v>
          </cell>
          <cell r="D50" t="str">
            <v>生产制造部</v>
          </cell>
          <cell r="E50">
            <v>45742</v>
          </cell>
          <cell r="F50" t="str">
            <v>发泡操作工</v>
          </cell>
          <cell r="G50">
            <v>45809</v>
          </cell>
          <cell r="H50">
            <v>26</v>
          </cell>
          <cell r="I50">
            <v>24</v>
          </cell>
        </row>
        <row r="50">
          <cell r="N50">
            <v>2659.63392</v>
          </cell>
          <cell r="O50">
            <v>1375.38461538462</v>
          </cell>
          <cell r="P50">
            <v>100</v>
          </cell>
        </row>
        <row r="50">
          <cell r="R50">
            <v>200</v>
          </cell>
        </row>
        <row r="50">
          <cell r="U50">
            <v>4335.01853538461</v>
          </cell>
        </row>
        <row r="50">
          <cell r="W50">
            <v>264</v>
          </cell>
        </row>
        <row r="50">
          <cell r="AA50">
            <v>192</v>
          </cell>
        </row>
        <row r="50">
          <cell r="AD50">
            <v>300</v>
          </cell>
        </row>
        <row r="50">
          <cell r="AF50">
            <v>480</v>
          </cell>
        </row>
        <row r="50">
          <cell r="AM50">
            <v>5571.02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</row>
        <row r="50">
          <cell r="AY50">
            <v>5571.02</v>
          </cell>
          <cell r="AZ50">
            <v>0</v>
          </cell>
        </row>
        <row r="50">
          <cell r="BB50">
            <v>0</v>
          </cell>
          <cell r="BC50">
            <v>0</v>
          </cell>
        </row>
        <row r="50">
          <cell r="BJ50">
            <v>5571.02</v>
          </cell>
        </row>
        <row r="50">
          <cell r="BL50" t="str">
            <v>2025/06/28号离职</v>
          </cell>
          <cell r="BM50">
            <v>22.1072222222222</v>
          </cell>
          <cell r="BN50">
            <v>22.1072222222222</v>
          </cell>
        </row>
        <row r="50">
          <cell r="BP50" t="str">
            <v>劳务工-劳务发放</v>
          </cell>
          <cell r="BQ50">
            <v>0</v>
          </cell>
          <cell r="BR50">
            <v>0</v>
          </cell>
          <cell r="BS50" t="str">
            <v>湘潭思泉</v>
          </cell>
        </row>
        <row r="51">
          <cell r="C51" t="str">
            <v>卢舟晖</v>
          </cell>
          <cell r="D51" t="str">
            <v>生产制造部</v>
          </cell>
          <cell r="E51">
            <v>45744</v>
          </cell>
          <cell r="F51" t="str">
            <v>发泡操作工</v>
          </cell>
          <cell r="G51">
            <v>45809</v>
          </cell>
          <cell r="H51">
            <v>26</v>
          </cell>
          <cell r="I51">
            <v>24</v>
          </cell>
        </row>
        <row r="51">
          <cell r="N51">
            <v>2665.57696</v>
          </cell>
          <cell r="O51">
            <v>1375.38461538462</v>
          </cell>
          <cell r="P51">
            <v>100</v>
          </cell>
        </row>
        <row r="51">
          <cell r="R51">
            <v>200</v>
          </cell>
        </row>
        <row r="51">
          <cell r="U51">
            <v>4340.96157538461</v>
          </cell>
        </row>
        <row r="51">
          <cell r="W51">
            <v>282</v>
          </cell>
        </row>
        <row r="51">
          <cell r="AA51">
            <v>192</v>
          </cell>
        </row>
        <row r="51">
          <cell r="AD51">
            <v>200</v>
          </cell>
        </row>
        <row r="51">
          <cell r="AF51">
            <v>480</v>
          </cell>
        </row>
        <row r="51">
          <cell r="AJ51">
            <v>-10</v>
          </cell>
        </row>
        <row r="51">
          <cell r="AM51">
            <v>5484.96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</row>
        <row r="51">
          <cell r="AY51">
            <v>5484.96</v>
          </cell>
          <cell r="AZ51">
            <v>14.55</v>
          </cell>
        </row>
        <row r="51">
          <cell r="BB51">
            <v>0</v>
          </cell>
          <cell r="BC51">
            <v>0</v>
          </cell>
          <cell r="BD51">
            <v>73</v>
          </cell>
        </row>
        <row r="51">
          <cell r="BJ51">
            <v>5397.41</v>
          </cell>
        </row>
        <row r="51">
          <cell r="BL51" t="str">
            <v>2025/06/28号离职</v>
          </cell>
          <cell r="BM51">
            <v>21.7657142857143</v>
          </cell>
          <cell r="BN51">
            <v>21.4182936507937</v>
          </cell>
          <cell r="BO51" t="str">
            <v>431322200711070470</v>
          </cell>
          <cell r="BP51" t="str">
            <v>合同工</v>
          </cell>
          <cell r="BQ51">
            <v>0</v>
          </cell>
          <cell r="BR51">
            <v>0</v>
          </cell>
          <cell r="BS51" t="str">
            <v>湖南诚展</v>
          </cell>
        </row>
        <row r="52">
          <cell r="C52" t="str">
            <v>游围广</v>
          </cell>
          <cell r="D52" t="str">
            <v>生产制造部</v>
          </cell>
          <cell r="E52">
            <v>45747</v>
          </cell>
          <cell r="F52" t="str">
            <v>发泡操作工</v>
          </cell>
          <cell r="G52">
            <v>45809</v>
          </cell>
          <cell r="H52">
            <v>26</v>
          </cell>
          <cell r="I52">
            <v>24</v>
          </cell>
        </row>
        <row r="52">
          <cell r="N52">
            <v>2659.63392</v>
          </cell>
          <cell r="O52">
            <v>1375.38461538462</v>
          </cell>
          <cell r="P52">
            <v>100</v>
          </cell>
        </row>
        <row r="52">
          <cell r="R52">
            <v>300</v>
          </cell>
        </row>
        <row r="52">
          <cell r="U52">
            <v>4435.01853538461</v>
          </cell>
        </row>
        <row r="52">
          <cell r="W52">
            <v>273</v>
          </cell>
        </row>
        <row r="52">
          <cell r="AA52">
            <v>192</v>
          </cell>
        </row>
        <row r="52">
          <cell r="AD52">
            <v>200</v>
          </cell>
        </row>
        <row r="52">
          <cell r="AF52">
            <v>480</v>
          </cell>
        </row>
        <row r="52">
          <cell r="AJ52">
            <v>-10</v>
          </cell>
        </row>
        <row r="52">
          <cell r="AM52">
            <v>5570.02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</row>
        <row r="52">
          <cell r="AY52">
            <v>5570.02</v>
          </cell>
          <cell r="AZ52">
            <v>0</v>
          </cell>
        </row>
        <row r="52">
          <cell r="BB52">
            <v>0</v>
          </cell>
          <cell r="BC52">
            <v>0</v>
          </cell>
        </row>
        <row r="52">
          <cell r="BJ52">
            <v>5570.02</v>
          </cell>
        </row>
        <row r="52">
          <cell r="BL52">
            <v>0</v>
          </cell>
          <cell r="BM52">
            <v>22.103253968254</v>
          </cell>
          <cell r="BN52">
            <v>22.103253968254</v>
          </cell>
        </row>
        <row r="52">
          <cell r="BP52" t="str">
            <v>劳务工-劳务发放</v>
          </cell>
          <cell r="BQ52">
            <v>0</v>
          </cell>
          <cell r="BR52">
            <v>0</v>
          </cell>
          <cell r="BS52" t="str">
            <v>湘潭思泉</v>
          </cell>
        </row>
        <row r="53">
          <cell r="C53" t="str">
            <v>罗熠鹏</v>
          </cell>
          <cell r="D53" t="str">
            <v>生产制造部</v>
          </cell>
          <cell r="E53">
            <v>45587</v>
          </cell>
          <cell r="F53" t="str">
            <v>发泡操作工</v>
          </cell>
          <cell r="G53">
            <v>45809</v>
          </cell>
          <cell r="H53">
            <v>26</v>
          </cell>
          <cell r="I53">
            <v>27</v>
          </cell>
        </row>
        <row r="53">
          <cell r="N53">
            <v>2966.09316</v>
          </cell>
          <cell r="O53">
            <v>1547.30769230769</v>
          </cell>
          <cell r="P53">
            <v>200</v>
          </cell>
        </row>
        <row r="53">
          <cell r="R53">
            <v>300</v>
          </cell>
        </row>
        <row r="53">
          <cell r="U53">
            <v>5013.40085230769</v>
          </cell>
        </row>
        <row r="53">
          <cell r="W53">
            <v>273</v>
          </cell>
        </row>
        <row r="53">
          <cell r="AA53">
            <v>216</v>
          </cell>
        </row>
        <row r="53">
          <cell r="AD53">
            <v>800</v>
          </cell>
        </row>
        <row r="53">
          <cell r="AF53">
            <v>540</v>
          </cell>
        </row>
        <row r="53">
          <cell r="AJ53">
            <v>-10</v>
          </cell>
        </row>
        <row r="53">
          <cell r="AM53">
            <v>6832.4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3">
          <cell r="AY53">
            <v>6832.4</v>
          </cell>
          <cell r="AZ53">
            <v>0</v>
          </cell>
        </row>
        <row r="53">
          <cell r="BB53">
            <v>0</v>
          </cell>
          <cell r="BC53">
            <v>0</v>
          </cell>
        </row>
        <row r="53">
          <cell r="BJ53">
            <v>6832.4</v>
          </cell>
        </row>
        <row r="53">
          <cell r="BL53" t="str">
            <v>2025/06/28号离职</v>
          </cell>
          <cell r="BM53">
            <v>24.100176366843</v>
          </cell>
          <cell r="BN53">
            <v>24.100176366843</v>
          </cell>
        </row>
        <row r="53">
          <cell r="BP53" t="str">
            <v>劳务工-劳务发放</v>
          </cell>
          <cell r="BQ53">
            <v>0</v>
          </cell>
          <cell r="BR53">
            <v>0</v>
          </cell>
          <cell r="BS53" t="str">
            <v>湖南诚展</v>
          </cell>
        </row>
        <row r="54">
          <cell r="C54" t="str">
            <v>罗冰</v>
          </cell>
          <cell r="D54" t="str">
            <v>生产制造部</v>
          </cell>
          <cell r="E54">
            <v>45694</v>
          </cell>
          <cell r="F54" t="str">
            <v>发泡操作工</v>
          </cell>
          <cell r="G54">
            <v>45809</v>
          </cell>
          <cell r="H54">
            <v>26</v>
          </cell>
          <cell r="I54">
            <v>24</v>
          </cell>
        </row>
        <row r="54">
          <cell r="N54">
            <v>2335.38682</v>
          </cell>
          <cell r="O54">
            <v>1375.38461538462</v>
          </cell>
          <cell r="P54">
            <v>0</v>
          </cell>
        </row>
        <row r="54">
          <cell r="R54">
            <v>100</v>
          </cell>
        </row>
        <row r="54">
          <cell r="U54">
            <v>3810.77143538461</v>
          </cell>
        </row>
        <row r="54">
          <cell r="W54">
            <v>255</v>
          </cell>
        </row>
        <row r="54">
          <cell r="AA54">
            <v>192</v>
          </cell>
        </row>
        <row r="54">
          <cell r="AD54">
            <v>200</v>
          </cell>
        </row>
        <row r="54">
          <cell r="AF54">
            <v>480</v>
          </cell>
        </row>
        <row r="54">
          <cell r="AJ54">
            <v>-20</v>
          </cell>
        </row>
        <row r="54">
          <cell r="AM54">
            <v>4917.77</v>
          </cell>
          <cell r="AN54">
            <v>344.64</v>
          </cell>
          <cell r="AO54">
            <v>86.16</v>
          </cell>
          <cell r="AP54">
            <v>12.92</v>
          </cell>
          <cell r="AQ54">
            <v>15</v>
          </cell>
        </row>
        <row r="54">
          <cell r="AY54">
            <v>4459.05</v>
          </cell>
          <cell r="AZ54">
            <v>0</v>
          </cell>
        </row>
        <row r="54">
          <cell r="BB54">
            <v>0</v>
          </cell>
          <cell r="BC54">
            <v>0</v>
          </cell>
          <cell r="BD54">
            <v>30.6</v>
          </cell>
        </row>
        <row r="54">
          <cell r="BJ54">
            <v>4428.45</v>
          </cell>
        </row>
        <row r="54">
          <cell r="BL54" t="str">
            <v>2025/06/30号离职</v>
          </cell>
          <cell r="BM54">
            <v>19.5149603174603</v>
          </cell>
          <cell r="BN54">
            <v>17.5732142857143</v>
          </cell>
          <cell r="BO54" t="str">
            <v>431322200601180281</v>
          </cell>
          <cell r="BP54" t="str">
            <v>合同工</v>
          </cell>
          <cell r="BQ54">
            <v>443.72</v>
          </cell>
          <cell r="BR54">
            <v>0</v>
          </cell>
          <cell r="BS54" t="str">
            <v>光华荣昌</v>
          </cell>
        </row>
        <row r="55">
          <cell r="C55" t="str">
            <v>马战</v>
          </cell>
          <cell r="D55" t="str">
            <v>生产制造部</v>
          </cell>
          <cell r="E55">
            <v>45758</v>
          </cell>
          <cell r="F55" t="str">
            <v>发泡操作工</v>
          </cell>
          <cell r="G55">
            <v>45809</v>
          </cell>
          <cell r="H55">
            <v>26</v>
          </cell>
          <cell r="I55">
            <v>25</v>
          </cell>
        </row>
        <row r="55">
          <cell r="N55">
            <v>2764.6085</v>
          </cell>
          <cell r="O55">
            <v>1432.69230769231</v>
          </cell>
          <cell r="P55">
            <v>200</v>
          </cell>
        </row>
        <row r="55">
          <cell r="R55">
            <v>300</v>
          </cell>
        </row>
        <row r="55">
          <cell r="U55">
            <v>4697.30080769231</v>
          </cell>
        </row>
        <row r="55">
          <cell r="W55">
            <v>288</v>
          </cell>
        </row>
        <row r="55">
          <cell r="AA55">
            <v>200</v>
          </cell>
        </row>
        <row r="55">
          <cell r="AD55">
            <v>300</v>
          </cell>
        </row>
        <row r="55">
          <cell r="AF55">
            <v>500</v>
          </cell>
        </row>
        <row r="55">
          <cell r="AM55">
            <v>5985.3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</row>
        <row r="55">
          <cell r="AY55">
            <v>5985.3</v>
          </cell>
          <cell r="AZ55">
            <v>0</v>
          </cell>
        </row>
        <row r="55">
          <cell r="BB55">
            <v>0</v>
          </cell>
          <cell r="BC55">
            <v>0</v>
          </cell>
        </row>
        <row r="55">
          <cell r="BJ55">
            <v>5985.3</v>
          </cell>
        </row>
        <row r="55">
          <cell r="BL55">
            <v>0</v>
          </cell>
          <cell r="BM55">
            <v>22.8011428571429</v>
          </cell>
          <cell r="BN55">
            <v>22.8011428571429</v>
          </cell>
        </row>
        <row r="55">
          <cell r="BP55" t="str">
            <v>劳务工-劳务发放</v>
          </cell>
          <cell r="BQ55">
            <v>0</v>
          </cell>
          <cell r="BR55">
            <v>0</v>
          </cell>
          <cell r="BS55" t="str">
            <v>湖南诚展</v>
          </cell>
        </row>
        <row r="56">
          <cell r="C56" t="str">
            <v>曾选泽</v>
          </cell>
          <cell r="D56" t="str">
            <v>生产制造部</v>
          </cell>
          <cell r="E56">
            <v>45759</v>
          </cell>
          <cell r="F56" t="str">
            <v>发泡操作工</v>
          </cell>
          <cell r="G56">
            <v>45809</v>
          </cell>
          <cell r="H56">
            <v>26</v>
          </cell>
          <cell r="I56">
            <v>25</v>
          </cell>
        </row>
        <row r="56">
          <cell r="N56">
            <v>2774.5885</v>
          </cell>
          <cell r="O56">
            <v>1432.69230769231</v>
          </cell>
          <cell r="P56">
            <v>50</v>
          </cell>
        </row>
        <row r="56">
          <cell r="R56">
            <v>300</v>
          </cell>
        </row>
        <row r="56">
          <cell r="U56">
            <v>4557.28080769231</v>
          </cell>
        </row>
        <row r="56">
          <cell r="W56">
            <v>276</v>
          </cell>
        </row>
        <row r="56">
          <cell r="AA56">
            <v>200</v>
          </cell>
        </row>
        <row r="56">
          <cell r="AD56">
            <v>300</v>
          </cell>
        </row>
        <row r="56">
          <cell r="AF56">
            <v>500</v>
          </cell>
        </row>
        <row r="56">
          <cell r="AJ56">
            <v>-20</v>
          </cell>
        </row>
        <row r="56">
          <cell r="AM56">
            <v>5813.28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6">
          <cell r="AY56">
            <v>5813.28</v>
          </cell>
          <cell r="AZ56">
            <v>0</v>
          </cell>
        </row>
        <row r="56">
          <cell r="BB56">
            <v>0</v>
          </cell>
          <cell r="BC56">
            <v>0</v>
          </cell>
        </row>
        <row r="56">
          <cell r="BJ56">
            <v>5813.28</v>
          </cell>
        </row>
        <row r="56">
          <cell r="BL56">
            <v>0</v>
          </cell>
          <cell r="BM56">
            <v>22.1458285714286</v>
          </cell>
          <cell r="BN56">
            <v>22.1458285714286</v>
          </cell>
        </row>
        <row r="56">
          <cell r="BP56" t="str">
            <v>劳务工-劳务发放</v>
          </cell>
          <cell r="BQ56">
            <v>0</v>
          </cell>
          <cell r="BR56">
            <v>0</v>
          </cell>
          <cell r="BS56" t="str">
            <v>湘潭思泉</v>
          </cell>
        </row>
        <row r="57">
          <cell r="C57" t="str">
            <v>唐锋</v>
          </cell>
          <cell r="D57" t="str">
            <v>生产制造部</v>
          </cell>
          <cell r="E57">
            <v>45772</v>
          </cell>
          <cell r="F57" t="str">
            <v>发泡操作工</v>
          </cell>
          <cell r="G57">
            <v>45809</v>
          </cell>
          <cell r="H57">
            <v>26</v>
          </cell>
          <cell r="I57">
            <v>20</v>
          </cell>
        </row>
        <row r="57">
          <cell r="N57">
            <v>1474.3337</v>
          </cell>
          <cell r="O57">
            <v>1146.15384615385</v>
          </cell>
          <cell r="P57">
            <v>0</v>
          </cell>
        </row>
        <row r="57">
          <cell r="R57">
            <v>0</v>
          </cell>
        </row>
        <row r="57">
          <cell r="U57">
            <v>2620.48754615385</v>
          </cell>
        </row>
        <row r="57">
          <cell r="W57">
            <v>273</v>
          </cell>
        </row>
        <row r="57">
          <cell r="AA57">
            <v>160</v>
          </cell>
        </row>
        <row r="57">
          <cell r="AD57">
            <v>153.846153846154</v>
          </cell>
        </row>
        <row r="57">
          <cell r="AF57">
            <v>400</v>
          </cell>
        </row>
        <row r="57">
          <cell r="AJ57">
            <v>-20</v>
          </cell>
        </row>
        <row r="57">
          <cell r="AM57">
            <v>3587.33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7">
          <cell r="AY57">
            <v>3587.33</v>
          </cell>
          <cell r="AZ57">
            <v>0</v>
          </cell>
        </row>
        <row r="57">
          <cell r="BB57">
            <v>0</v>
          </cell>
          <cell r="BC57">
            <v>0</v>
          </cell>
        </row>
        <row r="57">
          <cell r="BJ57">
            <v>3587.33</v>
          </cell>
        </row>
        <row r="57">
          <cell r="BL57">
            <v>0</v>
          </cell>
          <cell r="BM57">
            <v>17.0825238095238</v>
          </cell>
          <cell r="BN57">
            <v>17.0825238095238</v>
          </cell>
        </row>
        <row r="57">
          <cell r="BP57" t="str">
            <v>劳务工-劳务发放</v>
          </cell>
          <cell r="BQ57">
            <v>0</v>
          </cell>
          <cell r="BR57">
            <v>0</v>
          </cell>
          <cell r="BS57" t="str">
            <v>湖南诚展</v>
          </cell>
        </row>
        <row r="58">
          <cell r="C58" t="str">
            <v>刘红勇</v>
          </cell>
          <cell r="D58" t="str">
            <v>生产制造部</v>
          </cell>
          <cell r="E58">
            <v>45774</v>
          </cell>
          <cell r="F58" t="str">
            <v>发泡操作工</v>
          </cell>
          <cell r="G58">
            <v>45809</v>
          </cell>
          <cell r="H58">
            <v>26</v>
          </cell>
          <cell r="I58">
            <v>22</v>
          </cell>
        </row>
        <row r="58">
          <cell r="N58">
            <v>2392.24776</v>
          </cell>
          <cell r="O58">
            <v>1260.76923076923</v>
          </cell>
          <cell r="P58">
            <v>50</v>
          </cell>
        </row>
        <row r="58">
          <cell r="R58">
            <v>0</v>
          </cell>
        </row>
        <row r="58">
          <cell r="U58">
            <v>3703.01699076923</v>
          </cell>
        </row>
        <row r="58">
          <cell r="W58">
            <v>255</v>
          </cell>
        </row>
        <row r="58">
          <cell r="AA58">
            <v>176</v>
          </cell>
        </row>
        <row r="58">
          <cell r="AD58">
            <v>169.230769230769</v>
          </cell>
        </row>
        <row r="58">
          <cell r="AF58">
            <v>440</v>
          </cell>
        </row>
        <row r="58">
          <cell r="AJ58">
            <v>-10</v>
          </cell>
        </row>
        <row r="58">
          <cell r="AM58">
            <v>4733.25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</row>
        <row r="58">
          <cell r="AY58">
            <v>4733.25</v>
          </cell>
          <cell r="AZ58">
            <v>0</v>
          </cell>
        </row>
        <row r="58">
          <cell r="BB58">
            <v>0</v>
          </cell>
          <cell r="BC58">
            <v>0</v>
          </cell>
        </row>
        <row r="58">
          <cell r="BJ58">
            <v>4733.25</v>
          </cell>
        </row>
        <row r="58">
          <cell r="BL58">
            <v>0</v>
          </cell>
          <cell r="BM58">
            <v>20.4902597402597</v>
          </cell>
          <cell r="BN58">
            <v>20.4902597402597</v>
          </cell>
        </row>
        <row r="58">
          <cell r="BP58" t="str">
            <v>劳务工-劳务发放</v>
          </cell>
          <cell r="BQ58">
            <v>0</v>
          </cell>
          <cell r="BR58">
            <v>0</v>
          </cell>
          <cell r="BS58" t="str">
            <v>湖南诚展</v>
          </cell>
        </row>
        <row r="59">
          <cell r="C59" t="str">
            <v>谢宗伏</v>
          </cell>
          <cell r="D59" t="str">
            <v>生产制造部</v>
          </cell>
          <cell r="E59">
            <v>45775</v>
          </cell>
          <cell r="F59" t="str">
            <v>发泡操作工</v>
          </cell>
          <cell r="G59">
            <v>45809</v>
          </cell>
          <cell r="H59">
            <v>26</v>
          </cell>
          <cell r="I59">
            <v>23</v>
          </cell>
        </row>
        <row r="59">
          <cell r="N59">
            <v>2486.70542</v>
          </cell>
          <cell r="O59">
            <v>1318.07692307692</v>
          </cell>
          <cell r="P59">
            <v>0</v>
          </cell>
        </row>
        <row r="59">
          <cell r="R59">
            <v>0</v>
          </cell>
        </row>
        <row r="59">
          <cell r="U59">
            <v>3804.78234307692</v>
          </cell>
        </row>
        <row r="59">
          <cell r="W59">
            <v>246</v>
          </cell>
        </row>
        <row r="59">
          <cell r="AA59">
            <v>184</v>
          </cell>
        </row>
        <row r="59">
          <cell r="AD59">
            <v>176.923076923077</v>
          </cell>
        </row>
        <row r="59">
          <cell r="AF59">
            <v>460</v>
          </cell>
        </row>
        <row r="59">
          <cell r="AI59">
            <v>-352.241942876254</v>
          </cell>
          <cell r="AJ59">
            <v>-10</v>
          </cell>
        </row>
        <row r="59">
          <cell r="AM59">
            <v>4509.46</v>
          </cell>
        </row>
        <row r="59">
          <cell r="AY59">
            <v>4509.46</v>
          </cell>
          <cell r="AZ59">
            <v>0</v>
          </cell>
        </row>
        <row r="59">
          <cell r="BB59">
            <v>0</v>
          </cell>
          <cell r="BC59">
            <v>0</v>
          </cell>
        </row>
        <row r="59">
          <cell r="BJ59">
            <v>4509.46</v>
          </cell>
        </row>
        <row r="59">
          <cell r="BL59" t="str">
            <v>2025/06/25号离职</v>
          </cell>
          <cell r="BM59">
            <v>18.6727122153209</v>
          </cell>
          <cell r="BN59">
            <v>18.6727122153209</v>
          </cell>
        </row>
        <row r="59">
          <cell r="BP59" t="str">
            <v>劳务工-劳务发放</v>
          </cell>
          <cell r="BQ59">
            <v>0</v>
          </cell>
          <cell r="BR59">
            <v>0</v>
          </cell>
          <cell r="BS59" t="str">
            <v>湘潭思泉</v>
          </cell>
        </row>
        <row r="60">
          <cell r="C60" t="str">
            <v>刘顺新</v>
          </cell>
          <cell r="D60" t="str">
            <v>生产制造部</v>
          </cell>
          <cell r="E60">
            <v>45777</v>
          </cell>
          <cell r="F60" t="str">
            <v>发泡操作工</v>
          </cell>
          <cell r="G60">
            <v>45809</v>
          </cell>
          <cell r="H60">
            <v>26</v>
          </cell>
          <cell r="I60">
            <v>22</v>
          </cell>
        </row>
        <row r="60">
          <cell r="N60">
            <v>2437.57388</v>
          </cell>
          <cell r="O60">
            <v>1260.76923076923</v>
          </cell>
          <cell r="P60">
            <v>50</v>
          </cell>
        </row>
        <row r="60">
          <cell r="R60">
            <v>200</v>
          </cell>
        </row>
        <row r="60">
          <cell r="U60">
            <v>3948.34311076923</v>
          </cell>
        </row>
        <row r="60">
          <cell r="W60">
            <v>282</v>
          </cell>
        </row>
        <row r="60">
          <cell r="AA60">
            <v>176</v>
          </cell>
        </row>
        <row r="60">
          <cell r="AD60">
            <v>423.076923076923</v>
          </cell>
        </row>
        <row r="60">
          <cell r="AF60">
            <v>440</v>
          </cell>
        </row>
        <row r="60">
          <cell r="AM60">
            <v>5269.42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</row>
        <row r="60">
          <cell r="AY60">
            <v>5269.42</v>
          </cell>
          <cell r="AZ60">
            <v>0</v>
          </cell>
        </row>
        <row r="60">
          <cell r="BB60">
            <v>0</v>
          </cell>
          <cell r="BC60">
            <v>0</v>
          </cell>
          <cell r="BD60">
            <v>63.75</v>
          </cell>
        </row>
        <row r="60">
          <cell r="BJ60">
            <v>5205.67</v>
          </cell>
        </row>
        <row r="60">
          <cell r="BL60">
            <v>0</v>
          </cell>
          <cell r="BM60">
            <v>22.811341991342</v>
          </cell>
          <cell r="BN60">
            <v>22.535367965368</v>
          </cell>
        </row>
        <row r="60">
          <cell r="BP60" t="str">
            <v>劳务工-劳务发放</v>
          </cell>
          <cell r="BQ60">
            <v>0</v>
          </cell>
          <cell r="BR60">
            <v>0</v>
          </cell>
          <cell r="BS60" t="str">
            <v>湖南诚展</v>
          </cell>
        </row>
        <row r="61">
          <cell r="C61" t="str">
            <v>何杰</v>
          </cell>
          <cell r="D61" t="str">
            <v>生产制造部</v>
          </cell>
          <cell r="E61">
            <v>45758</v>
          </cell>
          <cell r="F61" t="str">
            <v>发泡操作工</v>
          </cell>
          <cell r="G61">
            <v>45809</v>
          </cell>
          <cell r="H61">
            <v>26</v>
          </cell>
          <cell r="I61">
            <v>23</v>
          </cell>
        </row>
        <row r="61">
          <cell r="N61">
            <v>2530.92084</v>
          </cell>
          <cell r="O61">
            <v>1318.07692307692</v>
          </cell>
          <cell r="P61">
            <v>50</v>
          </cell>
        </row>
        <row r="61">
          <cell r="R61">
            <v>200</v>
          </cell>
        </row>
        <row r="61">
          <cell r="U61">
            <v>4098.99776307692</v>
          </cell>
        </row>
        <row r="61">
          <cell r="W61">
            <v>255</v>
          </cell>
        </row>
        <row r="61">
          <cell r="AA61">
            <v>184</v>
          </cell>
        </row>
        <row r="61">
          <cell r="AD61">
            <v>176.923076923077</v>
          </cell>
        </row>
        <row r="61">
          <cell r="AF61">
            <v>460</v>
          </cell>
        </row>
        <row r="61">
          <cell r="AI61">
            <v>-90</v>
          </cell>
          <cell r="AJ61">
            <v>-20</v>
          </cell>
        </row>
        <row r="61">
          <cell r="AM61">
            <v>5064.92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1">
          <cell r="AY61">
            <v>5064.92</v>
          </cell>
          <cell r="AZ61">
            <v>0</v>
          </cell>
        </row>
        <row r="61">
          <cell r="BB61">
            <v>0</v>
          </cell>
          <cell r="BC61">
            <v>0</v>
          </cell>
          <cell r="BD61">
            <v>63.75</v>
          </cell>
        </row>
        <row r="61">
          <cell r="BJ61">
            <v>5001.17</v>
          </cell>
        </row>
        <row r="61">
          <cell r="BL61" t="str">
            <v>2025/06/28号离职</v>
          </cell>
          <cell r="BM61">
            <v>20.9727536231884</v>
          </cell>
          <cell r="BN61">
            <v>20.7087784679089</v>
          </cell>
        </row>
        <row r="61">
          <cell r="BP61" t="str">
            <v>劳务工-劳务发放</v>
          </cell>
          <cell r="BQ61">
            <v>0</v>
          </cell>
          <cell r="BR61">
            <v>0</v>
          </cell>
          <cell r="BS61" t="str">
            <v>德顺</v>
          </cell>
        </row>
        <row r="62">
          <cell r="C62" t="str">
            <v>彭洪准</v>
          </cell>
          <cell r="D62" t="str">
            <v>生产制造部</v>
          </cell>
          <cell r="E62">
            <v>45743</v>
          </cell>
          <cell r="F62" t="str">
            <v>发泡操作工</v>
          </cell>
          <cell r="G62">
            <v>45809</v>
          </cell>
          <cell r="H62">
            <v>26</v>
          </cell>
          <cell r="I62">
            <v>24</v>
          </cell>
        </row>
        <row r="62">
          <cell r="N62">
            <v>2659.63392</v>
          </cell>
          <cell r="O62">
            <v>1375.38461538462</v>
          </cell>
          <cell r="P62">
            <v>100</v>
          </cell>
        </row>
        <row r="62">
          <cell r="R62">
            <v>300</v>
          </cell>
        </row>
        <row r="62">
          <cell r="U62">
            <v>4435.01853538461</v>
          </cell>
        </row>
        <row r="62">
          <cell r="W62">
            <v>282</v>
          </cell>
        </row>
        <row r="62">
          <cell r="AA62">
            <v>192</v>
          </cell>
        </row>
        <row r="62">
          <cell r="AD62">
            <v>500</v>
          </cell>
        </row>
        <row r="62">
          <cell r="AF62">
            <v>480</v>
          </cell>
        </row>
        <row r="62">
          <cell r="AJ62">
            <v>-20</v>
          </cell>
        </row>
        <row r="62">
          <cell r="AM62">
            <v>5869.02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</row>
        <row r="62">
          <cell r="AY62">
            <v>5869.02</v>
          </cell>
          <cell r="AZ62">
            <v>0</v>
          </cell>
        </row>
        <row r="62">
          <cell r="BB62">
            <v>0</v>
          </cell>
          <cell r="BC62">
            <v>0</v>
          </cell>
          <cell r="BD62">
            <v>32.75</v>
          </cell>
        </row>
        <row r="62">
          <cell r="BJ62">
            <v>5836.27</v>
          </cell>
        </row>
        <row r="62">
          <cell r="BL62">
            <v>0</v>
          </cell>
          <cell r="BM62">
            <v>23.2897619047619</v>
          </cell>
          <cell r="BN62">
            <v>23.1598015873016</v>
          </cell>
        </row>
        <row r="62">
          <cell r="BP62" t="str">
            <v>劳务工-劳务发放</v>
          </cell>
          <cell r="BQ62">
            <v>0</v>
          </cell>
          <cell r="BR62">
            <v>0</v>
          </cell>
          <cell r="BS62" t="str">
            <v>德顺</v>
          </cell>
        </row>
        <row r="63">
          <cell r="C63" t="str">
            <v>张超锋</v>
          </cell>
          <cell r="D63" t="str">
            <v>生产制造部</v>
          </cell>
          <cell r="E63">
            <v>45759</v>
          </cell>
          <cell r="F63" t="str">
            <v>发泡操作工</v>
          </cell>
          <cell r="G63">
            <v>45809</v>
          </cell>
          <cell r="H63">
            <v>26</v>
          </cell>
          <cell r="I63">
            <v>25</v>
          </cell>
        </row>
        <row r="63">
          <cell r="N63">
            <v>2738.547</v>
          </cell>
          <cell r="O63">
            <v>1432.69230769231</v>
          </cell>
          <cell r="P63">
            <v>0</v>
          </cell>
        </row>
        <row r="63">
          <cell r="R63">
            <v>0</v>
          </cell>
        </row>
        <row r="63">
          <cell r="U63">
            <v>4171.23930769231</v>
          </cell>
        </row>
        <row r="63">
          <cell r="W63">
            <v>264</v>
          </cell>
        </row>
        <row r="63">
          <cell r="AA63">
            <v>200</v>
          </cell>
        </row>
        <row r="63">
          <cell r="AD63">
            <v>800</v>
          </cell>
        </row>
        <row r="63">
          <cell r="AF63">
            <v>500</v>
          </cell>
        </row>
        <row r="63">
          <cell r="AJ63">
            <v>-10</v>
          </cell>
        </row>
        <row r="63">
          <cell r="AM63">
            <v>5925.24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3">
          <cell r="AY63">
            <v>5925.24</v>
          </cell>
          <cell r="AZ63">
            <v>0</v>
          </cell>
        </row>
        <row r="63">
          <cell r="BB63">
            <v>0</v>
          </cell>
          <cell r="BC63">
            <v>0</v>
          </cell>
        </row>
        <row r="63">
          <cell r="BJ63">
            <v>5925.24</v>
          </cell>
        </row>
        <row r="63">
          <cell r="BL63">
            <v>0</v>
          </cell>
          <cell r="BM63">
            <v>22.5723428571429</v>
          </cell>
          <cell r="BN63">
            <v>22.5723428571429</v>
          </cell>
        </row>
        <row r="63">
          <cell r="BP63" t="str">
            <v>劳务工-劳务发放</v>
          </cell>
          <cell r="BQ63">
            <v>0</v>
          </cell>
          <cell r="BR63">
            <v>0</v>
          </cell>
          <cell r="BS63" t="str">
            <v>德顺</v>
          </cell>
        </row>
        <row r="64">
          <cell r="C64" t="str">
            <v>袁建平</v>
          </cell>
          <cell r="D64" t="str">
            <v>生产制造部</v>
          </cell>
          <cell r="E64">
            <v>45734</v>
          </cell>
          <cell r="F64" t="str">
            <v>发泡操作工</v>
          </cell>
          <cell r="G64">
            <v>45809</v>
          </cell>
          <cell r="H64">
            <v>26</v>
          </cell>
          <cell r="I64">
            <v>27</v>
          </cell>
        </row>
        <row r="64">
          <cell r="N64">
            <v>2982.63158</v>
          </cell>
          <cell r="O64">
            <v>1547.30769230769</v>
          </cell>
          <cell r="P64">
            <v>50</v>
          </cell>
        </row>
        <row r="64">
          <cell r="R64">
            <v>300</v>
          </cell>
        </row>
        <row r="64">
          <cell r="U64">
            <v>4879.93927230769</v>
          </cell>
        </row>
        <row r="64">
          <cell r="W64">
            <v>273</v>
          </cell>
        </row>
        <row r="64">
          <cell r="AA64">
            <v>216</v>
          </cell>
        </row>
        <row r="64">
          <cell r="AD64">
            <v>200</v>
          </cell>
        </row>
        <row r="64">
          <cell r="AF64">
            <v>540</v>
          </cell>
        </row>
        <row r="64">
          <cell r="AJ64">
            <v>-10</v>
          </cell>
        </row>
        <row r="64">
          <cell r="AM64">
            <v>6098.94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4">
          <cell r="AY64">
            <v>6098.94</v>
          </cell>
          <cell r="AZ64">
            <v>0</v>
          </cell>
        </row>
        <row r="64">
          <cell r="BB64">
            <v>0</v>
          </cell>
          <cell r="BC64">
            <v>0</v>
          </cell>
          <cell r="BD64">
            <v>27.75</v>
          </cell>
        </row>
        <row r="64">
          <cell r="BJ64">
            <v>6071.19</v>
          </cell>
        </row>
        <row r="64">
          <cell r="BL64">
            <v>0</v>
          </cell>
          <cell r="BM64">
            <v>21.5130158730159</v>
          </cell>
          <cell r="BN64">
            <v>21.4151322751323</v>
          </cell>
        </row>
        <row r="64">
          <cell r="BP64" t="str">
            <v>劳务工-劳务发放</v>
          </cell>
          <cell r="BQ64">
            <v>0</v>
          </cell>
          <cell r="BR64">
            <v>0</v>
          </cell>
          <cell r="BS64" t="str">
            <v>德顺</v>
          </cell>
        </row>
        <row r="65">
          <cell r="C65" t="str">
            <v>刘军玲</v>
          </cell>
          <cell r="D65" t="str">
            <v>生产制造部</v>
          </cell>
          <cell r="E65">
            <v>45758</v>
          </cell>
          <cell r="F65" t="str">
            <v>发泡操作工</v>
          </cell>
          <cell r="G65">
            <v>45809</v>
          </cell>
          <cell r="H65">
            <v>26</v>
          </cell>
          <cell r="I65">
            <v>28</v>
          </cell>
        </row>
        <row r="65">
          <cell r="N65">
            <v>3081.66312</v>
          </cell>
          <cell r="O65">
            <v>1604.61538461538</v>
          </cell>
          <cell r="P65">
            <v>100</v>
          </cell>
        </row>
        <row r="65">
          <cell r="R65">
            <v>300</v>
          </cell>
        </row>
        <row r="65">
          <cell r="U65">
            <v>5086.27850461538</v>
          </cell>
        </row>
        <row r="65">
          <cell r="W65">
            <v>270</v>
          </cell>
        </row>
        <row r="65">
          <cell r="AA65">
            <v>224</v>
          </cell>
        </row>
        <row r="65">
          <cell r="AD65">
            <v>800</v>
          </cell>
        </row>
        <row r="65">
          <cell r="AF65">
            <v>560</v>
          </cell>
        </row>
        <row r="65">
          <cell r="AM65">
            <v>6940.28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5">
          <cell r="AY65">
            <v>6940.28</v>
          </cell>
          <cell r="AZ65">
            <v>0</v>
          </cell>
        </row>
        <row r="65">
          <cell r="BB65">
            <v>0</v>
          </cell>
          <cell r="BC65">
            <v>0</v>
          </cell>
        </row>
        <row r="65">
          <cell r="BJ65">
            <v>6940.28</v>
          </cell>
        </row>
        <row r="65">
          <cell r="BL65">
            <v>0</v>
          </cell>
          <cell r="BM65">
            <v>23.6063945578231</v>
          </cell>
          <cell r="BN65">
            <v>23.6063945578231</v>
          </cell>
        </row>
        <row r="65">
          <cell r="BP65" t="str">
            <v>劳务工-劳务发放</v>
          </cell>
          <cell r="BQ65">
            <v>0</v>
          </cell>
          <cell r="BR65">
            <v>0</v>
          </cell>
          <cell r="BS65" t="str">
            <v>德顺</v>
          </cell>
        </row>
        <row r="66">
          <cell r="C66" t="str">
            <v>贺翌昂</v>
          </cell>
          <cell r="D66" t="str">
            <v>生产制造部</v>
          </cell>
          <cell r="E66">
            <v>45739</v>
          </cell>
          <cell r="F66" t="str">
            <v>发泡操作工</v>
          </cell>
          <cell r="G66">
            <v>45809</v>
          </cell>
          <cell r="H66">
            <v>26</v>
          </cell>
          <cell r="I66">
            <v>23</v>
          </cell>
        </row>
        <row r="66">
          <cell r="N66">
            <v>2566.54542</v>
          </cell>
          <cell r="O66">
            <v>1318.07692307692</v>
          </cell>
          <cell r="P66">
            <v>100</v>
          </cell>
        </row>
        <row r="66">
          <cell r="R66">
            <v>300</v>
          </cell>
        </row>
        <row r="66">
          <cell r="U66">
            <v>4284.62234307692</v>
          </cell>
        </row>
        <row r="66">
          <cell r="W66">
            <v>282</v>
          </cell>
        </row>
        <row r="66">
          <cell r="AA66">
            <v>184</v>
          </cell>
        </row>
        <row r="66">
          <cell r="AD66">
            <v>300</v>
          </cell>
        </row>
        <row r="66">
          <cell r="AF66">
            <v>460</v>
          </cell>
        </row>
        <row r="66">
          <cell r="AM66">
            <v>5510.62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6">
          <cell r="AY66">
            <v>5510.62</v>
          </cell>
          <cell r="AZ66">
            <v>0</v>
          </cell>
        </row>
        <row r="66">
          <cell r="BB66">
            <v>0</v>
          </cell>
          <cell r="BC66">
            <v>0</v>
          </cell>
        </row>
        <row r="66">
          <cell r="BJ66">
            <v>5510.62</v>
          </cell>
        </row>
        <row r="66">
          <cell r="BL66">
            <v>0</v>
          </cell>
          <cell r="BM66">
            <v>22.8183022774327</v>
          </cell>
          <cell r="BN66">
            <v>22.8183022774327</v>
          </cell>
        </row>
        <row r="66">
          <cell r="BP66" t="str">
            <v>劳务工-劳务发放</v>
          </cell>
          <cell r="BQ66">
            <v>0</v>
          </cell>
          <cell r="BR66">
            <v>0</v>
          </cell>
          <cell r="BS66" t="str">
            <v>德顺</v>
          </cell>
        </row>
        <row r="67">
          <cell r="C67" t="str">
            <v>袁珊珊</v>
          </cell>
          <cell r="D67" t="str">
            <v>生产制造部</v>
          </cell>
          <cell r="E67">
            <v>45739</v>
          </cell>
          <cell r="F67" t="str">
            <v>发泡操作工</v>
          </cell>
          <cell r="G67">
            <v>45809</v>
          </cell>
          <cell r="H67">
            <v>26</v>
          </cell>
          <cell r="I67">
            <v>27</v>
          </cell>
        </row>
        <row r="67">
          <cell r="N67">
            <v>2731.81857</v>
          </cell>
          <cell r="O67">
            <v>1547.30769230769</v>
          </cell>
          <cell r="P67">
            <v>200</v>
          </cell>
        </row>
        <row r="67">
          <cell r="R67">
            <v>300</v>
          </cell>
        </row>
        <row r="67">
          <cell r="U67">
            <v>4779.12626230769</v>
          </cell>
        </row>
        <row r="67">
          <cell r="W67">
            <v>282</v>
          </cell>
        </row>
        <row r="67">
          <cell r="AA67">
            <v>216</v>
          </cell>
        </row>
        <row r="67">
          <cell r="AD67">
            <v>200</v>
          </cell>
        </row>
        <row r="67">
          <cell r="AF67">
            <v>540</v>
          </cell>
        </row>
        <row r="67">
          <cell r="AM67">
            <v>6017.13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7">
          <cell r="AY67">
            <v>6017.13</v>
          </cell>
          <cell r="AZ67">
            <v>0</v>
          </cell>
        </row>
        <row r="67">
          <cell r="BB67">
            <v>0</v>
          </cell>
          <cell r="BC67">
            <v>0</v>
          </cell>
          <cell r="BD67">
            <v>30.6</v>
          </cell>
        </row>
        <row r="67">
          <cell r="BJ67">
            <v>5986.53</v>
          </cell>
        </row>
        <row r="67">
          <cell r="BL67">
            <v>0</v>
          </cell>
          <cell r="BM67">
            <v>21.2244444444444</v>
          </cell>
          <cell r="BN67">
            <v>21.1165079365079</v>
          </cell>
        </row>
        <row r="67">
          <cell r="BP67" t="str">
            <v>劳务工-劳务发放</v>
          </cell>
          <cell r="BQ67">
            <v>0</v>
          </cell>
          <cell r="BR67">
            <v>0</v>
          </cell>
          <cell r="BS67" t="str">
            <v>德顺</v>
          </cell>
        </row>
        <row r="68">
          <cell r="C68" t="str">
            <v>龙意倩</v>
          </cell>
          <cell r="D68" t="str">
            <v>生产制造部</v>
          </cell>
          <cell r="E68">
            <v>45790</v>
          </cell>
          <cell r="F68" t="str">
            <v>发泡操作工</v>
          </cell>
          <cell r="G68">
            <v>45809</v>
          </cell>
          <cell r="H68">
            <v>26</v>
          </cell>
          <cell r="I68">
            <v>23</v>
          </cell>
        </row>
        <row r="68">
          <cell r="N68">
            <v>2566.54542</v>
          </cell>
          <cell r="O68">
            <v>1318.07692307692</v>
          </cell>
          <cell r="P68">
            <v>150</v>
          </cell>
        </row>
        <row r="68">
          <cell r="R68">
            <v>0</v>
          </cell>
        </row>
        <row r="68">
          <cell r="U68">
            <v>4034.62234307692</v>
          </cell>
        </row>
        <row r="68">
          <cell r="W68">
            <v>285</v>
          </cell>
        </row>
        <row r="68">
          <cell r="AA68">
            <v>184</v>
          </cell>
        </row>
        <row r="68">
          <cell r="AD68">
            <v>619.230769230769</v>
          </cell>
        </row>
        <row r="68">
          <cell r="AF68">
            <v>460</v>
          </cell>
        </row>
        <row r="68">
          <cell r="AM68">
            <v>5582.85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8">
          <cell r="AY68">
            <v>5582.85</v>
          </cell>
          <cell r="AZ68">
            <v>0</v>
          </cell>
        </row>
        <row r="68">
          <cell r="BB68">
            <v>0</v>
          </cell>
          <cell r="BC68">
            <v>0</v>
          </cell>
        </row>
        <row r="68">
          <cell r="BJ68">
            <v>5582.85</v>
          </cell>
        </row>
        <row r="68">
          <cell r="BL68">
            <v>0</v>
          </cell>
          <cell r="BM68">
            <v>23.1173913043478</v>
          </cell>
          <cell r="BN68">
            <v>23.1173913043478</v>
          </cell>
        </row>
        <row r="68">
          <cell r="BP68" t="str">
            <v>劳务工-劳务发放</v>
          </cell>
          <cell r="BQ68">
            <v>0</v>
          </cell>
          <cell r="BR68">
            <v>0</v>
          </cell>
          <cell r="BS68" t="str">
            <v>湖南诚展</v>
          </cell>
        </row>
        <row r="69">
          <cell r="C69" t="str">
            <v>蒋鹏</v>
          </cell>
          <cell r="D69" t="str">
            <v>生产制造部</v>
          </cell>
          <cell r="E69">
            <v>45800</v>
          </cell>
          <cell r="F69" t="str">
            <v>发泡操作工</v>
          </cell>
          <cell r="G69">
            <v>45809</v>
          </cell>
          <cell r="H69">
            <v>26</v>
          </cell>
          <cell r="I69">
            <v>23</v>
          </cell>
        </row>
        <row r="69">
          <cell r="N69">
            <v>2566.54542</v>
          </cell>
          <cell r="O69">
            <v>1318.07692307692</v>
          </cell>
          <cell r="P69">
            <v>50</v>
          </cell>
        </row>
        <row r="69">
          <cell r="R69">
            <v>300</v>
          </cell>
        </row>
        <row r="69">
          <cell r="U69">
            <v>4234.62234307692</v>
          </cell>
        </row>
        <row r="69">
          <cell r="W69">
            <v>276</v>
          </cell>
        </row>
        <row r="69">
          <cell r="AA69">
            <v>184</v>
          </cell>
        </row>
        <row r="69">
          <cell r="AD69">
            <v>442.307692307692</v>
          </cell>
        </row>
        <row r="69">
          <cell r="AF69">
            <v>460</v>
          </cell>
        </row>
        <row r="69">
          <cell r="AM69">
            <v>5596.93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69">
          <cell r="AY69">
            <v>5596.93</v>
          </cell>
          <cell r="AZ69">
            <v>0</v>
          </cell>
        </row>
        <row r="69">
          <cell r="BB69">
            <v>0</v>
          </cell>
          <cell r="BC69">
            <v>0</v>
          </cell>
        </row>
        <row r="69">
          <cell r="BJ69">
            <v>5596.93</v>
          </cell>
        </row>
        <row r="69">
          <cell r="BL69">
            <v>0</v>
          </cell>
          <cell r="BM69">
            <v>23.1756935817805</v>
          </cell>
          <cell r="BN69">
            <v>23.1756935817805</v>
          </cell>
        </row>
        <row r="69">
          <cell r="BP69" t="str">
            <v>劳务工-劳务发放</v>
          </cell>
          <cell r="BQ69">
            <v>0</v>
          </cell>
          <cell r="BR69">
            <v>0</v>
          </cell>
          <cell r="BS69" t="str">
            <v>德顺</v>
          </cell>
        </row>
        <row r="70">
          <cell r="C70" t="str">
            <v>肖军奇</v>
          </cell>
          <cell r="D70" t="str">
            <v>生产制造部</v>
          </cell>
          <cell r="E70">
            <v>45801</v>
          </cell>
          <cell r="F70" t="str">
            <v>发泡操作工</v>
          </cell>
          <cell r="G70">
            <v>45809</v>
          </cell>
          <cell r="H70">
            <v>26</v>
          </cell>
          <cell r="I70">
            <v>25</v>
          </cell>
        </row>
        <row r="70">
          <cell r="N70">
            <v>2774.5885</v>
          </cell>
          <cell r="O70">
            <v>1432.69230769231</v>
          </cell>
          <cell r="P70">
            <v>100</v>
          </cell>
        </row>
        <row r="70">
          <cell r="R70">
            <v>300</v>
          </cell>
        </row>
        <row r="70">
          <cell r="U70">
            <v>4607.28080769231</v>
          </cell>
        </row>
        <row r="70">
          <cell r="W70">
            <v>282</v>
          </cell>
        </row>
        <row r="70">
          <cell r="AA70">
            <v>200</v>
          </cell>
        </row>
        <row r="70">
          <cell r="AD70">
            <v>300</v>
          </cell>
        </row>
        <row r="70">
          <cell r="AF70">
            <v>500</v>
          </cell>
        </row>
        <row r="70">
          <cell r="AM70">
            <v>5889.28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0">
          <cell r="AY70">
            <v>5889.28</v>
          </cell>
          <cell r="AZ70">
            <v>0</v>
          </cell>
        </row>
        <row r="70">
          <cell r="BB70">
            <v>0</v>
          </cell>
          <cell r="BC70">
            <v>0</v>
          </cell>
        </row>
        <row r="70">
          <cell r="BJ70">
            <v>5889.28</v>
          </cell>
        </row>
        <row r="70">
          <cell r="BL70">
            <v>0</v>
          </cell>
          <cell r="BM70">
            <v>22.4353523809524</v>
          </cell>
          <cell r="BN70">
            <v>22.4353523809524</v>
          </cell>
        </row>
        <row r="70">
          <cell r="BP70" t="str">
            <v>劳务工-劳务发放</v>
          </cell>
          <cell r="BQ70">
            <v>0</v>
          </cell>
          <cell r="BR70">
            <v>0</v>
          </cell>
          <cell r="BS70" t="str">
            <v>湘潭思泉</v>
          </cell>
        </row>
        <row r="71">
          <cell r="C71" t="str">
            <v>付志勇</v>
          </cell>
          <cell r="D71" t="str">
            <v>生产制造部</v>
          </cell>
          <cell r="E71">
            <v>45801</v>
          </cell>
          <cell r="F71" t="str">
            <v>发泡操作工</v>
          </cell>
          <cell r="G71">
            <v>45809</v>
          </cell>
          <cell r="H71">
            <v>26</v>
          </cell>
          <cell r="I71">
            <v>23</v>
          </cell>
        </row>
        <row r="71">
          <cell r="N71">
            <v>2566.54542</v>
          </cell>
          <cell r="O71">
            <v>1318.07692307692</v>
          </cell>
          <cell r="P71">
            <v>0</v>
          </cell>
        </row>
        <row r="71">
          <cell r="R71">
            <v>300</v>
          </cell>
        </row>
        <row r="71">
          <cell r="U71">
            <v>4184.62234307692</v>
          </cell>
        </row>
        <row r="71">
          <cell r="W71">
            <v>273</v>
          </cell>
        </row>
        <row r="71">
          <cell r="AA71">
            <v>184</v>
          </cell>
        </row>
        <row r="71">
          <cell r="AD71">
            <v>300</v>
          </cell>
        </row>
        <row r="71">
          <cell r="AF71">
            <v>460</v>
          </cell>
        </row>
        <row r="71">
          <cell r="AJ71">
            <v>-10</v>
          </cell>
        </row>
        <row r="71">
          <cell r="AM71">
            <v>5391.62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1">
          <cell r="AY71">
            <v>5391.62</v>
          </cell>
          <cell r="AZ71">
            <v>0</v>
          </cell>
        </row>
        <row r="71">
          <cell r="BB71">
            <v>0</v>
          </cell>
          <cell r="BC71">
            <v>0</v>
          </cell>
        </row>
        <row r="71">
          <cell r="BJ71">
            <v>5391.62</v>
          </cell>
        </row>
        <row r="71">
          <cell r="BL71">
            <v>0</v>
          </cell>
          <cell r="BM71">
            <v>22.3255486542443</v>
          </cell>
          <cell r="BN71">
            <v>22.3255486542443</v>
          </cell>
        </row>
        <row r="71">
          <cell r="BP71" t="str">
            <v>劳务工-劳务发放</v>
          </cell>
          <cell r="BQ71">
            <v>0</v>
          </cell>
          <cell r="BR71">
            <v>0</v>
          </cell>
          <cell r="BS71" t="str">
            <v>湘潭思泉</v>
          </cell>
        </row>
        <row r="72">
          <cell r="C72" t="str">
            <v>彭梅芳</v>
          </cell>
          <cell r="D72" t="str">
            <v>生产制造部</v>
          </cell>
          <cell r="E72">
            <v>45805</v>
          </cell>
          <cell r="F72" t="str">
            <v>发泡操作工</v>
          </cell>
          <cell r="G72">
            <v>45809</v>
          </cell>
          <cell r="H72">
            <v>26</v>
          </cell>
          <cell r="I72">
            <v>28</v>
          </cell>
        </row>
        <row r="72">
          <cell r="N72">
            <v>2321.22906</v>
          </cell>
          <cell r="O72">
            <v>1604.61538461538</v>
          </cell>
          <cell r="P72">
            <v>100</v>
          </cell>
        </row>
        <row r="72">
          <cell r="R72">
            <v>300</v>
          </cell>
        </row>
        <row r="72">
          <cell r="U72">
            <v>4325.84444461538</v>
          </cell>
        </row>
        <row r="72">
          <cell r="W72">
            <v>270</v>
          </cell>
        </row>
        <row r="72">
          <cell r="AA72">
            <v>224</v>
          </cell>
        </row>
        <row r="72">
          <cell r="AD72">
            <v>200</v>
          </cell>
        </row>
        <row r="72">
          <cell r="AF72">
            <v>560</v>
          </cell>
        </row>
        <row r="72">
          <cell r="AM72">
            <v>5579.84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2">
          <cell r="AY72">
            <v>5579.84</v>
          </cell>
          <cell r="AZ72">
            <v>0</v>
          </cell>
        </row>
        <row r="72">
          <cell r="BB72">
            <v>0</v>
          </cell>
          <cell r="BC72">
            <v>0</v>
          </cell>
        </row>
        <row r="72">
          <cell r="BJ72">
            <v>5579.84</v>
          </cell>
        </row>
        <row r="72">
          <cell r="BL72">
            <v>0</v>
          </cell>
          <cell r="BM72">
            <v>18.9790476190476</v>
          </cell>
          <cell r="BN72">
            <v>18.9790476190476</v>
          </cell>
        </row>
        <row r="72">
          <cell r="BP72" t="str">
            <v>劳务工-劳务发放</v>
          </cell>
          <cell r="BQ72">
            <v>0</v>
          </cell>
          <cell r="BR72">
            <v>0</v>
          </cell>
          <cell r="BS72" t="str">
            <v>湘潭思泉</v>
          </cell>
        </row>
        <row r="73">
          <cell r="C73" t="str">
            <v>唐江山</v>
          </cell>
          <cell r="D73" t="str">
            <v>生产制造部</v>
          </cell>
          <cell r="E73">
            <v>45806</v>
          </cell>
          <cell r="F73" t="str">
            <v>发泡操作工</v>
          </cell>
          <cell r="G73">
            <v>45809</v>
          </cell>
          <cell r="H73">
            <v>26</v>
          </cell>
          <cell r="I73">
            <v>28</v>
          </cell>
        </row>
        <row r="73">
          <cell r="N73">
            <v>3058.16936</v>
          </cell>
          <cell r="O73">
            <v>1604.61538461538</v>
          </cell>
          <cell r="P73">
            <v>100</v>
          </cell>
        </row>
        <row r="73">
          <cell r="R73">
            <v>300</v>
          </cell>
        </row>
        <row r="73">
          <cell r="U73">
            <v>5062.78474461538</v>
          </cell>
        </row>
        <row r="73">
          <cell r="W73">
            <v>264</v>
          </cell>
        </row>
        <row r="73">
          <cell r="AA73">
            <v>224</v>
          </cell>
        </row>
        <row r="73">
          <cell r="AD73">
            <v>300</v>
          </cell>
        </row>
        <row r="73">
          <cell r="AF73">
            <v>560</v>
          </cell>
        </row>
        <row r="73">
          <cell r="AI73">
            <v>-20</v>
          </cell>
        </row>
        <row r="73">
          <cell r="AM73">
            <v>6390.78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3">
          <cell r="AY73">
            <v>6390.78</v>
          </cell>
          <cell r="AZ73">
            <v>0</v>
          </cell>
        </row>
        <row r="73">
          <cell r="BB73">
            <v>0</v>
          </cell>
          <cell r="BC73">
            <v>0</v>
          </cell>
        </row>
        <row r="73">
          <cell r="BJ73">
            <v>6390.78</v>
          </cell>
        </row>
        <row r="73">
          <cell r="BL73">
            <v>0</v>
          </cell>
          <cell r="BM73">
            <v>21.7373469387755</v>
          </cell>
          <cell r="BN73">
            <v>21.7373469387755</v>
          </cell>
        </row>
        <row r="73">
          <cell r="BP73" t="str">
            <v>劳务工-劳务发放</v>
          </cell>
          <cell r="BQ73">
            <v>0</v>
          </cell>
          <cell r="BR73">
            <v>0</v>
          </cell>
          <cell r="BS73" t="str">
            <v>湘潭思泉</v>
          </cell>
        </row>
        <row r="74">
          <cell r="C74" t="str">
            <v>高玉霞</v>
          </cell>
          <cell r="D74" t="str">
            <v>生产制造部</v>
          </cell>
          <cell r="E74">
            <v>45806</v>
          </cell>
          <cell r="F74" t="str">
            <v>发泡操作工</v>
          </cell>
          <cell r="G74">
            <v>45809</v>
          </cell>
          <cell r="H74">
            <v>26</v>
          </cell>
          <cell r="I74">
            <v>28</v>
          </cell>
        </row>
        <row r="74">
          <cell r="N74">
            <v>2221.3981584</v>
          </cell>
          <cell r="O74">
            <v>1604.61538461538</v>
          </cell>
          <cell r="P74">
            <v>100</v>
          </cell>
        </row>
        <row r="74">
          <cell r="R74">
            <v>300</v>
          </cell>
        </row>
        <row r="74">
          <cell r="U74">
            <v>4226.01354301539</v>
          </cell>
        </row>
        <row r="74">
          <cell r="W74">
            <v>273</v>
          </cell>
        </row>
        <row r="74">
          <cell r="AA74">
            <v>224</v>
          </cell>
        </row>
        <row r="74">
          <cell r="AD74">
            <v>200</v>
          </cell>
        </row>
        <row r="74">
          <cell r="AF74">
            <v>560</v>
          </cell>
        </row>
        <row r="74">
          <cell r="AM74">
            <v>5483.01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4">
          <cell r="AY74">
            <v>5483.01</v>
          </cell>
          <cell r="AZ74">
            <v>0</v>
          </cell>
        </row>
        <row r="74">
          <cell r="BB74">
            <v>0</v>
          </cell>
          <cell r="BC74">
            <v>0</v>
          </cell>
          <cell r="BD74">
            <v>30.6</v>
          </cell>
        </row>
        <row r="74">
          <cell r="BJ74">
            <v>5452.41</v>
          </cell>
        </row>
        <row r="74">
          <cell r="BL74">
            <v>0</v>
          </cell>
          <cell r="BM74">
            <v>18.649693877551</v>
          </cell>
          <cell r="BN74">
            <v>18.545612244898</v>
          </cell>
        </row>
        <row r="74">
          <cell r="BP74" t="str">
            <v>劳务工-劳务发放</v>
          </cell>
          <cell r="BQ74">
            <v>0</v>
          </cell>
          <cell r="BR74">
            <v>0</v>
          </cell>
          <cell r="BS74" t="str">
            <v>湘潭宏顺</v>
          </cell>
        </row>
        <row r="75">
          <cell r="C75" t="str">
            <v>齐水斌</v>
          </cell>
          <cell r="D75" t="str">
            <v>生产制造部</v>
          </cell>
          <cell r="E75">
            <v>45805</v>
          </cell>
          <cell r="F75" t="str">
            <v>发泡操作工</v>
          </cell>
          <cell r="G75">
            <v>45809</v>
          </cell>
          <cell r="H75">
            <v>26</v>
          </cell>
          <cell r="I75">
            <v>28</v>
          </cell>
        </row>
        <row r="75">
          <cell r="N75">
            <v>3081.66312</v>
          </cell>
          <cell r="O75">
            <v>1604.61538461538</v>
          </cell>
          <cell r="P75">
            <v>100</v>
          </cell>
        </row>
        <row r="75">
          <cell r="R75">
            <v>300</v>
          </cell>
        </row>
        <row r="75">
          <cell r="U75">
            <v>5086.27850461538</v>
          </cell>
        </row>
        <row r="75">
          <cell r="W75">
            <v>270</v>
          </cell>
        </row>
        <row r="75">
          <cell r="AA75">
            <v>224</v>
          </cell>
        </row>
        <row r="75">
          <cell r="AD75">
            <v>800</v>
          </cell>
        </row>
        <row r="75">
          <cell r="AF75">
            <v>560</v>
          </cell>
        </row>
        <row r="75">
          <cell r="AM75">
            <v>6940.28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5">
          <cell r="AY75">
            <v>6940.28</v>
          </cell>
          <cell r="AZ75">
            <v>0</v>
          </cell>
        </row>
        <row r="75">
          <cell r="BB75">
            <v>0</v>
          </cell>
          <cell r="BC75">
            <v>0</v>
          </cell>
          <cell r="BD75">
            <v>73</v>
          </cell>
        </row>
        <row r="75">
          <cell r="BJ75">
            <v>6867.28</v>
          </cell>
        </row>
        <row r="75">
          <cell r="BL75">
            <v>0</v>
          </cell>
          <cell r="BM75">
            <v>23.6063945578231</v>
          </cell>
          <cell r="BN75">
            <v>23.3580952380952</v>
          </cell>
        </row>
        <row r="75">
          <cell r="BP75" t="str">
            <v>劳务工-劳务发放</v>
          </cell>
          <cell r="BQ75">
            <v>0</v>
          </cell>
          <cell r="BR75">
            <v>0</v>
          </cell>
          <cell r="BS75" t="str">
            <v>湘潭思泉</v>
          </cell>
        </row>
        <row r="76">
          <cell r="C76" t="str">
            <v>陈波</v>
          </cell>
          <cell r="D76" t="str">
            <v>生产制造部</v>
          </cell>
          <cell r="E76">
            <v>45804</v>
          </cell>
          <cell r="F76" t="str">
            <v>发泡操作工</v>
          </cell>
          <cell r="G76">
            <v>45809</v>
          </cell>
          <cell r="H76">
            <v>26</v>
          </cell>
          <cell r="I76">
            <v>25</v>
          </cell>
        </row>
        <row r="76">
          <cell r="N76">
            <v>2698.707</v>
          </cell>
          <cell r="O76">
            <v>1432.69230769231</v>
          </cell>
          <cell r="P76">
            <v>100</v>
          </cell>
        </row>
        <row r="76">
          <cell r="R76">
            <v>300</v>
          </cell>
        </row>
        <row r="76">
          <cell r="U76">
            <v>4531.39930769231</v>
          </cell>
        </row>
        <row r="76">
          <cell r="W76">
            <v>264</v>
          </cell>
        </row>
        <row r="76">
          <cell r="AA76">
            <v>200</v>
          </cell>
        </row>
        <row r="76">
          <cell r="AD76">
            <v>300</v>
          </cell>
        </row>
        <row r="76">
          <cell r="AF76">
            <v>500</v>
          </cell>
        </row>
        <row r="76">
          <cell r="AM76">
            <v>5795.4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6">
          <cell r="AY76">
            <v>5795.4</v>
          </cell>
          <cell r="AZ76">
            <v>0</v>
          </cell>
        </row>
        <row r="76">
          <cell r="BB76">
            <v>0</v>
          </cell>
          <cell r="BC76">
            <v>0</v>
          </cell>
          <cell r="BD76">
            <v>111.75</v>
          </cell>
        </row>
        <row r="76">
          <cell r="BJ76">
            <v>5683.65</v>
          </cell>
        </row>
        <row r="76">
          <cell r="BL76">
            <v>0</v>
          </cell>
          <cell r="BM76">
            <v>22.0777142857143</v>
          </cell>
          <cell r="BN76">
            <v>21.652</v>
          </cell>
        </row>
        <row r="76">
          <cell r="BP76" t="str">
            <v>劳务工-劳务发放</v>
          </cell>
          <cell r="BQ76">
            <v>0</v>
          </cell>
          <cell r="BR76">
            <v>0</v>
          </cell>
          <cell r="BS76" t="str">
            <v>湘潭思泉</v>
          </cell>
        </row>
        <row r="77">
          <cell r="C77" t="str">
            <v>张永桂</v>
          </cell>
          <cell r="D77" t="str">
            <v>生产制造部</v>
          </cell>
          <cell r="E77">
            <v>45802</v>
          </cell>
          <cell r="F77" t="str">
            <v>发泡操作工</v>
          </cell>
          <cell r="G77">
            <v>45809</v>
          </cell>
          <cell r="H77">
            <v>26</v>
          </cell>
          <cell r="I77">
            <v>27</v>
          </cell>
        </row>
        <row r="77">
          <cell r="N77">
            <v>2873.62004</v>
          </cell>
          <cell r="O77">
            <v>1547.30769230769</v>
          </cell>
          <cell r="P77">
            <v>100</v>
          </cell>
        </row>
        <row r="77">
          <cell r="R77">
            <v>300</v>
          </cell>
        </row>
        <row r="77">
          <cell r="U77">
            <v>4820.92773230769</v>
          </cell>
        </row>
        <row r="77">
          <cell r="W77">
            <v>264</v>
          </cell>
        </row>
        <row r="77">
          <cell r="AA77">
            <v>216</v>
          </cell>
        </row>
        <row r="77">
          <cell r="AD77">
            <v>800</v>
          </cell>
        </row>
        <row r="77">
          <cell r="AF77">
            <v>540</v>
          </cell>
        </row>
        <row r="77">
          <cell r="AJ77">
            <v>-20</v>
          </cell>
        </row>
        <row r="77">
          <cell r="AM77">
            <v>6620.93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7">
          <cell r="AY77">
            <v>6620.93</v>
          </cell>
          <cell r="AZ77">
            <v>0</v>
          </cell>
        </row>
        <row r="77">
          <cell r="BB77">
            <v>0</v>
          </cell>
          <cell r="BC77">
            <v>0</v>
          </cell>
        </row>
        <row r="77">
          <cell r="BJ77">
            <v>6620.93</v>
          </cell>
        </row>
        <row r="77">
          <cell r="BL77">
            <v>0</v>
          </cell>
          <cell r="BM77">
            <v>23.3542504409171</v>
          </cell>
          <cell r="BN77">
            <v>23.3542504409171</v>
          </cell>
        </row>
        <row r="77">
          <cell r="BP77" t="str">
            <v>劳务工-劳务发放</v>
          </cell>
          <cell r="BQ77">
            <v>0</v>
          </cell>
          <cell r="BR77">
            <v>0</v>
          </cell>
          <cell r="BS77" t="str">
            <v>湘潭宏顺</v>
          </cell>
        </row>
        <row r="78">
          <cell r="C78" t="str">
            <v>卢喜春</v>
          </cell>
          <cell r="D78" t="str">
            <v>生产制造部</v>
          </cell>
          <cell r="E78">
            <v>45802</v>
          </cell>
          <cell r="F78" t="str">
            <v>发泡操作工</v>
          </cell>
          <cell r="G78">
            <v>45809</v>
          </cell>
          <cell r="H78">
            <v>26</v>
          </cell>
          <cell r="I78">
            <v>24</v>
          </cell>
        </row>
        <row r="78">
          <cell r="N78">
            <v>2665.57696</v>
          </cell>
          <cell r="O78">
            <v>1375.38461538462</v>
          </cell>
          <cell r="P78">
            <v>100</v>
          </cell>
        </row>
        <row r="78">
          <cell r="R78">
            <v>300</v>
          </cell>
        </row>
        <row r="78">
          <cell r="U78">
            <v>4440.96157538461</v>
          </cell>
        </row>
        <row r="78">
          <cell r="W78">
            <v>279</v>
          </cell>
        </row>
        <row r="78">
          <cell r="AA78">
            <v>192</v>
          </cell>
        </row>
        <row r="78">
          <cell r="AD78">
            <v>300</v>
          </cell>
        </row>
        <row r="78">
          <cell r="AF78">
            <v>480</v>
          </cell>
        </row>
        <row r="78">
          <cell r="AM78">
            <v>5691.96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8">
          <cell r="AY78">
            <v>5691.96</v>
          </cell>
          <cell r="AZ78">
            <v>0</v>
          </cell>
        </row>
        <row r="78">
          <cell r="BB78">
            <v>0</v>
          </cell>
          <cell r="BC78">
            <v>0</v>
          </cell>
        </row>
        <row r="78">
          <cell r="BJ78">
            <v>5691.96</v>
          </cell>
        </row>
        <row r="78">
          <cell r="BL78">
            <v>0</v>
          </cell>
          <cell r="BM78">
            <v>22.5871428571429</v>
          </cell>
          <cell r="BN78">
            <v>22.5871428571429</v>
          </cell>
        </row>
        <row r="78">
          <cell r="BP78" t="str">
            <v>劳务工-劳务发放</v>
          </cell>
          <cell r="BQ78">
            <v>0</v>
          </cell>
          <cell r="BR78">
            <v>0</v>
          </cell>
          <cell r="BS78" t="str">
            <v>湘潭宏顺</v>
          </cell>
        </row>
        <row r="79">
          <cell r="C79" t="str">
            <v>佘军</v>
          </cell>
          <cell r="D79" t="str">
            <v>生产制造部</v>
          </cell>
          <cell r="E79">
            <v>45804</v>
          </cell>
          <cell r="F79" t="str">
            <v>发泡操作工</v>
          </cell>
          <cell r="G79">
            <v>45809</v>
          </cell>
          <cell r="H79">
            <v>26</v>
          </cell>
          <cell r="I79">
            <v>22</v>
          </cell>
        </row>
        <row r="79">
          <cell r="N79">
            <v>2437.57388</v>
          </cell>
          <cell r="O79">
            <v>1260.76923076923</v>
          </cell>
          <cell r="P79">
            <v>100</v>
          </cell>
        </row>
        <row r="79">
          <cell r="R79">
            <v>200</v>
          </cell>
        </row>
        <row r="79">
          <cell r="U79">
            <v>3998.34311076923</v>
          </cell>
        </row>
        <row r="79">
          <cell r="W79">
            <v>279</v>
          </cell>
        </row>
        <row r="79">
          <cell r="AA79">
            <v>176</v>
          </cell>
        </row>
        <row r="79">
          <cell r="AD79">
            <v>253.846153846154</v>
          </cell>
        </row>
        <row r="79">
          <cell r="AF79">
            <v>440</v>
          </cell>
        </row>
        <row r="79">
          <cell r="AM79">
            <v>5147.19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79">
          <cell r="AY79">
            <v>5147.19</v>
          </cell>
          <cell r="AZ79">
            <v>0</v>
          </cell>
        </row>
        <row r="79">
          <cell r="BB79">
            <v>0</v>
          </cell>
          <cell r="BC79">
            <v>0</v>
          </cell>
          <cell r="BD79">
            <v>111.75</v>
          </cell>
        </row>
        <row r="79">
          <cell r="BJ79">
            <v>5035.44</v>
          </cell>
        </row>
        <row r="79">
          <cell r="BL79">
            <v>0</v>
          </cell>
          <cell r="BM79">
            <v>22.2822077922078</v>
          </cell>
          <cell r="BN79">
            <v>21.7984415584416</v>
          </cell>
        </row>
        <row r="79">
          <cell r="BP79" t="str">
            <v>劳务工-劳务发放</v>
          </cell>
          <cell r="BQ79">
            <v>0</v>
          </cell>
          <cell r="BR79">
            <v>0</v>
          </cell>
          <cell r="BS79" t="str">
            <v>湖南诚展</v>
          </cell>
        </row>
        <row r="80">
          <cell r="C80" t="str">
            <v>刘爱国</v>
          </cell>
          <cell r="D80" t="str">
            <v>生产制造部</v>
          </cell>
          <cell r="E80">
            <v>45805</v>
          </cell>
          <cell r="F80" t="str">
            <v>发泡操作工</v>
          </cell>
          <cell r="G80">
            <v>45809</v>
          </cell>
          <cell r="H80">
            <v>26</v>
          </cell>
          <cell r="I80">
            <v>27</v>
          </cell>
        </row>
        <row r="80">
          <cell r="N80">
            <v>2902.79158</v>
          </cell>
          <cell r="O80">
            <v>1547.30769230769</v>
          </cell>
          <cell r="P80">
            <v>100</v>
          </cell>
        </row>
        <row r="80">
          <cell r="R80">
            <v>300</v>
          </cell>
        </row>
        <row r="80">
          <cell r="U80">
            <v>4850.09927230769</v>
          </cell>
        </row>
        <row r="80">
          <cell r="W80">
            <v>276</v>
          </cell>
        </row>
        <row r="80">
          <cell r="AA80">
            <v>216</v>
          </cell>
        </row>
        <row r="80">
          <cell r="AD80">
            <v>800</v>
          </cell>
        </row>
        <row r="80">
          <cell r="AF80">
            <v>540</v>
          </cell>
        </row>
        <row r="80">
          <cell r="AM80">
            <v>6682.1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0">
          <cell r="AY80">
            <v>6682.1</v>
          </cell>
          <cell r="AZ80">
            <v>0</v>
          </cell>
        </row>
        <row r="80">
          <cell r="BB80">
            <v>0</v>
          </cell>
          <cell r="BC80">
            <v>0</v>
          </cell>
        </row>
        <row r="80">
          <cell r="BJ80">
            <v>6682.1</v>
          </cell>
        </row>
        <row r="80">
          <cell r="BL80">
            <v>0</v>
          </cell>
          <cell r="BM80">
            <v>23.5700176366843</v>
          </cell>
          <cell r="BN80">
            <v>23.5700176366843</v>
          </cell>
        </row>
        <row r="80">
          <cell r="BP80" t="str">
            <v>劳务工-劳务发放</v>
          </cell>
          <cell r="BQ80">
            <v>0</v>
          </cell>
          <cell r="BR80">
            <v>0</v>
          </cell>
          <cell r="BS80" t="str">
            <v>湘潭思泉</v>
          </cell>
        </row>
        <row r="81">
          <cell r="C81" t="str">
            <v>罗铁</v>
          </cell>
          <cell r="D81" t="str">
            <v>生产制造部</v>
          </cell>
          <cell r="E81">
            <v>45741</v>
          </cell>
          <cell r="F81" t="str">
            <v>发泡操作工</v>
          </cell>
          <cell r="G81">
            <v>45809</v>
          </cell>
          <cell r="H81">
            <v>26</v>
          </cell>
          <cell r="I81">
            <v>28</v>
          </cell>
        </row>
        <row r="81">
          <cell r="N81">
            <v>2536.60542</v>
          </cell>
          <cell r="O81">
            <v>1604.61538461538</v>
          </cell>
          <cell r="P81">
            <v>150</v>
          </cell>
        </row>
        <row r="81">
          <cell r="R81">
            <v>300</v>
          </cell>
        </row>
        <row r="81">
          <cell r="U81">
            <v>4591.22080461538</v>
          </cell>
        </row>
        <row r="81">
          <cell r="W81">
            <v>273</v>
          </cell>
        </row>
        <row r="81">
          <cell r="AA81">
            <v>224</v>
          </cell>
        </row>
        <row r="81">
          <cell r="AD81">
            <v>300</v>
          </cell>
        </row>
        <row r="81">
          <cell r="AF81">
            <v>460</v>
          </cell>
        </row>
        <row r="81">
          <cell r="AJ81">
            <v>-10</v>
          </cell>
        </row>
        <row r="81">
          <cell r="AM81">
            <v>5838.22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1">
          <cell r="AY81">
            <v>5838.22</v>
          </cell>
          <cell r="AZ81">
            <v>0</v>
          </cell>
        </row>
        <row r="81">
          <cell r="BB81">
            <v>0</v>
          </cell>
          <cell r="BC81">
            <v>0</v>
          </cell>
        </row>
        <row r="81">
          <cell r="BJ81">
            <v>5838.22</v>
          </cell>
        </row>
        <row r="81">
          <cell r="BL81">
            <v>0</v>
          </cell>
          <cell r="BM81">
            <v>19.8578911564626</v>
          </cell>
          <cell r="BN81">
            <v>19.8578911564626</v>
          </cell>
        </row>
        <row r="81">
          <cell r="BP81" t="str">
            <v>劳务工-劳务发放</v>
          </cell>
          <cell r="BQ81">
            <v>0</v>
          </cell>
          <cell r="BR81">
            <v>0</v>
          </cell>
          <cell r="BS81" t="str">
            <v>德顺</v>
          </cell>
        </row>
        <row r="82">
          <cell r="C82" t="str">
            <v>凌勤凡</v>
          </cell>
          <cell r="D82" t="str">
            <v>生产制造部</v>
          </cell>
          <cell r="E82">
            <v>45733</v>
          </cell>
          <cell r="F82" t="str">
            <v>发泡操作工</v>
          </cell>
          <cell r="G82">
            <v>45809</v>
          </cell>
          <cell r="H82">
            <v>26</v>
          </cell>
          <cell r="I82">
            <v>7</v>
          </cell>
        </row>
        <row r="82">
          <cell r="N82">
            <v>572.86078</v>
          </cell>
          <cell r="O82">
            <v>401.153846153846</v>
          </cell>
          <cell r="P82">
            <v>0</v>
          </cell>
        </row>
        <row r="82">
          <cell r="R82">
            <v>0</v>
          </cell>
        </row>
        <row r="82">
          <cell r="U82">
            <v>974.014626153846</v>
          </cell>
        </row>
        <row r="82">
          <cell r="W82">
            <v>273</v>
          </cell>
        </row>
        <row r="82">
          <cell r="AA82">
            <v>56</v>
          </cell>
        </row>
        <row r="82">
          <cell r="AD82">
            <v>53.8461538461538</v>
          </cell>
        </row>
        <row r="82">
          <cell r="AF82">
            <v>140</v>
          </cell>
        </row>
        <row r="82">
          <cell r="AM82">
            <v>1496.86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2">
          <cell r="AY82">
            <v>1496.86</v>
          </cell>
          <cell r="AZ82">
            <v>0</v>
          </cell>
        </row>
        <row r="82">
          <cell r="BB82">
            <v>0</v>
          </cell>
          <cell r="BC82">
            <v>0</v>
          </cell>
          <cell r="BD82">
            <v>25</v>
          </cell>
        </row>
        <row r="82">
          <cell r="BJ82">
            <v>1471.86</v>
          </cell>
        </row>
        <row r="82">
          <cell r="BL82" t="str">
            <v>2025/06/17号离职</v>
          </cell>
          <cell r="BM82">
            <v>20.3654421768707</v>
          </cell>
          <cell r="BN82">
            <v>20.025306122449</v>
          </cell>
        </row>
        <row r="82">
          <cell r="BP82" t="str">
            <v>劳务工-劳务发放</v>
          </cell>
          <cell r="BQ82">
            <v>0</v>
          </cell>
          <cell r="BR82">
            <v>0</v>
          </cell>
          <cell r="BS82" t="str">
            <v>湖南诚展</v>
          </cell>
        </row>
        <row r="83">
          <cell r="C83" t="str">
            <v>林新龙</v>
          </cell>
          <cell r="D83" t="str">
            <v>生产制造部</v>
          </cell>
          <cell r="E83">
            <v>45759</v>
          </cell>
          <cell r="F83" t="str">
            <v>发泡操作工</v>
          </cell>
          <cell r="G83">
            <v>45809</v>
          </cell>
          <cell r="H83">
            <v>26</v>
          </cell>
          <cell r="I83">
            <v>7</v>
          </cell>
        </row>
        <row r="83">
          <cell r="N83">
            <v>255.688</v>
          </cell>
          <cell r="O83">
            <v>401.153846153846</v>
          </cell>
          <cell r="P83">
            <v>0</v>
          </cell>
        </row>
        <row r="83">
          <cell r="R83">
            <v>0</v>
          </cell>
        </row>
        <row r="83">
          <cell r="U83">
            <v>656.841846153846</v>
          </cell>
        </row>
        <row r="83">
          <cell r="W83">
            <v>282</v>
          </cell>
        </row>
        <row r="83">
          <cell r="AA83">
            <v>56</v>
          </cell>
        </row>
        <row r="83">
          <cell r="AD83">
            <v>53.8461538461538</v>
          </cell>
        </row>
        <row r="83">
          <cell r="AF83">
            <v>140</v>
          </cell>
        </row>
        <row r="83">
          <cell r="AI83">
            <v>-268.240527472528</v>
          </cell>
        </row>
        <row r="83">
          <cell r="AM83">
            <v>920.45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3">
          <cell r="AY83">
            <v>920.45</v>
          </cell>
          <cell r="AZ83">
            <v>0</v>
          </cell>
        </row>
        <row r="83">
          <cell r="BB83">
            <v>0</v>
          </cell>
          <cell r="BC83">
            <v>0</v>
          </cell>
          <cell r="BD83">
            <v>28.9</v>
          </cell>
        </row>
        <row r="83">
          <cell r="BJ83">
            <v>891.55</v>
          </cell>
        </row>
        <row r="83">
          <cell r="BL83" t="str">
            <v>2025/06/09号离职</v>
          </cell>
          <cell r="BM83">
            <v>12.5231292517007</v>
          </cell>
          <cell r="BN83">
            <v>12.1299319727891</v>
          </cell>
        </row>
        <row r="83">
          <cell r="BP83" t="str">
            <v>劳务工-劳务发放</v>
          </cell>
          <cell r="BQ83">
            <v>0</v>
          </cell>
          <cell r="BR83">
            <v>0</v>
          </cell>
          <cell r="BS83" t="str">
            <v>湖南诚展</v>
          </cell>
        </row>
        <row r="84">
          <cell r="C84" t="str">
            <v>杨文</v>
          </cell>
          <cell r="D84" t="str">
            <v>生产制造部</v>
          </cell>
          <cell r="E84">
            <v>45785</v>
          </cell>
          <cell r="F84" t="str">
            <v>发泡操作工</v>
          </cell>
          <cell r="G84">
            <v>45809</v>
          </cell>
          <cell r="H84">
            <v>26</v>
          </cell>
          <cell r="I84">
            <v>24</v>
          </cell>
        </row>
        <row r="84">
          <cell r="L84">
            <v>2143.7574</v>
          </cell>
        </row>
        <row r="84">
          <cell r="N84">
            <v>2143.7574</v>
          </cell>
          <cell r="O84">
            <v>1375.38461538462</v>
          </cell>
          <cell r="P84">
            <v>100</v>
          </cell>
        </row>
        <row r="84">
          <cell r="R84">
            <v>200</v>
          </cell>
        </row>
        <row r="84">
          <cell r="U84">
            <v>3819.14201538462</v>
          </cell>
        </row>
        <row r="84">
          <cell r="W84">
            <v>255</v>
          </cell>
        </row>
        <row r="84">
          <cell r="AA84">
            <v>192</v>
          </cell>
        </row>
        <row r="84">
          <cell r="AD84">
            <v>184.615384615385</v>
          </cell>
        </row>
        <row r="84">
          <cell r="AF84">
            <v>480</v>
          </cell>
        </row>
        <row r="84">
          <cell r="AJ84">
            <v>-10</v>
          </cell>
        </row>
        <row r="84">
          <cell r="AM84">
            <v>4920.76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</row>
        <row r="84">
          <cell r="AY84">
            <v>4920.76</v>
          </cell>
          <cell r="AZ84">
            <v>0</v>
          </cell>
        </row>
        <row r="84">
          <cell r="BB84">
            <v>0</v>
          </cell>
          <cell r="BC84">
            <v>0</v>
          </cell>
          <cell r="BD84">
            <v>73</v>
          </cell>
        </row>
        <row r="84">
          <cell r="BJ84">
            <v>4847.76</v>
          </cell>
        </row>
        <row r="84">
          <cell r="BL84" t="str">
            <v>2025/06/26号离职</v>
          </cell>
          <cell r="BM84">
            <v>19.5268253968254</v>
          </cell>
          <cell r="BN84">
            <v>19.2371428571429</v>
          </cell>
        </row>
        <row r="84">
          <cell r="BP84" t="str">
            <v>劳务工-劳务发放</v>
          </cell>
          <cell r="BQ84">
            <v>0</v>
          </cell>
          <cell r="BR84">
            <v>0</v>
          </cell>
          <cell r="BS84" t="str">
            <v>湘潭思泉</v>
          </cell>
        </row>
        <row r="85">
          <cell r="C85" t="str">
            <v>聂松华</v>
          </cell>
          <cell r="D85" t="str">
            <v>生产制造部</v>
          </cell>
          <cell r="E85">
            <v>45789</v>
          </cell>
          <cell r="F85" t="str">
            <v>发泡操作工</v>
          </cell>
          <cell r="G85">
            <v>45809</v>
          </cell>
          <cell r="H85">
            <v>26</v>
          </cell>
          <cell r="I85">
            <v>21</v>
          </cell>
        </row>
        <row r="85">
          <cell r="L85">
            <v>2218.78234</v>
          </cell>
        </row>
        <row r="85">
          <cell r="N85">
            <v>2218.78234</v>
          </cell>
          <cell r="O85">
            <v>1203.46153846154</v>
          </cell>
          <cell r="P85">
            <v>50</v>
          </cell>
        </row>
        <row r="85">
          <cell r="R85">
            <v>0</v>
          </cell>
        </row>
        <row r="85">
          <cell r="U85">
            <v>3472.24387846154</v>
          </cell>
        </row>
        <row r="85">
          <cell r="W85">
            <v>249</v>
          </cell>
        </row>
        <row r="85">
          <cell r="AA85">
            <v>168</v>
          </cell>
        </row>
        <row r="85">
          <cell r="AD85">
            <v>161.538461538462</v>
          </cell>
        </row>
        <row r="85">
          <cell r="AF85">
            <v>420</v>
          </cell>
        </row>
        <row r="85">
          <cell r="AM85">
            <v>4470.78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5">
          <cell r="AY85">
            <v>4470.78</v>
          </cell>
          <cell r="AZ85">
            <v>0</v>
          </cell>
        </row>
        <row r="85">
          <cell r="BB85">
            <v>0</v>
          </cell>
          <cell r="BC85">
            <v>0</v>
          </cell>
          <cell r="BD85">
            <v>115.6</v>
          </cell>
        </row>
        <row r="85">
          <cell r="BJ85">
            <v>4355.18</v>
          </cell>
        </row>
        <row r="85">
          <cell r="BL85" t="str">
            <v>2025/06/28号离职</v>
          </cell>
          <cell r="BM85">
            <v>20.2756462585034</v>
          </cell>
          <cell r="BN85">
            <v>19.7513832199546</v>
          </cell>
        </row>
        <row r="85">
          <cell r="BP85" t="str">
            <v>劳务工-劳务发放</v>
          </cell>
          <cell r="BQ85">
            <v>0</v>
          </cell>
          <cell r="BR85">
            <v>0</v>
          </cell>
          <cell r="BS85" t="str">
            <v>湖南诚展</v>
          </cell>
        </row>
        <row r="86">
          <cell r="C86" t="str">
            <v>郭鹏</v>
          </cell>
          <cell r="D86" t="str">
            <v>生产制造部</v>
          </cell>
          <cell r="E86">
            <v>45791</v>
          </cell>
          <cell r="F86" t="str">
            <v>发泡操作工</v>
          </cell>
          <cell r="G86">
            <v>45809</v>
          </cell>
          <cell r="H86">
            <v>26</v>
          </cell>
          <cell r="I86">
            <v>16</v>
          </cell>
        </row>
        <row r="86">
          <cell r="L86">
            <v>1405.4044</v>
          </cell>
        </row>
        <row r="86">
          <cell r="N86">
            <v>1124.32352</v>
          </cell>
          <cell r="O86">
            <v>916.923076923077</v>
          </cell>
          <cell r="P86">
            <v>0</v>
          </cell>
        </row>
        <row r="86">
          <cell r="R86">
            <v>0</v>
          </cell>
        </row>
        <row r="86">
          <cell r="U86">
            <v>2041.24659692308</v>
          </cell>
        </row>
        <row r="86">
          <cell r="W86">
            <v>264</v>
          </cell>
        </row>
        <row r="86">
          <cell r="AA86">
            <v>128</v>
          </cell>
        </row>
        <row r="86">
          <cell r="AD86">
            <v>123.076923076923</v>
          </cell>
        </row>
        <row r="86">
          <cell r="AF86">
            <v>320</v>
          </cell>
        </row>
        <row r="86">
          <cell r="AM86">
            <v>2876.32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6">
          <cell r="AY86">
            <v>2876.32</v>
          </cell>
          <cell r="AZ86">
            <v>0</v>
          </cell>
        </row>
        <row r="86">
          <cell r="BB86">
            <v>0</v>
          </cell>
          <cell r="BC86">
            <v>0</v>
          </cell>
        </row>
        <row r="86">
          <cell r="BJ86">
            <v>2876.32</v>
          </cell>
        </row>
        <row r="86">
          <cell r="BL86" t="str">
            <v>2025/06/19号离职</v>
          </cell>
          <cell r="BM86">
            <v>17.1209523809524</v>
          </cell>
          <cell r="BN86">
            <v>17.1209523809524</v>
          </cell>
        </row>
        <row r="86">
          <cell r="BP86" t="str">
            <v>劳务工-劳务发放</v>
          </cell>
          <cell r="BQ86">
            <v>0</v>
          </cell>
          <cell r="BR86">
            <v>0</v>
          </cell>
          <cell r="BS86" t="str">
            <v>湘潭思泉</v>
          </cell>
        </row>
        <row r="87">
          <cell r="C87" t="str">
            <v>何林</v>
          </cell>
          <cell r="D87" t="str">
            <v>生产制造部</v>
          </cell>
          <cell r="E87">
            <v>45804</v>
          </cell>
          <cell r="F87" t="str">
            <v>发泡操作工</v>
          </cell>
          <cell r="G87">
            <v>45809</v>
          </cell>
          <cell r="H87">
            <v>26</v>
          </cell>
          <cell r="I87">
            <v>16</v>
          </cell>
        </row>
        <row r="87">
          <cell r="L87">
            <v>1314.144</v>
          </cell>
        </row>
        <row r="87">
          <cell r="N87">
            <v>1051.3152</v>
          </cell>
          <cell r="O87">
            <v>916.923076923077</v>
          </cell>
          <cell r="P87">
            <v>0</v>
          </cell>
        </row>
        <row r="87">
          <cell r="R87">
            <v>0</v>
          </cell>
        </row>
        <row r="87">
          <cell r="U87">
            <v>1968.23827692308</v>
          </cell>
        </row>
        <row r="87">
          <cell r="W87">
            <v>255</v>
          </cell>
        </row>
        <row r="87">
          <cell r="AA87">
            <v>128</v>
          </cell>
        </row>
        <row r="87">
          <cell r="AD87">
            <v>123.076923076923</v>
          </cell>
        </row>
        <row r="87">
          <cell r="AF87">
            <v>320</v>
          </cell>
        </row>
        <row r="87">
          <cell r="AM87">
            <v>2794.32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7">
          <cell r="AY87">
            <v>2794.32</v>
          </cell>
          <cell r="AZ87">
            <v>0</v>
          </cell>
        </row>
        <row r="87">
          <cell r="BB87">
            <v>0</v>
          </cell>
          <cell r="BC87">
            <v>0</v>
          </cell>
        </row>
        <row r="87">
          <cell r="BJ87">
            <v>2794.32</v>
          </cell>
        </row>
        <row r="87">
          <cell r="BL87" t="str">
            <v>2025/06/18号离职0</v>
          </cell>
          <cell r="BM87">
            <v>16.6328571428571</v>
          </cell>
          <cell r="BN87">
            <v>16.6328571428571</v>
          </cell>
        </row>
        <row r="87">
          <cell r="BP87" t="str">
            <v>劳务工-劳务发放</v>
          </cell>
          <cell r="BQ87">
            <v>0</v>
          </cell>
          <cell r="BR87">
            <v>0</v>
          </cell>
          <cell r="BS87" t="str">
            <v>湘潭思泉</v>
          </cell>
        </row>
        <row r="88">
          <cell r="C88" t="str">
            <v>张小双</v>
          </cell>
          <cell r="D88" t="str">
            <v>生产制造部</v>
          </cell>
          <cell r="E88">
            <v>45803</v>
          </cell>
          <cell r="F88" t="str">
            <v>发泡操作工</v>
          </cell>
          <cell r="G88">
            <v>45809</v>
          </cell>
          <cell r="H88">
            <v>26</v>
          </cell>
          <cell r="I88">
            <v>16</v>
          </cell>
        </row>
        <row r="88">
          <cell r="L88">
            <v>970.144</v>
          </cell>
        </row>
        <row r="88">
          <cell r="N88">
            <v>776.1152</v>
          </cell>
          <cell r="O88">
            <v>916.923076923077</v>
          </cell>
          <cell r="P88">
            <v>0</v>
          </cell>
        </row>
        <row r="88">
          <cell r="R88">
            <v>0</v>
          </cell>
        </row>
        <row r="88">
          <cell r="U88">
            <v>1693.03827692308</v>
          </cell>
        </row>
        <row r="88">
          <cell r="W88">
            <v>261</v>
          </cell>
        </row>
        <row r="88">
          <cell r="AA88">
            <v>128</v>
          </cell>
        </row>
        <row r="88">
          <cell r="AD88">
            <v>123.076923076923</v>
          </cell>
        </row>
        <row r="88">
          <cell r="AF88">
            <v>320</v>
          </cell>
        </row>
        <row r="88">
          <cell r="AM88">
            <v>2525.12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8">
          <cell r="AY88">
            <v>2525.12</v>
          </cell>
          <cell r="AZ88">
            <v>0</v>
          </cell>
        </row>
        <row r="88">
          <cell r="BB88">
            <v>0</v>
          </cell>
          <cell r="BC88">
            <v>0</v>
          </cell>
        </row>
        <row r="88">
          <cell r="BJ88">
            <v>2525.12</v>
          </cell>
        </row>
        <row r="88">
          <cell r="BL88" t="str">
            <v>2025/06/18号离职</v>
          </cell>
          <cell r="BM88">
            <v>15.0304761904762</v>
          </cell>
          <cell r="BN88">
            <v>15.0304761904762</v>
          </cell>
        </row>
        <row r="88">
          <cell r="BP88" t="str">
            <v>劳务工-劳务发放</v>
          </cell>
          <cell r="BQ88">
            <v>0</v>
          </cell>
          <cell r="BR88">
            <v>0</v>
          </cell>
          <cell r="BS88" t="str">
            <v>湘潭宏顺</v>
          </cell>
        </row>
        <row r="89">
          <cell r="C89" t="str">
            <v>汤建惟</v>
          </cell>
          <cell r="D89" t="str">
            <v>生产制造部</v>
          </cell>
          <cell r="E89">
            <v>45799</v>
          </cell>
          <cell r="F89" t="str">
            <v>发泡操作工</v>
          </cell>
          <cell r="G89">
            <v>45809</v>
          </cell>
          <cell r="H89">
            <v>26</v>
          </cell>
          <cell r="I89">
            <v>11.5</v>
          </cell>
        </row>
        <row r="89">
          <cell r="L89">
            <v>804.916</v>
          </cell>
        </row>
        <row r="89">
          <cell r="N89">
            <v>643.9328</v>
          </cell>
          <cell r="O89">
            <v>659.038461538462</v>
          </cell>
          <cell r="P89">
            <v>0</v>
          </cell>
        </row>
        <row r="89">
          <cell r="R89">
            <v>0</v>
          </cell>
        </row>
        <row r="89">
          <cell r="U89">
            <v>1302.97126153846</v>
          </cell>
        </row>
        <row r="89">
          <cell r="W89">
            <v>249</v>
          </cell>
        </row>
        <row r="89">
          <cell r="AA89">
            <v>92</v>
          </cell>
        </row>
        <row r="89">
          <cell r="AD89">
            <v>88.4615384615385</v>
          </cell>
        </row>
        <row r="89">
          <cell r="AF89">
            <v>220</v>
          </cell>
        </row>
        <row r="89">
          <cell r="AM89">
            <v>1952.43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89">
          <cell r="AY89">
            <v>1952.43</v>
          </cell>
          <cell r="AZ89">
            <v>0</v>
          </cell>
        </row>
        <row r="89">
          <cell r="BB89">
            <v>0</v>
          </cell>
          <cell r="BC89">
            <v>0</v>
          </cell>
          <cell r="BD89">
            <v>115.6</v>
          </cell>
        </row>
        <row r="89">
          <cell r="BJ89">
            <v>1836.83</v>
          </cell>
        </row>
        <row r="89">
          <cell r="BL89" t="str">
            <v>2025/06/18离职</v>
          </cell>
          <cell r="BM89">
            <v>16.1691925465839</v>
          </cell>
          <cell r="BN89">
            <v>15.2118426501035</v>
          </cell>
        </row>
        <row r="89">
          <cell r="BP89" t="str">
            <v>劳务工-劳务发放</v>
          </cell>
          <cell r="BQ89">
            <v>0</v>
          </cell>
          <cell r="BR89">
            <v>0</v>
          </cell>
          <cell r="BS89" t="str">
            <v>湘潭思泉</v>
          </cell>
        </row>
        <row r="90">
          <cell r="C90" t="str">
            <v>黄晚娇</v>
          </cell>
          <cell r="D90" t="str">
            <v>生产制造部</v>
          </cell>
          <cell r="E90">
            <v>45801</v>
          </cell>
          <cell r="F90" t="str">
            <v>发泡操作工</v>
          </cell>
          <cell r="G90">
            <v>45809</v>
          </cell>
          <cell r="H90">
            <v>26</v>
          </cell>
          <cell r="I90">
            <v>9</v>
          </cell>
        </row>
        <row r="90">
          <cell r="L90">
            <v>558.456</v>
          </cell>
        </row>
        <row r="90">
          <cell r="N90">
            <v>446.7648</v>
          </cell>
          <cell r="O90">
            <v>515.769230769231</v>
          </cell>
          <cell r="P90">
            <v>0</v>
          </cell>
        </row>
        <row r="90">
          <cell r="R90">
            <v>0</v>
          </cell>
        </row>
        <row r="90">
          <cell r="U90">
            <v>962.534030769231</v>
          </cell>
        </row>
        <row r="90">
          <cell r="W90">
            <v>255</v>
          </cell>
        </row>
        <row r="90">
          <cell r="AA90">
            <v>72</v>
          </cell>
        </row>
        <row r="90">
          <cell r="AD90">
            <v>69.2307692307692</v>
          </cell>
        </row>
        <row r="90">
          <cell r="AF90">
            <v>180</v>
          </cell>
        </row>
        <row r="90">
          <cell r="AJ90">
            <v>-10</v>
          </cell>
        </row>
        <row r="90">
          <cell r="AM90">
            <v>1528.76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0">
          <cell r="AY90">
            <v>1528.76</v>
          </cell>
          <cell r="AZ90">
            <v>0</v>
          </cell>
        </row>
        <row r="90">
          <cell r="BB90">
            <v>0</v>
          </cell>
          <cell r="BC90">
            <v>0</v>
          </cell>
        </row>
        <row r="90">
          <cell r="BJ90">
            <v>1528.76</v>
          </cell>
        </row>
        <row r="90">
          <cell r="BL90" t="str">
            <v>2025/06/10号离职</v>
          </cell>
          <cell r="BM90">
            <v>16.1773544973545</v>
          </cell>
          <cell r="BN90">
            <v>16.1773544973545</v>
          </cell>
        </row>
        <row r="90">
          <cell r="BP90" t="str">
            <v>劳务工-劳务发放</v>
          </cell>
          <cell r="BQ90">
            <v>0</v>
          </cell>
          <cell r="BR90">
            <v>0</v>
          </cell>
          <cell r="BS90" t="str">
            <v>湘潭思泉</v>
          </cell>
        </row>
        <row r="91">
          <cell r="C91" t="str">
            <v>肖星</v>
          </cell>
          <cell r="D91" t="str">
            <v>生产制造部</v>
          </cell>
          <cell r="E91">
            <v>45789</v>
          </cell>
          <cell r="F91" t="str">
            <v>发泡操作工</v>
          </cell>
          <cell r="G91">
            <v>45809</v>
          </cell>
          <cell r="H91">
            <v>26</v>
          </cell>
          <cell r="I91">
            <v>10.5</v>
          </cell>
        </row>
        <row r="91">
          <cell r="L91">
            <v>709.532</v>
          </cell>
        </row>
        <row r="91">
          <cell r="N91">
            <v>567.6256</v>
          </cell>
          <cell r="O91">
            <v>601.730769230769</v>
          </cell>
          <cell r="P91">
            <v>0</v>
          </cell>
        </row>
        <row r="91">
          <cell r="R91">
            <v>0</v>
          </cell>
        </row>
        <row r="91">
          <cell r="U91">
            <v>1169.35636923077</v>
          </cell>
        </row>
        <row r="91">
          <cell r="W91">
            <v>282</v>
          </cell>
        </row>
        <row r="91">
          <cell r="AA91">
            <v>84</v>
          </cell>
        </row>
        <row r="91">
          <cell r="AD91">
            <v>80.7692307692308</v>
          </cell>
        </row>
        <row r="91">
          <cell r="AF91">
            <v>200</v>
          </cell>
        </row>
        <row r="91">
          <cell r="AJ91">
            <v>-10</v>
          </cell>
        </row>
        <row r="91">
          <cell r="AM91">
            <v>1806.13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1">
          <cell r="AY91">
            <v>1806.13</v>
          </cell>
          <cell r="AZ91">
            <v>0</v>
          </cell>
        </row>
        <row r="91">
          <cell r="BB91">
            <v>0</v>
          </cell>
          <cell r="BC91">
            <v>0</v>
          </cell>
        </row>
        <row r="91">
          <cell r="BJ91">
            <v>1806.13</v>
          </cell>
        </row>
        <row r="91">
          <cell r="BL91" t="str">
            <v>2025/06/12号离职</v>
          </cell>
          <cell r="BM91">
            <v>16.3821315192744</v>
          </cell>
          <cell r="BN91">
            <v>16.3821315192744</v>
          </cell>
        </row>
        <row r="91">
          <cell r="BP91" t="str">
            <v>劳务工-劳务发放</v>
          </cell>
          <cell r="BQ91">
            <v>0</v>
          </cell>
          <cell r="BR91">
            <v>0</v>
          </cell>
          <cell r="BS91" t="str">
            <v>湘潭思泉</v>
          </cell>
        </row>
        <row r="92">
          <cell r="C92" t="str">
            <v>颜俊杰</v>
          </cell>
          <cell r="D92" t="str">
            <v>生产制造部</v>
          </cell>
          <cell r="E92">
            <v>45805</v>
          </cell>
          <cell r="F92" t="str">
            <v>发泡操作工</v>
          </cell>
          <cell r="G92">
            <v>45809</v>
          </cell>
          <cell r="H92">
            <v>26</v>
          </cell>
          <cell r="I92">
            <v>7</v>
          </cell>
        </row>
        <row r="92">
          <cell r="L92">
            <v>325.149</v>
          </cell>
        </row>
        <row r="92">
          <cell r="N92">
            <v>260.1192</v>
          </cell>
          <cell r="O92">
            <v>401.153846153846</v>
          </cell>
          <cell r="P92">
            <v>0</v>
          </cell>
        </row>
        <row r="92">
          <cell r="R92">
            <v>0</v>
          </cell>
        </row>
        <row r="92">
          <cell r="U92">
            <v>661.273046153846</v>
          </cell>
        </row>
        <row r="92">
          <cell r="W92">
            <v>264</v>
          </cell>
        </row>
        <row r="92">
          <cell r="AA92">
            <v>56</v>
          </cell>
        </row>
        <row r="92">
          <cell r="AD92">
            <v>53.8461538461538</v>
          </cell>
        </row>
        <row r="92">
          <cell r="AF92">
            <v>140</v>
          </cell>
        </row>
        <row r="92">
          <cell r="AM92">
            <v>1175.12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2">
          <cell r="AY92">
            <v>1175.12</v>
          </cell>
          <cell r="AZ92">
            <v>0</v>
          </cell>
        </row>
        <row r="92">
          <cell r="BB92">
            <v>0</v>
          </cell>
          <cell r="BC92">
            <v>0</v>
          </cell>
        </row>
        <row r="92">
          <cell r="BJ92">
            <v>1175.12</v>
          </cell>
        </row>
        <row r="92">
          <cell r="BL92" t="str">
            <v>2025/06/10号离职</v>
          </cell>
          <cell r="BM92">
            <v>15.9880272108844</v>
          </cell>
          <cell r="BN92">
            <v>15.9880272108844</v>
          </cell>
        </row>
        <row r="92">
          <cell r="BP92" t="str">
            <v>劳务工-劳务发放</v>
          </cell>
          <cell r="BQ92">
            <v>0</v>
          </cell>
          <cell r="BR92">
            <v>0</v>
          </cell>
          <cell r="BS92" t="str">
            <v>德顺</v>
          </cell>
        </row>
        <row r="93">
          <cell r="C93" t="str">
            <v>伍星</v>
          </cell>
          <cell r="D93" t="str">
            <v>生产制造部</v>
          </cell>
          <cell r="E93">
            <v>45805</v>
          </cell>
          <cell r="F93" t="str">
            <v>发泡操作工</v>
          </cell>
          <cell r="G93">
            <v>45809</v>
          </cell>
          <cell r="H93">
            <v>26</v>
          </cell>
          <cell r="I93">
            <v>9</v>
          </cell>
        </row>
        <row r="93">
          <cell r="L93">
            <v>326.19848</v>
          </cell>
        </row>
        <row r="93">
          <cell r="N93">
            <v>260.958784</v>
          </cell>
          <cell r="O93">
            <v>515.769230769231</v>
          </cell>
          <cell r="P93">
            <v>0</v>
          </cell>
        </row>
        <row r="93">
          <cell r="R93">
            <v>0</v>
          </cell>
        </row>
        <row r="93">
          <cell r="U93">
            <v>776.728014769231</v>
          </cell>
        </row>
        <row r="93">
          <cell r="W93">
            <v>234</v>
          </cell>
        </row>
        <row r="93">
          <cell r="AA93">
            <v>72</v>
          </cell>
        </row>
        <row r="93">
          <cell r="AD93">
            <v>69.2307692307692</v>
          </cell>
        </row>
        <row r="93">
          <cell r="AF93">
            <v>180</v>
          </cell>
        </row>
        <row r="93">
          <cell r="AM93">
            <v>1331.96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</row>
        <row r="93">
          <cell r="AY93">
            <v>1331.96</v>
          </cell>
          <cell r="AZ93">
            <v>0</v>
          </cell>
        </row>
        <row r="93">
          <cell r="BB93">
            <v>0</v>
          </cell>
          <cell r="BC93">
            <v>0</v>
          </cell>
        </row>
        <row r="93">
          <cell r="BJ93">
            <v>1331.96</v>
          </cell>
        </row>
        <row r="93">
          <cell r="BL93" t="str">
            <v>2025/06/10号离职</v>
          </cell>
          <cell r="BM93">
            <v>14.0948148148148</v>
          </cell>
          <cell r="BN93">
            <v>14.0948148148148</v>
          </cell>
        </row>
        <row r="93">
          <cell r="BP93" t="str">
            <v>劳务工-劳务发放</v>
          </cell>
          <cell r="BQ93">
            <v>0</v>
          </cell>
          <cell r="BR93">
            <v>0</v>
          </cell>
          <cell r="BS93" t="str">
            <v>湖南诚展</v>
          </cell>
        </row>
        <row r="94">
          <cell r="C94" t="str">
            <v>陈元庆</v>
          </cell>
          <cell r="D94" t="str">
            <v>生产制造部</v>
          </cell>
          <cell r="E94">
            <v>45695</v>
          </cell>
          <cell r="F94" t="str">
            <v>发泡操作工</v>
          </cell>
          <cell r="G94">
            <v>45695</v>
          </cell>
          <cell r="H94">
            <v>26</v>
          </cell>
          <cell r="I94">
            <v>26</v>
          </cell>
        </row>
        <row r="94">
          <cell r="L94">
            <v>2867.26008</v>
          </cell>
        </row>
        <row r="94">
          <cell r="N94">
            <v>2867.26008</v>
          </cell>
          <cell r="O94">
            <v>1490</v>
          </cell>
          <cell r="P94">
            <v>100</v>
          </cell>
        </row>
        <row r="94">
          <cell r="R94">
            <v>300</v>
          </cell>
        </row>
        <row r="94">
          <cell r="U94">
            <v>4757.26008</v>
          </cell>
        </row>
        <row r="94">
          <cell r="W94">
            <v>264</v>
          </cell>
        </row>
        <row r="94">
          <cell r="AA94">
            <v>208</v>
          </cell>
        </row>
        <row r="94">
          <cell r="AD94">
            <v>200</v>
          </cell>
        </row>
        <row r="94">
          <cell r="AF94">
            <v>520</v>
          </cell>
        </row>
        <row r="94">
          <cell r="AM94">
            <v>5949.26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4">
          <cell r="AY94">
            <v>5949.26</v>
          </cell>
          <cell r="AZ94">
            <v>0</v>
          </cell>
        </row>
        <row r="94">
          <cell r="BJ94">
            <v>5949.26</v>
          </cell>
        </row>
        <row r="94">
          <cell r="BL94">
            <v>0</v>
          </cell>
          <cell r="BM94">
            <v>21.7921611721612</v>
          </cell>
          <cell r="BN94">
            <v>21.7921611721612</v>
          </cell>
        </row>
        <row r="94">
          <cell r="BP94" t="str">
            <v>劳务工-劳务发放</v>
          </cell>
        </row>
        <row r="94">
          <cell r="BR94">
            <v>0</v>
          </cell>
          <cell r="BS94" t="str">
            <v>东方人才</v>
          </cell>
        </row>
        <row r="95">
          <cell r="C95" t="str">
            <v>陶勇军</v>
          </cell>
          <cell r="D95" t="str">
            <v>生产制造部</v>
          </cell>
          <cell r="E95">
            <v>45810</v>
          </cell>
          <cell r="F95" t="str">
            <v>发泡操作工</v>
          </cell>
          <cell r="G95">
            <v>45810</v>
          </cell>
          <cell r="H95">
            <v>26</v>
          </cell>
          <cell r="I95">
            <v>27</v>
          </cell>
        </row>
        <row r="95">
          <cell r="L95">
            <v>2902.79158</v>
          </cell>
        </row>
        <row r="95">
          <cell r="N95">
            <v>2902.79158</v>
          </cell>
          <cell r="O95">
            <v>1547.30769230769</v>
          </cell>
          <cell r="P95">
            <v>100</v>
          </cell>
        </row>
        <row r="95">
          <cell r="R95">
            <v>300</v>
          </cell>
        </row>
        <row r="95">
          <cell r="U95">
            <v>4850.09927230769</v>
          </cell>
        </row>
        <row r="95">
          <cell r="W95">
            <v>276</v>
          </cell>
        </row>
        <row r="95">
          <cell r="AA95">
            <v>216</v>
          </cell>
        </row>
        <row r="95">
          <cell r="AD95">
            <v>200</v>
          </cell>
        </row>
        <row r="95">
          <cell r="AF95">
            <v>540</v>
          </cell>
        </row>
        <row r="95">
          <cell r="AM95">
            <v>6082.1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</row>
        <row r="95">
          <cell r="AY95">
            <v>6082.1</v>
          </cell>
          <cell r="AZ95">
            <v>0</v>
          </cell>
        </row>
        <row r="95">
          <cell r="BJ95">
            <v>6082.1</v>
          </cell>
        </row>
        <row r="95">
          <cell r="BL95">
            <v>0</v>
          </cell>
          <cell r="BM95">
            <v>21.4536155202822</v>
          </cell>
          <cell r="BN95">
            <v>21.4536155202822</v>
          </cell>
        </row>
        <row r="95">
          <cell r="BP95" t="str">
            <v>劳务工-劳务发放</v>
          </cell>
        </row>
        <row r="95">
          <cell r="BR95">
            <v>0</v>
          </cell>
          <cell r="BS95" t="str">
            <v>湖南诚展</v>
          </cell>
        </row>
        <row r="96">
          <cell r="C96" t="str">
            <v>黄夏明</v>
          </cell>
          <cell r="D96" t="str">
            <v>生产制造部</v>
          </cell>
          <cell r="E96">
            <v>45812</v>
          </cell>
          <cell r="F96" t="str">
            <v>发泡操作工</v>
          </cell>
          <cell r="G96">
            <v>45812</v>
          </cell>
          <cell r="H96">
            <v>26</v>
          </cell>
          <cell r="I96">
            <v>19</v>
          </cell>
        </row>
        <row r="96">
          <cell r="L96">
            <v>2070.61926</v>
          </cell>
        </row>
        <row r="96">
          <cell r="N96">
            <v>2070.61926</v>
          </cell>
          <cell r="O96">
            <v>1088.84615384615</v>
          </cell>
          <cell r="P96">
            <v>0</v>
          </cell>
        </row>
        <row r="96">
          <cell r="R96">
            <v>0</v>
          </cell>
        </row>
        <row r="96">
          <cell r="U96">
            <v>3159.46541384615</v>
          </cell>
        </row>
        <row r="96">
          <cell r="W96">
            <v>267</v>
          </cell>
        </row>
        <row r="96">
          <cell r="AA96">
            <v>152</v>
          </cell>
        </row>
        <row r="96">
          <cell r="AD96">
            <v>219.230769230769</v>
          </cell>
        </row>
        <row r="96">
          <cell r="AF96">
            <v>380</v>
          </cell>
        </row>
        <row r="96">
          <cell r="AM96">
            <v>4177.7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</row>
        <row r="96">
          <cell r="AY96">
            <v>4177.7</v>
          </cell>
          <cell r="AZ96">
            <v>0</v>
          </cell>
        </row>
        <row r="96">
          <cell r="BD96">
            <v>42.5</v>
          </cell>
        </row>
        <row r="96">
          <cell r="BJ96">
            <v>4135.2</v>
          </cell>
        </row>
        <row r="96">
          <cell r="BL96">
            <v>0</v>
          </cell>
          <cell r="BM96">
            <v>20.9408521303258</v>
          </cell>
          <cell r="BN96">
            <v>20.7278195488722</v>
          </cell>
        </row>
        <row r="96">
          <cell r="BP96" t="str">
            <v>劳务工-劳务发放</v>
          </cell>
        </row>
        <row r="96">
          <cell r="BR96">
            <v>0</v>
          </cell>
          <cell r="BS96" t="str">
            <v>湘潭宏顺</v>
          </cell>
        </row>
        <row r="97">
          <cell r="C97" t="str">
            <v>蔡建兵</v>
          </cell>
          <cell r="D97" t="str">
            <v>生产制造部</v>
          </cell>
          <cell r="E97">
            <v>45814</v>
          </cell>
          <cell r="F97" t="str">
            <v>发泡操作工</v>
          </cell>
          <cell r="G97">
            <v>45814</v>
          </cell>
          <cell r="H97">
            <v>26</v>
          </cell>
          <cell r="I97">
            <v>21</v>
          </cell>
        </row>
        <row r="97">
          <cell r="L97">
            <v>1735.064</v>
          </cell>
        </row>
        <row r="97">
          <cell r="N97">
            <v>1735.064</v>
          </cell>
          <cell r="O97">
            <v>1203.46153846154</v>
          </cell>
          <cell r="P97">
            <v>0</v>
          </cell>
        </row>
        <row r="97">
          <cell r="R97">
            <v>0</v>
          </cell>
        </row>
        <row r="97">
          <cell r="U97">
            <v>2938.52553846154</v>
          </cell>
        </row>
        <row r="97">
          <cell r="W97">
            <v>255</v>
          </cell>
        </row>
        <row r="97">
          <cell r="AA97">
            <v>168</v>
          </cell>
        </row>
        <row r="97">
          <cell r="AD97">
            <v>646.153846153846</v>
          </cell>
        </row>
        <row r="97">
          <cell r="AF97">
            <v>420</v>
          </cell>
        </row>
        <row r="97">
          <cell r="AM97">
            <v>4427.68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7">
          <cell r="AY97">
            <v>4427.68</v>
          </cell>
          <cell r="AZ97">
            <v>0</v>
          </cell>
        </row>
        <row r="97">
          <cell r="BJ97">
            <v>4427.68</v>
          </cell>
        </row>
        <row r="97">
          <cell r="BL97">
            <v>0</v>
          </cell>
          <cell r="BM97">
            <v>20.0801814058957</v>
          </cell>
          <cell r="BN97">
            <v>20.0801814058957</v>
          </cell>
        </row>
        <row r="97">
          <cell r="BP97" t="str">
            <v>劳务工-劳务发放</v>
          </cell>
        </row>
        <row r="97">
          <cell r="BR97">
            <v>0</v>
          </cell>
          <cell r="BS97" t="str">
            <v>湘潭思泉</v>
          </cell>
        </row>
        <row r="98">
          <cell r="C98" t="str">
            <v>曾建伟</v>
          </cell>
          <cell r="D98" t="str">
            <v>生产制造部</v>
          </cell>
          <cell r="E98">
            <v>45814</v>
          </cell>
          <cell r="F98" t="str">
            <v>发泡操作工</v>
          </cell>
          <cell r="G98">
            <v>45814</v>
          </cell>
          <cell r="H98">
            <v>26</v>
          </cell>
          <cell r="I98">
            <v>24</v>
          </cell>
        </row>
        <row r="98">
          <cell r="L98">
            <v>2565.77696</v>
          </cell>
        </row>
        <row r="98">
          <cell r="N98">
            <v>2565.77696</v>
          </cell>
          <cell r="O98">
            <v>1375.38461538462</v>
          </cell>
          <cell r="P98">
            <v>0</v>
          </cell>
        </row>
        <row r="98">
          <cell r="R98">
            <v>0</v>
          </cell>
        </row>
        <row r="98">
          <cell r="U98">
            <v>3941.16157538462</v>
          </cell>
        </row>
        <row r="98">
          <cell r="W98">
            <v>258</v>
          </cell>
        </row>
        <row r="98">
          <cell r="AA98">
            <v>192</v>
          </cell>
        </row>
        <row r="98">
          <cell r="AD98">
            <v>738.461538461538</v>
          </cell>
        </row>
        <row r="98">
          <cell r="AF98">
            <v>480</v>
          </cell>
        </row>
        <row r="98">
          <cell r="AM98">
            <v>5609.62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</row>
        <row r="98">
          <cell r="AY98">
            <v>5609.62</v>
          </cell>
          <cell r="AZ98">
            <v>0</v>
          </cell>
        </row>
        <row r="98">
          <cell r="BD98">
            <v>73</v>
          </cell>
        </row>
        <row r="98">
          <cell r="BJ98">
            <v>5536.62</v>
          </cell>
        </row>
        <row r="98">
          <cell r="BL98">
            <v>0</v>
          </cell>
          <cell r="BM98">
            <v>22.2603968253968</v>
          </cell>
          <cell r="BN98">
            <v>21.9707142857143</v>
          </cell>
        </row>
        <row r="98">
          <cell r="BP98" t="str">
            <v>劳务工-劳务发放</v>
          </cell>
        </row>
        <row r="98">
          <cell r="BR98">
            <v>0</v>
          </cell>
          <cell r="BS98" t="str">
            <v>湘潭思泉</v>
          </cell>
        </row>
        <row r="99">
          <cell r="C99" t="str">
            <v>李先文</v>
          </cell>
          <cell r="D99" t="str">
            <v>生产制造部</v>
          </cell>
          <cell r="E99">
            <v>45817</v>
          </cell>
          <cell r="F99" t="str">
            <v>发泡操作工</v>
          </cell>
          <cell r="G99">
            <v>45817</v>
          </cell>
          <cell r="H99">
            <v>26</v>
          </cell>
          <cell r="I99">
            <v>18</v>
          </cell>
        </row>
        <row r="99">
          <cell r="L99">
            <v>1851.82772</v>
          </cell>
        </row>
        <row r="99">
          <cell r="N99">
            <v>1851.82772</v>
          </cell>
          <cell r="O99">
            <v>1031.53846153846</v>
          </cell>
          <cell r="P99">
            <v>0</v>
          </cell>
        </row>
        <row r="99">
          <cell r="R99">
            <v>0</v>
          </cell>
        </row>
        <row r="99">
          <cell r="U99">
            <v>2883.36618153846</v>
          </cell>
        </row>
        <row r="99">
          <cell r="W99">
            <v>258</v>
          </cell>
        </row>
        <row r="99">
          <cell r="AA99">
            <v>144</v>
          </cell>
        </row>
        <row r="99">
          <cell r="AD99">
            <v>207.692307692308</v>
          </cell>
        </row>
        <row r="99">
          <cell r="AF99">
            <v>360</v>
          </cell>
        </row>
        <row r="99">
          <cell r="AM99">
            <v>3853.06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</row>
        <row r="99">
          <cell r="AY99">
            <v>3853.06</v>
          </cell>
          <cell r="AZ99">
            <v>0</v>
          </cell>
        </row>
        <row r="99">
          <cell r="BJ99">
            <v>3853.06</v>
          </cell>
        </row>
        <row r="99">
          <cell r="BL99">
            <v>0</v>
          </cell>
          <cell r="BM99">
            <v>20.3865608465608</v>
          </cell>
          <cell r="BN99">
            <v>20.3865608465608</v>
          </cell>
        </row>
        <row r="99">
          <cell r="BP99" t="str">
            <v>劳务工-劳务发放</v>
          </cell>
        </row>
        <row r="99">
          <cell r="BR99">
            <v>0</v>
          </cell>
          <cell r="BS99" t="str">
            <v>湘潭思泉</v>
          </cell>
        </row>
        <row r="100">
          <cell r="C100" t="str">
            <v>肖志</v>
          </cell>
          <cell r="D100" t="str">
            <v>生产制造部</v>
          </cell>
          <cell r="E100">
            <v>45813</v>
          </cell>
          <cell r="F100" t="str">
            <v>发泡操作工</v>
          </cell>
          <cell r="G100">
            <v>45813</v>
          </cell>
          <cell r="H100">
            <v>26</v>
          </cell>
          <cell r="I100">
            <v>23</v>
          </cell>
        </row>
        <row r="100">
          <cell r="L100">
            <v>2526.62542</v>
          </cell>
        </row>
        <row r="100">
          <cell r="N100">
            <v>2526.62542</v>
          </cell>
          <cell r="O100">
            <v>1318.07692307692</v>
          </cell>
          <cell r="P100">
            <v>0</v>
          </cell>
        </row>
        <row r="100">
          <cell r="R100">
            <v>0</v>
          </cell>
        </row>
        <row r="100">
          <cell r="U100">
            <v>3844.70234307692</v>
          </cell>
        </row>
        <row r="100">
          <cell r="W100">
            <v>282</v>
          </cell>
        </row>
        <row r="100">
          <cell r="AA100">
            <v>184</v>
          </cell>
        </row>
        <row r="100">
          <cell r="AD100">
            <v>176.923076923077</v>
          </cell>
        </row>
        <row r="100">
          <cell r="AF100">
            <v>460</v>
          </cell>
        </row>
        <row r="100">
          <cell r="AM100">
            <v>4947.63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</row>
        <row r="100">
          <cell r="AY100">
            <v>4947.63</v>
          </cell>
          <cell r="AZ100">
            <v>0</v>
          </cell>
        </row>
        <row r="100">
          <cell r="BJ100">
            <v>4947.63</v>
          </cell>
        </row>
        <row r="100">
          <cell r="BL100">
            <v>0</v>
          </cell>
          <cell r="BM100">
            <v>20.4870807453416</v>
          </cell>
          <cell r="BN100">
            <v>20.4870807453416</v>
          </cell>
        </row>
        <row r="100">
          <cell r="BP100" t="str">
            <v>劳务工-劳务发放</v>
          </cell>
        </row>
        <row r="100">
          <cell r="BR100">
            <v>0</v>
          </cell>
          <cell r="BS100" t="str">
            <v>湘潭宏顺</v>
          </cell>
        </row>
        <row r="101">
          <cell r="C101" t="str">
            <v>李湘泉</v>
          </cell>
          <cell r="D101" t="str">
            <v>生产制造部</v>
          </cell>
          <cell r="E101">
            <v>45818</v>
          </cell>
          <cell r="F101" t="str">
            <v>发泡操作工</v>
          </cell>
          <cell r="G101">
            <v>45818</v>
          </cell>
          <cell r="H101">
            <v>26</v>
          </cell>
          <cell r="I101">
            <v>19</v>
          </cell>
        </row>
        <row r="101">
          <cell r="L101">
            <v>1980.79926</v>
          </cell>
        </row>
        <row r="101">
          <cell r="N101">
            <v>1980.79926</v>
          </cell>
          <cell r="O101">
            <v>1088.84615384615</v>
          </cell>
          <cell r="P101">
            <v>0</v>
          </cell>
        </row>
        <row r="101">
          <cell r="R101">
            <v>0</v>
          </cell>
        </row>
        <row r="101">
          <cell r="U101">
            <v>3069.64541384615</v>
          </cell>
        </row>
        <row r="101">
          <cell r="W101">
            <v>282</v>
          </cell>
        </row>
        <row r="101">
          <cell r="AA101">
            <v>152</v>
          </cell>
        </row>
        <row r="101">
          <cell r="AD101">
            <v>146.153846153846</v>
          </cell>
        </row>
        <row r="101">
          <cell r="AF101">
            <v>380</v>
          </cell>
        </row>
        <row r="101">
          <cell r="AJ101">
            <v>-10</v>
          </cell>
        </row>
        <row r="101">
          <cell r="AM101">
            <v>4019.8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</row>
        <row r="101">
          <cell r="AY101">
            <v>4019.8</v>
          </cell>
          <cell r="AZ101">
            <v>0</v>
          </cell>
        </row>
        <row r="101">
          <cell r="BD101">
            <v>8.5</v>
          </cell>
        </row>
        <row r="101">
          <cell r="BJ101">
            <v>4011.3</v>
          </cell>
        </row>
        <row r="101">
          <cell r="BL101">
            <v>0</v>
          </cell>
          <cell r="BM101">
            <v>20.149373433584</v>
          </cell>
          <cell r="BN101">
            <v>20.1067669172932</v>
          </cell>
        </row>
        <row r="101">
          <cell r="BP101" t="str">
            <v>劳务工-劳务发放</v>
          </cell>
        </row>
        <row r="101">
          <cell r="BR101">
            <v>0</v>
          </cell>
          <cell r="BS101" t="str">
            <v>湘潭宏顺</v>
          </cell>
        </row>
        <row r="102">
          <cell r="C102" t="str">
            <v>曾丽梅</v>
          </cell>
          <cell r="D102" t="str">
            <v>生产制造部</v>
          </cell>
          <cell r="E102">
            <v>45811</v>
          </cell>
          <cell r="F102" t="str">
            <v>发泡操作工</v>
          </cell>
          <cell r="G102">
            <v>45811</v>
          </cell>
          <cell r="H102">
            <v>26</v>
          </cell>
          <cell r="I102">
            <v>26</v>
          </cell>
        </row>
        <row r="102">
          <cell r="L102">
            <v>2883.60004</v>
          </cell>
        </row>
        <row r="102">
          <cell r="N102">
            <v>2883.60004</v>
          </cell>
          <cell r="O102">
            <v>1490</v>
          </cell>
          <cell r="P102">
            <v>0</v>
          </cell>
        </row>
        <row r="102">
          <cell r="R102">
            <v>100</v>
          </cell>
        </row>
        <row r="102">
          <cell r="U102">
            <v>4473.60004</v>
          </cell>
        </row>
        <row r="102">
          <cell r="W102">
            <v>264</v>
          </cell>
        </row>
        <row r="102">
          <cell r="AA102">
            <v>208</v>
          </cell>
        </row>
        <row r="102">
          <cell r="AD102">
            <v>200</v>
          </cell>
        </row>
        <row r="102">
          <cell r="AF102">
            <v>520</v>
          </cell>
        </row>
        <row r="102">
          <cell r="AM102">
            <v>5665.6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</row>
        <row r="102">
          <cell r="AY102">
            <v>5665.6</v>
          </cell>
          <cell r="AZ102">
            <v>0</v>
          </cell>
        </row>
        <row r="102">
          <cell r="BD102">
            <v>30.6</v>
          </cell>
        </row>
        <row r="102">
          <cell r="BJ102">
            <v>5635</v>
          </cell>
        </row>
        <row r="102">
          <cell r="BL102">
            <v>0</v>
          </cell>
          <cell r="BM102">
            <v>20.7531135531136</v>
          </cell>
          <cell r="BN102">
            <v>20.6410256410256</v>
          </cell>
        </row>
        <row r="102">
          <cell r="BP102" t="str">
            <v>劳务工-劳务发放</v>
          </cell>
        </row>
        <row r="102">
          <cell r="BR102">
            <v>0</v>
          </cell>
          <cell r="BS102" t="str">
            <v>湘潭宏顺</v>
          </cell>
        </row>
        <row r="103">
          <cell r="C103" t="str">
            <v>王攀</v>
          </cell>
          <cell r="D103" t="str">
            <v>生产制造部</v>
          </cell>
          <cell r="E103">
            <v>45826</v>
          </cell>
          <cell r="F103" t="str">
            <v>发泡操作工</v>
          </cell>
          <cell r="G103">
            <v>45826</v>
          </cell>
          <cell r="H103">
            <v>26</v>
          </cell>
          <cell r="I103">
            <v>9</v>
          </cell>
        </row>
        <row r="103">
          <cell r="L103">
            <v>589.49772</v>
          </cell>
        </row>
        <row r="103">
          <cell r="N103">
            <v>589.49772</v>
          </cell>
          <cell r="O103">
            <v>515.769230769231</v>
          </cell>
          <cell r="P103">
            <v>0</v>
          </cell>
        </row>
        <row r="103">
          <cell r="R103">
            <v>0</v>
          </cell>
        </row>
        <row r="103">
          <cell r="U103">
            <v>1105.26695076923</v>
          </cell>
        </row>
        <row r="103">
          <cell r="W103">
            <v>264</v>
          </cell>
        </row>
        <row r="103">
          <cell r="AA103">
            <v>72</v>
          </cell>
        </row>
        <row r="103">
          <cell r="AD103">
            <v>276.923076923077</v>
          </cell>
        </row>
        <row r="103">
          <cell r="AF103">
            <v>180</v>
          </cell>
        </row>
        <row r="103">
          <cell r="AI103">
            <v>-30</v>
          </cell>
        </row>
        <row r="103">
          <cell r="AM103">
            <v>1868.19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</row>
        <row r="103">
          <cell r="AY103">
            <v>1868.19</v>
          </cell>
          <cell r="AZ103">
            <v>0</v>
          </cell>
        </row>
        <row r="103">
          <cell r="BJ103">
            <v>1868.19</v>
          </cell>
        </row>
        <row r="103">
          <cell r="BL103">
            <v>0</v>
          </cell>
          <cell r="BM103">
            <v>19.7692063492063</v>
          </cell>
          <cell r="BN103">
            <v>19.7692063492063</v>
          </cell>
        </row>
        <row r="103">
          <cell r="BP103" t="str">
            <v>劳务工-劳务发放</v>
          </cell>
        </row>
        <row r="103">
          <cell r="BR103">
            <v>0</v>
          </cell>
          <cell r="BS103" t="str">
            <v>湘潭思泉</v>
          </cell>
        </row>
        <row r="104">
          <cell r="C104" t="str">
            <v>刘红卫</v>
          </cell>
          <cell r="D104" t="str">
            <v>生产制造部</v>
          </cell>
          <cell r="E104">
            <v>45809</v>
          </cell>
          <cell r="F104" t="str">
            <v>发泡操作工</v>
          </cell>
          <cell r="G104">
            <v>45809</v>
          </cell>
          <cell r="H104">
            <v>26</v>
          </cell>
          <cell r="I104">
            <v>28</v>
          </cell>
        </row>
        <row r="104">
          <cell r="L104">
            <v>2875.7336</v>
          </cell>
        </row>
        <row r="104">
          <cell r="N104">
            <v>2875.7336</v>
          </cell>
          <cell r="O104">
            <v>1604.61538461538</v>
          </cell>
          <cell r="P104">
            <v>100</v>
          </cell>
        </row>
        <row r="104">
          <cell r="R104">
            <v>300</v>
          </cell>
        </row>
        <row r="104">
          <cell r="U104">
            <v>4880.34898461538</v>
          </cell>
        </row>
        <row r="104">
          <cell r="W104">
            <v>264</v>
          </cell>
        </row>
        <row r="104">
          <cell r="AA104">
            <v>224</v>
          </cell>
        </row>
        <row r="104">
          <cell r="AD104">
            <v>200</v>
          </cell>
        </row>
        <row r="104">
          <cell r="AF104">
            <v>560</v>
          </cell>
        </row>
        <row r="104">
          <cell r="AJ104">
            <v>-20</v>
          </cell>
        </row>
        <row r="104">
          <cell r="AM104">
            <v>6108.35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4">
          <cell r="AY104">
            <v>6108.35</v>
          </cell>
          <cell r="AZ104">
            <v>0</v>
          </cell>
        </row>
        <row r="104">
          <cell r="BD104">
            <v>30.6</v>
          </cell>
        </row>
        <row r="104">
          <cell r="BJ104">
            <v>6077.75</v>
          </cell>
        </row>
        <row r="104">
          <cell r="BL104">
            <v>0</v>
          </cell>
          <cell r="BM104">
            <v>20.7767006802721</v>
          </cell>
          <cell r="BN104">
            <v>20.672619047619</v>
          </cell>
        </row>
        <row r="104">
          <cell r="BP104" t="str">
            <v>劳务工-劳务发放</v>
          </cell>
        </row>
        <row r="104">
          <cell r="BR104">
            <v>0</v>
          </cell>
          <cell r="BS104" t="str">
            <v>湘潭宏顺</v>
          </cell>
        </row>
        <row r="105">
          <cell r="C105" t="str">
            <v>刘戚香</v>
          </cell>
          <cell r="D105" t="str">
            <v>生产制造部</v>
          </cell>
          <cell r="E105">
            <v>45809</v>
          </cell>
          <cell r="F105" t="str">
            <v>发泡操作工</v>
          </cell>
          <cell r="G105">
            <v>45809</v>
          </cell>
          <cell r="H105">
            <v>26</v>
          </cell>
          <cell r="I105">
            <v>28</v>
          </cell>
        </row>
        <row r="105">
          <cell r="L105">
            <v>2740.596</v>
          </cell>
        </row>
        <row r="105">
          <cell r="N105">
            <v>2740.596</v>
          </cell>
          <cell r="O105">
            <v>1604.61538461538</v>
          </cell>
          <cell r="P105">
            <v>50</v>
          </cell>
        </row>
        <row r="105">
          <cell r="R105">
            <v>300</v>
          </cell>
        </row>
        <row r="105">
          <cell r="U105">
            <v>4695.21138461538</v>
          </cell>
        </row>
        <row r="105">
          <cell r="W105">
            <v>264</v>
          </cell>
        </row>
        <row r="105">
          <cell r="AA105">
            <v>224</v>
          </cell>
        </row>
        <row r="105">
          <cell r="AD105">
            <v>800</v>
          </cell>
        </row>
        <row r="105">
          <cell r="AF105">
            <v>560</v>
          </cell>
        </row>
        <row r="105">
          <cell r="AJ105">
            <v>-10</v>
          </cell>
        </row>
        <row r="105">
          <cell r="AM105">
            <v>6533.21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5">
          <cell r="AY105">
            <v>6533.21</v>
          </cell>
          <cell r="AZ105">
            <v>0</v>
          </cell>
        </row>
        <row r="105">
          <cell r="BD105">
            <v>27.25</v>
          </cell>
        </row>
        <row r="105">
          <cell r="BJ105">
            <v>6505.96</v>
          </cell>
        </row>
        <row r="105">
          <cell r="BL105">
            <v>0</v>
          </cell>
          <cell r="BM105">
            <v>22.2218027210884</v>
          </cell>
          <cell r="BN105">
            <v>22.1291156462585</v>
          </cell>
        </row>
        <row r="105">
          <cell r="BP105" t="str">
            <v>劳务工-劳务发放</v>
          </cell>
        </row>
        <row r="105">
          <cell r="BR105">
            <v>0</v>
          </cell>
          <cell r="BS105" t="str">
            <v>湘潭宏顺</v>
          </cell>
        </row>
        <row r="106">
          <cell r="C106" t="str">
            <v>张波滔</v>
          </cell>
          <cell r="D106" t="str">
            <v>生产制造部</v>
          </cell>
          <cell r="E106">
            <v>45825</v>
          </cell>
          <cell r="F106" t="str">
            <v>发泡操作工</v>
          </cell>
          <cell r="G106">
            <v>45825</v>
          </cell>
          <cell r="H106">
            <v>26</v>
          </cell>
          <cell r="I106">
            <v>10</v>
          </cell>
        </row>
        <row r="106">
          <cell r="L106">
            <v>917.4108</v>
          </cell>
        </row>
        <row r="106">
          <cell r="N106">
            <v>917.4108</v>
          </cell>
          <cell r="O106">
            <v>573.076923076923</v>
          </cell>
          <cell r="P106">
            <v>0</v>
          </cell>
        </row>
        <row r="106">
          <cell r="R106">
            <v>0</v>
          </cell>
        </row>
        <row r="106">
          <cell r="U106">
            <v>1490.48772307692</v>
          </cell>
        </row>
        <row r="106">
          <cell r="W106">
            <v>264</v>
          </cell>
        </row>
        <row r="106">
          <cell r="AA106">
            <v>80</v>
          </cell>
        </row>
        <row r="106">
          <cell r="AD106">
            <v>115.384615384615</v>
          </cell>
        </row>
        <row r="106">
          <cell r="AF106">
            <v>200</v>
          </cell>
        </row>
        <row r="106">
          <cell r="AM106">
            <v>2149.87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6">
          <cell r="AY106">
            <v>2149.87</v>
          </cell>
          <cell r="AZ106">
            <v>0</v>
          </cell>
        </row>
        <row r="106">
          <cell r="BJ106">
            <v>2149.87</v>
          </cell>
        </row>
        <row r="106">
          <cell r="BL106">
            <v>0</v>
          </cell>
          <cell r="BM106">
            <v>20.4749523809524</v>
          </cell>
          <cell r="BN106">
            <v>20.4749523809524</v>
          </cell>
        </row>
        <row r="106">
          <cell r="BP106" t="str">
            <v>劳务工-劳务发放</v>
          </cell>
        </row>
        <row r="106">
          <cell r="BR106">
            <v>0</v>
          </cell>
          <cell r="BS106" t="str">
            <v>湘潭思泉</v>
          </cell>
        </row>
        <row r="107">
          <cell r="C107" t="str">
            <v>谭哲</v>
          </cell>
          <cell r="D107" t="str">
            <v>生产制造部</v>
          </cell>
          <cell r="E107">
            <v>45825</v>
          </cell>
          <cell r="F107" t="str">
            <v>发泡操作工</v>
          </cell>
          <cell r="G107">
            <v>45825</v>
          </cell>
          <cell r="H107">
            <v>26</v>
          </cell>
          <cell r="I107">
            <v>10</v>
          </cell>
        </row>
        <row r="107">
          <cell r="L107">
            <v>917.4108</v>
          </cell>
        </row>
        <row r="107">
          <cell r="N107">
            <v>917.4108</v>
          </cell>
          <cell r="O107">
            <v>573.076923076923</v>
          </cell>
          <cell r="P107">
            <v>0</v>
          </cell>
        </row>
        <row r="107">
          <cell r="R107">
            <v>0</v>
          </cell>
        </row>
        <row r="107">
          <cell r="U107">
            <v>1490.48772307692</v>
          </cell>
        </row>
        <row r="107">
          <cell r="W107">
            <v>264</v>
          </cell>
        </row>
        <row r="107">
          <cell r="AA107">
            <v>80</v>
          </cell>
        </row>
        <row r="107">
          <cell r="AD107">
            <v>115.384615384615</v>
          </cell>
        </row>
        <row r="107">
          <cell r="AF107">
            <v>200</v>
          </cell>
        </row>
        <row r="107">
          <cell r="AM107">
            <v>2149.87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7">
          <cell r="AY107">
            <v>2149.87</v>
          </cell>
          <cell r="AZ107">
            <v>0</v>
          </cell>
        </row>
        <row r="107">
          <cell r="BJ107">
            <v>2149.87</v>
          </cell>
        </row>
        <row r="107">
          <cell r="BL107">
            <v>0</v>
          </cell>
          <cell r="BM107">
            <v>20.4749523809524</v>
          </cell>
          <cell r="BN107">
            <v>20.4749523809524</v>
          </cell>
        </row>
        <row r="107">
          <cell r="BP107" t="str">
            <v>劳务工-劳务发放</v>
          </cell>
        </row>
        <row r="107">
          <cell r="BR107">
            <v>0</v>
          </cell>
          <cell r="BS107" t="str">
            <v>湘潭思泉</v>
          </cell>
        </row>
        <row r="108">
          <cell r="C108" t="str">
            <v>黄翠兰</v>
          </cell>
          <cell r="D108" t="str">
            <v>生产制造部</v>
          </cell>
          <cell r="E108">
            <v>45811</v>
          </cell>
          <cell r="F108" t="str">
            <v>发泡操作工</v>
          </cell>
          <cell r="G108">
            <v>45811</v>
          </cell>
          <cell r="H108">
            <v>26</v>
          </cell>
          <cell r="I108">
            <v>26</v>
          </cell>
        </row>
        <row r="108">
          <cell r="L108">
            <v>2671.5816</v>
          </cell>
        </row>
        <row r="108">
          <cell r="N108">
            <v>2671.5816</v>
          </cell>
          <cell r="O108">
            <v>1490</v>
          </cell>
          <cell r="P108">
            <v>0</v>
          </cell>
        </row>
        <row r="108">
          <cell r="R108">
            <v>0</v>
          </cell>
        </row>
        <row r="108">
          <cell r="U108">
            <v>4161.5816</v>
          </cell>
        </row>
        <row r="108">
          <cell r="W108">
            <v>264</v>
          </cell>
        </row>
        <row r="108">
          <cell r="AA108">
            <v>208</v>
          </cell>
        </row>
        <row r="108">
          <cell r="AD108">
            <v>200</v>
          </cell>
        </row>
        <row r="108">
          <cell r="AF108">
            <v>520</v>
          </cell>
        </row>
        <row r="108">
          <cell r="AM108">
            <v>5353.58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8">
          <cell r="AY108">
            <v>5353.58</v>
          </cell>
          <cell r="AZ108">
            <v>0</v>
          </cell>
        </row>
        <row r="108">
          <cell r="BD108">
            <v>27.25</v>
          </cell>
        </row>
        <row r="108">
          <cell r="BJ108">
            <v>5326.33</v>
          </cell>
        </row>
        <row r="108">
          <cell r="BL108">
            <v>0</v>
          </cell>
          <cell r="BM108">
            <v>19.6101831501832</v>
          </cell>
          <cell r="BN108">
            <v>19.5103663003663</v>
          </cell>
        </row>
        <row r="108">
          <cell r="BP108" t="str">
            <v>劳务工-劳务发放</v>
          </cell>
        </row>
        <row r="108">
          <cell r="BR108">
            <v>0</v>
          </cell>
          <cell r="BS108" t="str">
            <v>湘潭宏顺</v>
          </cell>
        </row>
        <row r="109">
          <cell r="C109" t="str">
            <v>诸葛启发</v>
          </cell>
          <cell r="D109" t="str">
            <v>生产制造部</v>
          </cell>
          <cell r="E109">
            <v>45811</v>
          </cell>
          <cell r="F109" t="str">
            <v>发泡操作工</v>
          </cell>
          <cell r="G109">
            <v>45811</v>
          </cell>
          <cell r="H109">
            <v>26</v>
          </cell>
          <cell r="I109">
            <v>25</v>
          </cell>
        </row>
        <row r="109">
          <cell r="L109">
            <v>2561.89</v>
          </cell>
        </row>
        <row r="109">
          <cell r="N109">
            <v>2561.89</v>
          </cell>
          <cell r="O109">
            <v>1432.69230769231</v>
          </cell>
          <cell r="P109">
            <v>0</v>
          </cell>
        </row>
        <row r="109">
          <cell r="R109">
            <v>0</v>
          </cell>
        </row>
        <row r="109">
          <cell r="U109">
            <v>3994.58230769231</v>
          </cell>
        </row>
        <row r="109">
          <cell r="W109">
            <v>264</v>
          </cell>
        </row>
        <row r="109">
          <cell r="AA109">
            <v>200</v>
          </cell>
        </row>
        <row r="109">
          <cell r="AD109">
            <v>200</v>
          </cell>
        </row>
        <row r="109">
          <cell r="AF109">
            <v>500</v>
          </cell>
        </row>
        <row r="109">
          <cell r="AJ109">
            <v>-20</v>
          </cell>
        </row>
        <row r="109">
          <cell r="AM109">
            <v>5138.58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</row>
        <row r="109">
          <cell r="AY109">
            <v>5138.58</v>
          </cell>
          <cell r="AZ109">
            <v>0</v>
          </cell>
        </row>
        <row r="109">
          <cell r="BJ109">
            <v>5138.58</v>
          </cell>
        </row>
        <row r="109">
          <cell r="BL109">
            <v>0</v>
          </cell>
          <cell r="BM109">
            <v>19.5755428571429</v>
          </cell>
          <cell r="BN109">
            <v>19.5755428571429</v>
          </cell>
        </row>
        <row r="109">
          <cell r="BP109" t="str">
            <v>劳务工-劳务发放</v>
          </cell>
        </row>
        <row r="109">
          <cell r="BR109">
            <v>0</v>
          </cell>
          <cell r="BS109" t="str">
            <v>湖南诚展</v>
          </cell>
        </row>
        <row r="110">
          <cell r="C110" t="str">
            <v>黄槿喆</v>
          </cell>
          <cell r="D110" t="str">
            <v>生产制造部</v>
          </cell>
          <cell r="E110">
            <v>45812</v>
          </cell>
          <cell r="F110" t="str">
            <v>发泡操作工</v>
          </cell>
          <cell r="G110">
            <v>45812</v>
          </cell>
          <cell r="H110">
            <v>26</v>
          </cell>
          <cell r="I110">
            <v>20</v>
          </cell>
        </row>
        <row r="110">
          <cell r="L110">
            <v>2254.3416</v>
          </cell>
        </row>
        <row r="110">
          <cell r="N110">
            <v>2254.3416</v>
          </cell>
          <cell r="O110">
            <v>1146.15384615385</v>
          </cell>
          <cell r="P110">
            <v>0</v>
          </cell>
        </row>
        <row r="110">
          <cell r="R110">
            <v>0</v>
          </cell>
        </row>
        <row r="110">
          <cell r="U110">
            <v>3400.49544615385</v>
          </cell>
        </row>
        <row r="110">
          <cell r="W110">
            <v>255</v>
          </cell>
        </row>
        <row r="110">
          <cell r="AA110">
            <v>160</v>
          </cell>
        </row>
        <row r="110">
          <cell r="AD110">
            <v>161.538461538462</v>
          </cell>
        </row>
        <row r="110">
          <cell r="AF110">
            <v>400</v>
          </cell>
        </row>
        <row r="110">
          <cell r="AJ110">
            <v>-10</v>
          </cell>
        </row>
        <row r="110">
          <cell r="AM110">
            <v>4367.03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</row>
        <row r="110">
          <cell r="AY110">
            <v>4367.03</v>
          </cell>
          <cell r="AZ110">
            <v>0</v>
          </cell>
        </row>
        <row r="110">
          <cell r="BJ110">
            <v>4367.03</v>
          </cell>
        </row>
        <row r="110">
          <cell r="BL110">
            <v>0</v>
          </cell>
          <cell r="BM110">
            <v>20.795380952381</v>
          </cell>
          <cell r="BN110">
            <v>20.795380952381</v>
          </cell>
        </row>
        <row r="110">
          <cell r="BP110" t="str">
            <v>劳务工-劳务发放</v>
          </cell>
        </row>
        <row r="110">
          <cell r="BR110">
            <v>0</v>
          </cell>
          <cell r="BS110" t="str">
            <v>湘潭思泉</v>
          </cell>
        </row>
        <row r="111">
          <cell r="C111" t="str">
            <v>赖金龙</v>
          </cell>
          <cell r="D111" t="str">
            <v>生产制造部</v>
          </cell>
          <cell r="E111">
            <v>45810</v>
          </cell>
          <cell r="F111" t="str">
            <v>发泡操作工</v>
          </cell>
          <cell r="G111">
            <v>45810</v>
          </cell>
          <cell r="H111">
            <v>26</v>
          </cell>
          <cell r="I111">
            <v>24</v>
          </cell>
        </row>
        <row r="111">
          <cell r="L111">
            <v>2659.63392</v>
          </cell>
        </row>
        <row r="111">
          <cell r="N111">
            <v>2659.63392</v>
          </cell>
          <cell r="O111">
            <v>1375.38461538462</v>
          </cell>
          <cell r="P111">
            <v>0</v>
          </cell>
        </row>
        <row r="111">
          <cell r="R111">
            <v>0</v>
          </cell>
        </row>
        <row r="111">
          <cell r="U111">
            <v>4035.01853538461</v>
          </cell>
        </row>
        <row r="111">
          <cell r="W111">
            <v>282</v>
          </cell>
        </row>
        <row r="111">
          <cell r="AA111">
            <v>192</v>
          </cell>
        </row>
        <row r="111">
          <cell r="AD111">
            <v>276.923076923077</v>
          </cell>
        </row>
        <row r="111">
          <cell r="AF111">
            <v>480</v>
          </cell>
        </row>
        <row r="111">
          <cell r="AM111">
            <v>5265.94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</row>
        <row r="111">
          <cell r="AY111">
            <v>5265.94</v>
          </cell>
          <cell r="AZ111">
            <v>0</v>
          </cell>
        </row>
        <row r="111">
          <cell r="BD111">
            <v>111.75</v>
          </cell>
        </row>
        <row r="111">
          <cell r="BJ111">
            <v>5154.19</v>
          </cell>
        </row>
        <row r="111">
          <cell r="BL111">
            <v>0</v>
          </cell>
          <cell r="BM111">
            <v>20.8965873015873</v>
          </cell>
          <cell r="BN111">
            <v>20.4531349206349</v>
          </cell>
        </row>
        <row r="111">
          <cell r="BP111" t="str">
            <v>劳务工-劳务发放</v>
          </cell>
        </row>
        <row r="111">
          <cell r="BR111">
            <v>0</v>
          </cell>
          <cell r="BS111" t="str">
            <v>湘潭宏顺</v>
          </cell>
        </row>
        <row r="112">
          <cell r="C112" t="str">
            <v>陶巨喜</v>
          </cell>
          <cell r="D112" t="str">
            <v>生产制造部</v>
          </cell>
          <cell r="E112">
            <v>45814</v>
          </cell>
          <cell r="F112" t="str">
            <v>发泡操作工</v>
          </cell>
          <cell r="G112">
            <v>45814</v>
          </cell>
          <cell r="H112">
            <v>26</v>
          </cell>
          <cell r="I112">
            <v>19</v>
          </cell>
        </row>
        <row r="112">
          <cell r="L112">
            <v>1986.18852</v>
          </cell>
        </row>
        <row r="112">
          <cell r="N112">
            <v>1986.18852</v>
          </cell>
          <cell r="O112">
            <v>1088.84615384615</v>
          </cell>
          <cell r="P112">
            <v>0</v>
          </cell>
        </row>
        <row r="112">
          <cell r="R112">
            <v>0</v>
          </cell>
        </row>
        <row r="112">
          <cell r="U112">
            <v>3075.03467384615</v>
          </cell>
        </row>
        <row r="112">
          <cell r="W112">
            <v>270</v>
          </cell>
        </row>
        <row r="112">
          <cell r="AA112">
            <v>152</v>
          </cell>
        </row>
        <row r="112">
          <cell r="AD112">
            <v>219.230769230769</v>
          </cell>
        </row>
        <row r="112">
          <cell r="AF112">
            <v>380</v>
          </cell>
        </row>
        <row r="112">
          <cell r="AJ112">
            <v>-10</v>
          </cell>
        </row>
        <row r="112">
          <cell r="AM112">
            <v>4086.27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</row>
        <row r="112">
          <cell r="AY112">
            <v>4086.27</v>
          </cell>
          <cell r="AZ112">
            <v>0</v>
          </cell>
        </row>
        <row r="112">
          <cell r="BJ112">
            <v>4086.27</v>
          </cell>
        </row>
        <row r="112">
          <cell r="BL112">
            <v>0</v>
          </cell>
          <cell r="BM112">
            <v>20.4825563909774</v>
          </cell>
          <cell r="BN112">
            <v>20.4825563909774</v>
          </cell>
        </row>
        <row r="112">
          <cell r="BP112" t="str">
            <v>劳务工-劳务发放</v>
          </cell>
        </row>
        <row r="112">
          <cell r="BR112">
            <v>0</v>
          </cell>
          <cell r="BS112" t="str">
            <v>湖南诚展</v>
          </cell>
        </row>
        <row r="113">
          <cell r="C113" t="str">
            <v>唐相健</v>
          </cell>
          <cell r="D113" t="str">
            <v>生产制造部</v>
          </cell>
          <cell r="E113">
            <v>45818</v>
          </cell>
          <cell r="F113" t="str">
            <v>发泡操作工</v>
          </cell>
          <cell r="G113">
            <v>45818</v>
          </cell>
          <cell r="H113">
            <v>26</v>
          </cell>
          <cell r="I113">
            <v>17</v>
          </cell>
        </row>
        <row r="113">
          <cell r="L113">
            <v>1748.68236</v>
          </cell>
        </row>
        <row r="113">
          <cell r="N113">
            <v>1748.68236</v>
          </cell>
          <cell r="O113">
            <v>974.230769230769</v>
          </cell>
          <cell r="P113">
            <v>0</v>
          </cell>
        </row>
        <row r="113">
          <cell r="R113">
            <v>0</v>
          </cell>
        </row>
        <row r="113">
          <cell r="U113">
            <v>2722.91312923077</v>
          </cell>
        </row>
        <row r="113">
          <cell r="W113">
            <v>264</v>
          </cell>
        </row>
        <row r="113">
          <cell r="AA113">
            <v>136</v>
          </cell>
        </row>
        <row r="113">
          <cell r="AD113">
            <v>326.923076923077</v>
          </cell>
        </row>
        <row r="113">
          <cell r="AF113">
            <v>340</v>
          </cell>
        </row>
        <row r="113">
          <cell r="AJ113">
            <v>-10</v>
          </cell>
        </row>
        <row r="113">
          <cell r="AM113">
            <v>3779.84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</row>
        <row r="113">
          <cell r="AY113">
            <v>3779.84</v>
          </cell>
          <cell r="AZ113">
            <v>0</v>
          </cell>
        </row>
        <row r="113">
          <cell r="BD113">
            <v>115.6</v>
          </cell>
        </row>
        <row r="113">
          <cell r="BJ113">
            <v>3664.24</v>
          </cell>
        </row>
        <row r="113">
          <cell r="BL113">
            <v>0</v>
          </cell>
          <cell r="BM113">
            <v>21.1755742296919</v>
          </cell>
          <cell r="BN113">
            <v>20.5279551820728</v>
          </cell>
        </row>
        <row r="113">
          <cell r="BP113" t="str">
            <v>劳务工-劳务发放</v>
          </cell>
        </row>
        <row r="113">
          <cell r="BR113">
            <v>0</v>
          </cell>
          <cell r="BS113" t="str">
            <v>东方人才</v>
          </cell>
        </row>
        <row r="114">
          <cell r="C114" t="str">
            <v>包文彬</v>
          </cell>
          <cell r="D114" t="str">
            <v>生产制造部</v>
          </cell>
          <cell r="E114">
            <v>45818</v>
          </cell>
          <cell r="F114" t="str">
            <v>发泡操作工</v>
          </cell>
          <cell r="G114">
            <v>45818</v>
          </cell>
          <cell r="H114">
            <v>26</v>
          </cell>
          <cell r="I114">
            <v>16</v>
          </cell>
        </row>
        <row r="114">
          <cell r="L114">
            <v>1570.16928</v>
          </cell>
        </row>
        <row r="114">
          <cell r="N114">
            <v>1570.16928</v>
          </cell>
          <cell r="O114">
            <v>916.923076923077</v>
          </cell>
          <cell r="P114">
            <v>0</v>
          </cell>
        </row>
        <row r="114">
          <cell r="R114">
            <v>0</v>
          </cell>
        </row>
        <row r="114">
          <cell r="U114">
            <v>2487.09235692308</v>
          </cell>
        </row>
        <row r="114">
          <cell r="W114">
            <v>255</v>
          </cell>
        </row>
        <row r="114">
          <cell r="AA114">
            <v>128</v>
          </cell>
        </row>
        <row r="114">
          <cell r="AD114">
            <v>184.615384615385</v>
          </cell>
        </row>
        <row r="114">
          <cell r="AF114">
            <v>320</v>
          </cell>
        </row>
        <row r="114">
          <cell r="AM114">
            <v>3374.71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</row>
        <row r="114">
          <cell r="AY114">
            <v>3374.71</v>
          </cell>
          <cell r="AZ114">
            <v>0</v>
          </cell>
        </row>
        <row r="114">
          <cell r="BJ114">
            <v>3374.71</v>
          </cell>
        </row>
        <row r="114">
          <cell r="BL114">
            <v>0</v>
          </cell>
          <cell r="BM114">
            <v>20.0875595238095</v>
          </cell>
          <cell r="BN114">
            <v>20.0875595238095</v>
          </cell>
        </row>
        <row r="114">
          <cell r="BP114" t="str">
            <v>劳务工-劳务发放</v>
          </cell>
        </row>
        <row r="114">
          <cell r="BR114">
            <v>0</v>
          </cell>
          <cell r="BS114" t="str">
            <v>湖南诚展</v>
          </cell>
        </row>
        <row r="115">
          <cell r="C115" t="str">
            <v>唐国祥</v>
          </cell>
          <cell r="D115" t="str">
            <v>生产制造部</v>
          </cell>
          <cell r="E115">
            <v>45829</v>
          </cell>
          <cell r="F115" t="str">
            <v>发泡操作工</v>
          </cell>
          <cell r="G115">
            <v>45829</v>
          </cell>
          <cell r="H115">
            <v>26</v>
          </cell>
          <cell r="I115">
            <v>9</v>
          </cell>
        </row>
        <row r="115">
          <cell r="L115">
            <v>723.359142</v>
          </cell>
        </row>
        <row r="115">
          <cell r="N115">
            <v>578.6873136</v>
          </cell>
          <cell r="O115">
            <v>515.769230769231</v>
          </cell>
          <cell r="P115">
            <v>0</v>
          </cell>
        </row>
        <row r="115">
          <cell r="R115">
            <v>0</v>
          </cell>
        </row>
        <row r="115">
          <cell r="U115">
            <v>1094.45654436923</v>
          </cell>
        </row>
        <row r="115">
          <cell r="W115">
            <v>264</v>
          </cell>
        </row>
        <row r="115">
          <cell r="AA115">
            <v>72</v>
          </cell>
        </row>
        <row r="115">
          <cell r="AD115">
            <v>173.076923076923</v>
          </cell>
        </row>
        <row r="115">
          <cell r="AF115">
            <v>180</v>
          </cell>
        </row>
        <row r="115">
          <cell r="AJ115">
            <v>-20</v>
          </cell>
        </row>
        <row r="115">
          <cell r="AM115">
            <v>1763.53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5">
          <cell r="AY115">
            <v>1763.53</v>
          </cell>
          <cell r="AZ115">
            <v>0</v>
          </cell>
        </row>
        <row r="115">
          <cell r="BJ115">
            <v>1763.53</v>
          </cell>
        </row>
        <row r="115">
          <cell r="BL115">
            <v>0</v>
          </cell>
          <cell r="BM115">
            <v>18.6616931216931</v>
          </cell>
          <cell r="BN115">
            <v>18.6616931216931</v>
          </cell>
        </row>
        <row r="115">
          <cell r="BP115" t="str">
            <v>劳务工-劳务发放</v>
          </cell>
        </row>
        <row r="115">
          <cell r="BR115">
            <v>0</v>
          </cell>
          <cell r="BS115" t="str">
            <v>湘潭宏顺</v>
          </cell>
        </row>
        <row r="116">
          <cell r="C116" t="str">
            <v>张桂花</v>
          </cell>
          <cell r="D116" t="str">
            <v>生产制造部</v>
          </cell>
          <cell r="E116">
            <v>45829</v>
          </cell>
          <cell r="F116" t="str">
            <v>发泡操作工</v>
          </cell>
          <cell r="G116">
            <v>45829</v>
          </cell>
          <cell r="H116">
            <v>26</v>
          </cell>
          <cell r="I116">
            <v>9</v>
          </cell>
        </row>
        <row r="116">
          <cell r="L116">
            <v>731.00386</v>
          </cell>
        </row>
        <row r="116">
          <cell r="N116">
            <v>584.803088</v>
          </cell>
          <cell r="O116">
            <v>515.769230769231</v>
          </cell>
          <cell r="P116">
            <v>0</v>
          </cell>
        </row>
        <row r="116">
          <cell r="R116">
            <v>0</v>
          </cell>
        </row>
        <row r="116">
          <cell r="U116">
            <v>1100.57231876923</v>
          </cell>
        </row>
        <row r="116">
          <cell r="W116">
            <v>273</v>
          </cell>
        </row>
        <row r="116">
          <cell r="AA116">
            <v>72</v>
          </cell>
        </row>
        <row r="116">
          <cell r="AD116">
            <v>69.2307692307692</v>
          </cell>
        </row>
        <row r="116">
          <cell r="AF116">
            <v>180</v>
          </cell>
        </row>
        <row r="116">
          <cell r="AM116">
            <v>1694.8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</row>
        <row r="116">
          <cell r="AY116">
            <v>1694.8</v>
          </cell>
          <cell r="AZ116">
            <v>0</v>
          </cell>
        </row>
        <row r="116">
          <cell r="BJ116">
            <v>1694.8</v>
          </cell>
        </row>
        <row r="116">
          <cell r="BL116">
            <v>0</v>
          </cell>
          <cell r="BM116">
            <v>17.9343915343915</v>
          </cell>
          <cell r="BN116">
            <v>17.9343915343915</v>
          </cell>
        </row>
        <row r="116">
          <cell r="BP116" t="str">
            <v>劳务工-劳务发放</v>
          </cell>
        </row>
        <row r="116">
          <cell r="BR116">
            <v>0</v>
          </cell>
          <cell r="BS116" t="str">
            <v>湘潭宏顺</v>
          </cell>
        </row>
        <row r="117">
          <cell r="C117" t="str">
            <v>曹庆华</v>
          </cell>
          <cell r="D117" t="str">
            <v>生产制造部</v>
          </cell>
          <cell r="E117">
            <v>45830</v>
          </cell>
          <cell r="F117" t="str">
            <v>发泡操作工</v>
          </cell>
          <cell r="G117">
            <v>45830</v>
          </cell>
          <cell r="H117">
            <v>26</v>
          </cell>
          <cell r="I117">
            <v>7</v>
          </cell>
        </row>
        <row r="117">
          <cell r="L117">
            <v>493.02078</v>
          </cell>
        </row>
        <row r="117">
          <cell r="N117">
            <v>394.416624</v>
          </cell>
          <cell r="O117">
            <v>401.153846153846</v>
          </cell>
          <cell r="P117">
            <v>0</v>
          </cell>
        </row>
        <row r="117">
          <cell r="R117">
            <v>0</v>
          </cell>
        </row>
        <row r="117">
          <cell r="U117">
            <v>795.570470153846</v>
          </cell>
        </row>
        <row r="117">
          <cell r="W117">
            <v>273</v>
          </cell>
        </row>
        <row r="117">
          <cell r="AA117">
            <v>56</v>
          </cell>
        </row>
        <row r="117">
          <cell r="AD117">
            <v>53.8461538461538</v>
          </cell>
        </row>
        <row r="117">
          <cell r="AF117">
            <v>140</v>
          </cell>
        </row>
        <row r="117">
          <cell r="AM117">
            <v>1318.42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</row>
        <row r="117">
          <cell r="AY117">
            <v>1318.42</v>
          </cell>
          <cell r="AZ117">
            <v>0</v>
          </cell>
        </row>
        <row r="117">
          <cell r="BD117">
            <v>8.5</v>
          </cell>
        </row>
        <row r="117">
          <cell r="BJ117">
            <v>1309.92</v>
          </cell>
        </row>
        <row r="117">
          <cell r="BL117">
            <v>0</v>
          </cell>
          <cell r="BM117">
            <v>17.9376870748299</v>
          </cell>
          <cell r="BN117">
            <v>17.8220408163265</v>
          </cell>
        </row>
        <row r="117">
          <cell r="BP117" t="str">
            <v>劳务工-劳务发放</v>
          </cell>
        </row>
        <row r="117">
          <cell r="BR117">
            <v>0</v>
          </cell>
          <cell r="BS117" t="str">
            <v>湘潭宏顺</v>
          </cell>
        </row>
        <row r="118">
          <cell r="C118" t="str">
            <v>韩建军</v>
          </cell>
          <cell r="D118" t="str">
            <v>生产制造部</v>
          </cell>
          <cell r="E118">
            <v>45812</v>
          </cell>
          <cell r="F118" t="str">
            <v>发泡操作工</v>
          </cell>
          <cell r="G118">
            <v>45812</v>
          </cell>
          <cell r="H118">
            <v>26</v>
          </cell>
          <cell r="I118">
            <v>25</v>
          </cell>
        </row>
        <row r="118">
          <cell r="L118">
            <v>2100.6</v>
          </cell>
        </row>
        <row r="118">
          <cell r="N118">
            <v>1680.48</v>
          </cell>
          <cell r="O118">
            <v>1432.69230769231</v>
          </cell>
          <cell r="P118">
            <v>0</v>
          </cell>
        </row>
        <row r="118">
          <cell r="R118">
            <v>0</v>
          </cell>
        </row>
        <row r="118">
          <cell r="U118">
            <v>3113.17230769231</v>
          </cell>
        </row>
        <row r="118">
          <cell r="W118">
            <v>246</v>
          </cell>
        </row>
        <row r="118">
          <cell r="AA118">
            <v>200</v>
          </cell>
        </row>
        <row r="118">
          <cell r="AD118">
            <v>192.307692307692</v>
          </cell>
        </row>
        <row r="118">
          <cell r="AF118">
            <v>500</v>
          </cell>
        </row>
        <row r="118">
          <cell r="AJ118">
            <v>-10</v>
          </cell>
        </row>
        <row r="118">
          <cell r="AM118">
            <v>4241.48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</row>
        <row r="118">
          <cell r="AY118">
            <v>4241.48</v>
          </cell>
          <cell r="AZ118">
            <v>0</v>
          </cell>
        </row>
        <row r="118">
          <cell r="BD118">
            <v>150.75</v>
          </cell>
        </row>
        <row r="118">
          <cell r="BJ118">
            <v>4090.73</v>
          </cell>
        </row>
        <row r="118">
          <cell r="BL118" t="str">
            <v>2025/6/29离职</v>
          </cell>
          <cell r="BM118">
            <v>16.158019047619</v>
          </cell>
          <cell r="BN118">
            <v>15.5837333333333</v>
          </cell>
        </row>
        <row r="118">
          <cell r="BP118" t="str">
            <v>劳务工-劳务发放</v>
          </cell>
        </row>
        <row r="118">
          <cell r="BR118">
            <v>0</v>
          </cell>
          <cell r="BS118" t="str">
            <v>湘潭宏顺</v>
          </cell>
        </row>
        <row r="119">
          <cell r="C119" t="str">
            <v>李运泉</v>
          </cell>
          <cell r="D119" t="str">
            <v>生产制造部</v>
          </cell>
          <cell r="E119">
            <v>45812</v>
          </cell>
          <cell r="F119" t="str">
            <v>发泡操作工</v>
          </cell>
          <cell r="G119">
            <v>45812</v>
          </cell>
          <cell r="H119">
            <v>26</v>
          </cell>
          <cell r="I119">
            <v>11</v>
          </cell>
        </row>
        <row r="119">
          <cell r="L119">
            <v>1088.74694</v>
          </cell>
        </row>
        <row r="119">
          <cell r="N119">
            <v>870.997552</v>
          </cell>
          <cell r="O119">
            <v>630.384615384615</v>
          </cell>
          <cell r="P119">
            <v>0</v>
          </cell>
        </row>
        <row r="119">
          <cell r="R119">
            <v>0</v>
          </cell>
        </row>
        <row r="119">
          <cell r="U119">
            <v>1501.38216738462</v>
          </cell>
        </row>
        <row r="119">
          <cell r="W119">
            <v>273</v>
          </cell>
        </row>
        <row r="119">
          <cell r="AA119">
            <v>88</v>
          </cell>
        </row>
        <row r="119">
          <cell r="AD119">
            <v>84.6153846153846</v>
          </cell>
        </row>
        <row r="119">
          <cell r="AF119">
            <v>220</v>
          </cell>
        </row>
        <row r="119">
          <cell r="AM119">
            <v>2167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</row>
        <row r="119">
          <cell r="AY119">
            <v>2167</v>
          </cell>
          <cell r="AZ119">
            <v>0</v>
          </cell>
        </row>
        <row r="119">
          <cell r="BD119">
            <v>59.9</v>
          </cell>
        </row>
        <row r="119">
          <cell r="BJ119">
            <v>2107.1</v>
          </cell>
        </row>
        <row r="119">
          <cell r="BL119" t="str">
            <v>2025/06/19号离职</v>
          </cell>
          <cell r="BM119">
            <v>18.7619047619048</v>
          </cell>
          <cell r="BN119">
            <v>18.24329004329</v>
          </cell>
        </row>
        <row r="119">
          <cell r="BP119" t="str">
            <v>劳务工-劳务发放</v>
          </cell>
        </row>
        <row r="119">
          <cell r="BR119">
            <v>0</v>
          </cell>
          <cell r="BS119" t="str">
            <v>湘潭宏顺</v>
          </cell>
        </row>
        <row r="120">
          <cell r="C120" t="str">
            <v>汤锦程</v>
          </cell>
          <cell r="D120" t="str">
            <v>生产制造部</v>
          </cell>
          <cell r="E120">
            <v>45813</v>
          </cell>
          <cell r="F120" t="str">
            <v>发泡操作工</v>
          </cell>
          <cell r="G120">
            <v>45813</v>
          </cell>
          <cell r="H120">
            <v>26</v>
          </cell>
          <cell r="I120">
            <v>16</v>
          </cell>
        </row>
        <row r="120">
          <cell r="L120">
            <v>1593.88464</v>
          </cell>
        </row>
        <row r="120">
          <cell r="N120">
            <v>1275.107712</v>
          </cell>
          <cell r="O120">
            <v>916.923076923077</v>
          </cell>
          <cell r="P120">
            <v>0</v>
          </cell>
        </row>
        <row r="120">
          <cell r="R120">
            <v>0</v>
          </cell>
        </row>
        <row r="120">
          <cell r="U120">
            <v>2192.03078892308</v>
          </cell>
        </row>
        <row r="120">
          <cell r="W120">
            <v>267</v>
          </cell>
        </row>
        <row r="120">
          <cell r="AA120">
            <v>128</v>
          </cell>
        </row>
        <row r="120">
          <cell r="AD120">
            <v>184.615384615385</v>
          </cell>
        </row>
        <row r="120">
          <cell r="AF120">
            <v>320</v>
          </cell>
        </row>
        <row r="120">
          <cell r="AI120">
            <v>-307.378848615385</v>
          </cell>
        </row>
        <row r="120">
          <cell r="AM120">
            <v>2784.27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</row>
        <row r="120">
          <cell r="AY120">
            <v>2784.27</v>
          </cell>
          <cell r="AZ120">
            <v>0</v>
          </cell>
        </row>
        <row r="120">
          <cell r="BD120">
            <v>150.75</v>
          </cell>
        </row>
        <row r="120">
          <cell r="BJ120">
            <v>2633.52</v>
          </cell>
        </row>
        <row r="120">
          <cell r="BL120" t="str">
            <v>2025/06/26号离职</v>
          </cell>
          <cell r="BM120">
            <v>16.5730357142857</v>
          </cell>
          <cell r="BN120">
            <v>15.6757142857143</v>
          </cell>
        </row>
        <row r="120">
          <cell r="BP120" t="str">
            <v>劳务工-劳务发放</v>
          </cell>
        </row>
        <row r="120">
          <cell r="BR120">
            <v>0</v>
          </cell>
          <cell r="BS120" t="str">
            <v>德顺</v>
          </cell>
        </row>
        <row r="121">
          <cell r="C121" t="str">
            <v>莫芳强</v>
          </cell>
          <cell r="D121" t="str">
            <v>生产制造部</v>
          </cell>
          <cell r="E121">
            <v>45814</v>
          </cell>
          <cell r="F121" t="str">
            <v>发泡操作工</v>
          </cell>
          <cell r="G121">
            <v>45814</v>
          </cell>
          <cell r="H121">
            <v>26</v>
          </cell>
          <cell r="I121">
            <v>14</v>
          </cell>
        </row>
        <row r="121">
          <cell r="L121">
            <v>1043.376</v>
          </cell>
        </row>
        <row r="121">
          <cell r="N121">
            <v>834.7008</v>
          </cell>
          <cell r="O121">
            <v>802.307692307692</v>
          </cell>
          <cell r="P121">
            <v>0</v>
          </cell>
        </row>
        <row r="121">
          <cell r="R121">
            <v>0</v>
          </cell>
        </row>
        <row r="121">
          <cell r="U121">
            <v>1637.00849230769</v>
          </cell>
        </row>
        <row r="121">
          <cell r="W121">
            <v>255</v>
          </cell>
        </row>
        <row r="121">
          <cell r="AA121">
            <v>112</v>
          </cell>
        </row>
        <row r="121">
          <cell r="AD121">
            <v>107.692307692308</v>
          </cell>
        </row>
        <row r="121">
          <cell r="AF121">
            <v>280</v>
          </cell>
        </row>
        <row r="121">
          <cell r="AM121">
            <v>2391.7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1">
          <cell r="AY121">
            <v>2391.7</v>
          </cell>
          <cell r="AZ121">
            <v>0</v>
          </cell>
        </row>
        <row r="121">
          <cell r="BJ121">
            <v>2391.7</v>
          </cell>
        </row>
        <row r="121">
          <cell r="BL121" t="str">
            <v>2025/06/25号离职</v>
          </cell>
          <cell r="BM121">
            <v>16.2700680272109</v>
          </cell>
          <cell r="BN121">
            <v>16.2700680272109</v>
          </cell>
        </row>
        <row r="121">
          <cell r="BP121" t="str">
            <v>劳务工-劳务发放</v>
          </cell>
        </row>
        <row r="121">
          <cell r="BR121">
            <v>0</v>
          </cell>
          <cell r="BS121" t="str">
            <v>湘潭思泉</v>
          </cell>
        </row>
        <row r="122">
          <cell r="C122" t="str">
            <v>曹诗富</v>
          </cell>
          <cell r="D122" t="str">
            <v>生产制造部</v>
          </cell>
          <cell r="E122">
            <v>45812</v>
          </cell>
          <cell r="F122" t="str">
            <v>发泡操作工</v>
          </cell>
          <cell r="G122">
            <v>45812</v>
          </cell>
          <cell r="H122">
            <v>26</v>
          </cell>
          <cell r="I122">
            <v>22</v>
          </cell>
        </row>
        <row r="122">
          <cell r="L122">
            <v>2397.65388</v>
          </cell>
        </row>
        <row r="122">
          <cell r="N122">
            <v>1918.123104</v>
          </cell>
          <cell r="O122">
            <v>1260.76923076923</v>
          </cell>
          <cell r="P122">
            <v>0</v>
          </cell>
        </row>
        <row r="122">
          <cell r="R122">
            <v>0</v>
          </cell>
        </row>
        <row r="122">
          <cell r="U122">
            <v>3178.89233476923</v>
          </cell>
        </row>
        <row r="122">
          <cell r="W122">
            <v>267</v>
          </cell>
        </row>
        <row r="122">
          <cell r="AA122">
            <v>176</v>
          </cell>
        </row>
        <row r="122">
          <cell r="AD122">
            <v>169.230769230769</v>
          </cell>
        </row>
        <row r="122">
          <cell r="AF122">
            <v>440</v>
          </cell>
        </row>
        <row r="122">
          <cell r="AM122">
            <v>4231.12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</row>
        <row r="122">
          <cell r="AY122">
            <v>4231.12</v>
          </cell>
          <cell r="AZ122">
            <v>0</v>
          </cell>
        </row>
        <row r="122">
          <cell r="BD122">
            <v>150.75</v>
          </cell>
        </row>
        <row r="122">
          <cell r="BJ122">
            <v>4080.37</v>
          </cell>
        </row>
        <row r="122">
          <cell r="BL122" t="str">
            <v>2025/7/10要求退回</v>
          </cell>
          <cell r="BM122">
            <v>18.3165367965368</v>
          </cell>
          <cell r="BN122">
            <v>17.6639393939394</v>
          </cell>
        </row>
        <row r="122">
          <cell r="BP122" t="str">
            <v>劳务工-劳务发放</v>
          </cell>
        </row>
        <row r="122">
          <cell r="BR122">
            <v>0</v>
          </cell>
          <cell r="BS122" t="str">
            <v>湘潭宏顺</v>
          </cell>
        </row>
        <row r="123">
          <cell r="C123" t="str">
            <v>李冬阳</v>
          </cell>
          <cell r="D123" t="str">
            <v>生产制造部</v>
          </cell>
          <cell r="E123">
            <v>45813</v>
          </cell>
          <cell r="F123" t="str">
            <v>发泡操作工</v>
          </cell>
          <cell r="G123">
            <v>45813</v>
          </cell>
          <cell r="H123">
            <v>26</v>
          </cell>
          <cell r="I123">
            <v>17</v>
          </cell>
        </row>
        <row r="123">
          <cell r="L123">
            <v>1812.67618</v>
          </cell>
        </row>
        <row r="123">
          <cell r="N123">
            <v>1450.140944</v>
          </cell>
          <cell r="O123">
            <v>974.230769230769</v>
          </cell>
          <cell r="P123">
            <v>0</v>
          </cell>
        </row>
        <row r="123">
          <cell r="R123">
            <v>0</v>
          </cell>
        </row>
        <row r="123">
          <cell r="U123">
            <v>2424.37171323077</v>
          </cell>
        </row>
        <row r="123">
          <cell r="W123">
            <v>267</v>
          </cell>
        </row>
        <row r="123">
          <cell r="AA123">
            <v>136</v>
          </cell>
        </row>
        <row r="123">
          <cell r="AD123">
            <v>326.923076923077</v>
          </cell>
        </row>
        <row r="123">
          <cell r="AF123">
            <v>340</v>
          </cell>
        </row>
        <row r="123">
          <cell r="AM123">
            <v>3494.29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</row>
        <row r="123">
          <cell r="AY123">
            <v>3494.29</v>
          </cell>
          <cell r="AZ123">
            <v>0</v>
          </cell>
        </row>
        <row r="123">
          <cell r="BJ123">
            <v>3494.29</v>
          </cell>
        </row>
        <row r="123">
          <cell r="BL123" t="str">
            <v>2025/7/9离职</v>
          </cell>
          <cell r="BM123">
            <v>19.5758543417367</v>
          </cell>
          <cell r="BN123">
            <v>19.5758543417367</v>
          </cell>
        </row>
        <row r="123">
          <cell r="BP123" t="str">
            <v>劳务工-劳务发放</v>
          </cell>
        </row>
        <row r="123">
          <cell r="BR123">
            <v>0</v>
          </cell>
          <cell r="BS123" t="str">
            <v>湘潭思泉</v>
          </cell>
        </row>
        <row r="124">
          <cell r="C124" t="str">
            <v>钟习红</v>
          </cell>
          <cell r="D124" t="str">
            <v>生产制造部</v>
          </cell>
          <cell r="E124">
            <v>45817</v>
          </cell>
          <cell r="F124" t="str">
            <v>发泡操作工</v>
          </cell>
          <cell r="G124">
            <v>45817</v>
          </cell>
          <cell r="H124">
            <v>26</v>
          </cell>
          <cell r="I124">
            <v>7</v>
          </cell>
        </row>
        <row r="124">
          <cell r="L124">
            <v>319.688</v>
          </cell>
        </row>
        <row r="124">
          <cell r="N124">
            <v>255.7504</v>
          </cell>
          <cell r="O124">
            <v>401.153846153846</v>
          </cell>
          <cell r="P124">
            <v>0</v>
          </cell>
        </row>
        <row r="124">
          <cell r="R124">
            <v>0</v>
          </cell>
        </row>
        <row r="124">
          <cell r="U124">
            <v>656.904246153846</v>
          </cell>
        </row>
        <row r="124">
          <cell r="W124">
            <v>246</v>
          </cell>
        </row>
        <row r="124">
          <cell r="AA124">
            <v>56</v>
          </cell>
        </row>
        <row r="124">
          <cell r="AD124">
            <v>53.8461538461538</v>
          </cell>
        </row>
        <row r="124">
          <cell r="AF124">
            <v>140</v>
          </cell>
        </row>
        <row r="124">
          <cell r="AM124">
            <v>1152.75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</row>
        <row r="124">
          <cell r="AY124">
            <v>1152.75</v>
          </cell>
          <cell r="AZ124">
            <v>0</v>
          </cell>
        </row>
        <row r="124">
          <cell r="BJ124">
            <v>1152.75</v>
          </cell>
        </row>
        <row r="124">
          <cell r="BL124" t="str">
            <v>2025/06/17号离职</v>
          </cell>
          <cell r="BM124">
            <v>15.6836734693878</v>
          </cell>
          <cell r="BN124">
            <v>15.6836734693878</v>
          </cell>
        </row>
        <row r="124">
          <cell r="BP124" t="str">
            <v>劳务工-劳务发放</v>
          </cell>
        </row>
        <row r="124">
          <cell r="BR124">
            <v>0</v>
          </cell>
          <cell r="BS124" t="str">
            <v>湘潭思泉</v>
          </cell>
        </row>
        <row r="125">
          <cell r="C125" t="str">
            <v>程跃辉</v>
          </cell>
          <cell r="D125" t="str">
            <v>生产制造部</v>
          </cell>
          <cell r="E125">
            <v>45818</v>
          </cell>
          <cell r="F125" t="str">
            <v>发泡操作工</v>
          </cell>
          <cell r="G125">
            <v>45818</v>
          </cell>
          <cell r="H125">
            <v>26</v>
          </cell>
          <cell r="I125">
            <v>7</v>
          </cell>
        </row>
        <row r="125">
          <cell r="L125">
            <v>319.688</v>
          </cell>
        </row>
        <row r="125">
          <cell r="N125">
            <v>255.7504</v>
          </cell>
          <cell r="O125">
            <v>401.153846153846</v>
          </cell>
          <cell r="P125">
            <v>0</v>
          </cell>
        </row>
        <row r="125">
          <cell r="R125">
            <v>0</v>
          </cell>
        </row>
        <row r="125">
          <cell r="U125">
            <v>656.904246153846</v>
          </cell>
        </row>
        <row r="125">
          <cell r="W125">
            <v>246</v>
          </cell>
        </row>
        <row r="125">
          <cell r="AA125">
            <v>56</v>
          </cell>
        </row>
        <row r="125">
          <cell r="AD125">
            <v>53.8461538461538</v>
          </cell>
        </row>
        <row r="125">
          <cell r="AF125">
            <v>140</v>
          </cell>
        </row>
        <row r="125">
          <cell r="AM125">
            <v>1152.75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5">
          <cell r="AY125">
            <v>1152.75</v>
          </cell>
          <cell r="AZ125">
            <v>0</v>
          </cell>
        </row>
        <row r="125">
          <cell r="BJ125">
            <v>1152.75</v>
          </cell>
        </row>
        <row r="125">
          <cell r="BL125" t="str">
            <v>2025/06/18号离职</v>
          </cell>
          <cell r="BM125">
            <v>15.6836734693878</v>
          </cell>
          <cell r="BN125">
            <v>15.6836734693878</v>
          </cell>
        </row>
        <row r="125">
          <cell r="BP125" t="str">
            <v>劳务工-劳务发放</v>
          </cell>
        </row>
        <row r="125">
          <cell r="BR125">
            <v>0</v>
          </cell>
          <cell r="BS125" t="str">
            <v>湘潭思泉</v>
          </cell>
        </row>
        <row r="126">
          <cell r="C126" t="str">
            <v>谭怀风</v>
          </cell>
          <cell r="D126" t="str">
            <v>生产制造部</v>
          </cell>
          <cell r="E126">
            <v>45812</v>
          </cell>
          <cell r="F126" t="str">
            <v>发泡操作工</v>
          </cell>
          <cell r="G126">
            <v>45812</v>
          </cell>
          <cell r="H126">
            <v>26</v>
          </cell>
          <cell r="I126">
            <v>15</v>
          </cell>
        </row>
        <row r="126">
          <cell r="L126">
            <v>1264.605</v>
          </cell>
        </row>
        <row r="126">
          <cell r="N126">
            <v>1011.684</v>
          </cell>
          <cell r="O126">
            <v>859.615384615385</v>
          </cell>
          <cell r="P126">
            <v>0</v>
          </cell>
        </row>
        <row r="126">
          <cell r="R126">
            <v>0</v>
          </cell>
        </row>
        <row r="126">
          <cell r="U126">
            <v>1871.29938461538</v>
          </cell>
        </row>
        <row r="126">
          <cell r="W126">
            <v>255</v>
          </cell>
        </row>
        <row r="126">
          <cell r="AA126">
            <v>120</v>
          </cell>
        </row>
        <row r="126">
          <cell r="AD126">
            <v>173.076923076923</v>
          </cell>
        </row>
        <row r="126">
          <cell r="AF126">
            <v>300</v>
          </cell>
        </row>
        <row r="126">
          <cell r="AM126">
            <v>2719.38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</row>
        <row r="126">
          <cell r="AY126">
            <v>2719.38</v>
          </cell>
          <cell r="AZ126">
            <v>0</v>
          </cell>
        </row>
        <row r="126">
          <cell r="BJ126">
            <v>2719.38</v>
          </cell>
        </row>
        <row r="126">
          <cell r="BL126" t="str">
            <v>2025/06/22号离职</v>
          </cell>
          <cell r="BM126">
            <v>17.2659047619048</v>
          </cell>
          <cell r="BN126">
            <v>17.2659047619048</v>
          </cell>
        </row>
        <row r="126">
          <cell r="BP126" t="str">
            <v>劳务工-劳务发放</v>
          </cell>
        </row>
        <row r="126">
          <cell r="BR126">
            <v>0</v>
          </cell>
          <cell r="BS126" t="str">
            <v>湖南诚展</v>
          </cell>
        </row>
        <row r="127">
          <cell r="C127" t="str">
            <v>谭桂平</v>
          </cell>
          <cell r="D127" t="str">
            <v>生产制造部</v>
          </cell>
          <cell r="E127">
            <v>45811</v>
          </cell>
          <cell r="F127" t="str">
            <v>发泡操作工</v>
          </cell>
          <cell r="G127">
            <v>45811</v>
          </cell>
          <cell r="H127">
            <v>26</v>
          </cell>
          <cell r="I127">
            <v>10</v>
          </cell>
        </row>
        <row r="127">
          <cell r="L127">
            <v>593.07</v>
          </cell>
        </row>
        <row r="127">
          <cell r="N127">
            <v>474.456</v>
          </cell>
          <cell r="O127">
            <v>573.076923076923</v>
          </cell>
          <cell r="P127">
            <v>0</v>
          </cell>
        </row>
        <row r="127">
          <cell r="R127">
            <v>0</v>
          </cell>
        </row>
        <row r="127">
          <cell r="U127">
            <v>1047.53292307692</v>
          </cell>
        </row>
        <row r="127">
          <cell r="W127">
            <v>264</v>
          </cell>
        </row>
        <row r="127">
          <cell r="AA127">
            <v>80</v>
          </cell>
        </row>
        <row r="127">
          <cell r="AD127">
            <v>115.384615384615</v>
          </cell>
        </row>
        <row r="127">
          <cell r="AF127">
            <v>200</v>
          </cell>
        </row>
        <row r="127">
          <cell r="AI127">
            <v>-262.306584615385</v>
          </cell>
        </row>
        <row r="127">
          <cell r="AM127">
            <v>1444.61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</row>
        <row r="127">
          <cell r="AY127">
            <v>1444.61</v>
          </cell>
          <cell r="AZ127">
            <v>0</v>
          </cell>
        </row>
        <row r="127">
          <cell r="BD127">
            <v>42.5</v>
          </cell>
        </row>
        <row r="127">
          <cell r="BJ127">
            <v>1402.11</v>
          </cell>
        </row>
        <row r="127">
          <cell r="BL127" t="str">
            <v>2025/06/16号离职</v>
          </cell>
          <cell r="BM127">
            <v>13.7581904761905</v>
          </cell>
          <cell r="BN127">
            <v>13.3534285714286</v>
          </cell>
        </row>
        <row r="127">
          <cell r="BP127" t="str">
            <v>劳务工-劳务发放</v>
          </cell>
        </row>
        <row r="127">
          <cell r="BR127">
            <v>0</v>
          </cell>
          <cell r="BS127" t="str">
            <v>湘潭宏顺</v>
          </cell>
        </row>
        <row r="128">
          <cell r="C128" t="str">
            <v>马立香</v>
          </cell>
          <cell r="D128" t="str">
            <v>生产制造部</v>
          </cell>
          <cell r="E128">
            <v>45818</v>
          </cell>
          <cell r="F128" t="str">
            <v>发泡操作工</v>
          </cell>
          <cell r="G128">
            <v>45818</v>
          </cell>
          <cell r="H128">
            <v>26</v>
          </cell>
          <cell r="I128">
            <v>14</v>
          </cell>
        </row>
        <row r="128">
          <cell r="L128">
            <v>923.0072</v>
          </cell>
        </row>
        <row r="128">
          <cell r="N128">
            <v>738.40576</v>
          </cell>
          <cell r="O128">
            <v>802.307692307692</v>
          </cell>
          <cell r="P128">
            <v>0</v>
          </cell>
        </row>
        <row r="128">
          <cell r="R128">
            <v>0</v>
          </cell>
        </row>
        <row r="128">
          <cell r="U128">
            <v>1540.71345230769</v>
          </cell>
        </row>
        <row r="128">
          <cell r="W128">
            <v>240</v>
          </cell>
        </row>
        <row r="128">
          <cell r="AA128">
            <v>112</v>
          </cell>
        </row>
        <row r="128">
          <cell r="AD128">
            <v>269.230769230769</v>
          </cell>
        </row>
        <row r="128">
          <cell r="AF128">
            <v>280</v>
          </cell>
        </row>
        <row r="128">
          <cell r="AJ128">
            <v>-10</v>
          </cell>
        </row>
        <row r="128">
          <cell r="AM128">
            <v>2431.94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28">
          <cell r="AY128">
            <v>2431.94</v>
          </cell>
          <cell r="AZ128">
            <v>0</v>
          </cell>
        </row>
        <row r="128">
          <cell r="BJ128">
            <v>2431.94</v>
          </cell>
        </row>
        <row r="128">
          <cell r="BL128" t="str">
            <v>2025/06/25号离职</v>
          </cell>
          <cell r="BM128">
            <v>16.5438095238095</v>
          </cell>
          <cell r="BN128">
            <v>16.5438095238095</v>
          </cell>
        </row>
        <row r="128">
          <cell r="BP128" t="str">
            <v>劳务工-劳务发放</v>
          </cell>
        </row>
        <row r="128">
          <cell r="BR128">
            <v>0</v>
          </cell>
          <cell r="BS128" t="str">
            <v>湘潭宏顺</v>
          </cell>
        </row>
        <row r="129">
          <cell r="C129" t="str">
            <v>李孟泉</v>
          </cell>
          <cell r="D129" t="str">
            <v>生产制造部</v>
          </cell>
          <cell r="E129">
            <v>45818</v>
          </cell>
          <cell r="F129" t="str">
            <v>发泡操作工</v>
          </cell>
          <cell r="G129">
            <v>45818</v>
          </cell>
          <cell r="H129">
            <v>26</v>
          </cell>
          <cell r="I129">
            <v>7</v>
          </cell>
        </row>
        <row r="129">
          <cell r="L129">
            <v>379.149</v>
          </cell>
        </row>
        <row r="129">
          <cell r="N129">
            <v>303.3192</v>
          </cell>
          <cell r="O129">
            <v>401.153846153846</v>
          </cell>
          <cell r="P129">
            <v>0</v>
          </cell>
        </row>
        <row r="129">
          <cell r="R129">
            <v>0</v>
          </cell>
        </row>
        <row r="129">
          <cell r="U129">
            <v>704.473046153846</v>
          </cell>
        </row>
        <row r="129">
          <cell r="W129">
            <v>228</v>
          </cell>
        </row>
        <row r="129">
          <cell r="AA129">
            <v>56</v>
          </cell>
        </row>
        <row r="129">
          <cell r="AD129">
            <v>80.7692307692308</v>
          </cell>
        </row>
        <row r="129">
          <cell r="AF129">
            <v>140</v>
          </cell>
        </row>
        <row r="129">
          <cell r="AJ129">
            <v>-20</v>
          </cell>
        </row>
        <row r="129">
          <cell r="AM129">
            <v>1189.24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</row>
        <row r="129">
          <cell r="AY129">
            <v>1189.24</v>
          </cell>
          <cell r="AZ129">
            <v>0</v>
          </cell>
        </row>
        <row r="129">
          <cell r="BJ129">
            <v>1189.24</v>
          </cell>
        </row>
        <row r="129">
          <cell r="BL129" t="str">
            <v>2025/06/18号离职</v>
          </cell>
          <cell r="BM129">
            <v>16.1801360544218</v>
          </cell>
          <cell r="BN129">
            <v>16.1801360544218</v>
          </cell>
        </row>
        <row r="129">
          <cell r="BP129" t="str">
            <v>劳务工-劳务发放</v>
          </cell>
        </row>
        <row r="129">
          <cell r="BR129">
            <v>0</v>
          </cell>
          <cell r="BS129" t="str">
            <v>湖南诚展</v>
          </cell>
        </row>
        <row r="130">
          <cell r="C130" t="str">
            <v>张智杰</v>
          </cell>
          <cell r="D130" t="str">
            <v>生产制造部</v>
          </cell>
          <cell r="E130">
            <v>45818</v>
          </cell>
          <cell r="F130" t="str">
            <v>发泡操作工</v>
          </cell>
          <cell r="G130">
            <v>45818</v>
          </cell>
          <cell r="H130">
            <v>26</v>
          </cell>
          <cell r="I130">
            <v>10</v>
          </cell>
        </row>
        <row r="130">
          <cell r="L130">
            <v>719.07</v>
          </cell>
        </row>
        <row r="130">
          <cell r="N130">
            <v>575.256</v>
          </cell>
          <cell r="O130">
            <v>573.076923076923</v>
          </cell>
          <cell r="P130">
            <v>0</v>
          </cell>
        </row>
        <row r="130">
          <cell r="R130">
            <v>0</v>
          </cell>
        </row>
        <row r="130">
          <cell r="U130">
            <v>1148.33292307692</v>
          </cell>
        </row>
        <row r="130">
          <cell r="W130">
            <v>228</v>
          </cell>
        </row>
        <row r="130">
          <cell r="AA130">
            <v>80</v>
          </cell>
        </row>
        <row r="130">
          <cell r="AD130">
            <v>115.384615384615</v>
          </cell>
        </row>
        <row r="130">
          <cell r="AF130">
            <v>200</v>
          </cell>
        </row>
        <row r="130">
          <cell r="AM130">
            <v>1771.72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</row>
        <row r="130">
          <cell r="AY130">
            <v>1771.72</v>
          </cell>
          <cell r="AZ130">
            <v>0</v>
          </cell>
        </row>
        <row r="130">
          <cell r="BJ130">
            <v>1771.72</v>
          </cell>
        </row>
        <row r="130">
          <cell r="BL130" t="str">
            <v>2025/06/22号离职</v>
          </cell>
          <cell r="BM130">
            <v>16.8735238095238</v>
          </cell>
          <cell r="BN130">
            <v>16.8735238095238</v>
          </cell>
        </row>
        <row r="130">
          <cell r="BP130" t="str">
            <v>劳务工-劳务发放</v>
          </cell>
        </row>
        <row r="130">
          <cell r="BR130">
            <v>0</v>
          </cell>
          <cell r="BS130" t="str">
            <v>湘潭思泉</v>
          </cell>
        </row>
        <row r="131">
          <cell r="C131" t="str">
            <v>袁后平</v>
          </cell>
          <cell r="D131" t="str">
            <v>生产制造部</v>
          </cell>
          <cell r="E131">
            <v>45818</v>
          </cell>
          <cell r="F131" t="str">
            <v>发泡操作工</v>
          </cell>
          <cell r="G131">
            <v>45818</v>
          </cell>
          <cell r="H131">
            <v>26</v>
          </cell>
          <cell r="I131">
            <v>8</v>
          </cell>
        </row>
        <row r="131">
          <cell r="L131">
            <v>486.456</v>
          </cell>
        </row>
        <row r="131">
          <cell r="N131">
            <v>389.1648</v>
          </cell>
          <cell r="O131">
            <v>458.461538461539</v>
          </cell>
          <cell r="P131">
            <v>0</v>
          </cell>
        </row>
        <row r="131">
          <cell r="R131">
            <v>0</v>
          </cell>
        </row>
        <row r="131">
          <cell r="U131">
            <v>847.626338461539</v>
          </cell>
        </row>
        <row r="131">
          <cell r="W131">
            <v>228</v>
          </cell>
        </row>
        <row r="131">
          <cell r="AA131">
            <v>64</v>
          </cell>
        </row>
        <row r="131">
          <cell r="AD131">
            <v>92.3076923076923</v>
          </cell>
        </row>
        <row r="131">
          <cell r="AF131">
            <v>160</v>
          </cell>
        </row>
        <row r="131">
          <cell r="AJ131">
            <v>-20</v>
          </cell>
        </row>
        <row r="131">
          <cell r="AM131">
            <v>1371.93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</row>
        <row r="131">
          <cell r="AY131">
            <v>1371.93</v>
          </cell>
          <cell r="AZ131">
            <v>0</v>
          </cell>
        </row>
        <row r="131">
          <cell r="BJ131">
            <v>1371.93</v>
          </cell>
        </row>
        <row r="131">
          <cell r="BL131" t="str">
            <v>2025/06/18号离职</v>
          </cell>
          <cell r="BM131">
            <v>16.3325</v>
          </cell>
          <cell r="BN131">
            <v>16.3325</v>
          </cell>
        </row>
        <row r="131">
          <cell r="BP131" t="str">
            <v>劳务工-劳务发放</v>
          </cell>
        </row>
        <row r="131">
          <cell r="BR131">
            <v>0</v>
          </cell>
          <cell r="BS131" t="str">
            <v>湖南诚展</v>
          </cell>
        </row>
        <row r="132">
          <cell r="C132" t="str">
            <v>谢素平</v>
          </cell>
          <cell r="D132" t="str">
            <v>生产制造部</v>
          </cell>
          <cell r="E132">
            <v>45812</v>
          </cell>
          <cell r="F132" t="str">
            <v>发泡操作工</v>
          </cell>
          <cell r="G132">
            <v>45812</v>
          </cell>
          <cell r="H132">
            <v>26</v>
          </cell>
          <cell r="I132">
            <v>7</v>
          </cell>
        </row>
        <row r="132">
          <cell r="L132">
            <v>379.149</v>
          </cell>
        </row>
        <row r="132">
          <cell r="N132">
            <v>303.3192</v>
          </cell>
          <cell r="O132">
            <v>401.153846153846</v>
          </cell>
          <cell r="P132">
            <v>0</v>
          </cell>
        </row>
        <row r="132">
          <cell r="R132">
            <v>0</v>
          </cell>
        </row>
        <row r="132">
          <cell r="U132">
            <v>704.473046153846</v>
          </cell>
        </row>
        <row r="132">
          <cell r="W132">
            <v>228</v>
          </cell>
        </row>
        <row r="132">
          <cell r="AA132">
            <v>56</v>
          </cell>
        </row>
        <row r="132">
          <cell r="AD132">
            <v>53.8461538461538</v>
          </cell>
        </row>
        <row r="132">
          <cell r="AF132">
            <v>140</v>
          </cell>
        </row>
        <row r="132">
          <cell r="AM132">
            <v>1182.32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</row>
        <row r="132">
          <cell r="AY132">
            <v>1182.32</v>
          </cell>
          <cell r="AZ132">
            <v>0</v>
          </cell>
        </row>
        <row r="132">
          <cell r="BJ132">
            <v>1182.32</v>
          </cell>
        </row>
        <row r="132">
          <cell r="BL132" t="str">
            <v>2025/06/12号离职</v>
          </cell>
          <cell r="BM132">
            <v>16.0859863945578</v>
          </cell>
          <cell r="BN132">
            <v>16.0859863945578</v>
          </cell>
        </row>
        <row r="132">
          <cell r="BP132" t="str">
            <v>劳务工-劳务发放</v>
          </cell>
        </row>
        <row r="132">
          <cell r="BR132">
            <v>0</v>
          </cell>
          <cell r="BS132" t="str">
            <v>湘潭宏顺</v>
          </cell>
        </row>
        <row r="133">
          <cell r="C133" t="str">
            <v>罗石连</v>
          </cell>
          <cell r="D133" t="str">
            <v>生产制造部</v>
          </cell>
          <cell r="E133">
            <v>45811</v>
          </cell>
          <cell r="F133" t="str">
            <v>发泡操作工</v>
          </cell>
          <cell r="G133">
            <v>45811</v>
          </cell>
          <cell r="H133">
            <v>26</v>
          </cell>
          <cell r="I133">
            <v>7</v>
          </cell>
        </row>
        <row r="133">
          <cell r="L133">
            <v>379.149</v>
          </cell>
        </row>
        <row r="133">
          <cell r="N133">
            <v>303.3192</v>
          </cell>
          <cell r="O133">
            <v>401.153846153846</v>
          </cell>
          <cell r="P133">
            <v>0</v>
          </cell>
        </row>
        <row r="133">
          <cell r="R133">
            <v>0</v>
          </cell>
        </row>
        <row r="133">
          <cell r="U133">
            <v>704.473046153846</v>
          </cell>
        </row>
        <row r="133">
          <cell r="W133">
            <v>255</v>
          </cell>
        </row>
        <row r="133">
          <cell r="AA133">
            <v>56</v>
          </cell>
        </row>
        <row r="133">
          <cell r="AD133">
            <v>53.8461538461538</v>
          </cell>
        </row>
        <row r="133">
          <cell r="AF133">
            <v>140</v>
          </cell>
        </row>
        <row r="133">
          <cell r="AM133">
            <v>1209.32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</row>
        <row r="133">
          <cell r="AY133">
            <v>1209.32</v>
          </cell>
          <cell r="AZ133">
            <v>0</v>
          </cell>
        </row>
        <row r="133">
          <cell r="BJ133">
            <v>1209.32</v>
          </cell>
        </row>
        <row r="133">
          <cell r="BL133" t="str">
            <v>2025/06/10号离职</v>
          </cell>
          <cell r="BM133">
            <v>16.4533333333333</v>
          </cell>
          <cell r="BN133">
            <v>16.4533333333333</v>
          </cell>
        </row>
        <row r="133">
          <cell r="BP133" t="str">
            <v>劳务工-劳务发放</v>
          </cell>
        </row>
        <row r="133">
          <cell r="BR133">
            <v>0</v>
          </cell>
          <cell r="BS133" t="str">
            <v>湘潭宏顺</v>
          </cell>
        </row>
        <row r="134">
          <cell r="C134" t="str">
            <v>罗军灿</v>
          </cell>
          <cell r="D134" t="str">
            <v>生产制造部</v>
          </cell>
          <cell r="E134">
            <v>45809</v>
          </cell>
          <cell r="F134" t="str">
            <v>发泡操作工</v>
          </cell>
          <cell r="G134">
            <v>45809</v>
          </cell>
          <cell r="H134">
            <v>26</v>
          </cell>
          <cell r="I134">
            <v>15</v>
          </cell>
        </row>
        <row r="134">
          <cell r="L134">
            <v>1112.298</v>
          </cell>
        </row>
        <row r="134">
          <cell r="N134">
            <v>889.8384</v>
          </cell>
          <cell r="O134">
            <v>859.615384615385</v>
          </cell>
          <cell r="P134">
            <v>0</v>
          </cell>
        </row>
        <row r="134">
          <cell r="R134">
            <v>0</v>
          </cell>
        </row>
        <row r="134">
          <cell r="U134">
            <v>1749.45378461538</v>
          </cell>
        </row>
        <row r="134">
          <cell r="W134">
            <v>228</v>
          </cell>
        </row>
        <row r="134">
          <cell r="AA134">
            <v>120</v>
          </cell>
        </row>
        <row r="134">
          <cell r="AD134">
            <v>173.076923076923</v>
          </cell>
        </row>
        <row r="134">
          <cell r="AF134">
            <v>300</v>
          </cell>
        </row>
        <row r="134">
          <cell r="AM134">
            <v>2570.53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</row>
        <row r="134">
          <cell r="AY134">
            <v>2570.53</v>
          </cell>
          <cell r="AZ134">
            <v>0</v>
          </cell>
        </row>
        <row r="134">
          <cell r="BJ134">
            <v>2570.53</v>
          </cell>
        </row>
        <row r="134">
          <cell r="BL134" t="str">
            <v>2025/06/17号离职</v>
          </cell>
          <cell r="BM134">
            <v>16.3208253968254</v>
          </cell>
          <cell r="BN134">
            <v>16.3208253968254</v>
          </cell>
        </row>
        <row r="134">
          <cell r="BP134" t="str">
            <v>劳务工-劳务发放</v>
          </cell>
        </row>
        <row r="134">
          <cell r="BR134">
            <v>0</v>
          </cell>
          <cell r="BS134" t="str">
            <v>湘潭宏顺</v>
          </cell>
        </row>
        <row r="135">
          <cell r="C135" t="str">
            <v>张子望</v>
          </cell>
          <cell r="D135" t="str">
            <v>生产制造部</v>
          </cell>
          <cell r="E135">
            <v>45830</v>
          </cell>
          <cell r="F135" t="str">
            <v>发泡操作工</v>
          </cell>
          <cell r="G135">
            <v>45830</v>
          </cell>
          <cell r="H135">
            <v>26</v>
          </cell>
          <cell r="I135">
            <v>6</v>
          </cell>
        </row>
        <row r="135">
          <cell r="L135">
            <v>535.842</v>
          </cell>
        </row>
        <row r="135">
          <cell r="N135">
            <v>428.6736</v>
          </cell>
          <cell r="O135">
            <v>343.846153846154</v>
          </cell>
          <cell r="P135">
            <v>0</v>
          </cell>
        </row>
        <row r="135">
          <cell r="R135">
            <v>0</v>
          </cell>
        </row>
        <row r="135">
          <cell r="U135">
            <v>772.519753846154</v>
          </cell>
        </row>
        <row r="135">
          <cell r="W135">
            <v>0</v>
          </cell>
        </row>
        <row r="135">
          <cell r="AA135">
            <v>48</v>
          </cell>
        </row>
        <row r="135">
          <cell r="AD135">
            <v>69.2307692307692</v>
          </cell>
        </row>
        <row r="135">
          <cell r="AF135">
            <v>120</v>
          </cell>
        </row>
        <row r="135">
          <cell r="AM135">
            <v>1009.75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</row>
        <row r="135">
          <cell r="AY135">
            <v>1009.75</v>
          </cell>
          <cell r="AZ135">
            <v>0</v>
          </cell>
        </row>
        <row r="135">
          <cell r="BJ135">
            <v>1009.75</v>
          </cell>
        </row>
        <row r="135">
          <cell r="BL135">
            <v>0</v>
          </cell>
          <cell r="BM135">
            <v>16.0277777777778</v>
          </cell>
          <cell r="BN135">
            <v>16.0277777777778</v>
          </cell>
        </row>
        <row r="135">
          <cell r="BP135" t="str">
            <v>劳务工-劳务发放</v>
          </cell>
        </row>
        <row r="135">
          <cell r="BR135">
            <v>0</v>
          </cell>
          <cell r="BS135" t="str">
            <v>湘潭思泉</v>
          </cell>
        </row>
        <row r="136">
          <cell r="C136" t="str">
            <v>陈钰</v>
          </cell>
          <cell r="D136" t="str">
            <v>生产制造部</v>
          </cell>
          <cell r="E136">
            <v>45830</v>
          </cell>
          <cell r="F136" t="str">
            <v>发泡操作工</v>
          </cell>
          <cell r="G136">
            <v>45830</v>
          </cell>
          <cell r="H136">
            <v>26</v>
          </cell>
          <cell r="I136">
            <v>6</v>
          </cell>
        </row>
        <row r="136">
          <cell r="L136">
            <v>652.75848</v>
          </cell>
        </row>
        <row r="136">
          <cell r="N136">
            <v>522.206784</v>
          </cell>
          <cell r="O136">
            <v>343.846153846154</v>
          </cell>
          <cell r="P136">
            <v>0</v>
          </cell>
        </row>
        <row r="136">
          <cell r="R136">
            <v>0</v>
          </cell>
        </row>
        <row r="136">
          <cell r="U136">
            <v>866.052937846154</v>
          </cell>
        </row>
        <row r="136">
          <cell r="W136">
            <v>0</v>
          </cell>
        </row>
        <row r="136">
          <cell r="AA136">
            <v>48</v>
          </cell>
        </row>
        <row r="136">
          <cell r="AD136">
            <v>69.2307692307692</v>
          </cell>
        </row>
        <row r="136">
          <cell r="AF136">
            <v>120</v>
          </cell>
        </row>
        <row r="136">
          <cell r="AM136">
            <v>1103.28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</row>
        <row r="136">
          <cell r="AY136">
            <v>1103.28</v>
          </cell>
          <cell r="AZ136">
            <v>0</v>
          </cell>
        </row>
        <row r="136">
          <cell r="BJ136">
            <v>1103.28</v>
          </cell>
        </row>
        <row r="136">
          <cell r="BL136">
            <v>0</v>
          </cell>
          <cell r="BM136">
            <v>17.512380952381</v>
          </cell>
          <cell r="BN136">
            <v>17.512380952381</v>
          </cell>
        </row>
        <row r="136">
          <cell r="BP136" t="str">
            <v>劳务工-劳务发放</v>
          </cell>
        </row>
        <row r="136">
          <cell r="BR136">
            <v>0</v>
          </cell>
          <cell r="BS136" t="str">
            <v>湘潭思泉</v>
          </cell>
        </row>
        <row r="137">
          <cell r="C137" t="str">
            <v>文志辉</v>
          </cell>
          <cell r="D137" t="str">
            <v>生产制造部</v>
          </cell>
          <cell r="E137">
            <v>45793</v>
          </cell>
          <cell r="F137" t="str">
            <v>发泡操作工</v>
          </cell>
          <cell r="G137">
            <v>45809</v>
          </cell>
          <cell r="H137">
            <v>26</v>
          </cell>
          <cell r="I137">
            <v>5</v>
          </cell>
        </row>
        <row r="137">
          <cell r="L137">
            <v>396.92</v>
          </cell>
        </row>
        <row r="137">
          <cell r="N137">
            <v>317.536</v>
          </cell>
          <cell r="O137">
            <v>286.538461538462</v>
          </cell>
          <cell r="P137">
            <v>0</v>
          </cell>
        </row>
        <row r="137">
          <cell r="R137">
            <v>0</v>
          </cell>
        </row>
        <row r="137">
          <cell r="U137">
            <v>604.074461538462</v>
          </cell>
        </row>
        <row r="137">
          <cell r="W137">
            <v>0</v>
          </cell>
        </row>
        <row r="137">
          <cell r="AA137">
            <v>40</v>
          </cell>
        </row>
        <row r="137">
          <cell r="AD137">
            <v>38.4615384615385</v>
          </cell>
        </row>
        <row r="137">
          <cell r="AF137">
            <v>100</v>
          </cell>
        </row>
        <row r="137">
          <cell r="AJ137">
            <v>-10</v>
          </cell>
        </row>
        <row r="137">
          <cell r="AM137">
            <v>772.54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</row>
        <row r="137">
          <cell r="AY137">
            <v>772.54</v>
          </cell>
          <cell r="AZ137">
            <v>0</v>
          </cell>
        </row>
        <row r="137">
          <cell r="BB137">
            <v>0</v>
          </cell>
          <cell r="BC137">
            <v>0</v>
          </cell>
        </row>
        <row r="137">
          <cell r="BJ137">
            <v>772.54</v>
          </cell>
        </row>
        <row r="137">
          <cell r="BL137" t="str">
            <v>2025/06/05离职</v>
          </cell>
          <cell r="BM137">
            <v>14.7150476190476</v>
          </cell>
          <cell r="BN137">
            <v>14.7150476190476</v>
          </cell>
        </row>
        <row r="137">
          <cell r="BP137" t="str">
            <v>劳务工-劳务发放</v>
          </cell>
          <cell r="BQ137">
            <v>0</v>
          </cell>
          <cell r="BR137">
            <v>0</v>
          </cell>
          <cell r="BS137" t="str">
            <v>湘潭思泉</v>
          </cell>
        </row>
        <row r="138">
          <cell r="C138" t="str">
            <v>贺钢</v>
          </cell>
          <cell r="D138" t="str">
            <v>生产制造部</v>
          </cell>
          <cell r="E138">
            <v>45804</v>
          </cell>
          <cell r="F138" t="str">
            <v>发泡操作工</v>
          </cell>
          <cell r="G138">
            <v>45809</v>
          </cell>
          <cell r="H138">
            <v>26</v>
          </cell>
          <cell r="I138">
            <v>3</v>
          </cell>
        </row>
        <row r="138">
          <cell r="L138">
            <v>297.09462</v>
          </cell>
        </row>
        <row r="138">
          <cell r="N138">
            <v>237.675696</v>
          </cell>
          <cell r="O138">
            <v>171.923076923077</v>
          </cell>
          <cell r="P138">
            <v>0</v>
          </cell>
        </row>
        <row r="138">
          <cell r="R138">
            <v>0</v>
          </cell>
        </row>
        <row r="138">
          <cell r="U138">
            <v>409.598772923077</v>
          </cell>
        </row>
        <row r="138">
          <cell r="W138">
            <v>0</v>
          </cell>
        </row>
        <row r="138">
          <cell r="AA138">
            <v>24</v>
          </cell>
        </row>
        <row r="138">
          <cell r="AD138">
            <v>34.6153846153846</v>
          </cell>
        </row>
        <row r="138">
          <cell r="AF138">
            <v>60</v>
          </cell>
        </row>
        <row r="138">
          <cell r="AM138">
            <v>528.21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</row>
        <row r="138">
          <cell r="AY138">
            <v>528.21</v>
          </cell>
          <cell r="AZ138">
            <v>0</v>
          </cell>
        </row>
        <row r="138">
          <cell r="BB138">
            <v>0</v>
          </cell>
          <cell r="BC138">
            <v>0</v>
          </cell>
        </row>
        <row r="138">
          <cell r="BJ138">
            <v>528.21</v>
          </cell>
        </row>
        <row r="138">
          <cell r="BL138" t="str">
            <v>2025/06/04号离职</v>
          </cell>
          <cell r="BM138">
            <v>16.7685714285714</v>
          </cell>
          <cell r="BN138">
            <v>16.7685714285714</v>
          </cell>
        </row>
        <row r="138">
          <cell r="BP138" t="str">
            <v>劳务工-劳务发放</v>
          </cell>
          <cell r="BQ138">
            <v>0</v>
          </cell>
          <cell r="BR138">
            <v>0</v>
          </cell>
          <cell r="BS138" t="str">
            <v>湘潭宏顺</v>
          </cell>
        </row>
        <row r="139">
          <cell r="C139" t="str">
            <v>向友发</v>
          </cell>
          <cell r="D139" t="str">
            <v>生产制造部</v>
          </cell>
          <cell r="E139">
            <v>45784</v>
          </cell>
          <cell r="F139" t="str">
            <v>发泡操作工</v>
          </cell>
          <cell r="G139">
            <v>45809</v>
          </cell>
          <cell r="H139">
            <v>26</v>
          </cell>
          <cell r="I139">
            <v>5</v>
          </cell>
        </row>
        <row r="139">
          <cell r="L139">
            <v>329.4436</v>
          </cell>
        </row>
        <row r="139">
          <cell r="N139">
            <v>263.55488</v>
          </cell>
          <cell r="O139">
            <v>286.538461538462</v>
          </cell>
          <cell r="P139">
            <v>0</v>
          </cell>
        </row>
        <row r="139">
          <cell r="R139">
            <v>0</v>
          </cell>
        </row>
        <row r="139">
          <cell r="U139">
            <v>550.093341538462</v>
          </cell>
        </row>
        <row r="139">
          <cell r="W139">
            <v>0</v>
          </cell>
        </row>
        <row r="139">
          <cell r="AA139">
            <v>40</v>
          </cell>
        </row>
        <row r="139">
          <cell r="AD139">
            <v>38.4615384615385</v>
          </cell>
        </row>
        <row r="139">
          <cell r="AF139">
            <v>100</v>
          </cell>
        </row>
        <row r="139">
          <cell r="AM139">
            <v>728.55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</row>
        <row r="139">
          <cell r="AY139">
            <v>728.55</v>
          </cell>
          <cell r="AZ139">
            <v>0</v>
          </cell>
        </row>
        <row r="139">
          <cell r="BB139">
            <v>0</v>
          </cell>
          <cell r="BC139">
            <v>0</v>
          </cell>
        </row>
        <row r="139">
          <cell r="BJ139">
            <v>728.55</v>
          </cell>
        </row>
        <row r="139">
          <cell r="BL139" t="str">
            <v>2025/06/6号离职</v>
          </cell>
          <cell r="BM139">
            <v>13.8771428571429</v>
          </cell>
          <cell r="BN139">
            <v>13.8771428571429</v>
          </cell>
        </row>
        <row r="139">
          <cell r="BP139" t="str">
            <v>劳务工-劳务发放</v>
          </cell>
          <cell r="BQ139">
            <v>0</v>
          </cell>
          <cell r="BR139">
            <v>0</v>
          </cell>
          <cell r="BS139" t="str">
            <v>湖南诚展</v>
          </cell>
        </row>
        <row r="140">
          <cell r="C140" t="str">
            <v>张建波</v>
          </cell>
          <cell r="D140" t="str">
            <v>生产制造部</v>
          </cell>
          <cell r="E140">
            <v>45809</v>
          </cell>
          <cell r="F140" t="str">
            <v>发泡操作工</v>
          </cell>
          <cell r="G140">
            <v>45809</v>
          </cell>
          <cell r="H140">
            <v>26</v>
          </cell>
          <cell r="I140">
            <v>6</v>
          </cell>
        </row>
        <row r="140">
          <cell r="L140">
            <v>535.842</v>
          </cell>
        </row>
        <row r="140">
          <cell r="N140">
            <v>428.6736</v>
          </cell>
          <cell r="O140">
            <v>343.846153846154</v>
          </cell>
          <cell r="P140">
            <v>0</v>
          </cell>
        </row>
        <row r="140">
          <cell r="R140">
            <v>0</v>
          </cell>
        </row>
        <row r="140">
          <cell r="U140">
            <v>772.519753846154</v>
          </cell>
        </row>
        <row r="140">
          <cell r="W140">
            <v>0</v>
          </cell>
        </row>
        <row r="140">
          <cell r="AA140">
            <v>48</v>
          </cell>
        </row>
        <row r="140">
          <cell r="AD140">
            <v>46.1538461538462</v>
          </cell>
        </row>
        <row r="140">
          <cell r="AF140">
            <v>120</v>
          </cell>
        </row>
        <row r="140">
          <cell r="AM140">
            <v>986.67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</row>
        <row r="140">
          <cell r="AY140">
            <v>986.67</v>
          </cell>
          <cell r="AZ140">
            <v>0</v>
          </cell>
        </row>
        <row r="140">
          <cell r="BJ140">
            <v>986.67</v>
          </cell>
        </row>
        <row r="140">
          <cell r="BL140" t="str">
            <v>2025/06/07离职</v>
          </cell>
          <cell r="BM140">
            <v>15.6614285714286</v>
          </cell>
          <cell r="BN140">
            <v>15.6614285714286</v>
          </cell>
        </row>
        <row r="140">
          <cell r="BP140" t="str">
            <v>劳务工-劳务发放</v>
          </cell>
        </row>
        <row r="140">
          <cell r="BR140">
            <v>0</v>
          </cell>
          <cell r="BS140" t="str">
            <v>湖南诚展</v>
          </cell>
        </row>
        <row r="141">
          <cell r="C141" t="str">
            <v>肖海燕</v>
          </cell>
          <cell r="D141" t="str">
            <v>生产制造部</v>
          </cell>
          <cell r="E141">
            <v>45814</v>
          </cell>
          <cell r="F141" t="str">
            <v>发泡操作工</v>
          </cell>
          <cell r="G141">
            <v>45814</v>
          </cell>
          <cell r="H141">
            <v>26</v>
          </cell>
          <cell r="I141">
            <v>4</v>
          </cell>
        </row>
        <row r="141">
          <cell r="L141">
            <v>317.536</v>
          </cell>
        </row>
        <row r="141">
          <cell r="N141">
            <v>254.0288</v>
          </cell>
          <cell r="O141">
            <v>229.230769230769</v>
          </cell>
          <cell r="P141">
            <v>0</v>
          </cell>
        </row>
        <row r="141">
          <cell r="R141">
            <v>0</v>
          </cell>
        </row>
        <row r="141">
          <cell r="U141">
            <v>483.259569230769</v>
          </cell>
        </row>
        <row r="141">
          <cell r="W141">
            <v>0</v>
          </cell>
        </row>
        <row r="141">
          <cell r="AA141">
            <v>32</v>
          </cell>
        </row>
        <row r="141">
          <cell r="AD141">
            <v>30.7692307692308</v>
          </cell>
        </row>
        <row r="141">
          <cell r="AF141">
            <v>80</v>
          </cell>
        </row>
        <row r="141">
          <cell r="AM141">
            <v>626.03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</row>
        <row r="141">
          <cell r="AY141">
            <v>626.03</v>
          </cell>
          <cell r="AZ141">
            <v>0</v>
          </cell>
        </row>
        <row r="141">
          <cell r="BJ141">
            <v>626.03</v>
          </cell>
        </row>
        <row r="141">
          <cell r="BL141" t="str">
            <v>2025/06/10号离职</v>
          </cell>
          <cell r="BM141">
            <v>14.9054761904762</v>
          </cell>
          <cell r="BN141">
            <v>14.9054761904762</v>
          </cell>
        </row>
        <row r="141">
          <cell r="BP141" t="str">
            <v>劳务工-劳务发放</v>
          </cell>
        </row>
        <row r="141">
          <cell r="BR141">
            <v>0</v>
          </cell>
          <cell r="BS141" t="str">
            <v>德顺</v>
          </cell>
        </row>
        <row r="142">
          <cell r="C142" t="str">
            <v>邹联忠</v>
          </cell>
          <cell r="D142" t="str">
            <v>生产制造部</v>
          </cell>
          <cell r="E142">
            <v>45811</v>
          </cell>
          <cell r="F142" t="str">
            <v>发泡操作工</v>
          </cell>
          <cell r="G142">
            <v>45811</v>
          </cell>
          <cell r="H142">
            <v>26</v>
          </cell>
          <cell r="I142">
            <v>4</v>
          </cell>
        </row>
        <row r="142">
          <cell r="L142">
            <v>395.33232</v>
          </cell>
        </row>
        <row r="142">
          <cell r="N142">
            <v>316.265856</v>
          </cell>
          <cell r="O142">
            <v>229.230769230769</v>
          </cell>
          <cell r="P142">
            <v>0</v>
          </cell>
        </row>
        <row r="142">
          <cell r="R142">
            <v>0</v>
          </cell>
        </row>
        <row r="142">
          <cell r="U142">
            <v>545.496625230769</v>
          </cell>
        </row>
        <row r="142">
          <cell r="W142">
            <v>0</v>
          </cell>
        </row>
        <row r="142">
          <cell r="AA142">
            <v>32</v>
          </cell>
        </row>
        <row r="142">
          <cell r="AD142">
            <v>46.1538461538462</v>
          </cell>
        </row>
        <row r="142">
          <cell r="AF142">
            <v>80</v>
          </cell>
        </row>
        <row r="142">
          <cell r="AM142">
            <v>703.65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</row>
        <row r="142">
          <cell r="AY142">
            <v>703.65</v>
          </cell>
          <cell r="AZ142">
            <v>0</v>
          </cell>
        </row>
        <row r="142">
          <cell r="BJ142">
            <v>703.65</v>
          </cell>
        </row>
        <row r="142">
          <cell r="BL142" t="str">
            <v>2025/06/7号离职</v>
          </cell>
          <cell r="BM142">
            <v>16.7535714285714</v>
          </cell>
          <cell r="BN142">
            <v>16.7535714285714</v>
          </cell>
        </row>
        <row r="142">
          <cell r="BP142" t="str">
            <v>劳务工-劳务发放</v>
          </cell>
        </row>
        <row r="142">
          <cell r="BR142">
            <v>0</v>
          </cell>
          <cell r="BS142" t="str">
            <v>湘潭宏顺</v>
          </cell>
        </row>
        <row r="143">
          <cell r="C143" t="str">
            <v>朱新良</v>
          </cell>
          <cell r="D143" t="str">
            <v>生产制造部</v>
          </cell>
          <cell r="E143">
            <v>45825</v>
          </cell>
          <cell r="F143" t="str">
            <v>发泡操作工</v>
          </cell>
          <cell r="G143">
            <v>45825</v>
          </cell>
          <cell r="H143">
            <v>26</v>
          </cell>
          <cell r="I143">
            <v>6</v>
          </cell>
        </row>
        <row r="143">
          <cell r="L143">
            <v>446.535</v>
          </cell>
        </row>
        <row r="143">
          <cell r="N143">
            <v>357.228</v>
          </cell>
          <cell r="O143">
            <v>343.846153846154</v>
          </cell>
          <cell r="P143">
            <v>0</v>
          </cell>
        </row>
        <row r="143">
          <cell r="R143">
            <v>0</v>
          </cell>
        </row>
        <row r="143">
          <cell r="U143">
            <v>701.074153846154</v>
          </cell>
        </row>
        <row r="143">
          <cell r="W143">
            <v>0</v>
          </cell>
        </row>
        <row r="143">
          <cell r="AA143">
            <v>48</v>
          </cell>
        </row>
        <row r="143">
          <cell r="AD143">
            <v>57.6923076923077</v>
          </cell>
        </row>
        <row r="143">
          <cell r="AF143">
            <v>120</v>
          </cell>
        </row>
        <row r="143">
          <cell r="AM143">
            <v>926.77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</row>
        <row r="143">
          <cell r="AY143">
            <v>926.77</v>
          </cell>
          <cell r="AZ143">
            <v>0</v>
          </cell>
        </row>
        <row r="143">
          <cell r="BD143">
            <v>25</v>
          </cell>
        </row>
        <row r="143">
          <cell r="BJ143">
            <v>901.77</v>
          </cell>
        </row>
        <row r="143">
          <cell r="BL143" t="str">
            <v>2025/06/23号离职</v>
          </cell>
          <cell r="BM143">
            <v>14.7106349206349</v>
          </cell>
          <cell r="BN143">
            <v>14.3138095238095</v>
          </cell>
        </row>
        <row r="143">
          <cell r="BP143" t="str">
            <v>劳务工-劳务发放</v>
          </cell>
        </row>
        <row r="143">
          <cell r="BR143">
            <v>0</v>
          </cell>
          <cell r="BS143" t="str">
            <v>湘潭宏顺</v>
          </cell>
        </row>
        <row r="144">
          <cell r="C144" t="str">
            <v>林虎</v>
          </cell>
          <cell r="D144" t="str">
            <v>生产制造部</v>
          </cell>
          <cell r="E144">
            <v>41904</v>
          </cell>
          <cell r="F144" t="str">
            <v>支援发泡</v>
          </cell>
          <cell r="G144">
            <v>45809</v>
          </cell>
          <cell r="H144">
            <v>23</v>
          </cell>
          <cell r="I144">
            <v>23</v>
          </cell>
        </row>
        <row r="144">
          <cell r="N144">
            <v>2566.54542</v>
          </cell>
          <cell r="O144">
            <v>1490</v>
          </cell>
          <cell r="P144">
            <v>100</v>
          </cell>
        </row>
        <row r="144">
          <cell r="R144">
            <v>300</v>
          </cell>
        </row>
        <row r="144">
          <cell r="U144">
            <v>4456.54542</v>
          </cell>
        </row>
        <row r="144">
          <cell r="W144">
            <v>288</v>
          </cell>
          <cell r="X144">
            <v>200</v>
          </cell>
        </row>
        <row r="144">
          <cell r="AA144">
            <v>184</v>
          </cell>
        </row>
        <row r="144">
          <cell r="AD144">
            <v>300</v>
          </cell>
        </row>
        <row r="144">
          <cell r="AF144">
            <v>460</v>
          </cell>
        </row>
        <row r="144">
          <cell r="AM144">
            <v>5888.55</v>
          </cell>
          <cell r="AN144">
            <v>348.8</v>
          </cell>
          <cell r="AO144">
            <v>87.2</v>
          </cell>
          <cell r="AP144">
            <v>13.08</v>
          </cell>
          <cell r="AQ144">
            <v>15</v>
          </cell>
          <cell r="AR144">
            <v>218</v>
          </cell>
          <cell r="AS144">
            <v>0</v>
          </cell>
        </row>
        <row r="144">
          <cell r="AY144">
            <v>5206.47</v>
          </cell>
          <cell r="AZ144">
            <v>6.64</v>
          </cell>
        </row>
        <row r="144">
          <cell r="BB144">
            <v>0</v>
          </cell>
          <cell r="BC144">
            <v>0</v>
          </cell>
          <cell r="BD144">
            <v>29.2</v>
          </cell>
        </row>
        <row r="144">
          <cell r="BJ144">
            <v>5170.63</v>
          </cell>
        </row>
        <row r="144">
          <cell r="BL144">
            <v>0</v>
          </cell>
          <cell r="BM144">
            <v>24.3832298136646</v>
          </cell>
          <cell r="BN144">
            <v>21.4104761904762</v>
          </cell>
          <cell r="BO144" t="str">
            <v>430321197201117871</v>
          </cell>
          <cell r="BP144" t="str">
            <v>合同工</v>
          </cell>
          <cell r="BQ144">
            <v>667.08</v>
          </cell>
          <cell r="BR144" t="str">
            <v>无</v>
          </cell>
          <cell r="BS144" t="str">
            <v>光华荣昌</v>
          </cell>
        </row>
        <row r="145">
          <cell r="C145" t="str">
            <v>郭正军</v>
          </cell>
          <cell r="D145" t="str">
            <v>生产制造部</v>
          </cell>
          <cell r="E145">
            <v>44712</v>
          </cell>
          <cell r="F145" t="str">
            <v>支援发泡</v>
          </cell>
          <cell r="G145">
            <v>45809</v>
          </cell>
          <cell r="H145">
            <v>24</v>
          </cell>
          <cell r="I145">
            <v>24</v>
          </cell>
        </row>
        <row r="145">
          <cell r="N145">
            <v>2659.63392</v>
          </cell>
          <cell r="O145">
            <v>1490</v>
          </cell>
          <cell r="P145">
            <v>100</v>
          </cell>
        </row>
        <row r="145">
          <cell r="R145">
            <v>300</v>
          </cell>
        </row>
        <row r="145">
          <cell r="U145">
            <v>4549.63392</v>
          </cell>
        </row>
        <row r="145">
          <cell r="W145">
            <v>276</v>
          </cell>
          <cell r="X145">
            <v>60</v>
          </cell>
        </row>
        <row r="145">
          <cell r="AA145">
            <v>192</v>
          </cell>
        </row>
        <row r="145">
          <cell r="AD145">
            <v>300</v>
          </cell>
        </row>
        <row r="145">
          <cell r="AF145">
            <v>480</v>
          </cell>
        </row>
        <row r="145">
          <cell r="AM145">
            <v>5857.63</v>
          </cell>
          <cell r="AN145">
            <v>344.64</v>
          </cell>
          <cell r="AO145">
            <v>86.16</v>
          </cell>
          <cell r="AP145">
            <v>12.92</v>
          </cell>
          <cell r="AQ145">
            <v>15</v>
          </cell>
        </row>
        <row r="145">
          <cell r="AY145">
            <v>5398.91</v>
          </cell>
          <cell r="AZ145">
            <v>0</v>
          </cell>
        </row>
        <row r="145">
          <cell r="BB145">
            <v>0</v>
          </cell>
          <cell r="BC145">
            <v>0</v>
          </cell>
        </row>
        <row r="145">
          <cell r="BJ145">
            <v>5398.91</v>
          </cell>
        </row>
        <row r="145">
          <cell r="BL145">
            <v>0</v>
          </cell>
          <cell r="BM145">
            <v>23.2445634920635</v>
          </cell>
          <cell r="BN145">
            <v>21.424246031746</v>
          </cell>
          <cell r="BO145" t="str">
            <v>43022119740226651X</v>
          </cell>
          <cell r="BP145" t="str">
            <v>劳务工</v>
          </cell>
          <cell r="BQ145">
            <v>443.72</v>
          </cell>
          <cell r="BR145">
            <v>0</v>
          </cell>
          <cell r="BS145" t="str">
            <v>鑫起</v>
          </cell>
        </row>
        <row r="146">
          <cell r="C146" t="str">
            <v>刘志平</v>
          </cell>
          <cell r="D146" t="str">
            <v>生产制造部</v>
          </cell>
          <cell r="E146">
            <v>41253</v>
          </cell>
          <cell r="F146" t="str">
            <v>支援发泡</v>
          </cell>
          <cell r="G146">
            <v>45809</v>
          </cell>
          <cell r="H146">
            <v>26</v>
          </cell>
          <cell r="I146">
            <v>28</v>
          </cell>
        </row>
        <row r="146">
          <cell r="N146">
            <v>2269.27482</v>
          </cell>
          <cell r="O146">
            <v>1604.61538461538</v>
          </cell>
          <cell r="P146">
            <v>100</v>
          </cell>
        </row>
        <row r="146">
          <cell r="R146">
            <v>300</v>
          </cell>
        </row>
        <row r="146">
          <cell r="U146">
            <v>4273.89020461538</v>
          </cell>
        </row>
        <row r="146">
          <cell r="W146">
            <v>273</v>
          </cell>
          <cell r="X146">
            <v>240</v>
          </cell>
        </row>
        <row r="146">
          <cell r="AA146">
            <v>224</v>
          </cell>
        </row>
        <row r="146">
          <cell r="AD146">
            <v>200</v>
          </cell>
        </row>
        <row r="146">
          <cell r="AF146">
            <v>560</v>
          </cell>
        </row>
        <row r="146">
          <cell r="AM146">
            <v>5770.89</v>
          </cell>
          <cell r="AN146">
            <v>401.6</v>
          </cell>
          <cell r="AO146">
            <v>100.4</v>
          </cell>
          <cell r="AP146">
            <v>15.06</v>
          </cell>
          <cell r="AQ146">
            <v>15</v>
          </cell>
          <cell r="AR146">
            <v>251</v>
          </cell>
        </row>
        <row r="146">
          <cell r="AY146">
            <v>4987.83</v>
          </cell>
          <cell r="AZ146">
            <v>0</v>
          </cell>
        </row>
        <row r="146">
          <cell r="BB146">
            <v>0</v>
          </cell>
          <cell r="BC146">
            <v>0</v>
          </cell>
          <cell r="BD146">
            <v>29.2</v>
          </cell>
        </row>
        <row r="146">
          <cell r="BJ146">
            <v>4958.63</v>
          </cell>
        </row>
        <row r="146">
          <cell r="BL146">
            <v>0</v>
          </cell>
          <cell r="BM146">
            <v>19.6288775510204</v>
          </cell>
          <cell r="BN146">
            <v>16.8660884353741</v>
          </cell>
          <cell r="BO146" t="str">
            <v>430481199112246971</v>
          </cell>
          <cell r="BP146" t="str">
            <v>合同工</v>
          </cell>
          <cell r="BQ146">
            <v>768.06</v>
          </cell>
          <cell r="BR146" t="str">
            <v>无</v>
          </cell>
          <cell r="BS146" t="str">
            <v>光华荣昌</v>
          </cell>
        </row>
        <row r="147">
          <cell r="C147" t="str">
            <v>蒋正林</v>
          </cell>
          <cell r="D147" t="str">
            <v>生产制造部</v>
          </cell>
          <cell r="E147">
            <v>41520</v>
          </cell>
          <cell r="F147" t="str">
            <v>支援发泡</v>
          </cell>
          <cell r="G147">
            <v>45809</v>
          </cell>
          <cell r="H147">
            <v>26</v>
          </cell>
          <cell r="I147">
            <v>16</v>
          </cell>
        </row>
        <row r="147">
          <cell r="N147">
            <v>1623.82464</v>
          </cell>
          <cell r="O147">
            <v>916.923076923077</v>
          </cell>
          <cell r="P147">
            <v>0</v>
          </cell>
        </row>
        <row r="147">
          <cell r="R147">
            <v>0</v>
          </cell>
        </row>
        <row r="147">
          <cell r="U147">
            <v>2540.74771692308</v>
          </cell>
        </row>
        <row r="147">
          <cell r="W147">
            <v>246</v>
          </cell>
          <cell r="X147">
            <v>220</v>
          </cell>
        </row>
        <row r="147">
          <cell r="AA147">
            <v>128</v>
          </cell>
        </row>
        <row r="147">
          <cell r="AD147">
            <v>123.076923076923</v>
          </cell>
        </row>
        <row r="147">
          <cell r="AF147">
            <v>320</v>
          </cell>
        </row>
        <row r="147">
          <cell r="AI147">
            <v>-317.593464615385</v>
          </cell>
        </row>
        <row r="147">
          <cell r="AL147">
            <v>504</v>
          </cell>
          <cell r="AM147">
            <v>3764.23</v>
          </cell>
          <cell r="AN147">
            <v>344.64</v>
          </cell>
          <cell r="AO147">
            <v>86.16</v>
          </cell>
          <cell r="AP147">
            <v>12.92</v>
          </cell>
          <cell r="AQ147">
            <v>15</v>
          </cell>
        </row>
        <row r="147">
          <cell r="AY147">
            <v>3305.51</v>
          </cell>
          <cell r="AZ147">
            <v>0</v>
          </cell>
        </row>
        <row r="147">
          <cell r="BB147">
            <v>0</v>
          </cell>
          <cell r="BC147">
            <v>0</v>
          </cell>
        </row>
        <row r="147">
          <cell r="BJ147">
            <v>3305.51</v>
          </cell>
        </row>
        <row r="147">
          <cell r="BL147">
            <v>0</v>
          </cell>
          <cell r="BM147">
            <v>22.406130952381</v>
          </cell>
          <cell r="BN147">
            <v>19.6756547619048</v>
          </cell>
          <cell r="BO147" t="str">
            <v>430211196509183530</v>
          </cell>
          <cell r="BP147" t="str">
            <v>劳务工</v>
          </cell>
          <cell r="BQ147">
            <v>443.72</v>
          </cell>
          <cell r="BR147" t="str">
            <v>无</v>
          </cell>
          <cell r="BS147" t="str">
            <v>鑫起</v>
          </cell>
        </row>
        <row r="148">
          <cell r="C148" t="str">
            <v>冉景斌</v>
          </cell>
          <cell r="D148" t="str">
            <v>生产制造部</v>
          </cell>
          <cell r="E148">
            <v>41396</v>
          </cell>
          <cell r="F148" t="str">
            <v>支援发泡</v>
          </cell>
          <cell r="G148">
            <v>45809</v>
          </cell>
          <cell r="H148">
            <v>26</v>
          </cell>
          <cell r="I148">
            <v>26</v>
          </cell>
        </row>
        <row r="148">
          <cell r="N148">
            <v>2245.206</v>
          </cell>
          <cell r="O148">
            <v>1490</v>
          </cell>
          <cell r="P148">
            <v>0</v>
          </cell>
        </row>
        <row r="148">
          <cell r="R148">
            <v>200</v>
          </cell>
        </row>
        <row r="148">
          <cell r="U148">
            <v>3935.206</v>
          </cell>
        </row>
        <row r="148">
          <cell r="W148">
            <v>246</v>
          </cell>
          <cell r="X148">
            <v>240</v>
          </cell>
        </row>
        <row r="148">
          <cell r="AA148">
            <v>144</v>
          </cell>
        </row>
        <row r="148">
          <cell r="AD148">
            <v>200</v>
          </cell>
        </row>
        <row r="148">
          <cell r="AF148">
            <v>448</v>
          </cell>
        </row>
        <row r="148">
          <cell r="AM148">
            <v>5213.21</v>
          </cell>
          <cell r="AN148">
            <v>350.4</v>
          </cell>
          <cell r="AO148">
            <v>87.6</v>
          </cell>
          <cell r="AP148">
            <v>13.14</v>
          </cell>
          <cell r="AQ148">
            <v>15</v>
          </cell>
          <cell r="AR148">
            <v>219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</row>
        <row r="148">
          <cell r="AY148">
            <v>4528.07</v>
          </cell>
          <cell r="AZ148">
            <v>0</v>
          </cell>
        </row>
        <row r="148">
          <cell r="BB148">
            <v>0</v>
          </cell>
          <cell r="BC148">
            <v>0</v>
          </cell>
        </row>
        <row r="148">
          <cell r="BJ148">
            <v>4528.07</v>
          </cell>
        </row>
        <row r="148">
          <cell r="BL148">
            <v>0</v>
          </cell>
          <cell r="BM148">
            <v>19.0960073260073</v>
          </cell>
          <cell r="BN148">
            <v>16.586336996337</v>
          </cell>
          <cell r="BO148" t="str">
            <v>522128196705130837</v>
          </cell>
          <cell r="BP148" t="str">
            <v>合同工</v>
          </cell>
          <cell r="BQ148">
            <v>670.14</v>
          </cell>
          <cell r="BR148" t="str">
            <v>无</v>
          </cell>
          <cell r="BS148" t="str">
            <v>光华荣昌</v>
          </cell>
        </row>
        <row r="149">
          <cell r="C149" t="str">
            <v>刘孝其</v>
          </cell>
          <cell r="D149" t="str">
            <v>生产制造部</v>
          </cell>
          <cell r="E149">
            <v>41325</v>
          </cell>
          <cell r="F149" t="str">
            <v>支援发泡</v>
          </cell>
          <cell r="G149">
            <v>45809</v>
          </cell>
          <cell r="H149">
            <v>26</v>
          </cell>
          <cell r="I149">
            <v>13</v>
          </cell>
        </row>
        <row r="149">
          <cell r="N149">
            <v>889.071</v>
          </cell>
          <cell r="O149">
            <v>745</v>
          </cell>
          <cell r="P149">
            <v>50</v>
          </cell>
        </row>
        <row r="149">
          <cell r="R149">
            <v>300</v>
          </cell>
        </row>
        <row r="149">
          <cell r="U149">
            <v>1984.071</v>
          </cell>
        </row>
        <row r="149">
          <cell r="W149">
            <v>264</v>
          </cell>
          <cell r="X149">
            <v>240</v>
          </cell>
        </row>
        <row r="149">
          <cell r="AA149">
            <v>104</v>
          </cell>
        </row>
        <row r="149">
          <cell r="AD149">
            <v>100</v>
          </cell>
        </row>
        <row r="149">
          <cell r="AF149">
            <v>244</v>
          </cell>
        </row>
        <row r="149">
          <cell r="AL149">
            <v>728</v>
          </cell>
          <cell r="AM149">
            <v>3664.07</v>
          </cell>
          <cell r="AN149">
            <v>385.6</v>
          </cell>
          <cell r="AO149">
            <v>96.4</v>
          </cell>
          <cell r="AP149">
            <v>14.46</v>
          </cell>
          <cell r="AQ149">
            <v>15</v>
          </cell>
          <cell r="AR149">
            <v>241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1500</v>
          </cell>
        </row>
        <row r="149">
          <cell r="AY149">
            <v>1411.61</v>
          </cell>
          <cell r="AZ149">
            <v>0</v>
          </cell>
        </row>
        <row r="149">
          <cell r="BB149">
            <v>0</v>
          </cell>
          <cell r="BC149">
            <v>1500</v>
          </cell>
        </row>
        <row r="149">
          <cell r="BJ149">
            <v>2911.61</v>
          </cell>
        </row>
        <row r="149">
          <cell r="BL149">
            <v>0</v>
          </cell>
          <cell r="BM149">
            <v>26.8430036630037</v>
          </cell>
          <cell r="BN149">
            <v>21.3304761904762</v>
          </cell>
          <cell r="BO149" t="str">
            <v>430221196508206879</v>
          </cell>
          <cell r="BP149" t="str">
            <v>合同工</v>
          </cell>
          <cell r="BQ149">
            <v>737.46</v>
          </cell>
          <cell r="BR149" t="str">
            <v>无</v>
          </cell>
          <cell r="BS149" t="str">
            <v>光华荣昌</v>
          </cell>
        </row>
        <row r="150">
          <cell r="C150" t="str">
            <v>袁登宇</v>
          </cell>
          <cell r="D150" t="str">
            <v>生产制造部</v>
          </cell>
          <cell r="E150">
            <v>45722</v>
          </cell>
          <cell r="F150" t="str">
            <v>发泡操作工</v>
          </cell>
          <cell r="G150">
            <v>45809</v>
          </cell>
          <cell r="H150">
            <v>26</v>
          </cell>
          <cell r="I150">
            <v>12</v>
          </cell>
        </row>
        <row r="150">
          <cell r="M150">
            <v>128.97154</v>
          </cell>
          <cell r="N150">
            <v>1247.65848</v>
          </cell>
          <cell r="O150">
            <v>687.692307692308</v>
          </cell>
          <cell r="P150">
            <v>0</v>
          </cell>
        </row>
        <row r="150">
          <cell r="R150">
            <v>0</v>
          </cell>
        </row>
        <row r="150">
          <cell r="U150">
            <v>1935.35078769231</v>
          </cell>
        </row>
        <row r="150">
          <cell r="W150">
            <v>279</v>
          </cell>
        </row>
        <row r="150">
          <cell r="AA150">
            <v>96</v>
          </cell>
        </row>
        <row r="150">
          <cell r="AD150">
            <v>369.230769230769</v>
          </cell>
        </row>
        <row r="150">
          <cell r="AF150">
            <v>240</v>
          </cell>
        </row>
        <row r="150">
          <cell r="AJ150">
            <v>-20</v>
          </cell>
        </row>
        <row r="150">
          <cell r="AM150">
            <v>2899.58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</row>
        <row r="150">
          <cell r="AY150">
            <v>2899.58</v>
          </cell>
          <cell r="AZ150">
            <v>0</v>
          </cell>
        </row>
        <row r="150">
          <cell r="BB150">
            <v>0</v>
          </cell>
          <cell r="BC150">
            <v>0</v>
          </cell>
        </row>
        <row r="150">
          <cell r="BJ150">
            <v>2899.58</v>
          </cell>
        </row>
        <row r="150">
          <cell r="BL150" t="str">
            <v>2025/06/13号离职</v>
          </cell>
          <cell r="BM150">
            <v>23.0125396825397</v>
          </cell>
          <cell r="BN150">
            <v>23.0125396825397</v>
          </cell>
        </row>
        <row r="150">
          <cell r="BP150" t="str">
            <v>劳务工-劳务发放</v>
          </cell>
          <cell r="BQ150">
            <v>0</v>
          </cell>
          <cell r="BR150">
            <v>0</v>
          </cell>
          <cell r="BS150" t="str">
            <v>湘潭思泉</v>
          </cell>
        </row>
        <row r="151">
          <cell r="C151" t="str">
            <v>卫伟伟</v>
          </cell>
          <cell r="D151" t="str">
            <v>生产制造部</v>
          </cell>
          <cell r="E151">
            <v>45771</v>
          </cell>
          <cell r="F151" t="str">
            <v>发泡操作工</v>
          </cell>
          <cell r="G151">
            <v>45809</v>
          </cell>
          <cell r="H151">
            <v>26</v>
          </cell>
          <cell r="I151">
            <v>25</v>
          </cell>
        </row>
        <row r="151">
          <cell r="M151">
            <v>126.32268</v>
          </cell>
          <cell r="N151">
            <v>2858.067</v>
          </cell>
          <cell r="O151">
            <v>1432.69230769231</v>
          </cell>
          <cell r="P151">
            <v>0</v>
          </cell>
        </row>
        <row r="151">
          <cell r="R151">
            <v>200</v>
          </cell>
        </row>
        <row r="151">
          <cell r="U151">
            <v>4490.75930769231</v>
          </cell>
        </row>
        <row r="151">
          <cell r="W151">
            <v>240</v>
          </cell>
        </row>
        <row r="151">
          <cell r="AA151">
            <v>200</v>
          </cell>
        </row>
        <row r="151">
          <cell r="AD151">
            <v>200</v>
          </cell>
        </row>
        <row r="151">
          <cell r="AF151">
            <v>500</v>
          </cell>
        </row>
        <row r="151">
          <cell r="AJ151">
            <v>-20</v>
          </cell>
        </row>
        <row r="151">
          <cell r="AL151">
            <v>214.355025</v>
          </cell>
          <cell r="AM151">
            <v>5825.11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</row>
        <row r="151">
          <cell r="AY151">
            <v>5825.11</v>
          </cell>
          <cell r="AZ151">
            <v>0</v>
          </cell>
        </row>
        <row r="151">
          <cell r="BB151">
            <v>0</v>
          </cell>
          <cell r="BC151">
            <v>0</v>
          </cell>
        </row>
        <row r="151">
          <cell r="BJ151">
            <v>5825.11</v>
          </cell>
        </row>
        <row r="151">
          <cell r="BL151">
            <v>0</v>
          </cell>
          <cell r="BM151">
            <v>22.1908952380952</v>
          </cell>
          <cell r="BN151">
            <v>22.1908952380952</v>
          </cell>
        </row>
        <row r="151">
          <cell r="BP151" t="str">
            <v>劳务工-劳务发放</v>
          </cell>
          <cell r="BQ151">
            <v>0</v>
          </cell>
          <cell r="BR151">
            <v>0</v>
          </cell>
          <cell r="BS151" t="str">
            <v>湘潭思泉</v>
          </cell>
        </row>
        <row r="152">
          <cell r="C152" t="str">
            <v>罗向锋</v>
          </cell>
          <cell r="D152" t="str">
            <v>生产制造部</v>
          </cell>
          <cell r="E152">
            <v>45637</v>
          </cell>
          <cell r="F152" t="str">
            <v>发泡操作工</v>
          </cell>
          <cell r="G152">
            <v>45809</v>
          </cell>
          <cell r="H152">
            <v>26</v>
          </cell>
          <cell r="I152">
            <v>28</v>
          </cell>
        </row>
        <row r="152">
          <cell r="M152">
            <v>124.337968571429</v>
          </cell>
          <cell r="N152">
            <v>3181.46312</v>
          </cell>
          <cell r="O152">
            <v>1604.61538461538</v>
          </cell>
          <cell r="P152">
            <v>0</v>
          </cell>
        </row>
        <row r="152">
          <cell r="R152">
            <v>300</v>
          </cell>
        </row>
        <row r="152">
          <cell r="U152">
            <v>5086.07850461538</v>
          </cell>
        </row>
        <row r="152">
          <cell r="W152">
            <v>249</v>
          </cell>
        </row>
        <row r="152">
          <cell r="AA152">
            <v>224</v>
          </cell>
        </row>
        <row r="152">
          <cell r="AD152">
            <v>200</v>
          </cell>
        </row>
        <row r="152">
          <cell r="AF152">
            <v>560</v>
          </cell>
        </row>
        <row r="152">
          <cell r="AJ152">
            <v>-10</v>
          </cell>
        </row>
        <row r="152">
          <cell r="AL152">
            <v>238.609734</v>
          </cell>
          <cell r="AM152">
            <v>6547.69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2">
          <cell r="AY152">
            <v>6547.69</v>
          </cell>
          <cell r="AZ152">
            <v>0</v>
          </cell>
        </row>
        <row r="152">
          <cell r="BB152">
            <v>0</v>
          </cell>
          <cell r="BC152">
            <v>0</v>
          </cell>
        </row>
        <row r="152">
          <cell r="BJ152">
            <v>6547.69</v>
          </cell>
        </row>
        <row r="152">
          <cell r="BL152">
            <v>0</v>
          </cell>
          <cell r="BM152">
            <v>22.2710544217687</v>
          </cell>
          <cell r="BN152">
            <v>22.2710544217687</v>
          </cell>
        </row>
        <row r="152">
          <cell r="BP152" t="str">
            <v>劳务工-劳务发放</v>
          </cell>
          <cell r="BQ152">
            <v>0</v>
          </cell>
          <cell r="BR152">
            <v>0</v>
          </cell>
          <cell r="BS152" t="str">
            <v>湖南诚展</v>
          </cell>
        </row>
        <row r="153">
          <cell r="C153" t="str">
            <v>彭智勇</v>
          </cell>
          <cell r="D153" t="str">
            <v>生产制造部</v>
          </cell>
          <cell r="E153">
            <v>45727</v>
          </cell>
          <cell r="F153" t="str">
            <v>发泡操作工</v>
          </cell>
          <cell r="G153">
            <v>45809</v>
          </cell>
          <cell r="H153">
            <v>26</v>
          </cell>
          <cell r="I153">
            <v>27</v>
          </cell>
        </row>
        <row r="153">
          <cell r="M153">
            <v>125.024191111111</v>
          </cell>
          <cell r="N153">
            <v>3075.65316</v>
          </cell>
          <cell r="O153">
            <v>1547.30769230769</v>
          </cell>
          <cell r="P153">
            <v>0</v>
          </cell>
        </row>
        <row r="153">
          <cell r="R153">
            <v>300</v>
          </cell>
        </row>
        <row r="153">
          <cell r="U153">
            <v>4922.96085230769</v>
          </cell>
        </row>
        <row r="153">
          <cell r="W153">
            <v>246</v>
          </cell>
        </row>
        <row r="153">
          <cell r="AA153">
            <v>216</v>
          </cell>
        </row>
        <row r="153">
          <cell r="AD153">
            <v>200</v>
          </cell>
        </row>
        <row r="153">
          <cell r="AF153">
            <v>540</v>
          </cell>
        </row>
        <row r="153">
          <cell r="AJ153">
            <v>-20</v>
          </cell>
        </row>
        <row r="153">
          <cell r="AL153">
            <v>230.673987</v>
          </cell>
          <cell r="AM153">
            <v>6335.63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3">
          <cell r="AY153">
            <v>6335.63</v>
          </cell>
          <cell r="AZ153">
            <v>0</v>
          </cell>
        </row>
        <row r="153">
          <cell r="BB153">
            <v>0</v>
          </cell>
          <cell r="BC153">
            <v>0</v>
          </cell>
        </row>
        <row r="153">
          <cell r="BJ153">
            <v>6335.63</v>
          </cell>
        </row>
        <row r="153">
          <cell r="BL153">
            <v>0</v>
          </cell>
          <cell r="BM153">
            <v>22.3479012345679</v>
          </cell>
          <cell r="BN153">
            <v>22.3479012345679</v>
          </cell>
        </row>
        <row r="153">
          <cell r="BP153" t="str">
            <v>劳务工-劳务发放</v>
          </cell>
          <cell r="BQ153">
            <v>0</v>
          </cell>
          <cell r="BR153">
            <v>0</v>
          </cell>
          <cell r="BS153" t="str">
            <v>湘潭思泉</v>
          </cell>
        </row>
        <row r="154">
          <cell r="C154" t="str">
            <v>彭健</v>
          </cell>
          <cell r="D154" t="str">
            <v>技术质量部</v>
          </cell>
          <cell r="E154">
            <v>41701</v>
          </cell>
          <cell r="F154" t="str">
            <v>发泡检验员</v>
          </cell>
          <cell r="G154">
            <v>45809</v>
          </cell>
          <cell r="H154">
            <v>26</v>
          </cell>
          <cell r="I154">
            <v>28</v>
          </cell>
        </row>
        <row r="154">
          <cell r="M154">
            <v>123.98154</v>
          </cell>
          <cell r="N154">
            <v>3171.48312</v>
          </cell>
          <cell r="O154">
            <v>1604.61538461538</v>
          </cell>
          <cell r="P154">
            <v>0</v>
          </cell>
          <cell r="Q154">
            <v>1.15</v>
          </cell>
          <cell r="R154">
            <v>300</v>
          </cell>
        </row>
        <row r="154">
          <cell r="U154">
            <v>5551.82097261538</v>
          </cell>
        </row>
        <row r="154">
          <cell r="W154">
            <v>225</v>
          </cell>
          <cell r="X154">
            <v>220</v>
          </cell>
        </row>
        <row r="154">
          <cell r="AA154">
            <v>224</v>
          </cell>
        </row>
        <row r="154">
          <cell r="AD154">
            <v>200</v>
          </cell>
        </row>
        <row r="154">
          <cell r="AF154">
            <v>560</v>
          </cell>
        </row>
        <row r="154">
          <cell r="AJ154">
            <v>-20</v>
          </cell>
        </row>
        <row r="154">
          <cell r="AM154">
            <v>6960.82</v>
          </cell>
          <cell r="AN154">
            <v>344.64</v>
          </cell>
          <cell r="AO154">
            <v>86.16</v>
          </cell>
          <cell r="AP154">
            <v>12.92</v>
          </cell>
          <cell r="AQ154">
            <v>15</v>
          </cell>
          <cell r="AR154">
            <v>205</v>
          </cell>
        </row>
        <row r="154">
          <cell r="AY154">
            <v>6297.1</v>
          </cell>
          <cell r="AZ154">
            <v>39.36</v>
          </cell>
        </row>
        <row r="154">
          <cell r="BB154">
            <v>0</v>
          </cell>
          <cell r="BC154">
            <v>0</v>
          </cell>
        </row>
        <row r="154">
          <cell r="BJ154">
            <v>6257.74</v>
          </cell>
        </row>
        <row r="154">
          <cell r="BL154">
            <v>0</v>
          </cell>
          <cell r="BM154">
            <v>23.6762585034014</v>
          </cell>
          <cell r="BN154">
            <v>21.2848299319728</v>
          </cell>
          <cell r="BO154" t="str">
            <v>430281198712019195</v>
          </cell>
          <cell r="BP154" t="str">
            <v>合同工</v>
          </cell>
          <cell r="BQ154">
            <v>648.72</v>
          </cell>
          <cell r="BR154" t="str">
            <v>无</v>
          </cell>
          <cell r="BS154" t="str">
            <v>光华荣昌</v>
          </cell>
        </row>
        <row r="155">
          <cell r="C155" t="str">
            <v>马凤</v>
          </cell>
          <cell r="D155" t="str">
            <v>生产制造部</v>
          </cell>
          <cell r="E155">
            <v>45705</v>
          </cell>
          <cell r="F155" t="str">
            <v>发泡操作工</v>
          </cell>
          <cell r="G155">
            <v>45809</v>
          </cell>
          <cell r="H155">
            <v>26</v>
          </cell>
          <cell r="I155">
            <v>27.4</v>
          </cell>
        </row>
        <row r="155">
          <cell r="M155">
            <v>124.641839124088</v>
          </cell>
          <cell r="N155">
            <v>3115.186392</v>
          </cell>
          <cell r="O155">
            <v>1570.23076923077</v>
          </cell>
          <cell r="P155">
            <v>0</v>
          </cell>
          <cell r="Q155">
            <v>1.15</v>
          </cell>
          <cell r="R155">
            <v>300</v>
          </cell>
        </row>
        <row r="155">
          <cell r="U155">
            <v>5452.69512003077</v>
          </cell>
        </row>
        <row r="155">
          <cell r="W155">
            <v>282</v>
          </cell>
        </row>
        <row r="155">
          <cell r="Z155">
            <v>500</v>
          </cell>
          <cell r="AA155">
            <v>219.2</v>
          </cell>
        </row>
        <row r="155">
          <cell r="AD155">
            <v>200</v>
          </cell>
        </row>
        <row r="155">
          <cell r="AF155">
            <v>540</v>
          </cell>
        </row>
        <row r="155">
          <cell r="AM155">
            <v>7193.9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</row>
        <row r="155">
          <cell r="AY155">
            <v>7193.9</v>
          </cell>
          <cell r="AZ155">
            <v>0</v>
          </cell>
        </row>
        <row r="155">
          <cell r="BB155">
            <v>0</v>
          </cell>
          <cell r="BC155">
            <v>0</v>
          </cell>
        </row>
        <row r="155">
          <cell r="BJ155">
            <v>7193.9</v>
          </cell>
        </row>
        <row r="155">
          <cell r="BL155">
            <v>0</v>
          </cell>
          <cell r="BM155">
            <v>25.0048661800487</v>
          </cell>
          <cell r="BN155">
            <v>25.0048661800487</v>
          </cell>
        </row>
        <row r="155">
          <cell r="BP155" t="str">
            <v>劳务工-劳务发放</v>
          </cell>
          <cell r="BQ155">
            <v>0</v>
          </cell>
          <cell r="BR155">
            <v>0</v>
          </cell>
          <cell r="BS155" t="str">
            <v>湘潭思泉</v>
          </cell>
        </row>
        <row r="156">
          <cell r="C156" t="str">
            <v>李需</v>
          </cell>
          <cell r="D156" t="str">
            <v>生产制造部</v>
          </cell>
          <cell r="E156">
            <v>45591</v>
          </cell>
          <cell r="F156" t="str">
            <v>发泡检验员</v>
          </cell>
          <cell r="G156">
            <v>45809</v>
          </cell>
          <cell r="H156">
            <v>26</v>
          </cell>
          <cell r="I156">
            <v>29</v>
          </cell>
        </row>
        <row r="156">
          <cell r="M156">
            <v>125.67</v>
          </cell>
          <cell r="N156">
            <v>3344.43</v>
          </cell>
          <cell r="O156">
            <v>1661.92307692308</v>
          </cell>
          <cell r="P156">
            <v>0</v>
          </cell>
          <cell r="Q156">
            <v>1.15</v>
          </cell>
          <cell r="R156">
            <v>300</v>
          </cell>
        </row>
        <row r="156">
          <cell r="U156">
            <v>5808.01757692308</v>
          </cell>
        </row>
        <row r="156">
          <cell r="W156">
            <v>258</v>
          </cell>
        </row>
        <row r="156">
          <cell r="AA156">
            <v>232</v>
          </cell>
        </row>
        <row r="156">
          <cell r="AD156">
            <v>200</v>
          </cell>
        </row>
        <row r="156">
          <cell r="AF156">
            <v>580</v>
          </cell>
        </row>
        <row r="156">
          <cell r="AJ156">
            <v>-20</v>
          </cell>
        </row>
        <row r="156">
          <cell r="AM156">
            <v>7058.02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</row>
        <row r="156">
          <cell r="AY156">
            <v>7058.02</v>
          </cell>
          <cell r="AZ156">
            <v>0</v>
          </cell>
        </row>
        <row r="156">
          <cell r="BB156">
            <v>0</v>
          </cell>
          <cell r="BC156">
            <v>0</v>
          </cell>
        </row>
        <row r="156">
          <cell r="BJ156">
            <v>7058.02</v>
          </cell>
        </row>
        <row r="156">
          <cell r="BL156">
            <v>0</v>
          </cell>
          <cell r="BM156">
            <v>23.1790476190476</v>
          </cell>
          <cell r="BN156">
            <v>23.1790476190476</v>
          </cell>
          <cell r="BO156" t="str">
            <v>430281198610134520</v>
          </cell>
          <cell r="BP156" t="str">
            <v>劳务工-劳务发放</v>
          </cell>
          <cell r="BQ156">
            <v>0</v>
          </cell>
          <cell r="BR156">
            <v>0</v>
          </cell>
          <cell r="BS156" t="str">
            <v>湖南诚展</v>
          </cell>
        </row>
        <row r="157">
          <cell r="C157" t="str">
            <v>贺王瑜</v>
          </cell>
          <cell r="D157" t="str">
            <v>技术质量部</v>
          </cell>
          <cell r="E157">
            <v>41573</v>
          </cell>
          <cell r="F157" t="str">
            <v>总装检验员</v>
          </cell>
          <cell r="G157">
            <v>45809</v>
          </cell>
          <cell r="H157">
            <v>23</v>
          </cell>
          <cell r="I157">
            <v>23</v>
          </cell>
        </row>
        <row r="157">
          <cell r="L157">
            <v>4711.5</v>
          </cell>
          <cell r="M157">
            <v>110.67</v>
          </cell>
          <cell r="N157">
            <v>1122.1095</v>
          </cell>
          <cell r="O157">
            <v>1390</v>
          </cell>
        </row>
        <row r="157">
          <cell r="Q157">
            <v>1.05</v>
          </cell>
        </row>
        <row r="157">
          <cell r="U157">
            <v>2568.214975</v>
          </cell>
        </row>
        <row r="157">
          <cell r="W157">
            <v>264</v>
          </cell>
          <cell r="X157">
            <v>220</v>
          </cell>
        </row>
        <row r="157">
          <cell r="AD157">
            <v>1447.73642307692</v>
          </cell>
        </row>
        <row r="157">
          <cell r="AF157">
            <v>288</v>
          </cell>
        </row>
        <row r="157">
          <cell r="AM157">
            <v>4787.95</v>
          </cell>
          <cell r="AN157">
            <v>361.6</v>
          </cell>
          <cell r="AO157">
            <v>90.4</v>
          </cell>
          <cell r="AP157">
            <v>13.56</v>
          </cell>
          <cell r="AQ157">
            <v>15</v>
          </cell>
          <cell r="AR157">
            <v>226</v>
          </cell>
        </row>
        <row r="157">
          <cell r="AY157">
            <v>4081.39</v>
          </cell>
          <cell r="AZ157">
            <v>0</v>
          </cell>
        </row>
        <row r="157">
          <cell r="BB157">
            <v>0</v>
          </cell>
          <cell r="BC157">
            <v>0</v>
          </cell>
        </row>
        <row r="157">
          <cell r="BJ157">
            <v>4081.39</v>
          </cell>
        </row>
        <row r="157">
          <cell r="BL157">
            <v>0</v>
          </cell>
          <cell r="BM157">
            <v>26.0214673913043</v>
          </cell>
          <cell r="BN157">
            <v>22.1814673913043</v>
          </cell>
          <cell r="BO157" t="str">
            <v>430203197207186036</v>
          </cell>
          <cell r="BP157" t="str">
            <v>合同工</v>
          </cell>
          <cell r="BQ157">
            <v>691.56</v>
          </cell>
          <cell r="BR157" t="str">
            <v>无</v>
          </cell>
          <cell r="BS157" t="str">
            <v>光华荣昌</v>
          </cell>
        </row>
        <row r="158">
          <cell r="C158" t="str">
            <v>罗亚南</v>
          </cell>
          <cell r="D158" t="str">
            <v>生产制造部</v>
          </cell>
          <cell r="E158">
            <v>41612</v>
          </cell>
          <cell r="F158" t="str">
            <v>总装车间</v>
          </cell>
          <cell r="G158">
            <v>45809</v>
          </cell>
          <cell r="H158">
            <v>17.5</v>
          </cell>
          <cell r="I158">
            <v>17.5</v>
          </cell>
        </row>
        <row r="158">
          <cell r="L158">
            <v>4711.5</v>
          </cell>
          <cell r="M158">
            <v>110.67</v>
          </cell>
          <cell r="N158">
            <v>3051.985</v>
          </cell>
          <cell r="O158">
            <v>1390</v>
          </cell>
        </row>
        <row r="158">
          <cell r="Q158">
            <v>2</v>
          </cell>
        </row>
        <row r="158">
          <cell r="U158">
            <v>4441.985</v>
          </cell>
        </row>
        <row r="158">
          <cell r="W158">
            <v>288</v>
          </cell>
          <cell r="X158">
            <v>220</v>
          </cell>
        </row>
        <row r="158">
          <cell r="AD158">
            <v>316.65</v>
          </cell>
        </row>
        <row r="158">
          <cell r="AF158">
            <v>160</v>
          </cell>
        </row>
        <row r="158">
          <cell r="AJ158">
            <v>-10</v>
          </cell>
        </row>
        <row r="158">
          <cell r="AM158">
            <v>5416.64</v>
          </cell>
          <cell r="AN158">
            <v>446.4</v>
          </cell>
          <cell r="AO158">
            <v>111.6</v>
          </cell>
          <cell r="AP158">
            <v>16.74</v>
          </cell>
          <cell r="AQ158">
            <v>15</v>
          </cell>
          <cell r="AR158">
            <v>279</v>
          </cell>
        </row>
        <row r="158">
          <cell r="AY158">
            <v>4547.9</v>
          </cell>
          <cell r="AZ158">
            <v>0</v>
          </cell>
        </row>
        <row r="158">
          <cell r="BB158">
            <v>0</v>
          </cell>
          <cell r="BC158">
            <v>0</v>
          </cell>
          <cell r="BD158">
            <v>80.25</v>
          </cell>
        </row>
        <row r="158">
          <cell r="BJ158">
            <v>4467.65</v>
          </cell>
        </row>
        <row r="158">
          <cell r="BL158">
            <v>0</v>
          </cell>
          <cell r="BM158">
            <v>38.6902857142857</v>
          </cell>
          <cell r="BN158">
            <v>31.9117857142857</v>
          </cell>
          <cell r="BO158" t="str">
            <v>430202197709246071</v>
          </cell>
          <cell r="BP158" t="str">
            <v>合同工</v>
          </cell>
          <cell r="BQ158">
            <v>853.74</v>
          </cell>
          <cell r="BR158" t="str">
            <v>无</v>
          </cell>
          <cell r="BS158" t="str">
            <v>光华荣昌</v>
          </cell>
        </row>
        <row r="159">
          <cell r="C159" t="str">
            <v>欧响亮</v>
          </cell>
          <cell r="D159" t="str">
            <v>生产制造部</v>
          </cell>
          <cell r="E159">
            <v>43595</v>
          </cell>
          <cell r="F159" t="str">
            <v>总装前排</v>
          </cell>
          <cell r="G159">
            <v>45809</v>
          </cell>
          <cell r="H159">
            <v>18</v>
          </cell>
          <cell r="I159">
            <v>18</v>
          </cell>
        </row>
        <row r="159">
          <cell r="L159">
            <v>4711.5</v>
          </cell>
          <cell r="M159">
            <v>110.67</v>
          </cell>
          <cell r="N159">
            <v>1910.7145</v>
          </cell>
          <cell r="O159">
            <v>1390</v>
          </cell>
        </row>
        <row r="159">
          <cell r="Q159">
            <v>3.65</v>
          </cell>
        </row>
        <row r="159">
          <cell r="U159">
            <v>3300.7145</v>
          </cell>
        </row>
        <row r="159">
          <cell r="W159">
            <v>285</v>
          </cell>
          <cell r="X159">
            <v>120</v>
          </cell>
        </row>
        <row r="159">
          <cell r="Z159">
            <v>0</v>
          </cell>
        </row>
        <row r="159">
          <cell r="AD159">
            <v>940.567961538462</v>
          </cell>
        </row>
        <row r="159">
          <cell r="AF159">
            <v>180</v>
          </cell>
        </row>
        <row r="159">
          <cell r="AM159">
            <v>4826.28</v>
          </cell>
          <cell r="AN159">
            <v>348.8</v>
          </cell>
          <cell r="AO159">
            <v>87.2</v>
          </cell>
          <cell r="AP159">
            <v>13.08</v>
          </cell>
          <cell r="AQ159">
            <v>15</v>
          </cell>
          <cell r="AR159">
            <v>218</v>
          </cell>
        </row>
        <row r="159">
          <cell r="AY159">
            <v>4144.2</v>
          </cell>
          <cell r="AZ159">
            <v>0</v>
          </cell>
        </row>
        <row r="159">
          <cell r="BB159">
            <v>0</v>
          </cell>
          <cell r="BC159">
            <v>0</v>
          </cell>
        </row>
        <row r="159">
          <cell r="BJ159">
            <v>4144.2</v>
          </cell>
        </row>
        <row r="159">
          <cell r="BL159">
            <v>0</v>
          </cell>
          <cell r="BM159">
            <v>33.5158333333333</v>
          </cell>
          <cell r="BN159">
            <v>28.7791666666667</v>
          </cell>
          <cell r="BO159" t="str">
            <v>430221199006283835</v>
          </cell>
          <cell r="BP159" t="str">
            <v>合同工</v>
          </cell>
          <cell r="BQ159">
            <v>667.08</v>
          </cell>
          <cell r="BR159" t="str">
            <v>无</v>
          </cell>
          <cell r="BS159" t="str">
            <v>光华荣昌</v>
          </cell>
        </row>
        <row r="160">
          <cell r="C160" t="str">
            <v>刘明</v>
          </cell>
          <cell r="D160" t="str">
            <v>生产制造部</v>
          </cell>
          <cell r="E160">
            <v>44306</v>
          </cell>
          <cell r="F160" t="str">
            <v>总装前排</v>
          </cell>
          <cell r="G160">
            <v>45809</v>
          </cell>
          <cell r="H160">
            <v>15</v>
          </cell>
          <cell r="I160">
            <v>15</v>
          </cell>
        </row>
        <row r="160">
          <cell r="L160">
            <v>4711.5</v>
          </cell>
          <cell r="M160">
            <v>110.67</v>
          </cell>
          <cell r="N160">
            <v>1561.78</v>
          </cell>
          <cell r="O160">
            <v>1390</v>
          </cell>
        </row>
        <row r="160">
          <cell r="Q160">
            <v>1</v>
          </cell>
        </row>
        <row r="160">
          <cell r="U160">
            <v>2951.78</v>
          </cell>
        </row>
        <row r="160">
          <cell r="W160">
            <v>282</v>
          </cell>
          <cell r="X160">
            <v>80</v>
          </cell>
        </row>
        <row r="160">
          <cell r="AD160">
            <v>150</v>
          </cell>
        </row>
        <row r="160">
          <cell r="AF160">
            <v>100</v>
          </cell>
        </row>
        <row r="160">
          <cell r="AM160">
            <v>3563.78</v>
          </cell>
          <cell r="AN160">
            <v>344.88</v>
          </cell>
          <cell r="AO160">
            <v>86.22</v>
          </cell>
          <cell r="AP160">
            <v>12.93</v>
          </cell>
          <cell r="AQ160">
            <v>15</v>
          </cell>
        </row>
        <row r="160">
          <cell r="AY160">
            <v>3104.75</v>
          </cell>
          <cell r="AZ160">
            <v>0</v>
          </cell>
        </row>
        <row r="160">
          <cell r="BB160">
            <v>0</v>
          </cell>
          <cell r="BC160">
            <v>0</v>
          </cell>
          <cell r="BD160">
            <v>80.25</v>
          </cell>
        </row>
        <row r="160">
          <cell r="BJ160">
            <v>3024.5</v>
          </cell>
        </row>
        <row r="160">
          <cell r="BL160">
            <v>0</v>
          </cell>
          <cell r="BM160">
            <v>29.6981666666667</v>
          </cell>
          <cell r="BN160">
            <v>25.2041666666667</v>
          </cell>
          <cell r="BO160" t="str">
            <v>430221198411125318</v>
          </cell>
          <cell r="BP160" t="str">
            <v>劳务工</v>
          </cell>
          <cell r="BQ160">
            <v>444.03</v>
          </cell>
          <cell r="BR160" t="str">
            <v>无</v>
          </cell>
          <cell r="BS160" t="str">
            <v>鑫起</v>
          </cell>
        </row>
        <row r="161">
          <cell r="C161" t="str">
            <v>王锋卡</v>
          </cell>
          <cell r="D161" t="str">
            <v>生产制造部</v>
          </cell>
          <cell r="E161">
            <v>45102</v>
          </cell>
          <cell r="F161" t="str">
            <v>总装前排</v>
          </cell>
          <cell r="G161">
            <v>45809</v>
          </cell>
          <cell r="H161">
            <v>17</v>
          </cell>
          <cell r="I161">
            <v>17</v>
          </cell>
        </row>
        <row r="161">
          <cell r="L161">
            <v>4711.5</v>
          </cell>
          <cell r="M161">
            <v>110.67</v>
          </cell>
          <cell r="N161">
            <v>1182.978</v>
          </cell>
          <cell r="O161">
            <v>1390</v>
          </cell>
        </row>
        <row r="161">
          <cell r="Q161">
            <v>3.6</v>
          </cell>
        </row>
        <row r="161">
          <cell r="U161">
            <v>2572.978</v>
          </cell>
        </row>
        <row r="161">
          <cell r="W161">
            <v>279</v>
          </cell>
          <cell r="X161">
            <v>20</v>
          </cell>
        </row>
        <row r="161">
          <cell r="AD161">
            <v>560.461076923077</v>
          </cell>
        </row>
        <row r="161">
          <cell r="AF161">
            <v>132</v>
          </cell>
        </row>
        <row r="161">
          <cell r="AJ161">
            <v>-20</v>
          </cell>
        </row>
        <row r="161">
          <cell r="AM161">
            <v>3544.44</v>
          </cell>
          <cell r="AN161">
            <v>344.64</v>
          </cell>
          <cell r="AO161">
            <v>81.06</v>
          </cell>
          <cell r="AP161">
            <v>12.92</v>
          </cell>
          <cell r="AQ161">
            <v>15</v>
          </cell>
        </row>
        <row r="161">
          <cell r="AY161">
            <v>3090.82</v>
          </cell>
          <cell r="AZ161">
            <v>0</v>
          </cell>
        </row>
        <row r="161">
          <cell r="BB161">
            <v>0</v>
          </cell>
          <cell r="BC161">
            <v>0</v>
          </cell>
        </row>
        <row r="161">
          <cell r="BJ161">
            <v>3090.82</v>
          </cell>
        </row>
        <row r="161">
          <cell r="BL161">
            <v>0</v>
          </cell>
          <cell r="BM161">
            <v>26.0620588235294</v>
          </cell>
          <cell r="BN161">
            <v>22.7266176470588</v>
          </cell>
          <cell r="BO161" t="str">
            <v>430221198910145954</v>
          </cell>
          <cell r="BP161" t="str">
            <v>劳务工</v>
          </cell>
          <cell r="BQ161">
            <v>438.62</v>
          </cell>
          <cell r="BR161">
            <v>0</v>
          </cell>
          <cell r="BS161" t="str">
            <v>湖南诚展</v>
          </cell>
        </row>
        <row r="162">
          <cell r="C162" t="str">
            <v>苏超</v>
          </cell>
          <cell r="D162" t="str">
            <v>生产制造部</v>
          </cell>
          <cell r="E162">
            <v>41884</v>
          </cell>
          <cell r="F162" t="str">
            <v>总装前排</v>
          </cell>
          <cell r="G162">
            <v>45809</v>
          </cell>
          <cell r="H162">
            <v>18</v>
          </cell>
          <cell r="I162">
            <v>18</v>
          </cell>
        </row>
        <row r="162">
          <cell r="L162">
            <v>4711.5</v>
          </cell>
          <cell r="M162">
            <v>110.67</v>
          </cell>
          <cell r="N162">
            <v>1188.5115</v>
          </cell>
          <cell r="O162">
            <v>1390</v>
          </cell>
        </row>
        <row r="162">
          <cell r="Q162">
            <v>4.55</v>
          </cell>
        </row>
        <row r="162">
          <cell r="U162">
            <v>2578.5115</v>
          </cell>
        </row>
        <row r="162">
          <cell r="W162">
            <v>276</v>
          </cell>
          <cell r="X162">
            <v>200</v>
          </cell>
        </row>
        <row r="162">
          <cell r="AD162">
            <v>738.106884615385</v>
          </cell>
        </row>
        <row r="162">
          <cell r="AF162">
            <v>168</v>
          </cell>
        </row>
        <row r="162">
          <cell r="AM162">
            <v>3960.62</v>
          </cell>
          <cell r="AN162">
            <v>400</v>
          </cell>
          <cell r="AO162">
            <v>100</v>
          </cell>
          <cell r="AP162">
            <v>15</v>
          </cell>
          <cell r="AQ162">
            <v>15</v>
          </cell>
          <cell r="AR162">
            <v>250</v>
          </cell>
        </row>
        <row r="162">
          <cell r="AY162">
            <v>3180.62</v>
          </cell>
          <cell r="AZ162">
            <v>0</v>
          </cell>
        </row>
        <row r="162">
          <cell r="BB162">
            <v>0</v>
          </cell>
          <cell r="BC162">
            <v>0</v>
          </cell>
          <cell r="BD162">
            <v>29.2</v>
          </cell>
        </row>
        <row r="162">
          <cell r="BJ162">
            <v>3151.42</v>
          </cell>
        </row>
        <row r="162">
          <cell r="BL162">
            <v>0</v>
          </cell>
          <cell r="BM162">
            <v>27.5043055555556</v>
          </cell>
          <cell r="BN162">
            <v>21.8848611111111</v>
          </cell>
          <cell r="BO162" t="str">
            <v>432502198409158371</v>
          </cell>
          <cell r="BP162" t="str">
            <v>合同工</v>
          </cell>
          <cell r="BQ162">
            <v>765</v>
          </cell>
          <cell r="BR162" t="str">
            <v>中级</v>
          </cell>
          <cell r="BS162" t="str">
            <v>光华荣昌</v>
          </cell>
        </row>
        <row r="163">
          <cell r="C163" t="str">
            <v>杨亮亮</v>
          </cell>
          <cell r="D163" t="str">
            <v>生产制造部</v>
          </cell>
          <cell r="E163">
            <v>43685</v>
          </cell>
          <cell r="F163" t="str">
            <v>总装前排</v>
          </cell>
          <cell r="G163">
            <v>45809</v>
          </cell>
          <cell r="H163">
            <v>18</v>
          </cell>
          <cell r="I163">
            <v>18</v>
          </cell>
        </row>
        <row r="163">
          <cell r="L163">
            <v>4711.5</v>
          </cell>
          <cell r="M163">
            <v>110.67</v>
          </cell>
          <cell r="N163">
            <v>1182.978</v>
          </cell>
          <cell r="O163">
            <v>1390</v>
          </cell>
        </row>
        <row r="163">
          <cell r="Q163">
            <v>4.6</v>
          </cell>
        </row>
        <row r="163">
          <cell r="U163">
            <v>2572.978</v>
          </cell>
        </row>
        <row r="163">
          <cell r="W163">
            <v>264</v>
          </cell>
          <cell r="X163">
            <v>100</v>
          </cell>
        </row>
        <row r="163">
          <cell r="AD163">
            <v>635.261076923077</v>
          </cell>
        </row>
        <row r="163">
          <cell r="AF163">
            <v>168</v>
          </cell>
        </row>
        <row r="163">
          <cell r="AJ163">
            <v>-10</v>
          </cell>
        </row>
        <row r="163">
          <cell r="AM163">
            <v>3730.24</v>
          </cell>
          <cell r="AN163">
            <v>358.32</v>
          </cell>
          <cell r="AO163">
            <v>89.58</v>
          </cell>
          <cell r="AP163">
            <v>13.44</v>
          </cell>
          <cell r="AQ163">
            <v>15</v>
          </cell>
        </row>
        <row r="163">
          <cell r="AY163">
            <v>3253.9</v>
          </cell>
          <cell r="AZ163">
            <v>0</v>
          </cell>
        </row>
        <row r="163">
          <cell r="BB163">
            <v>0</v>
          </cell>
          <cell r="BC163">
            <v>0</v>
          </cell>
        </row>
        <row r="163">
          <cell r="BJ163">
            <v>3253.9</v>
          </cell>
        </row>
        <row r="163">
          <cell r="BL163">
            <v>0</v>
          </cell>
          <cell r="BM163">
            <v>25.9044444444444</v>
          </cell>
          <cell r="BN163">
            <v>22.5965277777778</v>
          </cell>
          <cell r="BO163" t="str">
            <v>430224198601162717</v>
          </cell>
          <cell r="BP163" t="str">
            <v>劳务工</v>
          </cell>
          <cell r="BQ163">
            <v>461.34</v>
          </cell>
          <cell r="BR163" t="str">
            <v>无</v>
          </cell>
          <cell r="BS163" t="str">
            <v>鑫起</v>
          </cell>
        </row>
        <row r="164">
          <cell r="C164" t="str">
            <v>吴陈</v>
          </cell>
          <cell r="D164" t="str">
            <v>生产制造部</v>
          </cell>
          <cell r="E164">
            <v>42107</v>
          </cell>
          <cell r="F164" t="str">
            <v>总装前排</v>
          </cell>
          <cell r="G164">
            <v>45809</v>
          </cell>
          <cell r="H164">
            <v>16</v>
          </cell>
          <cell r="I164">
            <v>16</v>
          </cell>
        </row>
        <row r="164">
          <cell r="L164">
            <v>4711.5</v>
          </cell>
          <cell r="M164">
            <v>110.67</v>
          </cell>
          <cell r="N164">
            <v>1194.045</v>
          </cell>
          <cell r="O164">
            <v>1390</v>
          </cell>
        </row>
        <row r="164">
          <cell r="Q164">
            <v>2.5</v>
          </cell>
        </row>
        <row r="164">
          <cell r="U164">
            <v>2584.045</v>
          </cell>
        </row>
        <row r="164">
          <cell r="W164">
            <v>270</v>
          </cell>
          <cell r="X164">
            <v>200</v>
          </cell>
        </row>
        <row r="164">
          <cell r="AD164">
            <v>480</v>
          </cell>
        </row>
        <row r="164">
          <cell r="AF164">
            <v>124</v>
          </cell>
        </row>
        <row r="164">
          <cell r="AM164">
            <v>3658.05</v>
          </cell>
          <cell r="AN164">
            <v>364.8</v>
          </cell>
          <cell r="AO164">
            <v>91.2</v>
          </cell>
          <cell r="AP164">
            <v>13.68</v>
          </cell>
          <cell r="AQ164">
            <v>15</v>
          </cell>
          <cell r="AR164">
            <v>228</v>
          </cell>
        </row>
        <row r="164">
          <cell r="AY164">
            <v>2945.37</v>
          </cell>
          <cell r="AZ164">
            <v>0</v>
          </cell>
        </row>
        <row r="164">
          <cell r="BB164">
            <v>0</v>
          </cell>
          <cell r="BC164">
            <v>0</v>
          </cell>
        </row>
        <row r="164">
          <cell r="BJ164">
            <v>2945.37</v>
          </cell>
        </row>
        <row r="164">
          <cell r="BL164">
            <v>0</v>
          </cell>
          <cell r="BM164">
            <v>28.578515625</v>
          </cell>
          <cell r="BN164">
            <v>23.010703125</v>
          </cell>
          <cell r="BO164" t="str">
            <v>430203199001137035</v>
          </cell>
          <cell r="BP164" t="str">
            <v>合同工</v>
          </cell>
          <cell r="BQ164">
            <v>697.68</v>
          </cell>
          <cell r="BR164" t="str">
            <v>无</v>
          </cell>
          <cell r="BS164" t="str">
            <v>光华荣昌</v>
          </cell>
        </row>
        <row r="165">
          <cell r="C165" t="str">
            <v>易任红</v>
          </cell>
          <cell r="D165" t="str">
            <v>生产制造部</v>
          </cell>
          <cell r="E165">
            <v>41332</v>
          </cell>
          <cell r="F165" t="str">
            <v>总装前排</v>
          </cell>
          <cell r="G165">
            <v>45809</v>
          </cell>
          <cell r="H165">
            <v>16</v>
          </cell>
          <cell r="I165">
            <v>16</v>
          </cell>
        </row>
        <row r="165">
          <cell r="L165">
            <v>4711.5</v>
          </cell>
          <cell r="M165">
            <v>110.67</v>
          </cell>
          <cell r="N165">
            <v>1194.045</v>
          </cell>
          <cell r="O165">
            <v>1390</v>
          </cell>
        </row>
        <row r="165">
          <cell r="Q165">
            <v>2.5</v>
          </cell>
        </row>
        <row r="165">
          <cell r="U165">
            <v>2584.045</v>
          </cell>
        </row>
        <row r="165">
          <cell r="W165">
            <v>279</v>
          </cell>
          <cell r="X165">
            <v>240</v>
          </cell>
        </row>
        <row r="165">
          <cell r="AD165">
            <v>532.8</v>
          </cell>
        </row>
        <row r="165">
          <cell r="AF165">
            <v>132</v>
          </cell>
        </row>
        <row r="165">
          <cell r="AM165">
            <v>3767.85</v>
          </cell>
        </row>
        <row r="165">
          <cell r="AY165">
            <v>3767.85</v>
          </cell>
          <cell r="AZ165">
            <v>0</v>
          </cell>
        </row>
        <row r="165">
          <cell r="BB165">
            <v>0</v>
          </cell>
          <cell r="BC165">
            <v>0</v>
          </cell>
        </row>
        <row r="165">
          <cell r="BJ165">
            <v>3767.85</v>
          </cell>
        </row>
        <row r="165">
          <cell r="BL165">
            <v>0</v>
          </cell>
          <cell r="BM165">
            <v>29.436328125</v>
          </cell>
          <cell r="BN165">
            <v>29.436328125</v>
          </cell>
          <cell r="BO165" t="str">
            <v>430211196612110014</v>
          </cell>
          <cell r="BP165" t="str">
            <v>劳务工</v>
          </cell>
          <cell r="BQ165">
            <v>0</v>
          </cell>
          <cell r="BR165" t="str">
            <v>无</v>
          </cell>
          <cell r="BS165" t="str">
            <v>鑫起</v>
          </cell>
        </row>
        <row r="166">
          <cell r="C166" t="str">
            <v>刘文强</v>
          </cell>
          <cell r="D166" t="str">
            <v>生产制造部</v>
          </cell>
          <cell r="E166">
            <v>42554</v>
          </cell>
          <cell r="F166" t="str">
            <v>总装前排</v>
          </cell>
          <cell r="G166">
            <v>45809</v>
          </cell>
          <cell r="H166">
            <v>15</v>
          </cell>
          <cell r="I166">
            <v>15</v>
          </cell>
        </row>
        <row r="166">
          <cell r="L166">
            <v>4711.5</v>
          </cell>
          <cell r="M166">
            <v>110.67</v>
          </cell>
          <cell r="N166">
            <v>1194.045</v>
          </cell>
          <cell r="O166">
            <v>1390</v>
          </cell>
        </row>
        <row r="166">
          <cell r="Q166">
            <v>1.5</v>
          </cell>
        </row>
        <row r="166">
          <cell r="U166">
            <v>2584.045</v>
          </cell>
        </row>
        <row r="166">
          <cell r="W166">
            <v>258</v>
          </cell>
          <cell r="X166">
            <v>160</v>
          </cell>
        </row>
        <row r="166">
          <cell r="AD166">
            <v>302.4</v>
          </cell>
        </row>
        <row r="166">
          <cell r="AF166">
            <v>120</v>
          </cell>
        </row>
        <row r="166">
          <cell r="AM166">
            <v>3424.45</v>
          </cell>
          <cell r="AN166">
            <v>355.2</v>
          </cell>
          <cell r="AO166">
            <v>88.8</v>
          </cell>
          <cell r="AP166">
            <v>13.32</v>
          </cell>
          <cell r="AQ166">
            <v>15</v>
          </cell>
          <cell r="AR166">
            <v>222</v>
          </cell>
        </row>
        <row r="166">
          <cell r="AY166">
            <v>2730.13</v>
          </cell>
          <cell r="AZ166">
            <v>0</v>
          </cell>
        </row>
        <row r="166">
          <cell r="BB166">
            <v>0</v>
          </cell>
          <cell r="BC166">
            <v>0</v>
          </cell>
        </row>
        <row r="166">
          <cell r="BJ166">
            <v>2730.13</v>
          </cell>
        </row>
        <row r="166">
          <cell r="BL166">
            <v>0</v>
          </cell>
          <cell r="BM166">
            <v>28.5370833333333</v>
          </cell>
          <cell r="BN166">
            <v>22.7510833333333</v>
          </cell>
          <cell r="BO166" t="str">
            <v>430921198101045118</v>
          </cell>
          <cell r="BP166" t="str">
            <v>合同工</v>
          </cell>
          <cell r="BQ166">
            <v>679.32</v>
          </cell>
          <cell r="BR166" t="str">
            <v>无</v>
          </cell>
          <cell r="BS166" t="str">
            <v>光华荣昌</v>
          </cell>
        </row>
        <row r="167">
          <cell r="C167" t="str">
            <v>刘谦</v>
          </cell>
          <cell r="D167" t="str">
            <v>生产制造部</v>
          </cell>
          <cell r="E167">
            <v>42783</v>
          </cell>
          <cell r="F167" t="str">
            <v>总装前排</v>
          </cell>
          <cell r="G167">
            <v>45809</v>
          </cell>
          <cell r="H167">
            <v>16</v>
          </cell>
          <cell r="I167">
            <v>15</v>
          </cell>
        </row>
        <row r="167">
          <cell r="L167">
            <v>4711.5</v>
          </cell>
          <cell r="M167">
            <v>110.67</v>
          </cell>
          <cell r="N167">
            <v>1072.308</v>
          </cell>
          <cell r="O167">
            <v>1303.125</v>
          </cell>
        </row>
        <row r="167">
          <cell r="Q167">
            <v>2.6</v>
          </cell>
        </row>
        <row r="167">
          <cell r="U167">
            <v>2375.433</v>
          </cell>
        </row>
        <row r="167">
          <cell r="W167">
            <v>270</v>
          </cell>
          <cell r="X167">
            <v>160</v>
          </cell>
        </row>
        <row r="167">
          <cell r="AD167">
            <v>438.461076923077</v>
          </cell>
        </row>
        <row r="167">
          <cell r="AF167">
            <v>144</v>
          </cell>
        </row>
        <row r="167">
          <cell r="AM167">
            <v>3387.89</v>
          </cell>
          <cell r="AN167">
            <v>355.2</v>
          </cell>
          <cell r="AO167">
            <v>88.8</v>
          </cell>
          <cell r="AP167">
            <v>13.32</v>
          </cell>
          <cell r="AQ167">
            <v>15</v>
          </cell>
          <cell r="AR167">
            <v>222</v>
          </cell>
        </row>
        <row r="167">
          <cell r="AY167">
            <v>2693.57</v>
          </cell>
          <cell r="AZ167">
            <v>0</v>
          </cell>
        </row>
        <row r="167">
          <cell r="BB167">
            <v>0</v>
          </cell>
          <cell r="BC167">
            <v>0</v>
          </cell>
        </row>
        <row r="167">
          <cell r="BJ167">
            <v>2693.57</v>
          </cell>
        </row>
        <row r="167">
          <cell r="BL167">
            <v>0</v>
          </cell>
          <cell r="BM167">
            <v>28.2324166666667</v>
          </cell>
          <cell r="BN167">
            <v>22.4464166666667</v>
          </cell>
          <cell r="BO167" t="str">
            <v>43028119810403683X</v>
          </cell>
          <cell r="BP167" t="str">
            <v>合同工</v>
          </cell>
          <cell r="BQ167">
            <v>679.32</v>
          </cell>
          <cell r="BR167" t="str">
            <v>无</v>
          </cell>
          <cell r="BS167" t="str">
            <v>光华荣昌</v>
          </cell>
        </row>
        <row r="168">
          <cell r="C168" t="str">
            <v>邓日顺</v>
          </cell>
          <cell r="D168" t="str">
            <v>生产制造部</v>
          </cell>
          <cell r="E168">
            <v>41881</v>
          </cell>
          <cell r="F168" t="str">
            <v>总装前排</v>
          </cell>
          <cell r="G168">
            <v>45809</v>
          </cell>
          <cell r="H168">
            <v>16.5</v>
          </cell>
          <cell r="I168">
            <v>16.5</v>
          </cell>
        </row>
        <row r="168">
          <cell r="L168">
            <v>4711.5</v>
          </cell>
          <cell r="M168">
            <v>110.67</v>
          </cell>
          <cell r="N168">
            <v>1249.38</v>
          </cell>
          <cell r="O168">
            <v>1390</v>
          </cell>
        </row>
        <row r="168">
          <cell r="Q168">
            <v>2.5</v>
          </cell>
        </row>
        <row r="168">
          <cell r="U168">
            <v>2639.38</v>
          </cell>
        </row>
        <row r="168">
          <cell r="W168">
            <v>270</v>
          </cell>
          <cell r="X168">
            <v>200</v>
          </cell>
        </row>
        <row r="168">
          <cell r="AD168">
            <v>524.861076923077</v>
          </cell>
        </row>
        <row r="168">
          <cell r="AF168">
            <v>144</v>
          </cell>
        </row>
        <row r="168">
          <cell r="AJ168">
            <v>-10</v>
          </cell>
        </row>
        <row r="168">
          <cell r="AM168">
            <v>3768.24</v>
          </cell>
          <cell r="AN168">
            <v>356.8</v>
          </cell>
          <cell r="AO168">
            <v>89.2</v>
          </cell>
          <cell r="AP168">
            <v>13.38</v>
          </cell>
          <cell r="AQ168">
            <v>15</v>
          </cell>
          <cell r="AR168">
            <v>223</v>
          </cell>
        </row>
        <row r="168">
          <cell r="AY168">
            <v>3070.86</v>
          </cell>
          <cell r="AZ168">
            <v>0</v>
          </cell>
        </row>
        <row r="168">
          <cell r="BB168">
            <v>0</v>
          </cell>
          <cell r="BC168">
            <v>0</v>
          </cell>
        </row>
        <row r="168">
          <cell r="BJ168">
            <v>3070.86</v>
          </cell>
        </row>
        <row r="168">
          <cell r="BL168">
            <v>0</v>
          </cell>
          <cell r="BM168">
            <v>28.5472727272727</v>
          </cell>
          <cell r="BN168">
            <v>23.2640909090909</v>
          </cell>
          <cell r="BO168" t="str">
            <v>430204199302173239</v>
          </cell>
          <cell r="BP168" t="str">
            <v>合同工</v>
          </cell>
          <cell r="BQ168">
            <v>682.38</v>
          </cell>
          <cell r="BR168" t="str">
            <v>五级/初级技能</v>
          </cell>
          <cell r="BS168" t="str">
            <v>光华荣昌</v>
          </cell>
        </row>
        <row r="169">
          <cell r="C169" t="str">
            <v>李亦斌</v>
          </cell>
          <cell r="D169" t="str">
            <v>生产制造部</v>
          </cell>
          <cell r="E169">
            <v>41718</v>
          </cell>
          <cell r="F169" t="str">
            <v>总装前排</v>
          </cell>
          <cell r="G169">
            <v>45809</v>
          </cell>
          <cell r="H169">
            <v>16</v>
          </cell>
          <cell r="I169">
            <v>16</v>
          </cell>
        </row>
        <row r="169">
          <cell r="L169">
            <v>4711.5</v>
          </cell>
          <cell r="M169">
            <v>110.67</v>
          </cell>
          <cell r="N169">
            <v>1194.045</v>
          </cell>
          <cell r="O169">
            <v>1390</v>
          </cell>
        </row>
        <row r="169">
          <cell r="Q169">
            <v>2.5</v>
          </cell>
        </row>
        <row r="169">
          <cell r="U169">
            <v>2584.045</v>
          </cell>
        </row>
        <row r="169">
          <cell r="W169">
            <v>261</v>
          </cell>
          <cell r="X169">
            <v>220</v>
          </cell>
        </row>
        <row r="169">
          <cell r="AD169">
            <v>504</v>
          </cell>
        </row>
        <row r="169">
          <cell r="AF169">
            <v>132</v>
          </cell>
        </row>
        <row r="169">
          <cell r="AJ169">
            <v>-10</v>
          </cell>
        </row>
        <row r="169">
          <cell r="AM169">
            <v>3691.05</v>
          </cell>
          <cell r="AN169">
            <v>363.2</v>
          </cell>
          <cell r="AO169">
            <v>90.8</v>
          </cell>
          <cell r="AP169">
            <v>13.62</v>
          </cell>
          <cell r="AQ169">
            <v>15</v>
          </cell>
          <cell r="AR169">
            <v>227</v>
          </cell>
        </row>
        <row r="169">
          <cell r="AY169">
            <v>2981.43</v>
          </cell>
          <cell r="AZ169">
            <v>0</v>
          </cell>
        </row>
        <row r="169">
          <cell r="BB169">
            <v>0</v>
          </cell>
          <cell r="BC169">
            <v>0</v>
          </cell>
        </row>
        <row r="169">
          <cell r="BJ169">
            <v>2981.43</v>
          </cell>
        </row>
        <row r="169">
          <cell r="BL169">
            <v>0</v>
          </cell>
          <cell r="BM169">
            <v>28.836328125</v>
          </cell>
          <cell r="BN169">
            <v>23.292421875</v>
          </cell>
          <cell r="BO169" t="str">
            <v>430223197710281810</v>
          </cell>
          <cell r="BP169" t="str">
            <v>合同工</v>
          </cell>
          <cell r="BQ169">
            <v>694.62</v>
          </cell>
          <cell r="BR169" t="str">
            <v>无</v>
          </cell>
          <cell r="BS169" t="str">
            <v>光华荣昌</v>
          </cell>
        </row>
        <row r="170">
          <cell r="C170" t="str">
            <v>曹卫清</v>
          </cell>
          <cell r="D170" t="str">
            <v>生产制造部</v>
          </cell>
          <cell r="E170">
            <v>44753</v>
          </cell>
          <cell r="F170" t="str">
            <v>总装前排</v>
          </cell>
          <cell r="G170">
            <v>45809</v>
          </cell>
          <cell r="H170">
            <v>20</v>
          </cell>
          <cell r="I170">
            <v>19</v>
          </cell>
        </row>
        <row r="170">
          <cell r="L170">
            <v>4711.5</v>
          </cell>
          <cell r="M170">
            <v>110.67</v>
          </cell>
          <cell r="N170">
            <v>1243.8465</v>
          </cell>
          <cell r="O170">
            <v>1320.5</v>
          </cell>
        </row>
        <row r="170">
          <cell r="Q170">
            <v>5.05</v>
          </cell>
        </row>
        <row r="170">
          <cell r="U170">
            <v>2564.3465</v>
          </cell>
        </row>
        <row r="170">
          <cell r="W170">
            <v>249</v>
          </cell>
          <cell r="X170">
            <v>40</v>
          </cell>
        </row>
        <row r="170">
          <cell r="AD170">
            <v>700.780730769231</v>
          </cell>
        </row>
        <row r="170">
          <cell r="AF170">
            <v>196</v>
          </cell>
        </row>
        <row r="170">
          <cell r="AI170">
            <v>-269.931210526316</v>
          </cell>
        </row>
        <row r="170">
          <cell r="AM170">
            <v>3480.2</v>
          </cell>
          <cell r="AN170">
            <v>344.64</v>
          </cell>
          <cell r="AO170">
            <v>86.16</v>
          </cell>
          <cell r="AP170">
            <v>12.92</v>
          </cell>
          <cell r="AQ170">
            <v>15</v>
          </cell>
        </row>
        <row r="170">
          <cell r="AY170">
            <v>3021.48</v>
          </cell>
          <cell r="AZ170">
            <v>0</v>
          </cell>
        </row>
        <row r="170">
          <cell r="BB170">
            <v>0</v>
          </cell>
          <cell r="BC170">
            <v>0</v>
          </cell>
          <cell r="BD170">
            <v>80.25</v>
          </cell>
        </row>
        <row r="170">
          <cell r="BJ170">
            <v>2941.23</v>
          </cell>
        </row>
        <row r="170">
          <cell r="BL170" t="str">
            <v>2025/7/7退休</v>
          </cell>
          <cell r="BM170">
            <v>22.8960526315789</v>
          </cell>
          <cell r="BN170">
            <v>19.3501973684211</v>
          </cell>
          <cell r="BO170" t="str">
            <v>432321196507103234</v>
          </cell>
          <cell r="BP170" t="str">
            <v>劳务工</v>
          </cell>
          <cell r="BQ170">
            <v>443.72</v>
          </cell>
          <cell r="BR170">
            <v>0</v>
          </cell>
          <cell r="BS170" t="str">
            <v>鑫起</v>
          </cell>
        </row>
        <row r="171">
          <cell r="C171" t="str">
            <v>李知洋</v>
          </cell>
          <cell r="D171" t="str">
            <v>生产制造部</v>
          </cell>
          <cell r="E171">
            <v>44788</v>
          </cell>
          <cell r="F171" t="str">
            <v>总装前排</v>
          </cell>
          <cell r="G171">
            <v>45809</v>
          </cell>
          <cell r="H171">
            <v>16</v>
          </cell>
          <cell r="I171">
            <v>16</v>
          </cell>
        </row>
        <row r="171">
          <cell r="L171">
            <v>4711.5</v>
          </cell>
          <cell r="M171">
            <v>110.67</v>
          </cell>
          <cell r="N171">
            <v>1182.978</v>
          </cell>
          <cell r="O171">
            <v>1390</v>
          </cell>
        </row>
        <row r="171">
          <cell r="Q171">
            <v>2.6</v>
          </cell>
        </row>
        <row r="171">
          <cell r="U171">
            <v>2572.978</v>
          </cell>
        </row>
        <row r="171">
          <cell r="W171">
            <v>270</v>
          </cell>
          <cell r="X171">
            <v>40</v>
          </cell>
        </row>
        <row r="171">
          <cell r="AD171">
            <v>438.461076923077</v>
          </cell>
        </row>
        <row r="171">
          <cell r="AF171">
            <v>144</v>
          </cell>
        </row>
        <row r="171">
          <cell r="AM171">
            <v>3465.44</v>
          </cell>
          <cell r="AN171">
            <v>344.64</v>
          </cell>
          <cell r="AO171">
            <v>86.16</v>
          </cell>
          <cell r="AP171">
            <v>12.92</v>
          </cell>
          <cell r="AQ171">
            <v>15</v>
          </cell>
        </row>
        <row r="171">
          <cell r="AY171">
            <v>3006.72</v>
          </cell>
          <cell r="AZ171">
            <v>0</v>
          </cell>
        </row>
        <row r="171">
          <cell r="BB171">
            <v>0</v>
          </cell>
          <cell r="BC171">
            <v>0</v>
          </cell>
        </row>
        <row r="171">
          <cell r="BJ171">
            <v>3006.72</v>
          </cell>
        </row>
        <row r="171">
          <cell r="BL171">
            <v>0</v>
          </cell>
          <cell r="BM171">
            <v>27.07375</v>
          </cell>
          <cell r="BN171">
            <v>23.49</v>
          </cell>
          <cell r="BO171" t="str">
            <v>430204200005271014</v>
          </cell>
          <cell r="BP171" t="str">
            <v>劳务工</v>
          </cell>
          <cell r="BQ171">
            <v>443.72</v>
          </cell>
          <cell r="BR171">
            <v>0</v>
          </cell>
          <cell r="BS171" t="str">
            <v>鑫起</v>
          </cell>
        </row>
        <row r="172">
          <cell r="C172" t="str">
            <v>胡荣华</v>
          </cell>
          <cell r="D172" t="str">
            <v>生产制造部</v>
          </cell>
          <cell r="E172">
            <v>41518</v>
          </cell>
          <cell r="F172" t="str">
            <v>总装前排</v>
          </cell>
          <cell r="G172">
            <v>45809</v>
          </cell>
          <cell r="H172">
            <v>17.5</v>
          </cell>
          <cell r="I172">
            <v>17.5</v>
          </cell>
        </row>
        <row r="172">
          <cell r="L172">
            <v>4711.5</v>
          </cell>
          <cell r="M172">
            <v>110.67</v>
          </cell>
          <cell r="N172">
            <v>1182.978</v>
          </cell>
          <cell r="O172">
            <v>1390</v>
          </cell>
        </row>
        <row r="172">
          <cell r="Q172">
            <v>4.1</v>
          </cell>
        </row>
        <row r="172">
          <cell r="U172">
            <v>2572.978</v>
          </cell>
        </row>
        <row r="172">
          <cell r="W172">
            <v>249</v>
          </cell>
          <cell r="X172">
            <v>220</v>
          </cell>
        </row>
        <row r="172">
          <cell r="AD172">
            <v>616.061076923077</v>
          </cell>
        </row>
        <row r="172">
          <cell r="AF172">
            <v>156</v>
          </cell>
        </row>
        <row r="172">
          <cell r="AM172">
            <v>3814.04</v>
          </cell>
          <cell r="AN172">
            <v>380.8</v>
          </cell>
          <cell r="AO172">
            <v>95.2</v>
          </cell>
          <cell r="AP172">
            <v>14.28</v>
          </cell>
          <cell r="AQ172">
            <v>15</v>
          </cell>
          <cell r="AR172">
            <v>238</v>
          </cell>
        </row>
        <row r="172">
          <cell r="AY172">
            <v>3070.76</v>
          </cell>
          <cell r="AZ172">
            <v>0</v>
          </cell>
        </row>
        <row r="172">
          <cell r="BB172">
            <v>0</v>
          </cell>
          <cell r="BC172">
            <v>0</v>
          </cell>
        </row>
        <row r="172">
          <cell r="BJ172">
            <v>3070.76</v>
          </cell>
        </row>
        <row r="172">
          <cell r="BL172">
            <v>0</v>
          </cell>
          <cell r="BM172">
            <v>27.2431428571429</v>
          </cell>
          <cell r="BN172">
            <v>21.934</v>
          </cell>
          <cell r="BO172" t="str">
            <v>430219197407087017</v>
          </cell>
          <cell r="BP172" t="str">
            <v>合同工</v>
          </cell>
          <cell r="BQ172">
            <v>728.28</v>
          </cell>
          <cell r="BR172" t="str">
            <v>无</v>
          </cell>
          <cell r="BS172" t="str">
            <v>光华荣昌</v>
          </cell>
        </row>
        <row r="173">
          <cell r="C173" t="str">
            <v>曾李文</v>
          </cell>
          <cell r="D173" t="str">
            <v>生产制造部</v>
          </cell>
          <cell r="E173">
            <v>45116</v>
          </cell>
          <cell r="F173" t="str">
            <v>总装前排</v>
          </cell>
          <cell r="G173">
            <v>45809</v>
          </cell>
          <cell r="H173">
            <v>16</v>
          </cell>
          <cell r="I173">
            <v>16</v>
          </cell>
        </row>
        <row r="173">
          <cell r="L173">
            <v>4711.5</v>
          </cell>
          <cell r="M173">
            <v>110.67</v>
          </cell>
          <cell r="N173">
            <v>1182.978</v>
          </cell>
          <cell r="O173">
            <v>1390</v>
          </cell>
        </row>
        <row r="173">
          <cell r="Q173">
            <v>2.6</v>
          </cell>
        </row>
        <row r="173">
          <cell r="U173">
            <v>2572.978</v>
          </cell>
        </row>
        <row r="173">
          <cell r="W173">
            <v>270</v>
          </cell>
          <cell r="X173">
            <v>20</v>
          </cell>
        </row>
        <row r="173">
          <cell r="AD173">
            <v>448.061076923077</v>
          </cell>
        </row>
        <row r="173">
          <cell r="AF173">
            <v>144</v>
          </cell>
        </row>
        <row r="173">
          <cell r="AM173">
            <v>3455.04</v>
          </cell>
          <cell r="AN173">
            <v>344.64</v>
          </cell>
          <cell r="AO173">
            <v>81.06</v>
          </cell>
          <cell r="AP173">
            <v>12.92</v>
          </cell>
          <cell r="AQ173">
            <v>15</v>
          </cell>
        </row>
        <row r="173">
          <cell r="AY173">
            <v>3001.42</v>
          </cell>
          <cell r="AZ173">
            <v>0</v>
          </cell>
        </row>
        <row r="173">
          <cell r="BB173">
            <v>0</v>
          </cell>
          <cell r="BC173">
            <v>0</v>
          </cell>
        </row>
        <row r="173">
          <cell r="BJ173">
            <v>3001.42</v>
          </cell>
        </row>
        <row r="173">
          <cell r="BL173">
            <v>0</v>
          </cell>
          <cell r="BM173">
            <v>26.9925</v>
          </cell>
          <cell r="BN173">
            <v>23.44859375</v>
          </cell>
          <cell r="BO173" t="str">
            <v>430225198404252517</v>
          </cell>
          <cell r="BP173" t="str">
            <v>劳务工</v>
          </cell>
          <cell r="BQ173">
            <v>438.62</v>
          </cell>
          <cell r="BR173">
            <v>0</v>
          </cell>
          <cell r="BS173" t="str">
            <v>湖南诚展</v>
          </cell>
        </row>
        <row r="174">
          <cell r="C174" t="str">
            <v>罗鹏</v>
          </cell>
          <cell r="D174" t="str">
            <v>生产制造部</v>
          </cell>
          <cell r="E174">
            <v>41213</v>
          </cell>
          <cell r="F174" t="str">
            <v>总装前排</v>
          </cell>
          <cell r="G174">
            <v>45809</v>
          </cell>
          <cell r="H174">
            <v>17</v>
          </cell>
          <cell r="I174">
            <v>17</v>
          </cell>
        </row>
        <row r="174">
          <cell r="L174">
            <v>4711.5</v>
          </cell>
          <cell r="M174">
            <v>110.67</v>
          </cell>
          <cell r="N174">
            <v>1194.045</v>
          </cell>
          <cell r="O174">
            <v>1390</v>
          </cell>
        </row>
        <row r="174">
          <cell r="Q174">
            <v>3.5</v>
          </cell>
        </row>
        <row r="174">
          <cell r="U174">
            <v>2584.045</v>
          </cell>
        </row>
        <row r="174">
          <cell r="W174">
            <v>282</v>
          </cell>
          <cell r="X174">
            <v>240</v>
          </cell>
        </row>
        <row r="174">
          <cell r="AD174">
            <v>542.4</v>
          </cell>
        </row>
        <row r="174">
          <cell r="AF174">
            <v>144</v>
          </cell>
        </row>
        <row r="174">
          <cell r="AM174">
            <v>3792.45</v>
          </cell>
          <cell r="AN174">
            <v>420.8</v>
          </cell>
          <cell r="AO174">
            <v>105.2</v>
          </cell>
          <cell r="AP174">
            <v>15.78</v>
          </cell>
          <cell r="AQ174">
            <v>15</v>
          </cell>
          <cell r="AR174">
            <v>263</v>
          </cell>
          <cell r="AS174">
            <v>1000</v>
          </cell>
        </row>
        <row r="174">
          <cell r="AW174">
            <v>750</v>
          </cell>
        </row>
        <row r="174">
          <cell r="AY174">
            <v>1222.67</v>
          </cell>
          <cell r="AZ174">
            <v>0</v>
          </cell>
        </row>
        <row r="174">
          <cell r="BB174">
            <v>0</v>
          </cell>
          <cell r="BC174">
            <v>1750</v>
          </cell>
        </row>
        <row r="174">
          <cell r="BJ174">
            <v>2972.67</v>
          </cell>
        </row>
        <row r="174">
          <cell r="BL174">
            <v>0</v>
          </cell>
          <cell r="BM174">
            <v>27.8856617647059</v>
          </cell>
          <cell r="BN174">
            <v>21.8578676470588</v>
          </cell>
          <cell r="BO174" t="str">
            <v>430221198105216510</v>
          </cell>
          <cell r="BP174" t="str">
            <v>合同工</v>
          </cell>
          <cell r="BQ174">
            <v>804.78</v>
          </cell>
          <cell r="BR174" t="str">
            <v>无</v>
          </cell>
          <cell r="BS174" t="str">
            <v>光华荣昌</v>
          </cell>
        </row>
        <row r="175">
          <cell r="C175" t="str">
            <v>雍期望</v>
          </cell>
          <cell r="D175" t="str">
            <v>生产制造部</v>
          </cell>
          <cell r="E175">
            <v>42602</v>
          </cell>
          <cell r="F175" t="str">
            <v>焊接普工</v>
          </cell>
          <cell r="G175">
            <v>45809</v>
          </cell>
          <cell r="H175">
            <v>21</v>
          </cell>
          <cell r="I175">
            <v>21</v>
          </cell>
        </row>
        <row r="175">
          <cell r="M175">
            <v>103.398476190476</v>
          </cell>
          <cell r="N175">
            <v>2171.368</v>
          </cell>
          <cell r="O175">
            <v>1390</v>
          </cell>
          <cell r="P175">
            <v>0</v>
          </cell>
        </row>
        <row r="175">
          <cell r="U175">
            <v>3561.368</v>
          </cell>
        </row>
        <row r="175">
          <cell r="W175">
            <v>288</v>
          </cell>
          <cell r="X175">
            <v>160</v>
          </cell>
        </row>
        <row r="175">
          <cell r="AD175">
            <v>731.52</v>
          </cell>
        </row>
        <row r="175">
          <cell r="AF175">
            <v>284</v>
          </cell>
        </row>
        <row r="175">
          <cell r="AM175">
            <v>5024.89</v>
          </cell>
          <cell r="AN175">
            <v>411.2</v>
          </cell>
          <cell r="AO175">
            <v>102.8</v>
          </cell>
          <cell r="AP175">
            <v>15.42</v>
          </cell>
          <cell r="AQ175">
            <v>15</v>
          </cell>
          <cell r="AR175">
            <v>258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3000</v>
          </cell>
        </row>
        <row r="175">
          <cell r="AY175">
            <v>1222.47</v>
          </cell>
          <cell r="AZ175">
            <v>0</v>
          </cell>
        </row>
        <row r="175">
          <cell r="BB175">
            <v>0</v>
          </cell>
          <cell r="BC175">
            <v>3000</v>
          </cell>
        </row>
        <row r="175">
          <cell r="BJ175">
            <v>4222.47</v>
          </cell>
        </row>
        <row r="175">
          <cell r="BL175">
            <v>0</v>
          </cell>
          <cell r="BM175">
            <v>29.9100595238095</v>
          </cell>
          <cell r="BN175">
            <v>25.13375</v>
          </cell>
          <cell r="BO175" t="str">
            <v>43032119801119001X</v>
          </cell>
          <cell r="BP175" t="str">
            <v>合同工</v>
          </cell>
          <cell r="BQ175">
            <v>787.42</v>
          </cell>
          <cell r="BR175" t="str">
            <v>中级</v>
          </cell>
          <cell r="BS175" t="str">
            <v>光华荣昌</v>
          </cell>
        </row>
        <row r="176">
          <cell r="C176" t="str">
            <v>邹文祥</v>
          </cell>
          <cell r="D176" t="str">
            <v>生产制造部</v>
          </cell>
          <cell r="E176">
            <v>42262</v>
          </cell>
          <cell r="F176" t="str">
            <v>焊工</v>
          </cell>
          <cell r="G176">
            <v>45809</v>
          </cell>
          <cell r="H176">
            <v>21</v>
          </cell>
          <cell r="I176">
            <v>20</v>
          </cell>
        </row>
        <row r="176">
          <cell r="M176">
            <v>182.862</v>
          </cell>
          <cell r="N176">
            <v>3657.24</v>
          </cell>
          <cell r="O176">
            <v>1390</v>
          </cell>
          <cell r="P176">
            <v>0</v>
          </cell>
        </row>
        <row r="176">
          <cell r="U176">
            <v>5047.24</v>
          </cell>
        </row>
        <row r="176">
          <cell r="W176">
            <v>288</v>
          </cell>
          <cell r="X176">
            <v>180</v>
          </cell>
        </row>
        <row r="176">
          <cell r="AF176">
            <v>256</v>
          </cell>
        </row>
        <row r="176">
          <cell r="AM176">
            <v>5771.24</v>
          </cell>
          <cell r="AN176">
            <v>494.4</v>
          </cell>
          <cell r="AO176">
            <v>123.6</v>
          </cell>
          <cell r="AP176">
            <v>18.54</v>
          </cell>
          <cell r="AQ176">
            <v>15</v>
          </cell>
          <cell r="AR176">
            <v>309</v>
          </cell>
          <cell r="AS176">
            <v>0</v>
          </cell>
          <cell r="AT176">
            <v>0</v>
          </cell>
          <cell r="AU176">
            <v>1000</v>
          </cell>
          <cell r="AV176">
            <v>0</v>
          </cell>
          <cell r="AW176">
            <v>0</v>
          </cell>
        </row>
        <row r="176">
          <cell r="AY176">
            <v>3810.7</v>
          </cell>
          <cell r="AZ176">
            <v>0</v>
          </cell>
        </row>
        <row r="176">
          <cell r="BB176">
            <v>0</v>
          </cell>
          <cell r="BC176">
            <v>1000</v>
          </cell>
        </row>
        <row r="176">
          <cell r="BJ176">
            <v>4810.7</v>
          </cell>
        </row>
        <row r="176">
          <cell r="BL176">
            <v>0</v>
          </cell>
          <cell r="BM176">
            <v>36.07025</v>
          </cell>
          <cell r="BN176">
            <v>30.066875</v>
          </cell>
          <cell r="BO176" t="str">
            <v>430221198907110814</v>
          </cell>
          <cell r="BP176" t="str">
            <v>合同工</v>
          </cell>
          <cell r="BQ176">
            <v>945.54</v>
          </cell>
          <cell r="BR176" t="str">
            <v>焊工/中级</v>
          </cell>
          <cell r="BS176" t="str">
            <v>光华荣昌</v>
          </cell>
        </row>
        <row r="177">
          <cell r="C177" t="str">
            <v>张周</v>
          </cell>
          <cell r="D177" t="str">
            <v>生产制造部</v>
          </cell>
          <cell r="E177">
            <v>42664</v>
          </cell>
          <cell r="F177" t="str">
            <v>焊工</v>
          </cell>
          <cell r="G177">
            <v>45809</v>
          </cell>
          <cell r="H177">
            <v>22</v>
          </cell>
          <cell r="I177">
            <v>21</v>
          </cell>
        </row>
        <row r="177">
          <cell r="M177">
            <v>207.795238095238</v>
          </cell>
          <cell r="N177">
            <v>4363.7</v>
          </cell>
          <cell r="O177">
            <v>1326.81818181818</v>
          </cell>
          <cell r="P177">
            <v>0</v>
          </cell>
        </row>
        <row r="177">
          <cell r="U177">
            <v>5690.51818181818</v>
          </cell>
        </row>
        <row r="177">
          <cell r="W177">
            <v>288</v>
          </cell>
          <cell r="X177">
            <v>160</v>
          </cell>
        </row>
        <row r="177">
          <cell r="AF177">
            <v>276</v>
          </cell>
        </row>
        <row r="177">
          <cell r="AJ177">
            <v>-10</v>
          </cell>
        </row>
        <row r="177">
          <cell r="AM177">
            <v>6404.52</v>
          </cell>
          <cell r="AN177">
            <v>505.6</v>
          </cell>
          <cell r="AO177">
            <v>126.4</v>
          </cell>
          <cell r="AP177">
            <v>18.96</v>
          </cell>
          <cell r="AQ177">
            <v>15</v>
          </cell>
          <cell r="AR177">
            <v>316</v>
          </cell>
        </row>
        <row r="177">
          <cell r="AY177">
            <v>5422.56</v>
          </cell>
          <cell r="AZ177">
            <v>13.12</v>
          </cell>
        </row>
        <row r="177">
          <cell r="BB177">
            <v>0</v>
          </cell>
          <cell r="BC177">
            <v>0</v>
          </cell>
          <cell r="BD177">
            <v>29.2</v>
          </cell>
        </row>
        <row r="177">
          <cell r="BJ177">
            <v>5380.24</v>
          </cell>
        </row>
        <row r="177">
          <cell r="BL177">
            <v>0</v>
          </cell>
          <cell r="BM177">
            <v>38.1221428571429</v>
          </cell>
          <cell r="BN177">
            <v>32.0252380952381</v>
          </cell>
          <cell r="BO177" t="str">
            <v>430321199908306237</v>
          </cell>
          <cell r="BP177" t="str">
            <v>合同工</v>
          </cell>
          <cell r="BQ177">
            <v>966.96</v>
          </cell>
          <cell r="BR177" t="str">
            <v>焊工/工具/四级/中级技能</v>
          </cell>
          <cell r="BS177" t="str">
            <v>光华荣昌</v>
          </cell>
        </row>
        <row r="178">
          <cell r="C178" t="str">
            <v>霍海涛</v>
          </cell>
          <cell r="D178" t="str">
            <v>生产制造部</v>
          </cell>
          <cell r="E178">
            <v>41463</v>
          </cell>
          <cell r="F178" t="str">
            <v>焊工</v>
          </cell>
          <cell r="G178">
            <v>45809</v>
          </cell>
          <cell r="H178">
            <v>17.5</v>
          </cell>
          <cell r="I178">
            <v>17.5</v>
          </cell>
        </row>
        <row r="178">
          <cell r="M178">
            <v>166.047428571429</v>
          </cell>
          <cell r="N178">
            <v>2905.83</v>
          </cell>
          <cell r="O178">
            <v>1390</v>
          </cell>
          <cell r="P178">
            <v>0</v>
          </cell>
        </row>
        <row r="178">
          <cell r="U178">
            <v>4295.83</v>
          </cell>
        </row>
        <row r="178">
          <cell r="W178">
            <v>285</v>
          </cell>
          <cell r="X178">
            <v>220</v>
          </cell>
        </row>
        <row r="178">
          <cell r="AF178">
            <v>236</v>
          </cell>
        </row>
        <row r="178">
          <cell r="AJ178">
            <v>-10</v>
          </cell>
        </row>
        <row r="178">
          <cell r="AM178">
            <v>5026.83</v>
          </cell>
          <cell r="AN178">
            <v>459.2</v>
          </cell>
          <cell r="AO178">
            <v>114.8</v>
          </cell>
          <cell r="AP178">
            <v>17.22</v>
          </cell>
          <cell r="AQ178">
            <v>15</v>
          </cell>
          <cell r="AR178">
            <v>287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</row>
        <row r="178">
          <cell r="AY178">
            <v>4133.61</v>
          </cell>
          <cell r="AZ178">
            <v>0</v>
          </cell>
        </row>
        <row r="178">
          <cell r="BB178">
            <v>0</v>
          </cell>
          <cell r="BC178">
            <v>0</v>
          </cell>
        </row>
        <row r="178">
          <cell r="BJ178">
            <v>4133.61</v>
          </cell>
        </row>
        <row r="178">
          <cell r="BL178">
            <v>0</v>
          </cell>
          <cell r="BM178">
            <v>35.9059285714286</v>
          </cell>
          <cell r="BN178">
            <v>29.5257857142857</v>
          </cell>
          <cell r="BO178" t="str">
            <v>230834197309170879</v>
          </cell>
          <cell r="BP178" t="str">
            <v>合同工</v>
          </cell>
          <cell r="BQ178">
            <v>878.22</v>
          </cell>
          <cell r="BR178">
            <v>0</v>
          </cell>
          <cell r="BS178" t="str">
            <v>光华荣昌</v>
          </cell>
        </row>
        <row r="179">
          <cell r="C179" t="str">
            <v>谭刚</v>
          </cell>
          <cell r="D179" t="str">
            <v>生产制造部</v>
          </cell>
          <cell r="E179">
            <v>43292</v>
          </cell>
          <cell r="F179" t="str">
            <v>焊工</v>
          </cell>
          <cell r="G179">
            <v>45809</v>
          </cell>
          <cell r="H179">
            <v>20</v>
          </cell>
          <cell r="I179">
            <v>19</v>
          </cell>
        </row>
        <row r="179">
          <cell r="M179">
            <v>208.667684210526</v>
          </cell>
          <cell r="N179">
            <v>3964.686</v>
          </cell>
          <cell r="O179">
            <v>1390</v>
          </cell>
          <cell r="P179">
            <v>0</v>
          </cell>
        </row>
        <row r="179">
          <cell r="U179">
            <v>5354.686</v>
          </cell>
        </row>
        <row r="179">
          <cell r="W179">
            <v>288</v>
          </cell>
          <cell r="X179">
            <v>120</v>
          </cell>
        </row>
        <row r="179">
          <cell r="AF179">
            <v>244</v>
          </cell>
        </row>
        <row r="179">
          <cell r="AM179">
            <v>6006.69</v>
          </cell>
          <cell r="AN179">
            <v>465.6</v>
          </cell>
          <cell r="AO179">
            <v>116.4</v>
          </cell>
          <cell r="AP179">
            <v>17.46</v>
          </cell>
          <cell r="AQ179">
            <v>15</v>
          </cell>
          <cell r="AR179">
            <v>291</v>
          </cell>
        </row>
        <row r="179">
          <cell r="AY179">
            <v>5101.23</v>
          </cell>
          <cell r="AZ179">
            <v>3.49</v>
          </cell>
        </row>
        <row r="179">
          <cell r="BB179">
            <v>0</v>
          </cell>
          <cell r="BC179">
            <v>0</v>
          </cell>
        </row>
        <row r="179">
          <cell r="BJ179">
            <v>5097.74</v>
          </cell>
        </row>
        <row r="179">
          <cell r="BL179">
            <v>0</v>
          </cell>
          <cell r="BM179">
            <v>39.517697368421</v>
          </cell>
          <cell r="BN179">
            <v>33.5377631578947</v>
          </cell>
          <cell r="BO179" t="str">
            <v>430223199310026510</v>
          </cell>
          <cell r="BP179" t="str">
            <v>合同工</v>
          </cell>
          <cell r="BQ179">
            <v>890.46</v>
          </cell>
          <cell r="BR179" t="str">
            <v>无</v>
          </cell>
          <cell r="BS179" t="str">
            <v>光华荣昌</v>
          </cell>
        </row>
        <row r="180">
          <cell r="C180" t="str">
            <v>邹明旺</v>
          </cell>
          <cell r="D180" t="str">
            <v>生产制造部</v>
          </cell>
          <cell r="E180">
            <v>43551</v>
          </cell>
          <cell r="F180" t="str">
            <v>焊工</v>
          </cell>
          <cell r="G180">
            <v>45809</v>
          </cell>
          <cell r="H180">
            <v>19</v>
          </cell>
          <cell r="I180">
            <v>18</v>
          </cell>
        </row>
        <row r="180">
          <cell r="M180">
            <v>188.106666666667</v>
          </cell>
          <cell r="N180">
            <v>3385.92</v>
          </cell>
          <cell r="O180">
            <v>1316.84210526316</v>
          </cell>
          <cell r="P180">
            <v>0</v>
          </cell>
        </row>
        <row r="180">
          <cell r="U180">
            <v>4702.76210526316</v>
          </cell>
        </row>
        <row r="180">
          <cell r="W180">
            <v>285</v>
          </cell>
          <cell r="X180">
            <v>120</v>
          </cell>
        </row>
        <row r="180">
          <cell r="AF180">
            <v>248</v>
          </cell>
        </row>
        <row r="180">
          <cell r="AM180">
            <v>5355.76</v>
          </cell>
          <cell r="AN180">
            <v>488</v>
          </cell>
          <cell r="AO180">
            <v>122</v>
          </cell>
          <cell r="AP180">
            <v>18.3</v>
          </cell>
          <cell r="AQ180">
            <v>15</v>
          </cell>
          <cell r="AR180">
            <v>305</v>
          </cell>
          <cell r="AS180">
            <v>2000</v>
          </cell>
        </row>
        <row r="180">
          <cell r="AU180">
            <v>500</v>
          </cell>
        </row>
        <row r="180">
          <cell r="AY180">
            <v>1907.46</v>
          </cell>
          <cell r="AZ180">
            <v>0</v>
          </cell>
        </row>
        <row r="180">
          <cell r="BB180">
            <v>0</v>
          </cell>
          <cell r="BC180">
            <v>2500</v>
          </cell>
        </row>
        <row r="180">
          <cell r="BJ180">
            <v>4407.46</v>
          </cell>
        </row>
        <row r="180">
          <cell r="BL180">
            <v>0</v>
          </cell>
          <cell r="BM180">
            <v>37.1927777777778</v>
          </cell>
          <cell r="BN180">
            <v>30.6073611111111</v>
          </cell>
          <cell r="BO180" t="str">
            <v>43022119871212081X</v>
          </cell>
          <cell r="BP180" t="str">
            <v>合同工</v>
          </cell>
          <cell r="BQ180">
            <v>933.3</v>
          </cell>
          <cell r="BR180" t="str">
            <v>五级/初级技能</v>
          </cell>
          <cell r="BS180" t="str">
            <v>光华荣昌</v>
          </cell>
        </row>
        <row r="181">
          <cell r="C181" t="str">
            <v>伍志强</v>
          </cell>
          <cell r="D181" t="str">
            <v>生产制造部</v>
          </cell>
          <cell r="E181">
            <v>43242</v>
          </cell>
          <cell r="F181" t="str">
            <v>焊接普工</v>
          </cell>
          <cell r="G181">
            <v>45809</v>
          </cell>
          <cell r="H181">
            <v>19</v>
          </cell>
          <cell r="I181">
            <v>19</v>
          </cell>
        </row>
        <row r="181">
          <cell r="M181">
            <v>101.007157894737</v>
          </cell>
          <cell r="N181">
            <v>1919.136</v>
          </cell>
          <cell r="O181">
            <v>1390</v>
          </cell>
          <cell r="P181">
            <v>0</v>
          </cell>
        </row>
        <row r="181">
          <cell r="U181">
            <v>3309.136</v>
          </cell>
        </row>
        <row r="181">
          <cell r="W181">
            <v>273</v>
          </cell>
          <cell r="X181">
            <v>140</v>
          </cell>
        </row>
        <row r="181">
          <cell r="AD181">
            <v>96</v>
          </cell>
        </row>
        <row r="181">
          <cell r="AF181">
            <v>252</v>
          </cell>
        </row>
        <row r="181">
          <cell r="AM181">
            <v>4070.14</v>
          </cell>
          <cell r="AN181">
            <v>551.12</v>
          </cell>
          <cell r="AO181">
            <v>137.78</v>
          </cell>
          <cell r="AP181">
            <v>20.67</v>
          </cell>
          <cell r="AQ181">
            <v>15</v>
          </cell>
        </row>
        <row r="181">
          <cell r="AY181">
            <v>3345.57</v>
          </cell>
          <cell r="AZ181">
            <v>0</v>
          </cell>
        </row>
        <row r="181">
          <cell r="BB181">
            <v>0</v>
          </cell>
          <cell r="BC181">
            <v>0</v>
          </cell>
          <cell r="BD181">
            <v>32.75</v>
          </cell>
        </row>
        <row r="181">
          <cell r="BJ181">
            <v>3312.82</v>
          </cell>
        </row>
        <row r="181">
          <cell r="BL181">
            <v>0</v>
          </cell>
          <cell r="BM181">
            <v>26.7772368421053</v>
          </cell>
          <cell r="BN181">
            <v>21.7948684210526</v>
          </cell>
          <cell r="BO181" t="str">
            <v>430321197411238575</v>
          </cell>
          <cell r="BP181" t="str">
            <v>劳务工</v>
          </cell>
          <cell r="BQ181">
            <v>709.57</v>
          </cell>
          <cell r="BR181" t="str">
            <v>无</v>
          </cell>
          <cell r="BS181" t="str">
            <v>湖南诚展</v>
          </cell>
        </row>
        <row r="182">
          <cell r="C182" t="str">
            <v>彭孜刚</v>
          </cell>
          <cell r="D182" t="str">
            <v>生产制造部</v>
          </cell>
          <cell r="E182">
            <v>43675</v>
          </cell>
          <cell r="F182" t="str">
            <v>焊接普工</v>
          </cell>
          <cell r="G182">
            <v>45809</v>
          </cell>
          <cell r="H182">
            <v>22</v>
          </cell>
          <cell r="I182">
            <v>22</v>
          </cell>
        </row>
        <row r="182">
          <cell r="M182">
            <v>139.988272727273</v>
          </cell>
          <cell r="N182">
            <v>3079.742</v>
          </cell>
          <cell r="O182">
            <v>1390</v>
          </cell>
          <cell r="P182">
            <v>0</v>
          </cell>
        </row>
        <row r="182">
          <cell r="U182">
            <v>4469.742</v>
          </cell>
        </row>
        <row r="182">
          <cell r="W182">
            <v>288</v>
          </cell>
          <cell r="X182">
            <v>100</v>
          </cell>
        </row>
        <row r="182">
          <cell r="AD182">
            <v>297.6</v>
          </cell>
        </row>
        <row r="182">
          <cell r="AF182">
            <v>288</v>
          </cell>
        </row>
        <row r="182">
          <cell r="AM182">
            <v>5443.34</v>
          </cell>
          <cell r="AN182">
            <v>438.8</v>
          </cell>
          <cell r="AO182">
            <v>109.7</v>
          </cell>
          <cell r="AP182">
            <v>16.46</v>
          </cell>
          <cell r="AQ182">
            <v>15</v>
          </cell>
        </row>
        <row r="182">
          <cell r="AY182">
            <v>4863.38</v>
          </cell>
          <cell r="AZ182">
            <v>0</v>
          </cell>
        </row>
        <row r="182">
          <cell r="BB182">
            <v>0</v>
          </cell>
          <cell r="BC182">
            <v>0</v>
          </cell>
        </row>
        <row r="182">
          <cell r="BJ182">
            <v>4863.38</v>
          </cell>
        </row>
        <row r="182">
          <cell r="BL182">
            <v>0</v>
          </cell>
          <cell r="BM182">
            <v>30.9280681818182</v>
          </cell>
          <cell r="BN182">
            <v>27.6328409090909</v>
          </cell>
          <cell r="BO182" t="str">
            <v>430426198111044375</v>
          </cell>
          <cell r="BP182" t="str">
            <v>劳务工</v>
          </cell>
          <cell r="BQ182">
            <v>564.96</v>
          </cell>
          <cell r="BR182" t="str">
            <v>无</v>
          </cell>
          <cell r="BS182" t="str">
            <v>鑫起</v>
          </cell>
        </row>
        <row r="183">
          <cell r="C183" t="str">
            <v>吴朗</v>
          </cell>
          <cell r="D183" t="str">
            <v>生产制造部</v>
          </cell>
          <cell r="E183">
            <v>44730</v>
          </cell>
          <cell r="F183" t="str">
            <v>焊接普工</v>
          </cell>
          <cell r="G183">
            <v>45809</v>
          </cell>
          <cell r="H183">
            <v>19</v>
          </cell>
          <cell r="I183">
            <v>19</v>
          </cell>
        </row>
        <row r="183">
          <cell r="M183">
            <v>140.681684210526</v>
          </cell>
          <cell r="N183">
            <v>2672.952</v>
          </cell>
          <cell r="O183">
            <v>1390</v>
          </cell>
          <cell r="P183">
            <v>0</v>
          </cell>
        </row>
        <row r="183">
          <cell r="U183">
            <v>4062.952</v>
          </cell>
        </row>
        <row r="183">
          <cell r="W183">
            <v>282</v>
          </cell>
          <cell r="X183">
            <v>40</v>
          </cell>
        </row>
        <row r="183">
          <cell r="AF183">
            <v>252</v>
          </cell>
        </row>
        <row r="183">
          <cell r="AJ183">
            <v>-10</v>
          </cell>
        </row>
        <row r="183">
          <cell r="AM183">
            <v>4626.95</v>
          </cell>
          <cell r="AN183">
            <v>344.64</v>
          </cell>
          <cell r="AO183">
            <v>81.06</v>
          </cell>
          <cell r="AP183">
            <v>12.92</v>
          </cell>
          <cell r="AQ183">
            <v>15</v>
          </cell>
        </row>
        <row r="183">
          <cell r="AY183">
            <v>4173.33</v>
          </cell>
          <cell r="AZ183">
            <v>0</v>
          </cell>
        </row>
        <row r="183">
          <cell r="BB183">
            <v>0</v>
          </cell>
          <cell r="BC183">
            <v>0</v>
          </cell>
        </row>
        <row r="183">
          <cell r="BJ183">
            <v>4173.33</v>
          </cell>
        </row>
        <row r="183">
          <cell r="BL183">
            <v>0</v>
          </cell>
          <cell r="BM183">
            <v>30.4404605263158</v>
          </cell>
          <cell r="BN183">
            <v>27.4561184210526</v>
          </cell>
          <cell r="BO183" t="str">
            <v>430221198201177136</v>
          </cell>
          <cell r="BP183" t="str">
            <v>劳务工</v>
          </cell>
          <cell r="BQ183">
            <v>438.62</v>
          </cell>
          <cell r="BR183">
            <v>0</v>
          </cell>
          <cell r="BS183" t="str">
            <v>湖南诚展</v>
          </cell>
        </row>
        <row r="184">
          <cell r="C184" t="str">
            <v>范文榜</v>
          </cell>
          <cell r="D184" t="str">
            <v>生产制造部</v>
          </cell>
          <cell r="E184">
            <v>42070</v>
          </cell>
          <cell r="F184" t="str">
            <v>焊接普工</v>
          </cell>
          <cell r="G184">
            <v>45809</v>
          </cell>
          <cell r="H184">
            <v>23</v>
          </cell>
          <cell r="I184">
            <v>23</v>
          </cell>
        </row>
        <row r="184">
          <cell r="M184">
            <v>82.9504347826087</v>
          </cell>
          <cell r="N184">
            <v>1907.86</v>
          </cell>
          <cell r="O184">
            <v>1390</v>
          </cell>
          <cell r="P184">
            <v>0</v>
          </cell>
        </row>
        <row r="184">
          <cell r="U184">
            <v>3297.86</v>
          </cell>
        </row>
        <row r="184">
          <cell r="W184">
            <v>285</v>
          </cell>
          <cell r="X184">
            <v>200</v>
          </cell>
        </row>
        <row r="184">
          <cell r="AD184">
            <v>1115.04</v>
          </cell>
        </row>
        <row r="184">
          <cell r="AF184">
            <v>364</v>
          </cell>
        </row>
        <row r="184">
          <cell r="AM184">
            <v>5261.9</v>
          </cell>
          <cell r="AN184">
            <v>454.4</v>
          </cell>
          <cell r="AO184">
            <v>113.6</v>
          </cell>
          <cell r="AP184">
            <v>17.04</v>
          </cell>
          <cell r="AQ184">
            <v>15</v>
          </cell>
          <cell r="AR184">
            <v>284</v>
          </cell>
          <cell r="AS184">
            <v>2000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</row>
        <row r="184">
          <cell r="AY184">
            <v>2377.86</v>
          </cell>
          <cell r="AZ184">
            <v>0</v>
          </cell>
        </row>
        <row r="184">
          <cell r="BB184">
            <v>0</v>
          </cell>
          <cell r="BC184">
            <v>2000</v>
          </cell>
        </row>
        <row r="184">
          <cell r="BJ184">
            <v>4377.86</v>
          </cell>
        </row>
        <row r="184">
          <cell r="BL184">
            <v>0</v>
          </cell>
          <cell r="BM184">
            <v>28.5972826086957</v>
          </cell>
          <cell r="BN184">
            <v>23.7927173913043</v>
          </cell>
          <cell r="BO184" t="str">
            <v>429006198105306331</v>
          </cell>
          <cell r="BP184" t="str">
            <v>合同工</v>
          </cell>
          <cell r="BQ184">
            <v>869.04</v>
          </cell>
          <cell r="BR184" t="str">
            <v>无</v>
          </cell>
          <cell r="BS184" t="str">
            <v>光华荣昌</v>
          </cell>
        </row>
        <row r="185">
          <cell r="C185" t="str">
            <v>刘辉兵</v>
          </cell>
          <cell r="D185" t="str">
            <v>生产制造部</v>
          </cell>
          <cell r="E185">
            <v>41856</v>
          </cell>
          <cell r="F185" t="str">
            <v>焊接普工</v>
          </cell>
          <cell r="G185">
            <v>45809</v>
          </cell>
          <cell r="H185">
            <v>23</v>
          </cell>
          <cell r="I185">
            <v>22</v>
          </cell>
        </row>
        <row r="185">
          <cell r="M185">
            <v>81.8412727272727</v>
          </cell>
          <cell r="N185">
            <v>1800.508</v>
          </cell>
          <cell r="O185">
            <v>1329.5652173913</v>
          </cell>
          <cell r="P185">
            <v>0</v>
          </cell>
        </row>
        <row r="185">
          <cell r="U185">
            <v>3130.0732173913</v>
          </cell>
        </row>
        <row r="185">
          <cell r="W185">
            <v>285</v>
          </cell>
          <cell r="X185">
            <v>200</v>
          </cell>
        </row>
        <row r="185">
          <cell r="AD185">
            <v>911.52</v>
          </cell>
        </row>
        <row r="185">
          <cell r="AF185">
            <v>344</v>
          </cell>
        </row>
        <row r="185">
          <cell r="AM185">
            <v>4870.59</v>
          </cell>
          <cell r="AN185">
            <v>364.8</v>
          </cell>
          <cell r="AO185">
            <v>91.2</v>
          </cell>
          <cell r="AP185">
            <v>13.68</v>
          </cell>
          <cell r="AQ185">
            <v>15</v>
          </cell>
          <cell r="AR185">
            <v>228</v>
          </cell>
        </row>
        <row r="185">
          <cell r="AY185">
            <v>4157.91</v>
          </cell>
          <cell r="AZ185">
            <v>0</v>
          </cell>
        </row>
        <row r="185">
          <cell r="BB185">
            <v>0</v>
          </cell>
          <cell r="BC185">
            <v>0</v>
          </cell>
        </row>
        <row r="185">
          <cell r="BJ185">
            <v>4157.91</v>
          </cell>
        </row>
        <row r="185">
          <cell r="BL185">
            <v>0</v>
          </cell>
          <cell r="BM185">
            <v>27.6738068181818</v>
          </cell>
          <cell r="BN185">
            <v>23.6244886363636</v>
          </cell>
          <cell r="BO185" t="str">
            <v>43021119701215451X</v>
          </cell>
          <cell r="BP185" t="str">
            <v>合同工</v>
          </cell>
          <cell r="BQ185">
            <v>697.68</v>
          </cell>
          <cell r="BR185" t="str">
            <v>无</v>
          </cell>
          <cell r="BS185" t="str">
            <v>光华荣昌</v>
          </cell>
        </row>
        <row r="186">
          <cell r="C186" t="str">
            <v>彭光宏</v>
          </cell>
          <cell r="D186" t="str">
            <v>生产制造部</v>
          </cell>
          <cell r="E186">
            <v>44805</v>
          </cell>
          <cell r="F186" t="str">
            <v>焊工</v>
          </cell>
          <cell r="G186">
            <v>45809</v>
          </cell>
          <cell r="H186">
            <v>21.75</v>
          </cell>
          <cell r="I186">
            <v>0</v>
          </cell>
        </row>
        <row r="186">
          <cell r="M186" t="e">
            <v>#DIV/0!</v>
          </cell>
          <cell r="N186">
            <v>0</v>
          </cell>
          <cell r="O186">
            <v>1390</v>
          </cell>
          <cell r="P186">
            <v>0</v>
          </cell>
        </row>
        <row r="186">
          <cell r="U186">
            <v>1390</v>
          </cell>
        </row>
        <row r="186">
          <cell r="W186">
            <v>0</v>
          </cell>
          <cell r="X186">
            <v>40</v>
          </cell>
        </row>
        <row r="186">
          <cell r="AF186">
            <v>0</v>
          </cell>
        </row>
        <row r="186">
          <cell r="AM186">
            <v>1430</v>
          </cell>
          <cell r="AN186">
            <v>344.64</v>
          </cell>
          <cell r="AO186">
            <v>86.16</v>
          </cell>
          <cell r="AP186">
            <v>12.92</v>
          </cell>
          <cell r="AQ186">
            <v>15</v>
          </cell>
        </row>
        <row r="186">
          <cell r="AY186">
            <v>971.28</v>
          </cell>
          <cell r="AZ186">
            <v>0</v>
          </cell>
        </row>
        <row r="186">
          <cell r="BB186">
            <v>0</v>
          </cell>
          <cell r="BC186">
            <v>0</v>
          </cell>
          <cell r="BD186">
            <v>63.75</v>
          </cell>
        </row>
        <row r="186">
          <cell r="BJ186">
            <v>907.53</v>
          </cell>
        </row>
        <row r="186">
          <cell r="BL186">
            <v>0</v>
          </cell>
          <cell r="BM186" t="e">
            <v>#DIV/0!</v>
          </cell>
          <cell r="BN186" t="e">
            <v>#DIV/0!</v>
          </cell>
          <cell r="BO186" t="str">
            <v>432926197405151015</v>
          </cell>
          <cell r="BP186" t="str">
            <v>劳务工</v>
          </cell>
          <cell r="BQ186">
            <v>443.72</v>
          </cell>
          <cell r="BR186">
            <v>0</v>
          </cell>
          <cell r="BS186" t="str">
            <v>鑫起</v>
          </cell>
        </row>
        <row r="187">
          <cell r="C187" t="str">
            <v>付雄</v>
          </cell>
          <cell r="D187" t="str">
            <v>生产制造部</v>
          </cell>
          <cell r="E187">
            <v>44826</v>
          </cell>
          <cell r="F187" t="str">
            <v>焊接普工</v>
          </cell>
          <cell r="G187">
            <v>45809</v>
          </cell>
          <cell r="H187">
            <v>21.75</v>
          </cell>
          <cell r="I187">
            <v>0</v>
          </cell>
        </row>
        <row r="187">
          <cell r="M187" t="e">
            <v>#DIV/0!</v>
          </cell>
          <cell r="N187">
            <v>0</v>
          </cell>
          <cell r="O187">
            <v>1390</v>
          </cell>
          <cell r="P187">
            <v>0</v>
          </cell>
        </row>
        <row r="187">
          <cell r="U187">
            <v>1390</v>
          </cell>
        </row>
        <row r="187">
          <cell r="W187">
            <v>0</v>
          </cell>
          <cell r="X187">
            <v>40</v>
          </cell>
        </row>
        <row r="187">
          <cell r="AF187">
            <v>0</v>
          </cell>
        </row>
        <row r="187">
          <cell r="AM187">
            <v>1430</v>
          </cell>
          <cell r="AN187">
            <v>344.64</v>
          </cell>
          <cell r="AO187">
            <v>86.16</v>
          </cell>
          <cell r="AP187">
            <v>12.92</v>
          </cell>
          <cell r="AQ187">
            <v>15</v>
          </cell>
        </row>
        <row r="187">
          <cell r="AY187">
            <v>971.28</v>
          </cell>
          <cell r="AZ187">
            <v>0</v>
          </cell>
        </row>
        <row r="187">
          <cell r="BB187">
            <v>0</v>
          </cell>
          <cell r="BC187">
            <v>0</v>
          </cell>
        </row>
        <row r="187">
          <cell r="BJ187">
            <v>971.28</v>
          </cell>
        </row>
        <row r="187">
          <cell r="BL187" t="str">
            <v>2025/7/7优化离职</v>
          </cell>
          <cell r="BM187" t="e">
            <v>#DIV/0!</v>
          </cell>
          <cell r="BN187" t="e">
            <v>#DIV/0!</v>
          </cell>
          <cell r="BO187" t="str">
            <v>430211199010290410</v>
          </cell>
          <cell r="BP187" t="str">
            <v>劳务工</v>
          </cell>
          <cell r="BQ187">
            <v>443.72</v>
          </cell>
          <cell r="BR187">
            <v>0</v>
          </cell>
          <cell r="BS187" t="str">
            <v>鑫起</v>
          </cell>
        </row>
        <row r="188">
          <cell r="C188" t="str">
            <v>黄清梅</v>
          </cell>
          <cell r="D188" t="str">
            <v>综合管理部</v>
          </cell>
          <cell r="E188">
            <v>41197</v>
          </cell>
          <cell r="F188" t="str">
            <v>保洁员</v>
          </cell>
          <cell r="G188">
            <v>45809</v>
          </cell>
          <cell r="H188">
            <v>26</v>
          </cell>
          <cell r="I188">
            <v>28.5</v>
          </cell>
        </row>
        <row r="188">
          <cell r="O188">
            <v>2100</v>
          </cell>
        </row>
        <row r="188">
          <cell r="T188">
            <v>201.923076923077</v>
          </cell>
          <cell r="U188">
            <v>2301.92307692308</v>
          </cell>
        </row>
        <row r="188">
          <cell r="X188">
            <v>240</v>
          </cell>
        </row>
        <row r="188">
          <cell r="AF188">
            <v>324</v>
          </cell>
        </row>
        <row r="188">
          <cell r="AM188">
            <v>2865.92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</row>
        <row r="188">
          <cell r="AY188">
            <v>2865.92</v>
          </cell>
          <cell r="AZ188">
            <v>0</v>
          </cell>
        </row>
        <row r="188">
          <cell r="BB188">
            <v>0</v>
          </cell>
          <cell r="BC188">
            <v>0</v>
          </cell>
        </row>
        <row r="188">
          <cell r="BJ188">
            <v>2865.92</v>
          </cell>
        </row>
        <row r="188">
          <cell r="BL188">
            <v>0</v>
          </cell>
          <cell r="BM188">
            <v>12.5698245614035</v>
          </cell>
          <cell r="BN188">
            <v>12.5698245614035</v>
          </cell>
          <cell r="BO188" t="str">
            <v>430221196712026824</v>
          </cell>
          <cell r="BP188" t="str">
            <v>劳务工</v>
          </cell>
          <cell r="BQ188">
            <v>0</v>
          </cell>
          <cell r="BR188" t="str">
            <v>无</v>
          </cell>
          <cell r="BS188" t="str">
            <v>鑫起</v>
          </cell>
        </row>
        <row r="189">
          <cell r="C189" t="str">
            <v>高万</v>
          </cell>
        </row>
        <row r="189">
          <cell r="E189">
            <v>45309</v>
          </cell>
        </row>
        <row r="189">
          <cell r="G189">
            <v>45809</v>
          </cell>
          <cell r="H189">
            <v>21</v>
          </cell>
          <cell r="I189">
            <v>21</v>
          </cell>
        </row>
        <row r="189">
          <cell r="O189">
            <v>2100</v>
          </cell>
        </row>
        <row r="189">
          <cell r="U189">
            <v>2100</v>
          </cell>
        </row>
        <row r="189">
          <cell r="AD189">
            <v>458.72</v>
          </cell>
        </row>
        <row r="189">
          <cell r="AF189">
            <v>0</v>
          </cell>
        </row>
        <row r="189">
          <cell r="AM189">
            <v>2558.72</v>
          </cell>
          <cell r="AN189">
            <v>344.64</v>
          </cell>
          <cell r="AO189">
            <v>86.16</v>
          </cell>
          <cell r="AP189">
            <v>12.92</v>
          </cell>
          <cell r="AQ189">
            <v>15</v>
          </cell>
        </row>
        <row r="189">
          <cell r="AY189">
            <v>2100</v>
          </cell>
          <cell r="AZ189">
            <v>0</v>
          </cell>
        </row>
        <row r="189">
          <cell r="BB189">
            <v>0</v>
          </cell>
          <cell r="BC189">
            <v>0</v>
          </cell>
        </row>
        <row r="189">
          <cell r="BJ189">
            <v>2100</v>
          </cell>
        </row>
        <row r="189">
          <cell r="BL189" t="str">
            <v>残疾人安置</v>
          </cell>
          <cell r="BM189">
            <v>15.2304761904762</v>
          </cell>
          <cell r="BN189">
            <v>12.5</v>
          </cell>
          <cell r="BO189" t="str">
            <v>430124198511037116</v>
          </cell>
          <cell r="BP189" t="str">
            <v>合同工</v>
          </cell>
          <cell r="BQ189">
            <v>443.72</v>
          </cell>
          <cell r="BR189">
            <v>0</v>
          </cell>
          <cell r="BS189" t="str">
            <v>光华荣昌</v>
          </cell>
        </row>
        <row r="190">
          <cell r="H190">
            <v>4534.5</v>
          </cell>
          <cell r="I190">
            <v>3579.4</v>
          </cell>
          <cell r="J190">
            <v>33.5</v>
          </cell>
          <cell r="K190">
            <v>156</v>
          </cell>
          <cell r="L190">
            <v>163227.938782</v>
          </cell>
          <cell r="M190" t="e">
            <v>#DIV/0!</v>
          </cell>
          <cell r="N190">
            <v>339506.422368</v>
          </cell>
          <cell r="O190">
            <v>224126.824863447</v>
          </cell>
          <cell r="P190">
            <v>5900</v>
          </cell>
          <cell r="Q190">
            <v>55.85</v>
          </cell>
          <cell r="R190">
            <v>18800</v>
          </cell>
          <cell r="S190">
            <v>0</v>
          </cell>
          <cell r="T190">
            <v>201.923076923077</v>
          </cell>
          <cell r="U190">
            <v>590035.94071017</v>
          </cell>
          <cell r="V190">
            <v>3221.5</v>
          </cell>
          <cell r="W190">
            <v>50275.75</v>
          </cell>
          <cell r="X190">
            <v>7740</v>
          </cell>
          <cell r="Y190">
            <v>0</v>
          </cell>
          <cell r="Z190">
            <v>1000</v>
          </cell>
          <cell r="AA190">
            <v>21331.2</v>
          </cell>
          <cell r="AB190">
            <v>0</v>
          </cell>
          <cell r="AC190">
            <v>0</v>
          </cell>
          <cell r="AD190">
            <v>63989.4246666667</v>
          </cell>
          <cell r="AE190">
            <v>0</v>
          </cell>
          <cell r="AF190">
            <v>65104</v>
          </cell>
          <cell r="AG190">
            <v>200</v>
          </cell>
          <cell r="AH190">
            <v>0</v>
          </cell>
          <cell r="AI190">
            <v>-2713.80205953097</v>
          </cell>
          <cell r="AJ190">
            <v>-850</v>
          </cell>
          <cell r="AK190">
            <v>0</v>
          </cell>
          <cell r="AL190">
            <v>1915.638746</v>
          </cell>
          <cell r="AM190">
            <v>801249.66</v>
          </cell>
          <cell r="AN190">
            <v>21755.52</v>
          </cell>
          <cell r="AO190">
            <v>5408.7</v>
          </cell>
          <cell r="AP190">
            <v>815.719999999999</v>
          </cell>
          <cell r="AQ190">
            <v>870</v>
          </cell>
          <cell r="AR190">
            <v>7028</v>
          </cell>
          <cell r="AS190">
            <v>5000</v>
          </cell>
          <cell r="AT190">
            <v>0</v>
          </cell>
          <cell r="AU190">
            <v>1500</v>
          </cell>
          <cell r="AV190">
            <v>0</v>
          </cell>
          <cell r="AW190">
            <v>6750</v>
          </cell>
          <cell r="AX190">
            <v>0</v>
          </cell>
          <cell r="AY190">
            <v>752121.72</v>
          </cell>
          <cell r="AZ190">
            <v>441.93</v>
          </cell>
          <cell r="BA190">
            <v>0</v>
          </cell>
          <cell r="BB190">
            <v>0</v>
          </cell>
          <cell r="BC190">
            <v>13250</v>
          </cell>
          <cell r="BD190">
            <v>3314.4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761615.39</v>
          </cell>
        </row>
        <row r="190">
          <cell r="BQ190">
            <v>35007.94</v>
          </cell>
        </row>
        <row r="191">
          <cell r="C191" t="str">
            <v>李开阳</v>
          </cell>
          <cell r="D191" t="str">
            <v>李开阳</v>
          </cell>
        </row>
        <row r="191">
          <cell r="G191" t="str">
            <v>上月数据</v>
          </cell>
          <cell r="H191">
            <v>3633</v>
          </cell>
          <cell r="I191">
            <v>3351.5</v>
          </cell>
        </row>
        <row r="191">
          <cell r="AF191">
            <v>48216</v>
          </cell>
        </row>
        <row r="191">
          <cell r="AK191">
            <v>181065.61</v>
          </cell>
        </row>
        <row r="191">
          <cell r="AM191">
            <v>634626.97</v>
          </cell>
        </row>
        <row r="191">
          <cell r="BJ191">
            <v>596429.89</v>
          </cell>
        </row>
        <row r="191">
          <cell r="BS191" t="str">
            <v>光华荣昌</v>
          </cell>
        </row>
        <row r="192">
          <cell r="C192" t="str">
            <v>刘心</v>
          </cell>
          <cell r="D192" t="str">
            <v>刘心</v>
          </cell>
        </row>
        <row r="192">
          <cell r="H192">
            <v>20</v>
          </cell>
          <cell r="I192">
            <v>22</v>
          </cell>
        </row>
        <row r="192">
          <cell r="AB192" t="e">
            <v>#REF!</v>
          </cell>
          <cell r="AC192" t="e">
            <v>#REF!</v>
          </cell>
        </row>
        <row r="192">
          <cell r="AE192" t="str">
            <v>计提数据</v>
          </cell>
          <cell r="AF192">
            <v>65240</v>
          </cell>
        </row>
        <row r="192">
          <cell r="AM192">
            <v>815692.58</v>
          </cell>
        </row>
        <row r="192">
          <cell r="BS192" t="str">
            <v>光华荣昌</v>
          </cell>
        </row>
        <row r="193">
          <cell r="C193" t="str">
            <v>易兰</v>
          </cell>
          <cell r="D193" t="str">
            <v>易兰</v>
          </cell>
        </row>
        <row r="193">
          <cell r="H193">
            <v>20</v>
          </cell>
          <cell r="I193">
            <v>21</v>
          </cell>
        </row>
        <row r="193">
          <cell r="AB193" t="e">
            <v>#REF!</v>
          </cell>
        </row>
        <row r="193">
          <cell r="AF193">
            <v>65104</v>
          </cell>
          <cell r="AG193">
            <v>200</v>
          </cell>
        </row>
        <row r="193">
          <cell r="BG193" t="e">
            <v>#REF!</v>
          </cell>
        </row>
        <row r="193">
          <cell r="BS193" t="str">
            <v>光华荣昌</v>
          </cell>
        </row>
        <row r="194">
          <cell r="C194" t="str">
            <v>曾琼</v>
          </cell>
          <cell r="D194" t="str">
            <v>曾琼</v>
          </cell>
        </row>
        <row r="194">
          <cell r="H194">
            <v>20</v>
          </cell>
          <cell r="I194">
            <v>20</v>
          </cell>
        </row>
        <row r="194">
          <cell r="AF194">
            <v>-136</v>
          </cell>
        </row>
        <row r="194">
          <cell r="BS194" t="str">
            <v>光华荣昌</v>
          </cell>
        </row>
        <row r="195">
          <cell r="C195" t="str">
            <v>陈子豪</v>
          </cell>
          <cell r="D195" t="str">
            <v>陈子豪</v>
          </cell>
        </row>
        <row r="195">
          <cell r="H195">
            <v>20</v>
          </cell>
          <cell r="I195">
            <v>20</v>
          </cell>
        </row>
        <row r="195">
          <cell r="BS195" t="str">
            <v>光华荣昌</v>
          </cell>
        </row>
        <row r="196">
          <cell r="C196" t="str">
            <v>卢中华</v>
          </cell>
          <cell r="D196" t="str">
            <v>卢中华</v>
          </cell>
        </row>
        <row r="196">
          <cell r="H196">
            <v>20</v>
          </cell>
          <cell r="I196">
            <v>21</v>
          </cell>
        </row>
        <row r="196">
          <cell r="BS196" t="str">
            <v>光华荣昌</v>
          </cell>
        </row>
        <row r="197">
          <cell r="C197" t="str">
            <v>伍赤诚</v>
          </cell>
          <cell r="D197" t="str">
            <v>伍赤诚</v>
          </cell>
        </row>
        <row r="197">
          <cell r="H197">
            <v>20</v>
          </cell>
          <cell r="I197">
            <v>20.5</v>
          </cell>
        </row>
        <row r="197">
          <cell r="BS197" t="str">
            <v>光华荣昌</v>
          </cell>
        </row>
        <row r="198">
          <cell r="C198" t="str">
            <v>张海波</v>
          </cell>
          <cell r="D198" t="str">
            <v>张海波</v>
          </cell>
        </row>
        <row r="198">
          <cell r="H198">
            <v>20</v>
          </cell>
          <cell r="I198">
            <v>20</v>
          </cell>
        </row>
        <row r="198">
          <cell r="BS198" t="str">
            <v>光华荣昌</v>
          </cell>
        </row>
        <row r="199">
          <cell r="C199" t="str">
            <v>曹蜜</v>
          </cell>
          <cell r="D199" t="str">
            <v>曹蜜</v>
          </cell>
        </row>
        <row r="199">
          <cell r="H199">
            <v>20</v>
          </cell>
          <cell r="I199">
            <v>21.5</v>
          </cell>
        </row>
        <row r="199">
          <cell r="BS199" t="str">
            <v>光华荣昌</v>
          </cell>
        </row>
        <row r="200">
          <cell r="C200" t="str">
            <v>谭丽平</v>
          </cell>
          <cell r="D200" t="str">
            <v>谭丽平</v>
          </cell>
        </row>
        <row r="200">
          <cell r="H200">
            <v>20</v>
          </cell>
          <cell r="I200">
            <v>20.5</v>
          </cell>
        </row>
        <row r="200">
          <cell r="BS200" t="str">
            <v>光华荣昌</v>
          </cell>
        </row>
        <row r="201">
          <cell r="C201" t="str">
            <v>刘文向</v>
          </cell>
          <cell r="D201" t="str">
            <v>刘文向</v>
          </cell>
        </row>
        <row r="201">
          <cell r="H201">
            <v>20</v>
          </cell>
          <cell r="I201">
            <v>20</v>
          </cell>
        </row>
        <row r="201">
          <cell r="BS201" t="str">
            <v>光华荣昌</v>
          </cell>
        </row>
        <row r="202">
          <cell r="C202" t="str">
            <v>谭海波</v>
          </cell>
          <cell r="D202" t="str">
            <v>谭海波</v>
          </cell>
        </row>
        <row r="202">
          <cell r="H202">
            <v>20</v>
          </cell>
          <cell r="I202">
            <v>11</v>
          </cell>
        </row>
        <row r="202">
          <cell r="BS202" t="str">
            <v>光华荣昌</v>
          </cell>
        </row>
        <row r="203">
          <cell r="C203" t="str">
            <v>李晶</v>
          </cell>
          <cell r="D203" t="str">
            <v>李晶</v>
          </cell>
        </row>
        <row r="203">
          <cell r="H203">
            <v>20</v>
          </cell>
          <cell r="I203">
            <v>22</v>
          </cell>
        </row>
        <row r="203">
          <cell r="BS203" t="str">
            <v>光华荣昌</v>
          </cell>
        </row>
        <row r="204">
          <cell r="C204" t="str">
            <v>齐承平</v>
          </cell>
          <cell r="D204" t="str">
            <v>齐承平</v>
          </cell>
        </row>
        <row r="204">
          <cell r="H204">
            <v>20</v>
          </cell>
          <cell r="I204">
            <v>21</v>
          </cell>
        </row>
        <row r="204">
          <cell r="BS204" t="str">
            <v>光华荣昌</v>
          </cell>
        </row>
        <row r="205">
          <cell r="C205" t="str">
            <v>何胜春</v>
          </cell>
          <cell r="D205" t="str">
            <v>何胜春</v>
          </cell>
        </row>
        <row r="205">
          <cell r="H205">
            <v>20</v>
          </cell>
          <cell r="I205">
            <v>22</v>
          </cell>
        </row>
        <row r="205">
          <cell r="BS205" t="str">
            <v>光华荣昌</v>
          </cell>
        </row>
        <row r="206">
          <cell r="C206" t="str">
            <v>马英</v>
          </cell>
          <cell r="D206" t="str">
            <v>马英</v>
          </cell>
        </row>
        <row r="206">
          <cell r="H206">
            <v>20</v>
          </cell>
          <cell r="I206">
            <v>20</v>
          </cell>
        </row>
        <row r="206">
          <cell r="BS206" t="str">
            <v>光华荣昌</v>
          </cell>
        </row>
        <row r="207">
          <cell r="C207" t="str">
            <v>肖玲</v>
          </cell>
          <cell r="D207" t="str">
            <v>肖玲</v>
          </cell>
        </row>
        <row r="207">
          <cell r="H207">
            <v>20</v>
          </cell>
          <cell r="I207">
            <v>21</v>
          </cell>
        </row>
        <row r="207">
          <cell r="BS207" t="str">
            <v>光华荣昌</v>
          </cell>
        </row>
        <row r="208">
          <cell r="C208" t="str">
            <v>赵五祥</v>
          </cell>
          <cell r="D208" t="str">
            <v>赵五祥</v>
          </cell>
        </row>
        <row r="208">
          <cell r="H208">
            <v>20</v>
          </cell>
          <cell r="I208">
            <v>21</v>
          </cell>
        </row>
        <row r="208">
          <cell r="BS208" t="str">
            <v>光华荣昌</v>
          </cell>
        </row>
        <row r="209">
          <cell r="C209" t="str">
            <v>文洪亮</v>
          </cell>
          <cell r="D209" t="str">
            <v>文洪亮</v>
          </cell>
        </row>
        <row r="209">
          <cell r="H209">
            <v>21</v>
          </cell>
          <cell r="I209">
            <v>21</v>
          </cell>
        </row>
        <row r="209">
          <cell r="BS209" t="str">
            <v>光华荣昌</v>
          </cell>
        </row>
        <row r="210">
          <cell r="C210" t="str">
            <v>李松辉</v>
          </cell>
          <cell r="D210" t="str">
            <v>李松辉</v>
          </cell>
        </row>
        <row r="210">
          <cell r="H210">
            <v>21</v>
          </cell>
          <cell r="I210">
            <v>26</v>
          </cell>
        </row>
        <row r="210">
          <cell r="BS210" t="str">
            <v>鑫起</v>
          </cell>
        </row>
        <row r="211">
          <cell r="C211" t="str">
            <v>黄龙</v>
          </cell>
          <cell r="D211" t="str">
            <v>黄龙</v>
          </cell>
        </row>
        <row r="211">
          <cell r="H211">
            <v>21</v>
          </cell>
          <cell r="I211">
            <v>26</v>
          </cell>
        </row>
        <row r="211">
          <cell r="BS211" t="str">
            <v>湖南诚展</v>
          </cell>
        </row>
        <row r="212">
          <cell r="C212" t="str">
            <v>谭建文</v>
          </cell>
          <cell r="D212" t="str">
            <v>谭建文</v>
          </cell>
        </row>
        <row r="212">
          <cell r="H212">
            <v>21</v>
          </cell>
          <cell r="I212">
            <v>26</v>
          </cell>
        </row>
        <row r="212">
          <cell r="BS212" t="str">
            <v>湖南诚展</v>
          </cell>
        </row>
        <row r="213">
          <cell r="C213" t="str">
            <v>赵平</v>
          </cell>
          <cell r="D213" t="str">
            <v>赵平</v>
          </cell>
        </row>
        <row r="213">
          <cell r="H213" t="e">
            <v>#N/A</v>
          </cell>
          <cell r="I213" t="e">
            <v>#N/A</v>
          </cell>
        </row>
        <row r="213">
          <cell r="BS213" t="e">
            <v>#N/A</v>
          </cell>
        </row>
        <row r="215">
          <cell r="O215" t="e">
            <v>#REF!</v>
          </cell>
        </row>
        <row r="216">
          <cell r="D216" t="str">
            <v>生产制造部</v>
          </cell>
          <cell r="E216">
            <v>45809</v>
          </cell>
          <cell r="F216" t="str">
            <v>发泡操作工</v>
          </cell>
          <cell r="G216">
            <v>45809</v>
          </cell>
          <cell r="H216">
            <v>26</v>
          </cell>
          <cell r="I216">
            <v>3</v>
          </cell>
        </row>
        <row r="216">
          <cell r="L216">
            <v>267.921</v>
          </cell>
        </row>
        <row r="216">
          <cell r="N216">
            <v>214.3368</v>
          </cell>
          <cell r="O216">
            <v>171.923076923077</v>
          </cell>
          <cell r="P216">
            <v>0</v>
          </cell>
        </row>
        <row r="216">
          <cell r="R216">
            <v>0</v>
          </cell>
        </row>
        <row r="216">
          <cell r="U216">
            <v>386.259876923077</v>
          </cell>
        </row>
        <row r="216">
          <cell r="W216">
            <v>0</v>
          </cell>
        </row>
        <row r="216">
          <cell r="AA216">
            <v>24</v>
          </cell>
        </row>
        <row r="216">
          <cell r="AD216">
            <v>34.6153846153846</v>
          </cell>
        </row>
        <row r="216">
          <cell r="AF216">
            <v>60</v>
          </cell>
        </row>
        <row r="216">
          <cell r="AM216">
            <v>504.88</v>
          </cell>
        </row>
        <row r="216">
          <cell r="AY216">
            <v>504.88</v>
          </cell>
        </row>
        <row r="216">
          <cell r="BJ216">
            <v>504.88</v>
          </cell>
        </row>
        <row r="216">
          <cell r="BL216" t="e">
            <v>#N/A</v>
          </cell>
          <cell r="BM216">
            <v>16.0279365079365</v>
          </cell>
          <cell r="BN216">
            <v>16.0279365079365</v>
          </cell>
        </row>
        <row r="216">
          <cell r="BR216">
            <v>0</v>
          </cell>
        </row>
        <row r="217">
          <cell r="D217" t="str">
            <v>生产制造部</v>
          </cell>
          <cell r="E217">
            <v>45817</v>
          </cell>
          <cell r="F217" t="str">
            <v>发泡操作工</v>
          </cell>
          <cell r="G217">
            <v>45817</v>
          </cell>
          <cell r="H217">
            <v>26</v>
          </cell>
          <cell r="I217">
            <v>2</v>
          </cell>
        </row>
        <row r="217">
          <cell r="N217">
            <v>-141.232</v>
          </cell>
          <cell r="O217">
            <v>114.615384615385</v>
          </cell>
          <cell r="P217">
            <v>0</v>
          </cell>
        </row>
        <row r="217">
          <cell r="R217">
            <v>0</v>
          </cell>
        </row>
        <row r="217">
          <cell r="U217">
            <v>-26.6166153846152</v>
          </cell>
        </row>
        <row r="217">
          <cell r="W217">
            <v>300</v>
          </cell>
        </row>
        <row r="217">
          <cell r="AA217">
            <v>16</v>
          </cell>
        </row>
        <row r="217">
          <cell r="AD217">
            <v>15.3846153846154</v>
          </cell>
        </row>
        <row r="217">
          <cell r="AF217">
            <v>40</v>
          </cell>
        </row>
        <row r="217">
          <cell r="AM217">
            <v>344.77</v>
          </cell>
        </row>
        <row r="217">
          <cell r="BJ217">
            <v>0</v>
          </cell>
        </row>
        <row r="217">
          <cell r="BL217" t="e">
            <v>#N/A</v>
          </cell>
        </row>
        <row r="217">
          <cell r="BR217">
            <v>0</v>
          </cell>
        </row>
        <row r="218">
          <cell r="C218" t="str">
            <v>5月发放</v>
          </cell>
          <cell r="D218" t="str">
            <v>生产制造部</v>
          </cell>
          <cell r="E218">
            <v>45775</v>
          </cell>
          <cell r="F218" t="str">
            <v>发泡操作工</v>
          </cell>
          <cell r="G218">
            <v>45809</v>
          </cell>
          <cell r="H218">
            <v>26</v>
          </cell>
          <cell r="I218">
            <v>1</v>
          </cell>
        </row>
        <row r="218">
          <cell r="L218">
            <v>2630.75</v>
          </cell>
        </row>
        <row r="218">
          <cell r="N218">
            <v>-200.96846</v>
          </cell>
          <cell r="O218">
            <v>57.3076923076924</v>
          </cell>
          <cell r="P218">
            <v>0</v>
          </cell>
        </row>
        <row r="218">
          <cell r="R218">
            <v>0</v>
          </cell>
        </row>
        <row r="218">
          <cell r="U218">
            <v>-143.660767692308</v>
          </cell>
        </row>
        <row r="218">
          <cell r="W218">
            <v>270</v>
          </cell>
        </row>
        <row r="218">
          <cell r="AA218">
            <v>8</v>
          </cell>
        </row>
        <row r="218">
          <cell r="AD218">
            <v>7.69230769230769</v>
          </cell>
        </row>
        <row r="218">
          <cell r="AF218">
            <v>20</v>
          </cell>
        </row>
        <row r="218">
          <cell r="AM218">
            <v>162.03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</row>
        <row r="218">
          <cell r="AY218">
            <v>162.03</v>
          </cell>
          <cell r="AZ218">
            <v>0</v>
          </cell>
        </row>
        <row r="218">
          <cell r="BB218">
            <v>0</v>
          </cell>
          <cell r="BC218">
            <v>0</v>
          </cell>
        </row>
        <row r="218">
          <cell r="BJ218">
            <v>162.03</v>
          </cell>
        </row>
        <row r="218">
          <cell r="BL218" t="e">
            <v>#N/A</v>
          </cell>
          <cell r="BM218">
            <v>15.4314285714286</v>
          </cell>
          <cell r="BN218">
            <v>15.4314285714286</v>
          </cell>
        </row>
        <row r="218">
          <cell r="BQ218">
            <v>0</v>
          </cell>
          <cell r="BR218">
            <v>0</v>
          </cell>
          <cell r="BS218" t="str">
            <v>湖南诚展</v>
          </cell>
        </row>
        <row r="222">
          <cell r="AM222">
            <v>3053830.55</v>
          </cell>
        </row>
        <row r="223">
          <cell r="E223" t="str">
            <v>张伟</v>
          </cell>
        </row>
        <row r="223">
          <cell r="AF223">
            <v>308588</v>
          </cell>
        </row>
        <row r="223">
          <cell r="AM223">
            <v>3051590.3</v>
          </cell>
        </row>
        <row r="223">
          <cell r="AY223">
            <v>1503128.82</v>
          </cell>
        </row>
        <row r="223">
          <cell r="BD223">
            <v>6628.8</v>
          </cell>
        </row>
        <row r="223">
          <cell r="BJ223">
            <v>2118546.05</v>
          </cell>
        </row>
        <row r="224">
          <cell r="E224" t="str">
            <v>郭庆</v>
          </cell>
        </row>
        <row r="225">
          <cell r="E225" t="str">
            <v>李石云</v>
          </cell>
        </row>
        <row r="226">
          <cell r="E226" t="str">
            <v>王运凤</v>
          </cell>
        </row>
        <row r="226">
          <cell r="BJ226" t="str">
            <v>2025/05/29离职</v>
          </cell>
        </row>
        <row r="227">
          <cell r="E227" t="str">
            <v>刘伟</v>
          </cell>
        </row>
        <row r="227">
          <cell r="BJ227" t="str">
            <v>2025/05/20离职</v>
          </cell>
        </row>
        <row r="228">
          <cell r="E228" t="str">
            <v>凌勤凡</v>
          </cell>
        </row>
        <row r="228">
          <cell r="BJ228" t="str">
            <v>2025/05/31离职</v>
          </cell>
        </row>
        <row r="229">
          <cell r="E229" t="str">
            <v>贺振杰</v>
          </cell>
        </row>
        <row r="229">
          <cell r="BJ229" t="str">
            <v>2025/05/24离职</v>
          </cell>
        </row>
        <row r="230">
          <cell r="E230" t="str">
            <v>黄金容</v>
          </cell>
        </row>
        <row r="230">
          <cell r="BJ230" t="str">
            <v>2025/05/17号离职</v>
          </cell>
        </row>
        <row r="231">
          <cell r="E231" t="str">
            <v>谢波</v>
          </cell>
        </row>
        <row r="231">
          <cell r="BJ231" t="str">
            <v>2025/05/16离职</v>
          </cell>
        </row>
        <row r="232">
          <cell r="E232" t="str">
            <v>罗杰</v>
          </cell>
        </row>
        <row r="232">
          <cell r="BJ232" t="str">
            <v>2025/05/31离职</v>
          </cell>
        </row>
        <row r="233">
          <cell r="E233" t="str">
            <v>龙必香</v>
          </cell>
        </row>
        <row r="233">
          <cell r="BJ233" t="str">
            <v>2025/05/09号离职</v>
          </cell>
        </row>
        <row r="234">
          <cell r="E234" t="str">
            <v>吴建明</v>
          </cell>
        </row>
        <row r="234">
          <cell r="BJ234" t="str">
            <v>2025/05/23号离职</v>
          </cell>
        </row>
        <row r="235">
          <cell r="E235" t="str">
            <v>张建伟</v>
          </cell>
        </row>
        <row r="235">
          <cell r="BJ235" t="str">
            <v>2025/5/30离职</v>
          </cell>
        </row>
        <row r="236">
          <cell r="E236" t="str">
            <v>戴新亮</v>
          </cell>
        </row>
        <row r="236">
          <cell r="BJ236" t="str">
            <v>2025/5/12离职</v>
          </cell>
        </row>
        <row r="237">
          <cell r="E237" t="str">
            <v>韩海</v>
          </cell>
        </row>
        <row r="237">
          <cell r="BJ237" t="str">
            <v>2025/5/17离职</v>
          </cell>
        </row>
        <row r="238">
          <cell r="E238" t="str">
            <v>朱孟希</v>
          </cell>
        </row>
        <row r="238">
          <cell r="BJ238" t="str">
            <v>2025/5/12离职</v>
          </cell>
        </row>
        <row r="239">
          <cell r="E239" t="str">
            <v>丁晓玲</v>
          </cell>
        </row>
        <row r="239">
          <cell r="BJ239" t="str">
            <v>2025/5/12离职</v>
          </cell>
        </row>
        <row r="240">
          <cell r="E240" t="str">
            <v>黎湘云</v>
          </cell>
        </row>
        <row r="240">
          <cell r="BJ240" t="str">
            <v>2025/5/23离职</v>
          </cell>
        </row>
        <row r="241">
          <cell r="E241" t="str">
            <v>罗铁</v>
          </cell>
        </row>
        <row r="241">
          <cell r="BJ241" t="str">
            <v>2025/5/19离职</v>
          </cell>
        </row>
        <row r="242">
          <cell r="E242" t="str">
            <v>陈德文</v>
          </cell>
        </row>
        <row r="242">
          <cell r="BJ242" t="str">
            <v>2025/05/09号离职</v>
          </cell>
        </row>
        <row r="243">
          <cell r="E243" t="str">
            <v>唐镇宇</v>
          </cell>
        </row>
        <row r="243">
          <cell r="BJ243" t="str">
            <v>2025/05/16退回</v>
          </cell>
        </row>
        <row r="244">
          <cell r="E244" t="str">
            <v>黄旭坤</v>
          </cell>
        </row>
        <row r="244">
          <cell r="BJ244" t="str">
            <v>2025/05/28离职</v>
          </cell>
        </row>
        <row r="245">
          <cell r="E245" t="str">
            <v>石红华</v>
          </cell>
        </row>
        <row r="245">
          <cell r="BJ245" t="str">
            <v>2025/5/27离职</v>
          </cell>
        </row>
        <row r="246">
          <cell r="E246" t="str">
            <v>彭龄萱</v>
          </cell>
        </row>
        <row r="246">
          <cell r="BJ246" t="str">
            <v>2025/05/21离职</v>
          </cell>
        </row>
        <row r="247">
          <cell r="E247" t="str">
            <v>刘长江</v>
          </cell>
        </row>
        <row r="247">
          <cell r="BJ247" t="str">
            <v>2025/5/12离职</v>
          </cell>
        </row>
        <row r="248">
          <cell r="E248" t="str">
            <v>向鹏</v>
          </cell>
        </row>
        <row r="248">
          <cell r="BJ248" t="str">
            <v>2025/5/12离职</v>
          </cell>
        </row>
        <row r="249">
          <cell r="E249" t="str">
            <v>游思法</v>
          </cell>
        </row>
        <row r="249">
          <cell r="BJ249" t="str">
            <v>2025/05/16号退回</v>
          </cell>
        </row>
        <row r="250">
          <cell r="E250" t="str">
            <v>程金娥</v>
          </cell>
        </row>
        <row r="250">
          <cell r="BJ250" t="str">
            <v>2025/05/12自离</v>
          </cell>
        </row>
        <row r="251">
          <cell r="E251" t="str">
            <v>廖益家</v>
          </cell>
        </row>
        <row r="251">
          <cell r="BJ251" t="str">
            <v>2025/5/9离职</v>
          </cell>
        </row>
        <row r="252">
          <cell r="E252" t="str">
            <v>唐文志</v>
          </cell>
        </row>
        <row r="252">
          <cell r="BJ252" t="str">
            <v>2025/5/20离职</v>
          </cell>
        </row>
        <row r="253">
          <cell r="E253" t="str">
            <v>刘双军</v>
          </cell>
        </row>
        <row r="253">
          <cell r="BJ253" t="str">
            <v>2025/05/16号离职</v>
          </cell>
        </row>
        <row r="254">
          <cell r="E254" t="str">
            <v>宋飞翔</v>
          </cell>
        </row>
        <row r="254">
          <cell r="BJ254" t="str">
            <v>2025/05/31离职</v>
          </cell>
        </row>
        <row r="255">
          <cell r="E255" t="str">
            <v>张俊</v>
          </cell>
        </row>
        <row r="255">
          <cell r="BJ255" t="str">
            <v>2025/05/23离职</v>
          </cell>
        </row>
        <row r="256">
          <cell r="E256" t="str">
            <v>栾建强</v>
          </cell>
        </row>
        <row r="256">
          <cell r="BJ256" t="str">
            <v>2025/05/31离职</v>
          </cell>
        </row>
        <row r="257">
          <cell r="E257" t="str">
            <v>唐志加</v>
          </cell>
        </row>
        <row r="257">
          <cell r="BJ257" t="str">
            <v>2025/05/25离职</v>
          </cell>
        </row>
        <row r="258">
          <cell r="E258" t="str">
            <v>李锦华</v>
          </cell>
        </row>
        <row r="258">
          <cell r="BJ258" t="str">
            <v>2025/05/23离职</v>
          </cell>
        </row>
        <row r="259">
          <cell r="E259" t="str">
            <v>曾维</v>
          </cell>
        </row>
        <row r="259">
          <cell r="BJ259" t="str">
            <v>2025/05/21退回</v>
          </cell>
        </row>
        <row r="260">
          <cell r="E260" t="str">
            <v>朱友谊</v>
          </cell>
        </row>
        <row r="260">
          <cell r="BJ260" t="str">
            <v>2025/05/29离职</v>
          </cell>
        </row>
        <row r="261">
          <cell r="E261" t="str">
            <v>阳香娇</v>
          </cell>
        </row>
        <row r="261">
          <cell r="BJ261" t="str">
            <v>2025/05/20离职</v>
          </cell>
        </row>
        <row r="262">
          <cell r="E262" t="str">
            <v>熊宇涛</v>
          </cell>
        </row>
        <row r="262">
          <cell r="BJ262" t="str">
            <v>2025/05/27离职</v>
          </cell>
        </row>
        <row r="263">
          <cell r="E263" t="str">
            <v>郭朝阳</v>
          </cell>
        </row>
        <row r="263">
          <cell r="BJ263" t="str">
            <v>2025/5/15离职</v>
          </cell>
        </row>
        <row r="264">
          <cell r="E264" t="str">
            <v>万冯</v>
          </cell>
        </row>
        <row r="264">
          <cell r="BJ264" t="str">
            <v>2025/5/20离职</v>
          </cell>
        </row>
        <row r="265">
          <cell r="E265" t="str">
            <v>易铃仙</v>
          </cell>
        </row>
        <row r="265">
          <cell r="BJ265" t="str">
            <v>2025/5/24离职</v>
          </cell>
        </row>
        <row r="266">
          <cell r="E266" t="str">
            <v>谭剑</v>
          </cell>
        </row>
        <row r="266">
          <cell r="BJ266" t="str">
            <v>2025/5/8离职</v>
          </cell>
        </row>
        <row r="267">
          <cell r="E267" t="str">
            <v>易柳</v>
          </cell>
        </row>
        <row r="267">
          <cell r="BJ267" t="str">
            <v>2025/4/23退回</v>
          </cell>
        </row>
        <row r="268">
          <cell r="E268" t="str">
            <v>陶万敏</v>
          </cell>
        </row>
        <row r="268">
          <cell r="BJ268" t="str">
            <v>2025/4/14离职</v>
          </cell>
        </row>
        <row r="269">
          <cell r="E269" t="str">
            <v>蔡归仓</v>
          </cell>
        </row>
        <row r="269">
          <cell r="BJ269" t="str">
            <v>2025/5/8离职</v>
          </cell>
        </row>
        <row r="270">
          <cell r="E270" t="str">
            <v>黄杰</v>
          </cell>
        </row>
        <row r="270">
          <cell r="BJ270" t="str">
            <v>2025/5/8离职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人工费用汇总"/>
      <sheetName val="荣昌工资表科室人员"/>
      <sheetName val="荣昌工资表一线员工"/>
      <sheetName val="荣昌工资表销售人员"/>
      <sheetName val="劳务公司工资表同工同酬"/>
      <sheetName val="荣昌工资表研发人员"/>
      <sheetName val="荣昌工资表小时工"/>
      <sheetName val="劳务公司工资表小时工"/>
      <sheetName val="五险"/>
      <sheetName val="公积金"/>
    </sheetNames>
    <sheetDataSet>
      <sheetData sheetId="0">
        <row r="1">
          <cell r="C1" t="str">
            <v>姓名</v>
          </cell>
        </row>
        <row r="3">
          <cell r="C3" t="str">
            <v>李开阳</v>
          </cell>
        </row>
        <row r="4">
          <cell r="C4" t="str">
            <v>刘心</v>
          </cell>
        </row>
        <row r="5">
          <cell r="C5" t="str">
            <v>易兰</v>
          </cell>
        </row>
        <row r="6">
          <cell r="C6" t="str">
            <v>曾琼</v>
          </cell>
        </row>
        <row r="7">
          <cell r="C7" t="str">
            <v>陈子豪</v>
          </cell>
        </row>
        <row r="8">
          <cell r="C8" t="str">
            <v>刘文向</v>
          </cell>
        </row>
        <row r="9">
          <cell r="C9" t="str">
            <v>李晶</v>
          </cell>
        </row>
        <row r="10">
          <cell r="C10" t="str">
            <v>谭丽平</v>
          </cell>
        </row>
        <row r="11">
          <cell r="C11" t="str">
            <v>何胜春</v>
          </cell>
        </row>
        <row r="12">
          <cell r="C12" t="str">
            <v>马英</v>
          </cell>
        </row>
        <row r="13">
          <cell r="C13" t="str">
            <v>卢中华</v>
          </cell>
        </row>
        <row r="14">
          <cell r="C14" t="str">
            <v>伍赤诚</v>
          </cell>
        </row>
        <row r="15">
          <cell r="C15" t="str">
            <v>向财源</v>
          </cell>
        </row>
        <row r="16">
          <cell r="C16" t="str">
            <v>张海波</v>
          </cell>
        </row>
        <row r="17">
          <cell r="C17" t="str">
            <v>曹蜜</v>
          </cell>
        </row>
        <row r="18">
          <cell r="C18" t="str">
            <v>陈嘉琦</v>
          </cell>
        </row>
        <row r="19">
          <cell r="C19" t="str">
            <v>贺王瑜</v>
          </cell>
        </row>
        <row r="20">
          <cell r="C20" t="str">
            <v>赵新辉</v>
          </cell>
        </row>
        <row r="21">
          <cell r="C21" t="str">
            <v>肖燕丹</v>
          </cell>
        </row>
        <row r="22">
          <cell r="C22" t="str">
            <v>范文榜</v>
          </cell>
        </row>
        <row r="23">
          <cell r="C23" t="str">
            <v>肖玲</v>
          </cell>
        </row>
        <row r="24">
          <cell r="C24" t="str">
            <v>赵五祥</v>
          </cell>
        </row>
        <row r="25">
          <cell r="C25" t="str">
            <v>文洪亮</v>
          </cell>
        </row>
        <row r="26">
          <cell r="C26" t="str">
            <v>赵平</v>
          </cell>
        </row>
        <row r="27">
          <cell r="C27" t="str">
            <v>李松辉</v>
          </cell>
        </row>
        <row r="28">
          <cell r="C28" t="str">
            <v>黄龙</v>
          </cell>
        </row>
        <row r="29">
          <cell r="C29" t="str">
            <v>谭建文</v>
          </cell>
        </row>
        <row r="30">
          <cell r="C30" t="str">
            <v>谭海波</v>
          </cell>
        </row>
        <row r="31">
          <cell r="C31" t="str">
            <v>邹涛涛</v>
          </cell>
        </row>
        <row r="32">
          <cell r="C32" t="str">
            <v>高贤勇</v>
          </cell>
        </row>
        <row r="33">
          <cell r="C33" t="str">
            <v>贺楚平</v>
          </cell>
        </row>
        <row r="34">
          <cell r="C34" t="str">
            <v>殷胜</v>
          </cell>
        </row>
        <row r="35">
          <cell r="C35" t="str">
            <v>贺海岸</v>
          </cell>
        </row>
        <row r="36">
          <cell r="C36" t="str">
            <v>肖华</v>
          </cell>
        </row>
        <row r="37">
          <cell r="C37" t="str">
            <v>齐承平</v>
          </cell>
        </row>
        <row r="38">
          <cell r="C38" t="str">
            <v>何柒林</v>
          </cell>
        </row>
        <row r="39">
          <cell r="C39" t="str">
            <v>彭健</v>
          </cell>
        </row>
        <row r="40">
          <cell r="C40" t="str">
            <v>王虎彪</v>
          </cell>
        </row>
        <row r="41">
          <cell r="C41" t="str">
            <v>麻志超</v>
          </cell>
        </row>
        <row r="42">
          <cell r="C42" t="str">
            <v>吴国秋</v>
          </cell>
        </row>
        <row r="43">
          <cell r="C43" t="str">
            <v>张迪辉</v>
          </cell>
        </row>
        <row r="44">
          <cell r="C44" t="str">
            <v>吴朝夕</v>
          </cell>
        </row>
        <row r="45">
          <cell r="C45" t="str">
            <v>李慧玲</v>
          </cell>
        </row>
        <row r="46">
          <cell r="C46" t="str">
            <v>毛伟</v>
          </cell>
        </row>
        <row r="47">
          <cell r="C47" t="str">
            <v>蒋正林</v>
          </cell>
        </row>
        <row r="48">
          <cell r="C48" t="str">
            <v>左昌福</v>
          </cell>
        </row>
        <row r="49">
          <cell r="C49" t="str">
            <v>冉景斌</v>
          </cell>
        </row>
        <row r="50">
          <cell r="C50" t="str">
            <v>郭正军</v>
          </cell>
        </row>
        <row r="51">
          <cell r="C51" t="str">
            <v>王西明</v>
          </cell>
        </row>
        <row r="52">
          <cell r="C52" t="str">
            <v>申喜华</v>
          </cell>
        </row>
        <row r="53">
          <cell r="C53" t="str">
            <v>戴立娟</v>
          </cell>
        </row>
        <row r="54">
          <cell r="C54" t="str">
            <v>陈爱军</v>
          </cell>
        </row>
        <row r="55">
          <cell r="C55" t="str">
            <v>肖春菊</v>
          </cell>
        </row>
        <row r="56">
          <cell r="C56" t="str">
            <v>卢舟晖</v>
          </cell>
        </row>
        <row r="57">
          <cell r="C57" t="str">
            <v>岑世红</v>
          </cell>
        </row>
        <row r="58">
          <cell r="C58" t="str">
            <v>罗亚南</v>
          </cell>
        </row>
        <row r="59">
          <cell r="C59" t="str">
            <v>杨亮亮</v>
          </cell>
        </row>
        <row r="60">
          <cell r="C60" t="str">
            <v>吴陈</v>
          </cell>
        </row>
        <row r="61">
          <cell r="C61" t="str">
            <v>苏超</v>
          </cell>
        </row>
        <row r="62">
          <cell r="C62" t="str">
            <v>易任红</v>
          </cell>
        </row>
        <row r="63">
          <cell r="C63" t="str">
            <v>欧响亮</v>
          </cell>
        </row>
        <row r="64">
          <cell r="C64" t="str">
            <v>刘明</v>
          </cell>
        </row>
        <row r="65">
          <cell r="C65" t="str">
            <v>胡荣华</v>
          </cell>
        </row>
        <row r="66">
          <cell r="C66" t="str">
            <v>刘文强</v>
          </cell>
        </row>
        <row r="67">
          <cell r="C67" t="str">
            <v>刘谦</v>
          </cell>
        </row>
        <row r="68">
          <cell r="C68" t="str">
            <v>邓日顺</v>
          </cell>
        </row>
        <row r="69">
          <cell r="C69" t="str">
            <v>李亦斌</v>
          </cell>
        </row>
        <row r="70">
          <cell r="C70" t="str">
            <v>刘孝其</v>
          </cell>
        </row>
        <row r="71">
          <cell r="C71" t="str">
            <v>罗鹏</v>
          </cell>
        </row>
        <row r="72">
          <cell r="C72" t="str">
            <v>曹卫清</v>
          </cell>
        </row>
        <row r="73">
          <cell r="C73" t="str">
            <v>李知洋</v>
          </cell>
        </row>
        <row r="74">
          <cell r="C74" t="str">
            <v>林虎</v>
          </cell>
        </row>
        <row r="75">
          <cell r="C75" t="str">
            <v>雍期望</v>
          </cell>
        </row>
        <row r="76">
          <cell r="C76" t="str">
            <v>邹文祥</v>
          </cell>
        </row>
        <row r="77">
          <cell r="C77" t="str">
            <v>张周</v>
          </cell>
        </row>
        <row r="78">
          <cell r="C78" t="str">
            <v>霍海涛</v>
          </cell>
        </row>
        <row r="79">
          <cell r="C79" t="str">
            <v>谭刚</v>
          </cell>
        </row>
        <row r="80">
          <cell r="C80" t="str">
            <v>伍志强</v>
          </cell>
        </row>
        <row r="81">
          <cell r="C81" t="str">
            <v>邹明旺</v>
          </cell>
        </row>
        <row r="82">
          <cell r="C82" t="str">
            <v>彭孜刚</v>
          </cell>
        </row>
        <row r="83">
          <cell r="C83" t="str">
            <v>吴进军</v>
          </cell>
        </row>
        <row r="84">
          <cell r="C84" t="str">
            <v>刘志平</v>
          </cell>
        </row>
        <row r="85">
          <cell r="C85" t="str">
            <v>刘辉兵</v>
          </cell>
        </row>
        <row r="86">
          <cell r="C86" t="str">
            <v>吴朗</v>
          </cell>
        </row>
        <row r="87">
          <cell r="C87" t="str">
            <v>彭光宏</v>
          </cell>
        </row>
        <row r="88">
          <cell r="C88" t="str">
            <v>李石云</v>
          </cell>
        </row>
        <row r="89">
          <cell r="C89" t="str">
            <v>付雄</v>
          </cell>
        </row>
        <row r="90">
          <cell r="C90" t="str">
            <v>黄清梅</v>
          </cell>
        </row>
        <row r="91">
          <cell r="C91" t="str">
            <v>王运凤</v>
          </cell>
        </row>
        <row r="92">
          <cell r="C92" t="str">
            <v>王锋卡</v>
          </cell>
        </row>
        <row r="93">
          <cell r="C93" t="str">
            <v>曾李文</v>
          </cell>
        </row>
        <row r="94">
          <cell r="C94" t="str">
            <v>邹彬彬</v>
          </cell>
        </row>
        <row r="95">
          <cell r="C95" t="str">
            <v>高万</v>
          </cell>
        </row>
        <row r="96">
          <cell r="C96" t="str">
            <v>郭佳</v>
          </cell>
        </row>
        <row r="97">
          <cell r="C97" t="str">
            <v>罗冰</v>
          </cell>
        </row>
        <row r="98">
          <cell r="C98" t="str">
            <v>曾强</v>
          </cell>
        </row>
        <row r="99">
          <cell r="C99" t="str">
            <v>罗熠鹏</v>
          </cell>
        </row>
        <row r="100">
          <cell r="C100" t="str">
            <v>李浩</v>
          </cell>
        </row>
        <row r="101">
          <cell r="C101" t="str">
            <v>王明</v>
          </cell>
        </row>
        <row r="102">
          <cell r="C102" t="str">
            <v>龙必香</v>
          </cell>
        </row>
        <row r="103">
          <cell r="C103" t="str">
            <v>吴建明</v>
          </cell>
        </row>
        <row r="104">
          <cell r="C104" t="str">
            <v>陈元庆</v>
          </cell>
        </row>
        <row r="105">
          <cell r="C105" t="str">
            <v>王伟</v>
          </cell>
        </row>
        <row r="106">
          <cell r="C106" t="str">
            <v>马凤</v>
          </cell>
        </row>
        <row r="107">
          <cell r="C107" t="str">
            <v>孟兰梅</v>
          </cell>
        </row>
        <row r="108">
          <cell r="C108" t="str">
            <v>袁建平</v>
          </cell>
        </row>
        <row r="109">
          <cell r="C109" t="str">
            <v>戴新亮</v>
          </cell>
        </row>
        <row r="110">
          <cell r="C110" t="str">
            <v>罗业勋</v>
          </cell>
        </row>
        <row r="111">
          <cell r="C111" t="str">
            <v>陈德文</v>
          </cell>
        </row>
        <row r="112">
          <cell r="C112" t="str">
            <v>修秀兰</v>
          </cell>
        </row>
        <row r="113">
          <cell r="C113" t="str">
            <v>袁珊珊</v>
          </cell>
        </row>
        <row r="114">
          <cell r="C114" t="str">
            <v>肖米溪</v>
          </cell>
        </row>
        <row r="115">
          <cell r="C115" t="str">
            <v>汤子玉</v>
          </cell>
        </row>
        <row r="116">
          <cell r="C116" t="str">
            <v>袁建利</v>
          </cell>
        </row>
        <row r="117">
          <cell r="C117" t="str">
            <v>吴升黄</v>
          </cell>
        </row>
        <row r="118">
          <cell r="C118" t="str">
            <v>罗铁</v>
          </cell>
        </row>
        <row r="119">
          <cell r="C119" t="str">
            <v>宋先锋</v>
          </cell>
        </row>
        <row r="120">
          <cell r="C120" t="str">
            <v>彭洪准</v>
          </cell>
        </row>
        <row r="121">
          <cell r="C121" t="str">
            <v>张立</v>
          </cell>
        </row>
        <row r="122">
          <cell r="C122" t="str">
            <v>陈章华</v>
          </cell>
        </row>
        <row r="123">
          <cell r="C123" t="str">
            <v>和佳兰</v>
          </cell>
        </row>
        <row r="124">
          <cell r="C124" t="str">
            <v>王富民</v>
          </cell>
        </row>
        <row r="125">
          <cell r="C125" t="str">
            <v>丁晓玲</v>
          </cell>
        </row>
        <row r="126">
          <cell r="C126" t="str">
            <v>贺勇</v>
          </cell>
        </row>
        <row r="127">
          <cell r="C127" t="str">
            <v>韩海</v>
          </cell>
        </row>
        <row r="128">
          <cell r="C128" t="str">
            <v>冯贵云</v>
          </cell>
        </row>
        <row r="129">
          <cell r="C129" t="str">
            <v>雷成意</v>
          </cell>
        </row>
        <row r="130">
          <cell r="C130" t="str">
            <v>陈君涛</v>
          </cell>
        </row>
        <row r="131">
          <cell r="C131" t="str">
            <v>贺翌昴</v>
          </cell>
        </row>
        <row r="132">
          <cell r="C132" t="str">
            <v>刘军玲</v>
          </cell>
        </row>
        <row r="133">
          <cell r="C133" t="str">
            <v>何杰</v>
          </cell>
        </row>
        <row r="134">
          <cell r="C134" t="str">
            <v>张超锋</v>
          </cell>
        </row>
        <row r="135">
          <cell r="C135" t="str">
            <v>朱孟希</v>
          </cell>
        </row>
        <row r="136">
          <cell r="C136" t="str">
            <v>黎湘云</v>
          </cell>
        </row>
        <row r="137">
          <cell r="C137" t="str">
            <v>刘晓鹏</v>
          </cell>
        </row>
        <row r="138">
          <cell r="C138" t="str">
            <v>刘金文</v>
          </cell>
        </row>
        <row r="139">
          <cell r="C139" t="str">
            <v>李荣</v>
          </cell>
        </row>
        <row r="140">
          <cell r="C140" t="str">
            <v>殷耀华</v>
          </cell>
        </row>
        <row r="141">
          <cell r="C141" t="str">
            <v>李春华</v>
          </cell>
        </row>
        <row r="142">
          <cell r="C142" t="str">
            <v>罗文武</v>
          </cell>
        </row>
        <row r="143">
          <cell r="C143" t="str">
            <v>史双宇</v>
          </cell>
        </row>
        <row r="144">
          <cell r="C144" t="str">
            <v>谢桂华</v>
          </cell>
        </row>
        <row r="145">
          <cell r="C145" t="str">
            <v>董婧雯</v>
          </cell>
        </row>
        <row r="146">
          <cell r="C146" t="str">
            <v>张忠宝</v>
          </cell>
        </row>
        <row r="147">
          <cell r="C147" t="str">
            <v>刘湘宇</v>
          </cell>
        </row>
        <row r="148">
          <cell r="C148" t="str">
            <v>刘伟</v>
          </cell>
        </row>
        <row r="149">
          <cell r="C149" t="str">
            <v>李力争</v>
          </cell>
        </row>
        <row r="150">
          <cell r="C150" t="str">
            <v>唐亮</v>
          </cell>
        </row>
        <row r="151">
          <cell r="C151" t="str">
            <v>罗向锋</v>
          </cell>
        </row>
        <row r="152">
          <cell r="C152" t="str">
            <v>谭金祥</v>
          </cell>
        </row>
        <row r="153">
          <cell r="C153" t="str">
            <v>王子先</v>
          </cell>
        </row>
        <row r="154">
          <cell r="C154" t="str">
            <v>赵琦</v>
          </cell>
        </row>
        <row r="155">
          <cell r="C155" t="str">
            <v>凌勤凡</v>
          </cell>
        </row>
        <row r="156">
          <cell r="C156" t="str">
            <v>袁亮</v>
          </cell>
        </row>
        <row r="157">
          <cell r="C157" t="str">
            <v>袁登宇</v>
          </cell>
        </row>
        <row r="158">
          <cell r="C158" t="str">
            <v>贺振杰</v>
          </cell>
        </row>
        <row r="159">
          <cell r="C159" t="str">
            <v>欧晨鹰</v>
          </cell>
        </row>
        <row r="160">
          <cell r="C160" t="str">
            <v>黄金容</v>
          </cell>
        </row>
        <row r="161">
          <cell r="C161" t="str">
            <v>谢波</v>
          </cell>
        </row>
        <row r="162">
          <cell r="C162" t="str">
            <v>马华亮</v>
          </cell>
        </row>
        <row r="163">
          <cell r="C163" t="str">
            <v>齐康杰</v>
          </cell>
        </row>
        <row r="164">
          <cell r="C164" t="str">
            <v>黄希</v>
          </cell>
        </row>
        <row r="165">
          <cell r="C165" t="str">
            <v>李水平</v>
          </cell>
        </row>
        <row r="166">
          <cell r="C166" t="str">
            <v>宋娟</v>
          </cell>
        </row>
        <row r="167">
          <cell r="C167" t="str">
            <v>吴明贵</v>
          </cell>
        </row>
        <row r="168">
          <cell r="C168" t="str">
            <v>刘俊杰</v>
          </cell>
        </row>
        <row r="169">
          <cell r="C169" t="str">
            <v>瞿芬</v>
          </cell>
        </row>
        <row r="170">
          <cell r="C170" t="str">
            <v>瞿欢</v>
          </cell>
        </row>
        <row r="171">
          <cell r="C171" t="str">
            <v>彭智勇</v>
          </cell>
        </row>
        <row r="172">
          <cell r="C172" t="str">
            <v>张伟</v>
          </cell>
        </row>
        <row r="173">
          <cell r="C173" t="str">
            <v>周孝勇</v>
          </cell>
        </row>
        <row r="174">
          <cell r="C174" t="str">
            <v>谭智</v>
          </cell>
        </row>
        <row r="175">
          <cell r="C175" t="str">
            <v>罗杰</v>
          </cell>
        </row>
        <row r="176">
          <cell r="C176" t="str">
            <v>王朝辉</v>
          </cell>
        </row>
        <row r="177">
          <cell r="C177" t="str">
            <v>冯新宇</v>
          </cell>
        </row>
        <row r="178">
          <cell r="C178" t="str">
            <v>曲福贵</v>
          </cell>
        </row>
        <row r="179">
          <cell r="C179" t="str">
            <v>左鑫</v>
          </cell>
        </row>
        <row r="180">
          <cell r="C180" t="str">
            <v>罗双贵</v>
          </cell>
        </row>
        <row r="181">
          <cell r="C181" t="str">
            <v>游围广</v>
          </cell>
        </row>
        <row r="182">
          <cell r="C182" t="str">
            <v>左金亿</v>
          </cell>
        </row>
        <row r="183">
          <cell r="C183" t="str">
            <v>马战</v>
          </cell>
        </row>
        <row r="184">
          <cell r="C184" t="str">
            <v>曾选泽</v>
          </cell>
        </row>
        <row r="185">
          <cell r="C185" t="str">
            <v>张建伟</v>
          </cell>
        </row>
        <row r="186">
          <cell r="C186" t="str">
            <v>林新龙</v>
          </cell>
        </row>
        <row r="187">
          <cell r="C187" t="str">
            <v>卫伟伟</v>
          </cell>
        </row>
        <row r="188">
          <cell r="C188" t="str">
            <v>唐锋</v>
          </cell>
        </row>
        <row r="189">
          <cell r="C189" t="str">
            <v>刘红勇</v>
          </cell>
        </row>
        <row r="190">
          <cell r="C190" t="str">
            <v>周忠有</v>
          </cell>
        </row>
        <row r="191">
          <cell r="C191" t="str">
            <v>谢宗伏</v>
          </cell>
        </row>
        <row r="192">
          <cell r="C192" t="str">
            <v>刘顺新</v>
          </cell>
        </row>
        <row r="193">
          <cell r="C193" t="str">
            <v>廖益家</v>
          </cell>
        </row>
        <row r="194">
          <cell r="C194" t="str">
            <v>殷杜</v>
          </cell>
        </row>
        <row r="195">
          <cell r="C195" t="str">
            <v>王洋</v>
          </cell>
        </row>
        <row r="196">
          <cell r="C196" t="str">
            <v>喻英杰</v>
          </cell>
        </row>
        <row r="197">
          <cell r="C197" t="str">
            <v>尹桑声</v>
          </cell>
        </row>
        <row r="198">
          <cell r="C198" t="str">
            <v>杨倩</v>
          </cell>
        </row>
        <row r="199">
          <cell r="C199" t="str">
            <v>田志国</v>
          </cell>
        </row>
        <row r="200">
          <cell r="C200" t="str">
            <v>尹水英</v>
          </cell>
        </row>
        <row r="201">
          <cell r="C201" t="str">
            <v>王碧祥</v>
          </cell>
        </row>
        <row r="202">
          <cell r="C202" t="str">
            <v>唐标</v>
          </cell>
        </row>
        <row r="203">
          <cell r="C203" t="str">
            <v>谭剑</v>
          </cell>
        </row>
        <row r="204">
          <cell r="C204" t="str">
            <v>李全省</v>
          </cell>
        </row>
        <row r="205">
          <cell r="C205" t="str">
            <v>彭畅畅</v>
          </cell>
        </row>
        <row r="206">
          <cell r="C206" t="str">
            <v>李需</v>
          </cell>
        </row>
        <row r="207">
          <cell r="C207" t="str">
            <v>蔡归仓</v>
          </cell>
        </row>
        <row r="208">
          <cell r="C208" t="str">
            <v>黄杰</v>
          </cell>
        </row>
        <row r="209">
          <cell r="C209" t="str">
            <v>谭杰</v>
          </cell>
        </row>
        <row r="210">
          <cell r="C210" t="str">
            <v>马博</v>
          </cell>
        </row>
        <row r="211">
          <cell r="C211" t="str">
            <v>彭烈</v>
          </cell>
        </row>
        <row r="212">
          <cell r="C212" t="str">
            <v>陶万敏</v>
          </cell>
        </row>
        <row r="213">
          <cell r="C213" t="str">
            <v>易柳</v>
          </cell>
        </row>
        <row r="214">
          <cell r="C214" t="str">
            <v>刘拥军</v>
          </cell>
        </row>
        <row r="218">
          <cell r="C218" t="str">
            <v>服务费</v>
          </cell>
        </row>
        <row r="219">
          <cell r="C219" t="str">
            <v>合计</v>
          </cell>
        </row>
        <row r="220">
          <cell r="C220" t="str">
            <v>合计</v>
          </cell>
        </row>
        <row r="221">
          <cell r="C221" t="str">
            <v>合计</v>
          </cell>
        </row>
        <row r="222">
          <cell r="C222" t="str">
            <v>合计</v>
          </cell>
        </row>
        <row r="223">
          <cell r="C223" t="str">
            <v>合计</v>
          </cell>
        </row>
        <row r="224">
          <cell r="C224" t="str">
            <v>合计</v>
          </cell>
        </row>
        <row r="225">
          <cell r="C225" t="str">
            <v>合计</v>
          </cell>
        </row>
        <row r="226">
          <cell r="C226" t="str">
            <v>合计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J5">
            <v>0</v>
          </cell>
          <cell r="K5">
            <v>0</v>
          </cell>
          <cell r="L5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0"/>
  <sheetViews>
    <sheetView tabSelected="1" workbookViewId="0">
      <pane xSplit="7" ySplit="3" topLeftCell="H126" activePane="bottomRight" state="frozen"/>
      <selection/>
      <selection pane="topRight"/>
      <selection pane="bottomLeft"/>
      <selection pane="bottomRight" activeCell="K143" sqref="K143:M148"/>
    </sheetView>
  </sheetViews>
  <sheetFormatPr defaultColWidth="9" defaultRowHeight="14.25"/>
  <cols>
    <col min="1" max="2" width="4.875" style="3" customWidth="1"/>
    <col min="3" max="3" width="8.25" style="3" customWidth="1"/>
    <col min="4" max="4" width="11.1333333333333" style="3" customWidth="1"/>
    <col min="5" max="5" width="9.25" style="3" customWidth="1"/>
    <col min="6" max="6" width="6.625" style="3" customWidth="1"/>
    <col min="7" max="7" width="7.375" style="3" customWidth="1"/>
    <col min="8" max="8" width="10.625" style="3" customWidth="1"/>
    <col min="9" max="9" width="10.25" style="3" customWidth="1"/>
    <col min="10" max="10" width="8.375" style="3" customWidth="1"/>
    <col min="11" max="11" width="10" style="4" customWidth="1"/>
    <col min="12" max="12" width="8.125" style="3" customWidth="1"/>
    <col min="13" max="13" width="7.625" style="3" customWidth="1"/>
    <col min="14" max="14" width="6.625" style="3" customWidth="1"/>
    <col min="15" max="15" width="7.75" style="3" customWidth="1"/>
    <col min="16" max="16" width="12.125" style="3" customWidth="1"/>
    <col min="17" max="17" width="6.875" style="3" customWidth="1"/>
    <col min="18" max="18" width="12.625" style="3" customWidth="1"/>
    <col min="19" max="19" width="9.25" style="1"/>
    <col min="20" max="20" width="9" style="1"/>
    <col min="21" max="22" width="9" style="1" customWidth="1"/>
    <col min="23" max="23" width="12.625" style="1"/>
    <col min="24" max="24" width="13.75" style="1"/>
    <col min="25" max="25" width="14.125" style="1"/>
    <col min="26" max="26" width="9" style="1"/>
    <col min="27" max="27" width="12.5" style="1" customWidth="1"/>
    <col min="28" max="16384" width="9" style="1"/>
  </cols>
  <sheetData>
    <row r="1" s="1" customFormat="1" ht="9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3"/>
      <c r="R1" s="3"/>
    </row>
    <row r="2" s="1" customFormat="1" ht="27" customHeight="1" spans="1:20">
      <c r="A2" s="5" t="s">
        <v>0</v>
      </c>
      <c r="B2" s="6"/>
      <c r="C2" s="6"/>
      <c r="D2" s="5"/>
      <c r="E2" s="5"/>
      <c r="F2" s="5"/>
      <c r="G2" s="5"/>
      <c r="H2" s="5"/>
      <c r="I2" s="5"/>
      <c r="J2" s="5"/>
      <c r="K2" s="4"/>
      <c r="L2" s="5"/>
      <c r="M2" s="5"/>
      <c r="N2" s="5"/>
      <c r="O2" s="5"/>
      <c r="P2" s="5"/>
      <c r="Q2" s="5"/>
      <c r="R2" s="5"/>
      <c r="S2" s="5"/>
      <c r="T2" s="5"/>
    </row>
    <row r="3" s="2" customFormat="1" ht="35" customHeight="1" spans="1:2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15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16" t="s">
        <v>16</v>
      </c>
      <c r="Q3" s="7" t="s">
        <v>17</v>
      </c>
      <c r="R3" s="25" t="s">
        <v>18</v>
      </c>
      <c r="S3" s="26" t="s">
        <v>19</v>
      </c>
      <c r="T3" s="27" t="s">
        <v>20</v>
      </c>
      <c r="U3" s="2" t="s">
        <v>21</v>
      </c>
      <c r="AA3" s="34" t="s">
        <v>22</v>
      </c>
    </row>
    <row r="4" s="1" customFormat="1" ht="21.7" customHeight="1" spans="1:27">
      <c r="A4" s="8">
        <f t="shared" ref="A4:A67" si="0">ROW()-3</f>
        <v>1</v>
      </c>
      <c r="B4" s="8">
        <v>24101004</v>
      </c>
      <c r="C4" s="9" t="s">
        <v>23</v>
      </c>
      <c r="D4" s="10">
        <v>45693</v>
      </c>
      <c r="E4" s="11" t="s">
        <v>24</v>
      </c>
      <c r="F4" s="12">
        <v>24</v>
      </c>
      <c r="G4" s="12">
        <v>14</v>
      </c>
      <c r="H4" s="13">
        <v>1225</v>
      </c>
      <c r="I4" s="17">
        <v>542.5</v>
      </c>
      <c r="J4" s="18">
        <v>470</v>
      </c>
      <c r="K4" s="13">
        <v>0</v>
      </c>
      <c r="L4" s="19">
        <v>280</v>
      </c>
      <c r="M4" s="13"/>
      <c r="N4" s="13">
        <v>-10</v>
      </c>
      <c r="O4" s="13"/>
      <c r="P4" s="20">
        <v>2507.5</v>
      </c>
      <c r="Q4" s="28"/>
      <c r="R4" s="29">
        <f t="shared" ref="R4:R67" si="1">P4-Q4</f>
        <v>2507.5</v>
      </c>
      <c r="S4" s="30" t="s">
        <v>25</v>
      </c>
      <c r="T4" s="31" t="str">
        <f>VLOOKUP(C4,'[1]2025.06'!$B$3:$CN$700,38,0)</f>
        <v>湖南诚展</v>
      </c>
      <c r="U4" s="1">
        <f ca="1">VLOOKUP(C4,[2]一线员工!$C$3:$CL$800,60,0)</f>
        <v>2507.5</v>
      </c>
      <c r="V4" s="1">
        <f ca="1" t="shared" ref="V4:V67" si="2">U4-R4</f>
        <v>0</v>
      </c>
      <c r="W4" s="32">
        <f t="shared" ref="W4:W67" si="3">SUM(G4:O4)</f>
        <v>2521.5</v>
      </c>
      <c r="X4" s="32">
        <f t="shared" ref="X4:X67" si="4">P4-W4</f>
        <v>-14</v>
      </c>
      <c r="Y4" s="1">
        <f t="shared" ref="Y4:Y67" si="5">R4/G4</f>
        <v>179.107142857143</v>
      </c>
      <c r="AA4" s="34" t="str">
        <f>_xlfn.XLOOKUP($C4,[3]汇总!$C:$C,[3]汇总!$C:$C)</f>
        <v>殷耀华</v>
      </c>
    </row>
    <row r="5" s="1" customFormat="1" ht="21.7" customHeight="1" spans="1:27">
      <c r="A5" s="8">
        <f t="shared" si="0"/>
        <v>2</v>
      </c>
      <c r="B5" s="8"/>
      <c r="C5" s="9" t="s">
        <v>26</v>
      </c>
      <c r="D5" s="10">
        <v>45814</v>
      </c>
      <c r="E5" s="11" t="s">
        <v>24</v>
      </c>
      <c r="F5" s="12">
        <v>24</v>
      </c>
      <c r="G5" s="12">
        <v>21</v>
      </c>
      <c r="H5" s="13">
        <v>1837.5</v>
      </c>
      <c r="I5" s="17">
        <v>1076.25</v>
      </c>
      <c r="J5" s="18">
        <v>420</v>
      </c>
      <c r="K5" s="13">
        <v>0</v>
      </c>
      <c r="L5" s="19">
        <v>420</v>
      </c>
      <c r="M5" s="13"/>
      <c r="N5" s="13"/>
      <c r="O5" s="13"/>
      <c r="P5" s="20">
        <v>3753.75</v>
      </c>
      <c r="Q5" s="28"/>
      <c r="R5" s="29">
        <f t="shared" si="1"/>
        <v>3753.75</v>
      </c>
      <c r="S5" s="30">
        <v>0</v>
      </c>
      <c r="T5" s="31" t="str">
        <f>VLOOKUP(C5,'[1]2025.06'!$B$3:$CN$700,38,0)</f>
        <v>湘潭宏顺</v>
      </c>
      <c r="U5" s="1">
        <f ca="1">VLOOKUP(C5,[2]一线员工!$C$3:$CL$800,60,0)</f>
        <v>3753.75</v>
      </c>
      <c r="V5" s="1">
        <f ca="1" t="shared" si="2"/>
        <v>0</v>
      </c>
      <c r="W5" s="32">
        <f t="shared" si="3"/>
        <v>3774.75</v>
      </c>
      <c r="X5" s="32">
        <f t="shared" si="4"/>
        <v>-21</v>
      </c>
      <c r="Y5" s="1">
        <f t="shared" si="5"/>
        <v>178.75</v>
      </c>
      <c r="AA5" s="34" t="e">
        <f>_xlfn.XLOOKUP($C5,[3]汇总!$C:$C,[3]汇总!$C:$C)</f>
        <v>#N/A</v>
      </c>
    </row>
    <row r="6" s="1" customFormat="1" ht="21.7" customHeight="1" spans="1:27">
      <c r="A6" s="8">
        <f t="shared" si="0"/>
        <v>3</v>
      </c>
      <c r="B6" s="8"/>
      <c r="C6" s="9" t="s">
        <v>27</v>
      </c>
      <c r="D6" s="10">
        <v>45811</v>
      </c>
      <c r="E6" s="11" t="s">
        <v>24</v>
      </c>
      <c r="F6" s="12">
        <v>24</v>
      </c>
      <c r="G6" s="12">
        <v>19</v>
      </c>
      <c r="H6" s="13">
        <v>1662.5</v>
      </c>
      <c r="I6" s="17">
        <v>973.75</v>
      </c>
      <c r="J6" s="18">
        <v>420</v>
      </c>
      <c r="K6" s="13">
        <v>0</v>
      </c>
      <c r="L6" s="19">
        <v>380</v>
      </c>
      <c r="M6" s="13"/>
      <c r="N6" s="13">
        <v>-10</v>
      </c>
      <c r="O6" s="13"/>
      <c r="P6" s="20">
        <v>3426.25</v>
      </c>
      <c r="Q6" s="28"/>
      <c r="R6" s="29">
        <f t="shared" si="1"/>
        <v>3426.25</v>
      </c>
      <c r="S6" s="30">
        <v>0</v>
      </c>
      <c r="T6" s="31" t="str">
        <f>VLOOKUP(C6,'[1]2025.06'!$B$3:$CN$700,38,0)</f>
        <v>湘潭宏顺</v>
      </c>
      <c r="U6" s="1">
        <f ca="1">VLOOKUP(C6,[2]一线员工!$C$3:$CL$800,60,0)</f>
        <v>3426.25</v>
      </c>
      <c r="V6" s="1">
        <f ca="1" t="shared" si="2"/>
        <v>0</v>
      </c>
      <c r="W6" s="32">
        <f t="shared" si="3"/>
        <v>3445.25</v>
      </c>
      <c r="X6" s="32">
        <f t="shared" si="4"/>
        <v>-19</v>
      </c>
      <c r="Y6" s="1">
        <f t="shared" si="5"/>
        <v>180.328947368421</v>
      </c>
      <c r="AA6" s="34" t="e">
        <f>_xlfn.XLOOKUP($C6,[3]汇总!$C:$C,[3]汇总!$C:$C)</f>
        <v>#N/A</v>
      </c>
    </row>
    <row r="7" s="1" customFormat="1" ht="21.7" customHeight="1" spans="1:27">
      <c r="A7" s="8">
        <f t="shared" si="0"/>
        <v>4</v>
      </c>
      <c r="B7" s="8"/>
      <c r="C7" s="9" t="s">
        <v>28</v>
      </c>
      <c r="D7" s="10">
        <v>45809</v>
      </c>
      <c r="E7" s="11" t="s">
        <v>24</v>
      </c>
      <c r="F7" s="12">
        <v>24</v>
      </c>
      <c r="G7" s="12">
        <v>30</v>
      </c>
      <c r="H7" s="13">
        <v>2100</v>
      </c>
      <c r="I7" s="17">
        <v>1230</v>
      </c>
      <c r="J7" s="18">
        <v>420</v>
      </c>
      <c r="K7" s="13">
        <v>1258</v>
      </c>
      <c r="L7" s="19">
        <v>584</v>
      </c>
      <c r="M7" s="13"/>
      <c r="N7" s="13">
        <v>-20</v>
      </c>
      <c r="O7" s="13"/>
      <c r="P7" s="20">
        <v>5572</v>
      </c>
      <c r="Q7" s="28">
        <v>111.75</v>
      </c>
      <c r="R7" s="29">
        <f t="shared" si="1"/>
        <v>5460.25</v>
      </c>
      <c r="S7" s="30">
        <v>0</v>
      </c>
      <c r="T7" s="31" t="str">
        <f>VLOOKUP(C7,'[1]2025.06'!$B$3:$CN$700,38,0)</f>
        <v>湘潭宏顺</v>
      </c>
      <c r="U7" s="1">
        <f ca="1">VLOOKUP(C7,[2]一线员工!$C$3:$CL$800,60,0)</f>
        <v>5460.25</v>
      </c>
      <c r="V7" s="1">
        <f ca="1" t="shared" si="2"/>
        <v>0</v>
      </c>
      <c r="W7" s="32">
        <f t="shared" si="3"/>
        <v>5602</v>
      </c>
      <c r="X7" s="32">
        <f t="shared" si="4"/>
        <v>-30</v>
      </c>
      <c r="Y7" s="1">
        <f t="shared" si="5"/>
        <v>182.008333333333</v>
      </c>
      <c r="AA7" s="34" t="e">
        <f>_xlfn.XLOOKUP($C7,[3]汇总!$C:$C,[3]汇总!$C:$C)</f>
        <v>#N/A</v>
      </c>
    </row>
    <row r="8" s="1" customFormat="1" ht="21.7" customHeight="1" spans="1:27">
      <c r="A8" s="8">
        <f t="shared" si="0"/>
        <v>5</v>
      </c>
      <c r="B8" s="8"/>
      <c r="C8" s="9" t="s">
        <v>29</v>
      </c>
      <c r="D8" s="10">
        <v>45677</v>
      </c>
      <c r="E8" s="11" t="s">
        <v>30</v>
      </c>
      <c r="F8" s="12">
        <v>26</v>
      </c>
      <c r="G8" s="12">
        <v>26.5</v>
      </c>
      <c r="H8" s="13">
        <v>2100</v>
      </c>
      <c r="I8" s="17">
        <v>1230</v>
      </c>
      <c r="J8" s="18">
        <v>700</v>
      </c>
      <c r="K8" s="13">
        <v>544</v>
      </c>
      <c r="L8" s="19">
        <v>512</v>
      </c>
      <c r="M8" s="13"/>
      <c r="N8" s="13"/>
      <c r="O8" s="13"/>
      <c r="P8" s="20">
        <v>5086</v>
      </c>
      <c r="Q8" s="28"/>
      <c r="R8" s="29">
        <f t="shared" si="1"/>
        <v>5086</v>
      </c>
      <c r="S8" s="30">
        <v>0</v>
      </c>
      <c r="T8" s="31" t="str">
        <f>VLOOKUP(C8,'[1]2025.06'!$B$3:$CN$700,38,0)</f>
        <v>湖南诚展</v>
      </c>
      <c r="U8" s="1">
        <f ca="1">VLOOKUP(C8,[2]一线员工!$C$3:$CL$800,60,0)</f>
        <v>5086</v>
      </c>
      <c r="V8" s="1">
        <f ca="1" t="shared" si="2"/>
        <v>0</v>
      </c>
      <c r="W8" s="32">
        <f t="shared" si="3"/>
        <v>5112.5</v>
      </c>
      <c r="X8" s="32">
        <f t="shared" si="4"/>
        <v>-26.5</v>
      </c>
      <c r="Y8" s="1">
        <f t="shared" si="5"/>
        <v>191.924528301887</v>
      </c>
      <c r="AA8" s="34" t="str">
        <f>_xlfn.XLOOKUP($C8,[3]汇总!$C:$C,[3]汇总!$C:$C)</f>
        <v>王明</v>
      </c>
    </row>
    <row r="9" s="1" customFormat="1" ht="21.7" customHeight="1" spans="1:27">
      <c r="A9" s="8">
        <f t="shared" si="0"/>
        <v>6</v>
      </c>
      <c r="B9" s="8"/>
      <c r="C9" s="9" t="s">
        <v>31</v>
      </c>
      <c r="D9" s="10">
        <v>45722</v>
      </c>
      <c r="E9" s="11" t="s">
        <v>32</v>
      </c>
      <c r="F9" s="12">
        <v>24</v>
      </c>
      <c r="G9" s="12">
        <v>8</v>
      </c>
      <c r="H9" s="13">
        <v>700</v>
      </c>
      <c r="I9" s="17">
        <v>400</v>
      </c>
      <c r="J9" s="18">
        <v>286.666666666667</v>
      </c>
      <c r="K9" s="13">
        <v>0</v>
      </c>
      <c r="L9" s="19">
        <v>160</v>
      </c>
      <c r="M9" s="13"/>
      <c r="N9" s="13"/>
      <c r="O9" s="13"/>
      <c r="P9" s="20">
        <v>1546.67</v>
      </c>
      <c r="Q9" s="28"/>
      <c r="R9" s="29">
        <f t="shared" si="1"/>
        <v>1546.67</v>
      </c>
      <c r="S9" s="30" t="s">
        <v>33</v>
      </c>
      <c r="T9" s="31" t="str">
        <f>VLOOKUP(C9,'[1]2025.06'!$B$3:$CN$700,38,0)</f>
        <v>湖南诚展</v>
      </c>
      <c r="U9" s="1">
        <f ca="1">VLOOKUP(C9,[2]一线员工!$C$3:$CL$800,60,0)</f>
        <v>1546.67</v>
      </c>
      <c r="V9" s="1">
        <f ca="1" t="shared" si="2"/>
        <v>0</v>
      </c>
      <c r="W9" s="32">
        <f t="shared" si="3"/>
        <v>1554.66666666667</v>
      </c>
      <c r="X9" s="32">
        <f t="shared" si="4"/>
        <v>-7.9966666666669</v>
      </c>
      <c r="Y9" s="1">
        <f t="shared" si="5"/>
        <v>193.33375</v>
      </c>
      <c r="AA9" s="34" t="str">
        <f>_xlfn.XLOOKUP($C9,[3]汇总!$C:$C,[3]汇总!$C:$C)</f>
        <v>李春华</v>
      </c>
    </row>
    <row r="10" s="1" customFormat="1" ht="21.7" customHeight="1" spans="1:27">
      <c r="A10" s="8">
        <f t="shared" si="0"/>
        <v>7</v>
      </c>
      <c r="B10" s="8"/>
      <c r="C10" s="9" t="s">
        <v>34</v>
      </c>
      <c r="D10" s="10">
        <v>45802</v>
      </c>
      <c r="E10" s="11" t="s">
        <v>35</v>
      </c>
      <c r="F10" s="12">
        <v>24</v>
      </c>
      <c r="G10" s="12">
        <v>27</v>
      </c>
      <c r="H10" s="13">
        <v>2250</v>
      </c>
      <c r="I10" s="13">
        <v>2587.5</v>
      </c>
      <c r="J10" s="13">
        <v>562.5</v>
      </c>
      <c r="K10" s="21"/>
      <c r="L10" s="19">
        <v>324</v>
      </c>
      <c r="M10" s="22">
        <v>200</v>
      </c>
      <c r="N10" s="13"/>
      <c r="O10" s="13"/>
      <c r="P10" s="20">
        <v>5924</v>
      </c>
      <c r="Q10" s="28">
        <v>111.75</v>
      </c>
      <c r="R10" s="29">
        <f t="shared" si="1"/>
        <v>5812.25</v>
      </c>
      <c r="S10" s="30">
        <v>0</v>
      </c>
      <c r="T10" s="31" t="str">
        <f>VLOOKUP(C10,'[1]2025.06'!$B$3:$CN$700,38,0)</f>
        <v>湘潭宏顺</v>
      </c>
      <c r="U10" s="1">
        <f ca="1">VLOOKUP(C10,[2]一线员工!$C$3:$CL$800,60,0)</f>
        <v>5812.25</v>
      </c>
      <c r="V10" s="1">
        <f ca="1" t="shared" si="2"/>
        <v>0</v>
      </c>
      <c r="W10" s="32">
        <f t="shared" si="3"/>
        <v>5951</v>
      </c>
      <c r="X10" s="32">
        <f t="shared" si="4"/>
        <v>-27</v>
      </c>
      <c r="Y10" s="1">
        <f t="shared" si="5"/>
        <v>215.268518518519</v>
      </c>
      <c r="AA10" s="34" t="e">
        <f>_xlfn.XLOOKUP($C10,[3]汇总!$C:$C,[3]汇总!$C:$C)</f>
        <v>#N/A</v>
      </c>
    </row>
    <row r="11" s="1" customFormat="1" ht="21.7" customHeight="1" spans="1:27">
      <c r="A11" s="8">
        <f t="shared" si="0"/>
        <v>8</v>
      </c>
      <c r="B11" s="8">
        <v>1253</v>
      </c>
      <c r="C11" s="9" t="s">
        <v>36</v>
      </c>
      <c r="D11" s="10">
        <v>45573</v>
      </c>
      <c r="E11" s="11" t="s">
        <v>37</v>
      </c>
      <c r="F11" s="12">
        <v>26</v>
      </c>
      <c r="G11" s="12">
        <v>28</v>
      </c>
      <c r="H11" s="13">
        <v>1604.61538461538</v>
      </c>
      <c r="I11" s="13">
        <v>3064.92624</v>
      </c>
      <c r="J11" s="23">
        <v>273</v>
      </c>
      <c r="K11" s="24">
        <v>800</v>
      </c>
      <c r="L11" s="19">
        <v>560</v>
      </c>
      <c r="M11" s="13"/>
      <c r="N11" s="13"/>
      <c r="O11" s="13">
        <v>300</v>
      </c>
      <c r="P11" s="20">
        <v>6926.54</v>
      </c>
      <c r="Q11" s="28">
        <v>80.25</v>
      </c>
      <c r="R11" s="29">
        <f t="shared" si="1"/>
        <v>6846.29</v>
      </c>
      <c r="S11" s="30">
        <v>0</v>
      </c>
      <c r="T11" s="31" t="str">
        <f>VLOOKUP(C11,'[1]2025.06'!$B$3:$CN$700,38,0)</f>
        <v>湖南诚展</v>
      </c>
      <c r="U11" s="1">
        <f ca="1">VLOOKUP(C11,[2]一线员工!$C$3:$CL$800,60,0)</f>
        <v>6846.29</v>
      </c>
      <c r="V11" s="1">
        <f ca="1" t="shared" si="2"/>
        <v>0</v>
      </c>
      <c r="W11" s="32">
        <f t="shared" si="3"/>
        <v>6630.54162461538</v>
      </c>
      <c r="X11" s="32">
        <f t="shared" si="4"/>
        <v>295.99837538462</v>
      </c>
      <c r="Y11" s="1">
        <f t="shared" si="5"/>
        <v>244.510357142857</v>
      </c>
      <c r="AA11" s="34" t="str">
        <f>_xlfn.XLOOKUP($C11,[3]汇总!$C:$C,[3]汇总!$C:$C)</f>
        <v>史双宇</v>
      </c>
    </row>
    <row r="12" s="1" customFormat="1" ht="21.7" customHeight="1" spans="1:27">
      <c r="A12" s="8">
        <f t="shared" si="0"/>
        <v>9</v>
      </c>
      <c r="B12" s="8">
        <v>24101207</v>
      </c>
      <c r="C12" s="9" t="s">
        <v>38</v>
      </c>
      <c r="D12" s="10">
        <v>45579</v>
      </c>
      <c r="E12" s="11" t="s">
        <v>37</v>
      </c>
      <c r="F12" s="12">
        <v>26</v>
      </c>
      <c r="G12" s="12">
        <v>28</v>
      </c>
      <c r="H12" s="13">
        <v>1604.61538461538</v>
      </c>
      <c r="I12" s="13">
        <v>2326.302</v>
      </c>
      <c r="J12" s="23">
        <v>273</v>
      </c>
      <c r="K12" s="24">
        <v>200</v>
      </c>
      <c r="L12" s="19">
        <v>560</v>
      </c>
      <c r="M12" s="13"/>
      <c r="N12" s="13"/>
      <c r="O12" s="13">
        <v>300</v>
      </c>
      <c r="P12" s="20">
        <v>5587.92</v>
      </c>
      <c r="Q12" s="28"/>
      <c r="R12" s="29">
        <f t="shared" si="1"/>
        <v>5587.92</v>
      </c>
      <c r="S12" s="30">
        <v>0</v>
      </c>
      <c r="T12" s="31" t="str">
        <f>VLOOKUP(C12,'[1]2025.06'!$B$3:$CN$700,38,0)</f>
        <v>湖南诚展</v>
      </c>
      <c r="U12" s="1">
        <f ca="1">VLOOKUP(C12,[2]一线员工!$C$3:$CL$800,60,0)</f>
        <v>5587.92</v>
      </c>
      <c r="V12" s="1">
        <f ca="1" t="shared" si="2"/>
        <v>0</v>
      </c>
      <c r="W12" s="32">
        <f t="shared" si="3"/>
        <v>5291.91738461538</v>
      </c>
      <c r="X12" s="32">
        <f t="shared" si="4"/>
        <v>296.00261538462</v>
      </c>
      <c r="Y12" s="1">
        <f t="shared" si="5"/>
        <v>199.568571428571</v>
      </c>
      <c r="AA12" s="34" t="str">
        <f>_xlfn.XLOOKUP($C12,[3]汇总!$C:$C,[3]汇总!$C:$C)</f>
        <v>谢桂华</v>
      </c>
    </row>
    <row r="13" s="1" customFormat="1" ht="21.7" customHeight="1" spans="1:27">
      <c r="A13" s="8">
        <f t="shared" si="0"/>
        <v>10</v>
      </c>
      <c r="B13" s="8">
        <v>24101205</v>
      </c>
      <c r="C13" s="9" t="s">
        <v>39</v>
      </c>
      <c r="D13" s="10">
        <v>45579</v>
      </c>
      <c r="E13" s="11" t="s">
        <v>37</v>
      </c>
      <c r="F13" s="12">
        <v>26</v>
      </c>
      <c r="G13" s="12">
        <v>18</v>
      </c>
      <c r="H13" s="13">
        <v>1031.53846153846</v>
      </c>
      <c r="I13" s="13">
        <v>1857.47544</v>
      </c>
      <c r="J13" s="23">
        <v>255</v>
      </c>
      <c r="K13" s="24">
        <v>207.692307692308</v>
      </c>
      <c r="L13" s="19">
        <v>360</v>
      </c>
      <c r="M13" s="13"/>
      <c r="N13" s="13"/>
      <c r="O13" s="13">
        <v>0</v>
      </c>
      <c r="P13" s="20">
        <v>3855.71</v>
      </c>
      <c r="Q13" s="28"/>
      <c r="R13" s="29">
        <f t="shared" si="1"/>
        <v>3855.71</v>
      </c>
      <c r="S13" s="30" t="s">
        <v>40</v>
      </c>
      <c r="T13" s="31" t="str">
        <f>VLOOKUP(C13,'[1]2025.06'!$B$3:$CN$700,38,0)</f>
        <v>湖南诚展</v>
      </c>
      <c r="U13" s="1">
        <f ca="1">VLOOKUP(C13,[2]一线员工!$C$3:$CL$800,60,0)</f>
        <v>3855.71</v>
      </c>
      <c r="V13" s="1">
        <f ca="1" t="shared" si="2"/>
        <v>0</v>
      </c>
      <c r="W13" s="32">
        <f t="shared" si="3"/>
        <v>3729.70620923077</v>
      </c>
      <c r="X13" s="32">
        <f t="shared" si="4"/>
        <v>126.003790769232</v>
      </c>
      <c r="Y13" s="1">
        <f t="shared" si="5"/>
        <v>214.206111111111</v>
      </c>
      <c r="AA13" s="34" t="str">
        <f>_xlfn.XLOOKUP($C13,[3]汇总!$C:$C,[3]汇总!$C:$C)</f>
        <v>董婧雯</v>
      </c>
    </row>
    <row r="14" s="1" customFormat="1" ht="21.7" customHeight="1" spans="1:27">
      <c r="A14" s="8">
        <f t="shared" si="0"/>
        <v>11</v>
      </c>
      <c r="B14" s="8">
        <v>24102101</v>
      </c>
      <c r="C14" s="9" t="s">
        <v>41</v>
      </c>
      <c r="D14" s="10">
        <v>45587</v>
      </c>
      <c r="E14" s="11" t="s">
        <v>37</v>
      </c>
      <c r="F14" s="12">
        <v>26</v>
      </c>
      <c r="G14" s="12">
        <v>28</v>
      </c>
      <c r="H14" s="13">
        <v>1604.61538461538</v>
      </c>
      <c r="I14" s="13">
        <v>3181.46312</v>
      </c>
      <c r="J14" s="23">
        <v>288</v>
      </c>
      <c r="K14" s="24">
        <v>200</v>
      </c>
      <c r="L14" s="19">
        <v>560</v>
      </c>
      <c r="M14" s="13"/>
      <c r="N14" s="13"/>
      <c r="O14" s="13">
        <v>300</v>
      </c>
      <c r="P14" s="20">
        <v>6858.08</v>
      </c>
      <c r="Q14" s="28"/>
      <c r="R14" s="29">
        <f t="shared" si="1"/>
        <v>6858.08</v>
      </c>
      <c r="S14" s="30">
        <v>0</v>
      </c>
      <c r="T14" s="31" t="str">
        <f>VLOOKUP(C14,'[1]2025.06'!$B$3:$CN$700,38,0)</f>
        <v>湖南诚展</v>
      </c>
      <c r="U14" s="1">
        <f ca="1">VLOOKUP(C14,[2]一线员工!$C$3:$CL$800,60,0)</f>
        <v>6858.08</v>
      </c>
      <c r="V14" s="1">
        <f ca="1" t="shared" si="2"/>
        <v>0</v>
      </c>
      <c r="W14" s="32">
        <f t="shared" si="3"/>
        <v>6162.07850461538</v>
      </c>
      <c r="X14" s="32">
        <f t="shared" si="4"/>
        <v>696.00149538462</v>
      </c>
      <c r="Y14" s="1">
        <f t="shared" si="5"/>
        <v>244.931428571429</v>
      </c>
      <c r="AA14" s="34" t="str">
        <f>_xlfn.XLOOKUP($C14,[3]汇总!$C:$C,[3]汇总!$C:$C)</f>
        <v>张忠宝</v>
      </c>
    </row>
    <row r="15" s="1" customFormat="1" ht="21.7" customHeight="1" spans="1:27">
      <c r="A15" s="8">
        <f t="shared" si="0"/>
        <v>12</v>
      </c>
      <c r="B15" s="8">
        <v>2410264</v>
      </c>
      <c r="C15" s="9" t="s">
        <v>42</v>
      </c>
      <c r="D15" s="10">
        <v>45591</v>
      </c>
      <c r="E15" s="11" t="s">
        <v>37</v>
      </c>
      <c r="F15" s="12">
        <v>23</v>
      </c>
      <c r="G15" s="12">
        <v>23</v>
      </c>
      <c r="H15" s="13">
        <v>1490</v>
      </c>
      <c r="I15" s="13">
        <v>2566.54542</v>
      </c>
      <c r="J15" s="23">
        <v>288</v>
      </c>
      <c r="K15" s="24">
        <v>300</v>
      </c>
      <c r="L15" s="19">
        <v>460</v>
      </c>
      <c r="M15" s="13"/>
      <c r="N15" s="13"/>
      <c r="O15" s="13">
        <v>300</v>
      </c>
      <c r="P15" s="20">
        <v>5738.55</v>
      </c>
      <c r="Q15" s="28">
        <v>27.75</v>
      </c>
      <c r="R15" s="29">
        <f t="shared" si="1"/>
        <v>5710.8</v>
      </c>
      <c r="S15" s="30">
        <v>0</v>
      </c>
      <c r="T15" s="31" t="str">
        <f>VLOOKUP(C15,'[1]2025.06'!$B$3:$CN$700,38,0)</f>
        <v>湖南诚展</v>
      </c>
      <c r="U15" s="1">
        <f ca="1">VLOOKUP(C15,[2]一线员工!$C$3:$CL$800,60,0)</f>
        <v>5710.8</v>
      </c>
      <c r="V15" s="1">
        <f ca="1" t="shared" si="2"/>
        <v>0</v>
      </c>
      <c r="W15" s="32">
        <f t="shared" si="3"/>
        <v>5427.54542</v>
      </c>
      <c r="X15" s="32">
        <f t="shared" si="4"/>
        <v>311.00458</v>
      </c>
      <c r="Y15" s="1">
        <f t="shared" si="5"/>
        <v>248.295652173913</v>
      </c>
      <c r="AA15" s="34" t="str">
        <f>_xlfn.XLOOKUP($C15,[3]汇总!$C:$C,[3]汇总!$C:$C)</f>
        <v>刘湘宇</v>
      </c>
    </row>
    <row r="16" s="1" customFormat="1" ht="21.7" customHeight="1" spans="1:27">
      <c r="A16" s="8">
        <f t="shared" si="0"/>
        <v>13</v>
      </c>
      <c r="B16" s="8"/>
      <c r="C16" s="9" t="s">
        <v>43</v>
      </c>
      <c r="D16" s="10">
        <v>45643</v>
      </c>
      <c r="E16" s="11" t="s">
        <v>37</v>
      </c>
      <c r="F16" s="12">
        <v>26</v>
      </c>
      <c r="G16" s="12">
        <v>28</v>
      </c>
      <c r="H16" s="13">
        <v>1604.61538461538</v>
      </c>
      <c r="I16" s="13">
        <v>3064.92624</v>
      </c>
      <c r="J16" s="23">
        <v>273</v>
      </c>
      <c r="K16" s="24">
        <v>800</v>
      </c>
      <c r="L16" s="19">
        <v>560</v>
      </c>
      <c r="M16" s="13"/>
      <c r="N16" s="13"/>
      <c r="O16" s="13">
        <v>300</v>
      </c>
      <c r="P16" s="20">
        <v>7026.54</v>
      </c>
      <c r="Q16" s="28">
        <v>25</v>
      </c>
      <c r="R16" s="29">
        <f t="shared" si="1"/>
        <v>7001.54</v>
      </c>
      <c r="S16" s="30">
        <v>0</v>
      </c>
      <c r="T16" s="31" t="str">
        <f>VLOOKUP(C16,'[1]2025.06'!$B$3:$CN$700,38,0)</f>
        <v>湖南诚展</v>
      </c>
      <c r="U16" s="1">
        <f ca="1">VLOOKUP(C16,[2]一线员工!$C$3:$CL$800,60,0)</f>
        <v>7001.54</v>
      </c>
      <c r="V16" s="1">
        <f ca="1" t="shared" si="2"/>
        <v>0</v>
      </c>
      <c r="W16" s="32">
        <f t="shared" si="3"/>
        <v>6630.54162461538</v>
      </c>
      <c r="X16" s="32">
        <f t="shared" si="4"/>
        <v>395.99837538462</v>
      </c>
      <c r="Y16" s="1">
        <f t="shared" si="5"/>
        <v>250.055</v>
      </c>
      <c r="AA16" s="34" t="str">
        <f>_xlfn.XLOOKUP($C16,[3]汇总!$C:$C,[3]汇总!$C:$C)</f>
        <v>李力争</v>
      </c>
    </row>
    <row r="17" s="1" customFormat="1" ht="21.7" customHeight="1" spans="1:27">
      <c r="A17" s="8">
        <f t="shared" si="0"/>
        <v>14</v>
      </c>
      <c r="B17" s="8"/>
      <c r="C17" s="9" t="s">
        <v>44</v>
      </c>
      <c r="D17" s="10">
        <v>45587</v>
      </c>
      <c r="E17" s="11" t="s">
        <v>37</v>
      </c>
      <c r="F17" s="12">
        <v>26</v>
      </c>
      <c r="G17" s="12">
        <v>24</v>
      </c>
      <c r="H17" s="13">
        <v>1375.38461538462</v>
      </c>
      <c r="I17" s="13">
        <v>2659.63392</v>
      </c>
      <c r="J17" s="23">
        <v>288</v>
      </c>
      <c r="K17" s="24">
        <v>500</v>
      </c>
      <c r="L17" s="19">
        <v>480</v>
      </c>
      <c r="M17" s="13"/>
      <c r="N17" s="13"/>
      <c r="O17" s="13">
        <v>300</v>
      </c>
      <c r="P17" s="20">
        <v>5995.02</v>
      </c>
      <c r="Q17" s="28"/>
      <c r="R17" s="29">
        <f t="shared" si="1"/>
        <v>5995.02</v>
      </c>
      <c r="S17" s="30">
        <v>0</v>
      </c>
      <c r="T17" s="31" t="str">
        <f>VLOOKUP(C17,'[1]2025.06'!$B$3:$CN$700,38,0)</f>
        <v>湖南诚展</v>
      </c>
      <c r="U17" s="1">
        <f ca="1">VLOOKUP(C17,[2]一线员工!$C$3:$CL$800,60,0)</f>
        <v>5995.02</v>
      </c>
      <c r="V17" s="1">
        <f ca="1" t="shared" si="2"/>
        <v>0</v>
      </c>
      <c r="W17" s="32">
        <f t="shared" si="3"/>
        <v>5627.01853538462</v>
      </c>
      <c r="X17" s="32">
        <f t="shared" si="4"/>
        <v>368.00146461538</v>
      </c>
      <c r="Y17" s="1">
        <f t="shared" si="5"/>
        <v>249.7925</v>
      </c>
      <c r="AA17" s="34" t="str">
        <f>_xlfn.XLOOKUP($C17,[3]汇总!$C:$C,[3]汇总!$C:$C)</f>
        <v>唐亮</v>
      </c>
    </row>
    <row r="18" s="1" customFormat="1" ht="21.7" customHeight="1" spans="1:27">
      <c r="A18" s="8">
        <f t="shared" si="0"/>
        <v>15</v>
      </c>
      <c r="B18" s="8"/>
      <c r="C18" s="9" t="s">
        <v>45</v>
      </c>
      <c r="D18" s="10">
        <v>45703</v>
      </c>
      <c r="E18" s="11" t="s">
        <v>37</v>
      </c>
      <c r="F18" s="12">
        <v>26</v>
      </c>
      <c r="G18" s="12">
        <v>25</v>
      </c>
      <c r="H18" s="13">
        <v>1432.69230769231</v>
      </c>
      <c r="I18" s="13">
        <v>2774.5885</v>
      </c>
      <c r="J18" s="23">
        <v>273</v>
      </c>
      <c r="K18" s="24">
        <v>200</v>
      </c>
      <c r="L18" s="19">
        <v>500</v>
      </c>
      <c r="M18" s="13"/>
      <c r="N18" s="13"/>
      <c r="O18" s="13">
        <v>300</v>
      </c>
      <c r="P18" s="20">
        <v>5830.28</v>
      </c>
      <c r="Q18" s="28"/>
      <c r="R18" s="29">
        <f t="shared" si="1"/>
        <v>5830.28</v>
      </c>
      <c r="S18" s="30">
        <v>0</v>
      </c>
      <c r="T18" s="31" t="str">
        <f>VLOOKUP(C18,'[1]2025.06'!$B$3:$CN$700,38,0)</f>
        <v>湖南诚展</v>
      </c>
      <c r="U18" s="1">
        <f ca="1">VLOOKUP(C18,[2]一线员工!$C$3:$CL$800,60,0)</f>
        <v>5830.28</v>
      </c>
      <c r="V18" s="1">
        <f ca="1" t="shared" si="2"/>
        <v>0</v>
      </c>
      <c r="W18" s="32">
        <f t="shared" si="3"/>
        <v>5505.28080769231</v>
      </c>
      <c r="X18" s="32">
        <f t="shared" si="4"/>
        <v>324.99919230769</v>
      </c>
      <c r="Y18" s="1">
        <f t="shared" si="5"/>
        <v>233.2112</v>
      </c>
      <c r="AA18" s="34" t="str">
        <f>_xlfn.XLOOKUP($C18,[3]汇总!$C:$C,[3]汇总!$C:$C)</f>
        <v>谭金祥</v>
      </c>
    </row>
    <row r="19" s="1" customFormat="1" ht="21.7" customHeight="1" spans="1:27">
      <c r="A19" s="8">
        <f t="shared" si="0"/>
        <v>16</v>
      </c>
      <c r="B19" s="8"/>
      <c r="C19" s="9" t="s">
        <v>46</v>
      </c>
      <c r="D19" s="10">
        <v>45713</v>
      </c>
      <c r="E19" s="11" t="s">
        <v>37</v>
      </c>
      <c r="F19" s="12">
        <v>26</v>
      </c>
      <c r="G19" s="12">
        <v>19</v>
      </c>
      <c r="H19" s="13">
        <v>1088.84615384615</v>
      </c>
      <c r="I19" s="13">
        <v>2387.67388</v>
      </c>
      <c r="J19" s="23">
        <v>255</v>
      </c>
      <c r="K19" s="24">
        <v>200</v>
      </c>
      <c r="L19" s="19">
        <v>380</v>
      </c>
      <c r="M19" s="13">
        <v>-796.109480809717</v>
      </c>
      <c r="N19" s="13">
        <v>-20</v>
      </c>
      <c r="O19" s="13">
        <v>0</v>
      </c>
      <c r="P19" s="20">
        <v>3697.41</v>
      </c>
      <c r="Q19" s="28">
        <v>27.75</v>
      </c>
      <c r="R19" s="29">
        <f t="shared" si="1"/>
        <v>3669.66</v>
      </c>
      <c r="S19" s="30" t="s">
        <v>47</v>
      </c>
      <c r="T19" s="31" t="str">
        <f>VLOOKUP(C19,'[1]2025.06'!$B$3:$CN$700,38,0)</f>
        <v>湖南诚展</v>
      </c>
      <c r="U19" s="1">
        <f ca="1">VLOOKUP(C19,[2]一线员工!$C$3:$CL$800,60,0)</f>
        <v>3669.66</v>
      </c>
      <c r="V19" s="1">
        <f ca="1" t="shared" si="2"/>
        <v>0</v>
      </c>
      <c r="W19" s="32">
        <f t="shared" si="3"/>
        <v>3514.41055303643</v>
      </c>
      <c r="X19" s="32">
        <f t="shared" si="4"/>
        <v>182.999446963567</v>
      </c>
      <c r="Y19" s="1">
        <f t="shared" si="5"/>
        <v>193.14</v>
      </c>
      <c r="AA19" s="34" t="str">
        <f>_xlfn.XLOOKUP($C19,[3]汇总!$C:$C,[3]汇总!$C:$C)</f>
        <v>王子先</v>
      </c>
    </row>
    <row r="20" s="1" customFormat="1" ht="21.7" customHeight="1" spans="1:27">
      <c r="A20" s="8">
        <f t="shared" si="0"/>
        <v>17</v>
      </c>
      <c r="B20" s="8"/>
      <c r="C20" s="9" t="s">
        <v>48</v>
      </c>
      <c r="D20" s="10">
        <v>45713</v>
      </c>
      <c r="E20" s="11" t="s">
        <v>37</v>
      </c>
      <c r="F20" s="12">
        <v>26</v>
      </c>
      <c r="G20" s="12">
        <v>18</v>
      </c>
      <c r="H20" s="13">
        <v>1031.53846153846</v>
      </c>
      <c r="I20" s="13">
        <v>1857.47544</v>
      </c>
      <c r="J20" s="23">
        <v>255</v>
      </c>
      <c r="K20" s="24">
        <v>207.692307692308</v>
      </c>
      <c r="L20" s="19">
        <v>360</v>
      </c>
      <c r="M20" s="13"/>
      <c r="N20" s="13"/>
      <c r="O20" s="13">
        <v>0</v>
      </c>
      <c r="P20" s="20">
        <v>3855.71</v>
      </c>
      <c r="Q20" s="28">
        <v>27.75</v>
      </c>
      <c r="R20" s="29">
        <f t="shared" si="1"/>
        <v>3827.96</v>
      </c>
      <c r="S20" s="30" t="s">
        <v>40</v>
      </c>
      <c r="T20" s="31" t="str">
        <f>VLOOKUP(C20,'[1]2025.06'!$B$3:$CN$700,38,0)</f>
        <v>湖南诚展</v>
      </c>
      <c r="U20" s="1">
        <f ca="1">VLOOKUP(C20,[2]一线员工!$C$3:$CL$800,60,0)</f>
        <v>3827.96</v>
      </c>
      <c r="V20" s="1">
        <f ca="1" t="shared" si="2"/>
        <v>0</v>
      </c>
      <c r="W20" s="32">
        <f t="shared" si="3"/>
        <v>3729.70620923077</v>
      </c>
      <c r="X20" s="32">
        <f t="shared" si="4"/>
        <v>126.003790769232</v>
      </c>
      <c r="Y20" s="1">
        <f t="shared" si="5"/>
        <v>212.664444444444</v>
      </c>
      <c r="AA20" s="34" t="str">
        <f>_xlfn.XLOOKUP($C20,[3]汇总!$C:$C,[3]汇总!$C:$C)</f>
        <v>赵琦</v>
      </c>
    </row>
    <row r="21" s="1" customFormat="1" ht="21.7" customHeight="1" spans="1:27">
      <c r="A21" s="8">
        <f t="shared" si="0"/>
        <v>18</v>
      </c>
      <c r="B21" s="8"/>
      <c r="C21" s="9" t="s">
        <v>49</v>
      </c>
      <c r="D21" s="10">
        <v>45733</v>
      </c>
      <c r="E21" s="11" t="s">
        <v>37</v>
      </c>
      <c r="F21" s="12">
        <v>26</v>
      </c>
      <c r="G21" s="12">
        <v>27</v>
      </c>
      <c r="H21" s="13">
        <v>1547.30769230769</v>
      </c>
      <c r="I21" s="13">
        <v>2966.09316</v>
      </c>
      <c r="J21" s="23">
        <v>273</v>
      </c>
      <c r="K21" s="24">
        <v>800</v>
      </c>
      <c r="L21" s="19">
        <v>540</v>
      </c>
      <c r="M21" s="13"/>
      <c r="N21" s="13"/>
      <c r="O21" s="13">
        <v>300</v>
      </c>
      <c r="P21" s="20">
        <v>6692.4</v>
      </c>
      <c r="Q21" s="28"/>
      <c r="R21" s="29">
        <f t="shared" si="1"/>
        <v>6692.4</v>
      </c>
      <c r="S21" s="30" t="s">
        <v>50</v>
      </c>
      <c r="T21" s="31" t="str">
        <f>VLOOKUP(C21,'[1]2025.06'!$B$3:$CN$700,38,0)</f>
        <v>湖南诚展</v>
      </c>
      <c r="U21" s="1">
        <f ca="1">VLOOKUP(C21,[2]一线员工!$C$3:$CL$800,60,0)</f>
        <v>6692.4</v>
      </c>
      <c r="V21" s="1">
        <f ca="1" t="shared" si="2"/>
        <v>0</v>
      </c>
      <c r="W21" s="32">
        <f t="shared" si="3"/>
        <v>6453.40085230769</v>
      </c>
      <c r="X21" s="32">
        <f t="shared" si="4"/>
        <v>238.99914769231</v>
      </c>
      <c r="Y21" s="1">
        <f t="shared" si="5"/>
        <v>247.866666666667</v>
      </c>
      <c r="AA21" s="34" t="str">
        <f>_xlfn.XLOOKUP($C21,[3]汇总!$C:$C,[3]汇总!$C:$C)</f>
        <v>齐康杰</v>
      </c>
    </row>
    <row r="22" s="1" customFormat="1" ht="21.7" customHeight="1" spans="1:27">
      <c r="A22" s="8">
        <f t="shared" si="0"/>
        <v>19</v>
      </c>
      <c r="B22" s="8"/>
      <c r="C22" s="9" t="s">
        <v>51</v>
      </c>
      <c r="D22" s="10">
        <v>45734</v>
      </c>
      <c r="E22" s="11" t="s">
        <v>37</v>
      </c>
      <c r="F22" s="12">
        <v>26</v>
      </c>
      <c r="G22" s="12">
        <v>9</v>
      </c>
      <c r="H22" s="13">
        <v>515.769230769231</v>
      </c>
      <c r="I22" s="13">
        <v>589.49772</v>
      </c>
      <c r="J22" s="23">
        <v>279</v>
      </c>
      <c r="K22" s="24">
        <v>69.2307692307692</v>
      </c>
      <c r="L22" s="19">
        <v>180</v>
      </c>
      <c r="M22" s="13"/>
      <c r="N22" s="13"/>
      <c r="O22" s="13">
        <v>0</v>
      </c>
      <c r="P22" s="20">
        <v>1705.5</v>
      </c>
      <c r="Q22" s="28">
        <v>25</v>
      </c>
      <c r="R22" s="29">
        <f t="shared" si="1"/>
        <v>1680.5</v>
      </c>
      <c r="S22" s="30" t="s">
        <v>52</v>
      </c>
      <c r="T22" s="31" t="str">
        <f>VLOOKUP(C22,'[1]2025.06'!$B$3:$CN$700,38,0)</f>
        <v>湖南诚展</v>
      </c>
      <c r="U22" s="1">
        <f ca="1">VLOOKUP(C22,[2]一线员工!$C$3:$CL$800,60,0)</f>
        <v>1680.5</v>
      </c>
      <c r="V22" s="1">
        <f ca="1" t="shared" si="2"/>
        <v>0</v>
      </c>
      <c r="W22" s="32">
        <f t="shared" si="3"/>
        <v>1642.49772</v>
      </c>
      <c r="X22" s="32">
        <f t="shared" si="4"/>
        <v>63.0022799999999</v>
      </c>
      <c r="Y22" s="1">
        <f t="shared" si="5"/>
        <v>186.722222222222</v>
      </c>
      <c r="AA22" s="34" t="str">
        <f>_xlfn.XLOOKUP($C22,[3]汇总!$C:$C,[3]汇总!$C:$C)</f>
        <v>黄希</v>
      </c>
    </row>
    <row r="23" s="1" customFormat="1" ht="21.7" customHeight="1" spans="1:27">
      <c r="A23" s="8">
        <f t="shared" si="0"/>
        <v>20</v>
      </c>
      <c r="B23" s="8"/>
      <c r="C23" s="9" t="s">
        <v>53</v>
      </c>
      <c r="D23" s="10">
        <v>45734</v>
      </c>
      <c r="E23" s="11" t="s">
        <v>37</v>
      </c>
      <c r="F23" s="12">
        <v>26</v>
      </c>
      <c r="G23" s="12">
        <v>24</v>
      </c>
      <c r="H23" s="13">
        <v>1375.38461538462</v>
      </c>
      <c r="I23" s="13">
        <v>2659.63392</v>
      </c>
      <c r="J23" s="23">
        <v>273</v>
      </c>
      <c r="K23" s="24">
        <v>500</v>
      </c>
      <c r="L23" s="19">
        <v>480</v>
      </c>
      <c r="M23" s="13"/>
      <c r="N23" s="13"/>
      <c r="O23" s="13">
        <v>300</v>
      </c>
      <c r="P23" s="20">
        <v>5880.02</v>
      </c>
      <c r="Q23" s="28"/>
      <c r="R23" s="29">
        <f t="shared" si="1"/>
        <v>5880.02</v>
      </c>
      <c r="S23" s="30">
        <v>0</v>
      </c>
      <c r="T23" s="31" t="str">
        <f>VLOOKUP(C23,'[1]2025.06'!$B$3:$CN$700,38,0)</f>
        <v>湖南诚展</v>
      </c>
      <c r="U23" s="1">
        <f ca="1">VLOOKUP(C23,[2]一线员工!$C$3:$CL$800,60,0)</f>
        <v>5880.02</v>
      </c>
      <c r="V23" s="1">
        <f ca="1" t="shared" si="2"/>
        <v>0</v>
      </c>
      <c r="W23" s="32">
        <f t="shared" si="3"/>
        <v>5612.01853538462</v>
      </c>
      <c r="X23" s="32">
        <f t="shared" si="4"/>
        <v>268.00146461538</v>
      </c>
      <c r="Y23" s="1">
        <f t="shared" si="5"/>
        <v>245.000833333333</v>
      </c>
      <c r="AA23" s="34" t="str">
        <f>_xlfn.XLOOKUP($C23,[3]汇总!$C:$C,[3]汇总!$C:$C)</f>
        <v>李水平</v>
      </c>
    </row>
    <row r="24" s="1" customFormat="1" ht="21.7" customHeight="1" spans="1:27">
      <c r="A24" s="8">
        <f t="shared" si="0"/>
        <v>21</v>
      </c>
      <c r="B24" s="8"/>
      <c r="C24" s="9" t="s">
        <v>54</v>
      </c>
      <c r="D24" s="10">
        <v>45736</v>
      </c>
      <c r="E24" s="11" t="s">
        <v>37</v>
      </c>
      <c r="F24" s="12">
        <v>26</v>
      </c>
      <c r="G24" s="12">
        <v>18</v>
      </c>
      <c r="H24" s="13">
        <v>1031.53846153846</v>
      </c>
      <c r="I24" s="13">
        <v>1927.19544</v>
      </c>
      <c r="J24" s="23">
        <v>270</v>
      </c>
      <c r="K24" s="24">
        <v>138.461538461538</v>
      </c>
      <c r="L24" s="19">
        <v>360</v>
      </c>
      <c r="M24" s="13"/>
      <c r="N24" s="13"/>
      <c r="O24" s="13">
        <v>0</v>
      </c>
      <c r="P24" s="20">
        <v>3871.2</v>
      </c>
      <c r="Q24" s="28"/>
      <c r="R24" s="29">
        <f t="shared" si="1"/>
        <v>3871.2</v>
      </c>
      <c r="S24" s="30">
        <v>0</v>
      </c>
      <c r="T24" s="31" t="str">
        <f>VLOOKUP(C24,'[1]2025.06'!$B$3:$CN$700,38,0)</f>
        <v>湖南诚展</v>
      </c>
      <c r="U24" s="1">
        <f ca="1">VLOOKUP(C24,[2]一线员工!$C$3:$CL$800,60,0)</f>
        <v>3871.2</v>
      </c>
      <c r="V24" s="1">
        <f ca="1" t="shared" si="2"/>
        <v>0</v>
      </c>
      <c r="W24" s="32">
        <f t="shared" si="3"/>
        <v>3745.19544</v>
      </c>
      <c r="X24" s="32">
        <f t="shared" si="4"/>
        <v>126.004560000002</v>
      </c>
      <c r="Y24" s="1">
        <f t="shared" si="5"/>
        <v>215.066666666667</v>
      </c>
      <c r="AA24" s="34" t="str">
        <f>_xlfn.XLOOKUP($C24,[3]汇总!$C:$C,[3]汇总!$C:$C)</f>
        <v>吴明贵</v>
      </c>
    </row>
    <row r="25" s="1" customFormat="1" ht="21.7" customHeight="1" spans="1:27">
      <c r="A25" s="8">
        <f t="shared" si="0"/>
        <v>22</v>
      </c>
      <c r="B25" s="8"/>
      <c r="C25" s="9" t="s">
        <v>55</v>
      </c>
      <c r="D25" s="10">
        <v>45727</v>
      </c>
      <c r="E25" s="11" t="s">
        <v>37</v>
      </c>
      <c r="F25" s="12">
        <v>26</v>
      </c>
      <c r="G25" s="12">
        <v>26</v>
      </c>
      <c r="H25" s="13">
        <v>1490</v>
      </c>
      <c r="I25" s="13">
        <v>2843.68004</v>
      </c>
      <c r="J25" s="23">
        <v>264</v>
      </c>
      <c r="K25" s="24">
        <v>800</v>
      </c>
      <c r="L25" s="19">
        <v>528</v>
      </c>
      <c r="M25" s="13"/>
      <c r="N25" s="13">
        <v>-10</v>
      </c>
      <c r="O25" s="13">
        <v>200</v>
      </c>
      <c r="P25" s="20">
        <v>6323.68</v>
      </c>
      <c r="Q25" s="28">
        <v>115.6</v>
      </c>
      <c r="R25" s="29">
        <f t="shared" si="1"/>
        <v>6208.08</v>
      </c>
      <c r="S25" s="30">
        <v>0</v>
      </c>
      <c r="T25" s="31" t="str">
        <f>VLOOKUP(C25,'[1]2025.06'!$B$3:$CN$700,38,0)</f>
        <v>湘潭思泉</v>
      </c>
      <c r="U25" s="1">
        <f ca="1">VLOOKUP(C25,[2]一线员工!$C$3:$CL$800,60,0)</f>
        <v>6208.08</v>
      </c>
      <c r="V25" s="1">
        <f ca="1" t="shared" si="2"/>
        <v>0</v>
      </c>
      <c r="W25" s="32">
        <f t="shared" si="3"/>
        <v>6141.68004</v>
      </c>
      <c r="X25" s="32">
        <f t="shared" si="4"/>
        <v>181.99996</v>
      </c>
      <c r="Y25" s="1">
        <f t="shared" si="5"/>
        <v>238.772307692308</v>
      </c>
      <c r="AA25" s="34" t="str">
        <f>_xlfn.XLOOKUP($C25,[3]汇总!$C:$C,[3]汇总!$C:$C)</f>
        <v>刘俊杰</v>
      </c>
    </row>
    <row r="26" s="1" customFormat="1" ht="21.7" customHeight="1" spans="1:27">
      <c r="A26" s="8">
        <f t="shared" si="0"/>
        <v>23</v>
      </c>
      <c r="B26" s="8"/>
      <c r="C26" s="9" t="s">
        <v>56</v>
      </c>
      <c r="D26" s="10">
        <v>45727</v>
      </c>
      <c r="E26" s="11" t="s">
        <v>37</v>
      </c>
      <c r="F26" s="12">
        <v>26</v>
      </c>
      <c r="G26" s="12">
        <v>27.5</v>
      </c>
      <c r="H26" s="13">
        <v>1575.96153846154</v>
      </c>
      <c r="I26" s="13">
        <v>3814.4975</v>
      </c>
      <c r="J26" s="23">
        <v>282</v>
      </c>
      <c r="K26" s="24">
        <v>200</v>
      </c>
      <c r="L26" s="19">
        <v>540</v>
      </c>
      <c r="M26" s="13"/>
      <c r="N26" s="13"/>
      <c r="O26" s="13">
        <v>300</v>
      </c>
      <c r="P26" s="20">
        <v>7032.46</v>
      </c>
      <c r="Q26" s="28"/>
      <c r="R26" s="29">
        <f t="shared" si="1"/>
        <v>7032.46</v>
      </c>
      <c r="S26" s="30">
        <v>0</v>
      </c>
      <c r="T26" s="31" t="str">
        <f>VLOOKUP(C26,'[1]2025.06'!$B$3:$CN$700,38,0)</f>
        <v>湘潭思泉</v>
      </c>
      <c r="U26" s="1">
        <f ca="1">VLOOKUP(C26,[2]一线员工!$C$3:$CL$800,60,0)</f>
        <v>7032.46</v>
      </c>
      <c r="V26" s="1">
        <f ca="1" t="shared" si="2"/>
        <v>0</v>
      </c>
      <c r="W26" s="32">
        <f t="shared" si="3"/>
        <v>6739.95903846154</v>
      </c>
      <c r="X26" s="32">
        <f t="shared" si="4"/>
        <v>292.50096153846</v>
      </c>
      <c r="Y26" s="1">
        <f t="shared" si="5"/>
        <v>255.725818181818</v>
      </c>
      <c r="AA26" s="34" t="str">
        <f>_xlfn.XLOOKUP($C26,[3]汇总!$C:$C,[3]汇总!$C:$C)</f>
        <v>瞿芬</v>
      </c>
    </row>
    <row r="27" s="1" customFormat="1" ht="21.7" customHeight="1" spans="1:27">
      <c r="A27" s="8">
        <f t="shared" si="0"/>
        <v>24</v>
      </c>
      <c r="B27" s="8"/>
      <c r="C27" s="9" t="s">
        <v>57</v>
      </c>
      <c r="D27" s="10">
        <v>45727</v>
      </c>
      <c r="E27" s="11" t="s">
        <v>37</v>
      </c>
      <c r="F27" s="12">
        <v>26</v>
      </c>
      <c r="G27" s="12">
        <v>26.5</v>
      </c>
      <c r="H27" s="13">
        <v>1518.65384615385</v>
      </c>
      <c r="I27" s="13">
        <v>3086.601</v>
      </c>
      <c r="J27" s="23">
        <v>282</v>
      </c>
      <c r="K27" s="24">
        <v>200</v>
      </c>
      <c r="L27" s="19">
        <v>520</v>
      </c>
      <c r="M27" s="13"/>
      <c r="N27" s="13">
        <v>-20</v>
      </c>
      <c r="O27" s="13">
        <v>300</v>
      </c>
      <c r="P27" s="20">
        <v>6199.25</v>
      </c>
      <c r="Q27" s="28"/>
      <c r="R27" s="29">
        <f t="shared" si="1"/>
        <v>6199.25</v>
      </c>
      <c r="S27" s="30">
        <v>0</v>
      </c>
      <c r="T27" s="31" t="str">
        <f>VLOOKUP(C27,'[1]2025.06'!$B$3:$CN$700,38,0)</f>
        <v>湘潭思泉</v>
      </c>
      <c r="U27" s="1">
        <f ca="1">VLOOKUP(C27,[2]一线员工!$C$3:$CL$800,60,0)</f>
        <v>6199.25</v>
      </c>
      <c r="V27" s="1">
        <f ca="1" t="shared" si="2"/>
        <v>0</v>
      </c>
      <c r="W27" s="32">
        <f t="shared" si="3"/>
        <v>5913.75484615385</v>
      </c>
      <c r="X27" s="32">
        <f t="shared" si="4"/>
        <v>285.49515384615</v>
      </c>
      <c r="Y27" s="1">
        <f t="shared" si="5"/>
        <v>233.933962264151</v>
      </c>
      <c r="AA27" s="34" t="str">
        <f>_xlfn.XLOOKUP($C27,[3]汇总!$C:$C,[3]汇总!$C:$C)</f>
        <v>瞿欢</v>
      </c>
    </row>
    <row r="28" s="1" customFormat="1" ht="21.7" customHeight="1" spans="1:27">
      <c r="A28" s="8">
        <f t="shared" si="0"/>
        <v>25</v>
      </c>
      <c r="B28" s="8"/>
      <c r="C28" s="9" t="s">
        <v>58</v>
      </c>
      <c r="D28" s="10">
        <v>45729</v>
      </c>
      <c r="E28" s="11" t="s">
        <v>37</v>
      </c>
      <c r="F28" s="12">
        <v>26</v>
      </c>
      <c r="G28" s="12">
        <v>26</v>
      </c>
      <c r="H28" s="13">
        <v>1490</v>
      </c>
      <c r="I28" s="13">
        <v>2867.26008</v>
      </c>
      <c r="J28" s="23">
        <v>273</v>
      </c>
      <c r="K28" s="24">
        <v>200</v>
      </c>
      <c r="L28" s="19">
        <v>520</v>
      </c>
      <c r="M28" s="13"/>
      <c r="N28" s="13">
        <v>-10</v>
      </c>
      <c r="O28" s="13">
        <v>300</v>
      </c>
      <c r="P28" s="20">
        <v>5998.26</v>
      </c>
      <c r="Q28" s="28"/>
      <c r="R28" s="29">
        <f t="shared" si="1"/>
        <v>5998.26</v>
      </c>
      <c r="S28" s="30">
        <v>0</v>
      </c>
      <c r="T28" s="31" t="str">
        <f>VLOOKUP(C28,'[1]2025.06'!$B$3:$CN$700,38,0)</f>
        <v>东方人才</v>
      </c>
      <c r="U28" s="1">
        <f ca="1">VLOOKUP(C28,[2]一线员工!$C$3:$CL$800,60,0)</f>
        <v>5998.26</v>
      </c>
      <c r="V28" s="1">
        <f ca="1" t="shared" si="2"/>
        <v>0</v>
      </c>
      <c r="W28" s="32">
        <f t="shared" si="3"/>
        <v>5666.26008</v>
      </c>
      <c r="X28" s="32">
        <f t="shared" si="4"/>
        <v>331.99992</v>
      </c>
      <c r="Y28" s="1">
        <f t="shared" si="5"/>
        <v>230.702307692308</v>
      </c>
      <c r="AA28" s="34" t="str">
        <f>_xlfn.XLOOKUP($C28,[3]汇总!$C:$C,[3]汇总!$C:$C)</f>
        <v>周孝勇</v>
      </c>
    </row>
    <row r="29" s="1" customFormat="1" ht="21.7" customHeight="1" spans="1:27">
      <c r="A29" s="8">
        <f t="shared" si="0"/>
        <v>26</v>
      </c>
      <c r="B29" s="8"/>
      <c r="C29" s="9" t="s">
        <v>59</v>
      </c>
      <c r="D29" s="10">
        <v>45742</v>
      </c>
      <c r="E29" s="11" t="s">
        <v>37</v>
      </c>
      <c r="F29" s="12">
        <v>26</v>
      </c>
      <c r="G29" s="12">
        <v>24</v>
      </c>
      <c r="H29" s="13">
        <v>1375.38461538462</v>
      </c>
      <c r="I29" s="13">
        <v>2659.63392</v>
      </c>
      <c r="J29" s="23">
        <v>264</v>
      </c>
      <c r="K29" s="24">
        <v>300</v>
      </c>
      <c r="L29" s="19">
        <v>480</v>
      </c>
      <c r="M29" s="13"/>
      <c r="N29" s="13"/>
      <c r="O29" s="13">
        <v>200</v>
      </c>
      <c r="P29" s="20">
        <v>5571.02</v>
      </c>
      <c r="Q29" s="28"/>
      <c r="R29" s="29">
        <f t="shared" si="1"/>
        <v>5571.02</v>
      </c>
      <c r="S29" s="30" t="s">
        <v>60</v>
      </c>
      <c r="T29" s="31" t="str">
        <f>VLOOKUP(C29,'[1]2025.06'!$B$3:$CN$700,38,0)</f>
        <v>湘潭思泉</v>
      </c>
      <c r="U29" s="1">
        <f ca="1">VLOOKUP(C29,[2]一线员工!$C$3:$CL$800,60,0)</f>
        <v>5571.02</v>
      </c>
      <c r="V29" s="1">
        <f ca="1" t="shared" si="2"/>
        <v>0</v>
      </c>
      <c r="W29" s="32">
        <f t="shared" si="3"/>
        <v>5303.01853538462</v>
      </c>
      <c r="X29" s="32">
        <f t="shared" si="4"/>
        <v>268.00146461538</v>
      </c>
      <c r="Y29" s="1">
        <f t="shared" si="5"/>
        <v>232.125833333333</v>
      </c>
      <c r="AA29" s="34" t="str">
        <f>_xlfn.XLOOKUP($C29,[3]汇总!$C:$C,[3]汇总!$C:$C)</f>
        <v>冯新宇</v>
      </c>
    </row>
    <row r="30" s="1" customFormat="1" ht="21.7" customHeight="1" spans="1:27">
      <c r="A30" s="8">
        <f t="shared" si="0"/>
        <v>27</v>
      </c>
      <c r="B30" s="8"/>
      <c r="C30" s="9" t="s">
        <v>61</v>
      </c>
      <c r="D30" s="10">
        <v>45747</v>
      </c>
      <c r="E30" s="11" t="s">
        <v>37</v>
      </c>
      <c r="F30" s="12">
        <v>26</v>
      </c>
      <c r="G30" s="12">
        <v>24</v>
      </c>
      <c r="H30" s="13">
        <v>1375.38461538462</v>
      </c>
      <c r="I30" s="13">
        <v>2659.63392</v>
      </c>
      <c r="J30" s="23">
        <v>273</v>
      </c>
      <c r="K30" s="24">
        <v>200</v>
      </c>
      <c r="L30" s="19">
        <v>480</v>
      </c>
      <c r="M30" s="13"/>
      <c r="N30" s="13">
        <v>-10</v>
      </c>
      <c r="O30" s="13">
        <v>300</v>
      </c>
      <c r="P30" s="20">
        <v>5570.02</v>
      </c>
      <c r="Q30" s="28"/>
      <c r="R30" s="29">
        <f t="shared" si="1"/>
        <v>5570.02</v>
      </c>
      <c r="S30" s="30">
        <v>0</v>
      </c>
      <c r="T30" s="31" t="str">
        <f>VLOOKUP(C30,'[1]2025.06'!$B$3:$CN$700,38,0)</f>
        <v>湘潭思泉</v>
      </c>
      <c r="U30" s="1">
        <f ca="1">VLOOKUP(C30,[2]一线员工!$C$3:$CL$800,60,0)</f>
        <v>5570.02</v>
      </c>
      <c r="V30" s="1">
        <f ca="1" t="shared" si="2"/>
        <v>0</v>
      </c>
      <c r="W30" s="32">
        <f t="shared" si="3"/>
        <v>5302.01853538462</v>
      </c>
      <c r="X30" s="32">
        <f t="shared" si="4"/>
        <v>268.00146461538</v>
      </c>
      <c r="Y30" s="1">
        <f t="shared" si="5"/>
        <v>232.084166666667</v>
      </c>
      <c r="AA30" s="34" t="str">
        <f>_xlfn.XLOOKUP($C30,[3]汇总!$C:$C,[3]汇总!$C:$C)</f>
        <v>游围广</v>
      </c>
    </row>
    <row r="31" s="1" customFormat="1" ht="21.7" customHeight="1" spans="1:27">
      <c r="A31" s="8">
        <f t="shared" si="0"/>
        <v>28</v>
      </c>
      <c r="B31" s="8"/>
      <c r="C31" s="9" t="s">
        <v>62</v>
      </c>
      <c r="D31" s="10">
        <v>45587</v>
      </c>
      <c r="E31" s="11" t="s">
        <v>37</v>
      </c>
      <c r="F31" s="12">
        <v>26</v>
      </c>
      <c r="G31" s="12">
        <v>27</v>
      </c>
      <c r="H31" s="13">
        <v>1547.30769230769</v>
      </c>
      <c r="I31" s="13">
        <v>2966.09316</v>
      </c>
      <c r="J31" s="23">
        <v>273</v>
      </c>
      <c r="K31" s="24">
        <v>800</v>
      </c>
      <c r="L31" s="19">
        <v>540</v>
      </c>
      <c r="M31" s="13"/>
      <c r="N31" s="13">
        <v>-10</v>
      </c>
      <c r="O31" s="13">
        <v>300</v>
      </c>
      <c r="P31" s="20">
        <v>6832.4</v>
      </c>
      <c r="Q31" s="28"/>
      <c r="R31" s="29">
        <f t="shared" si="1"/>
        <v>6832.4</v>
      </c>
      <c r="S31" s="30" t="s">
        <v>60</v>
      </c>
      <c r="T31" s="31" t="str">
        <f>VLOOKUP(C31,'[1]2025.06'!$B$3:$CN$700,38,0)</f>
        <v>湖南诚展</v>
      </c>
      <c r="U31" s="1">
        <f ca="1">VLOOKUP(C31,[2]一线员工!$C$3:$CL$800,60,0)</f>
        <v>6832.4</v>
      </c>
      <c r="V31" s="1">
        <f ca="1" t="shared" si="2"/>
        <v>0</v>
      </c>
      <c r="W31" s="32">
        <f t="shared" si="3"/>
        <v>6443.40085230769</v>
      </c>
      <c r="X31" s="32">
        <f t="shared" si="4"/>
        <v>388.99914769231</v>
      </c>
      <c r="Y31" s="1">
        <f t="shared" si="5"/>
        <v>253.051851851852</v>
      </c>
      <c r="AA31" s="34" t="str">
        <f>_xlfn.XLOOKUP($C31,[3]汇总!$C:$C,[3]汇总!$C:$C)</f>
        <v>罗熠鹏</v>
      </c>
    </row>
    <row r="32" s="1" customFormat="1" ht="21.7" customHeight="1" spans="1:27">
      <c r="A32" s="8">
        <f t="shared" si="0"/>
        <v>29</v>
      </c>
      <c r="B32" s="8"/>
      <c r="C32" s="9" t="s">
        <v>63</v>
      </c>
      <c r="D32" s="10">
        <v>45758</v>
      </c>
      <c r="E32" s="11" t="s">
        <v>37</v>
      </c>
      <c r="F32" s="12">
        <v>26</v>
      </c>
      <c r="G32" s="12">
        <v>25</v>
      </c>
      <c r="H32" s="13">
        <v>1432.69230769231</v>
      </c>
      <c r="I32" s="13">
        <v>2764.6085</v>
      </c>
      <c r="J32" s="23">
        <v>288</v>
      </c>
      <c r="K32" s="24">
        <v>300</v>
      </c>
      <c r="L32" s="19">
        <v>500</v>
      </c>
      <c r="M32" s="13"/>
      <c r="N32" s="13"/>
      <c r="O32" s="13">
        <v>300</v>
      </c>
      <c r="P32" s="20">
        <v>5985.3</v>
      </c>
      <c r="Q32" s="28"/>
      <c r="R32" s="29">
        <f t="shared" si="1"/>
        <v>5985.3</v>
      </c>
      <c r="S32" s="30">
        <v>0</v>
      </c>
      <c r="T32" s="31" t="str">
        <f>VLOOKUP(C32,'[1]2025.06'!$B$3:$CN$700,38,0)</f>
        <v>湖南诚展</v>
      </c>
      <c r="U32" s="1">
        <f ca="1">VLOOKUP(C32,[2]一线员工!$C$3:$CL$800,60,0)</f>
        <v>5985.3</v>
      </c>
      <c r="V32" s="1">
        <f ca="1" t="shared" si="2"/>
        <v>0</v>
      </c>
      <c r="W32" s="32">
        <f t="shared" si="3"/>
        <v>5610.30080769231</v>
      </c>
      <c r="X32" s="32">
        <f t="shared" si="4"/>
        <v>374.99919230769</v>
      </c>
      <c r="Y32" s="1">
        <f t="shared" si="5"/>
        <v>239.412</v>
      </c>
      <c r="AA32" s="34" t="str">
        <f>_xlfn.XLOOKUP($C32,[3]汇总!$C:$C,[3]汇总!$C:$C)</f>
        <v>马战</v>
      </c>
    </row>
    <row r="33" s="1" customFormat="1" ht="21.7" customHeight="1" spans="1:27">
      <c r="A33" s="8">
        <f t="shared" si="0"/>
        <v>30</v>
      </c>
      <c r="B33" s="8"/>
      <c r="C33" s="9" t="s">
        <v>64</v>
      </c>
      <c r="D33" s="10">
        <v>45759</v>
      </c>
      <c r="E33" s="11" t="s">
        <v>37</v>
      </c>
      <c r="F33" s="12">
        <v>26</v>
      </c>
      <c r="G33" s="12">
        <v>25</v>
      </c>
      <c r="H33" s="13">
        <v>1432.69230769231</v>
      </c>
      <c r="I33" s="13">
        <v>2774.5885</v>
      </c>
      <c r="J33" s="23">
        <v>276</v>
      </c>
      <c r="K33" s="24">
        <v>300</v>
      </c>
      <c r="L33" s="19">
        <v>500</v>
      </c>
      <c r="M33" s="13"/>
      <c r="N33" s="13">
        <v>-20</v>
      </c>
      <c r="O33" s="13">
        <v>300</v>
      </c>
      <c r="P33" s="20">
        <v>5813.28</v>
      </c>
      <c r="Q33" s="28"/>
      <c r="R33" s="29">
        <f t="shared" si="1"/>
        <v>5813.28</v>
      </c>
      <c r="S33" s="30">
        <v>0</v>
      </c>
      <c r="T33" s="31" t="str">
        <f>VLOOKUP(C33,'[1]2025.06'!$B$3:$CN$700,38,0)</f>
        <v>湘潭思泉</v>
      </c>
      <c r="U33" s="1">
        <f ca="1">VLOOKUP(C33,[2]一线员工!$C$3:$CL$800,60,0)</f>
        <v>5813.28</v>
      </c>
      <c r="V33" s="1">
        <f ca="1" t="shared" si="2"/>
        <v>0</v>
      </c>
      <c r="W33" s="32">
        <f t="shared" si="3"/>
        <v>5588.28080769231</v>
      </c>
      <c r="X33" s="32">
        <f t="shared" si="4"/>
        <v>224.99919230769</v>
      </c>
      <c r="Y33" s="1">
        <f t="shared" si="5"/>
        <v>232.5312</v>
      </c>
      <c r="AA33" s="34" t="str">
        <f>_xlfn.XLOOKUP($C33,[3]汇总!$C:$C,[3]汇总!$C:$C)</f>
        <v>曾选泽</v>
      </c>
    </row>
    <row r="34" s="1" customFormat="1" ht="21.7" customHeight="1" spans="1:27">
      <c r="A34" s="8">
        <f t="shared" si="0"/>
        <v>31</v>
      </c>
      <c r="B34" s="8"/>
      <c r="C34" s="9" t="s">
        <v>65</v>
      </c>
      <c r="D34" s="10">
        <v>45772</v>
      </c>
      <c r="E34" s="11" t="s">
        <v>37</v>
      </c>
      <c r="F34" s="12">
        <v>26</v>
      </c>
      <c r="G34" s="12">
        <v>20</v>
      </c>
      <c r="H34" s="13">
        <v>1146.15384615385</v>
      </c>
      <c r="I34" s="13">
        <v>1474.3337</v>
      </c>
      <c r="J34" s="23">
        <v>273</v>
      </c>
      <c r="K34" s="24">
        <v>153.846153846154</v>
      </c>
      <c r="L34" s="19">
        <v>400</v>
      </c>
      <c r="M34" s="13"/>
      <c r="N34" s="13">
        <v>-20</v>
      </c>
      <c r="O34" s="13">
        <v>0</v>
      </c>
      <c r="P34" s="20">
        <v>3587.33</v>
      </c>
      <c r="Q34" s="28"/>
      <c r="R34" s="29">
        <f t="shared" si="1"/>
        <v>3587.33</v>
      </c>
      <c r="S34" s="30">
        <v>0</v>
      </c>
      <c r="T34" s="31" t="str">
        <f>VLOOKUP(C34,'[1]2025.06'!$B$3:$CN$700,38,0)</f>
        <v>湖南诚展</v>
      </c>
      <c r="U34" s="1">
        <f ca="1">VLOOKUP(C34,[2]一线员工!$C$3:$CL$800,60,0)</f>
        <v>3587.33</v>
      </c>
      <c r="V34" s="1">
        <f ca="1" t="shared" si="2"/>
        <v>0</v>
      </c>
      <c r="W34" s="32">
        <f t="shared" si="3"/>
        <v>3447.3337</v>
      </c>
      <c r="X34" s="32">
        <f t="shared" si="4"/>
        <v>139.996299999996</v>
      </c>
      <c r="Y34" s="1">
        <f t="shared" si="5"/>
        <v>179.3665</v>
      </c>
      <c r="AA34" s="34" t="str">
        <f>_xlfn.XLOOKUP($C34,[3]汇总!$C:$C,[3]汇总!$C:$C)</f>
        <v>唐锋</v>
      </c>
    </row>
    <row r="35" s="1" customFormat="1" ht="21.7" customHeight="1" spans="1:27">
      <c r="A35" s="8">
        <f t="shared" si="0"/>
        <v>32</v>
      </c>
      <c r="B35" s="8"/>
      <c r="C35" s="9" t="s">
        <v>66</v>
      </c>
      <c r="D35" s="10">
        <v>45774</v>
      </c>
      <c r="E35" s="11" t="s">
        <v>37</v>
      </c>
      <c r="F35" s="12">
        <v>26</v>
      </c>
      <c r="G35" s="12">
        <v>22</v>
      </c>
      <c r="H35" s="13">
        <v>1260.76923076923</v>
      </c>
      <c r="I35" s="13">
        <v>2392.24776</v>
      </c>
      <c r="J35" s="23">
        <v>255</v>
      </c>
      <c r="K35" s="24">
        <v>169.230769230769</v>
      </c>
      <c r="L35" s="19">
        <v>440</v>
      </c>
      <c r="M35" s="13"/>
      <c r="N35" s="13">
        <v>-10</v>
      </c>
      <c r="O35" s="13">
        <v>0</v>
      </c>
      <c r="P35" s="20">
        <v>4733.25</v>
      </c>
      <c r="Q35" s="28"/>
      <c r="R35" s="29">
        <f t="shared" si="1"/>
        <v>4733.25</v>
      </c>
      <c r="S35" s="30">
        <v>0</v>
      </c>
      <c r="T35" s="31" t="str">
        <f>VLOOKUP(C35,'[1]2025.06'!$B$3:$CN$700,38,0)</f>
        <v>湖南诚展</v>
      </c>
      <c r="U35" s="1">
        <f ca="1">VLOOKUP(C35,[2]一线员工!$C$3:$CL$800,60,0)</f>
        <v>4733.25</v>
      </c>
      <c r="V35" s="1">
        <f ca="1" t="shared" si="2"/>
        <v>0</v>
      </c>
      <c r="W35" s="32">
        <f t="shared" si="3"/>
        <v>4529.24776</v>
      </c>
      <c r="X35" s="32">
        <f t="shared" si="4"/>
        <v>204.002240000001</v>
      </c>
      <c r="Y35" s="1">
        <f t="shared" si="5"/>
        <v>215.147727272727</v>
      </c>
      <c r="AA35" s="34" t="str">
        <f>_xlfn.XLOOKUP($C35,[3]汇总!$C:$C,[3]汇总!$C:$C)</f>
        <v>刘红勇</v>
      </c>
    </row>
    <row r="36" s="1" customFormat="1" ht="21.7" customHeight="1" spans="1:27">
      <c r="A36" s="8">
        <f t="shared" si="0"/>
        <v>33</v>
      </c>
      <c r="B36" s="8"/>
      <c r="C36" s="9" t="s">
        <v>67</v>
      </c>
      <c r="D36" s="10">
        <v>45775</v>
      </c>
      <c r="E36" s="11" t="s">
        <v>37</v>
      </c>
      <c r="F36" s="12">
        <v>26</v>
      </c>
      <c r="G36" s="12">
        <v>23</v>
      </c>
      <c r="H36" s="13">
        <v>1318.07692307692</v>
      </c>
      <c r="I36" s="13">
        <v>2486.70542</v>
      </c>
      <c r="J36" s="23">
        <v>246</v>
      </c>
      <c r="K36" s="24">
        <v>176.923076923077</v>
      </c>
      <c r="L36" s="19">
        <v>460</v>
      </c>
      <c r="M36" s="13">
        <v>-352.241942876254</v>
      </c>
      <c r="N36" s="13">
        <v>-10</v>
      </c>
      <c r="O36" s="13">
        <v>0</v>
      </c>
      <c r="P36" s="20">
        <v>4509.46</v>
      </c>
      <c r="Q36" s="28"/>
      <c r="R36" s="29">
        <f t="shared" si="1"/>
        <v>4509.46</v>
      </c>
      <c r="S36" s="30" t="s">
        <v>68</v>
      </c>
      <c r="T36" s="33" t="s">
        <v>69</v>
      </c>
      <c r="U36" s="1">
        <f ca="1">VLOOKUP(C36,[2]一线员工!$C$3:$CL$800,60,0)</f>
        <v>4509.46</v>
      </c>
      <c r="V36" s="1">
        <f ca="1" t="shared" si="2"/>
        <v>0</v>
      </c>
      <c r="W36" s="32">
        <f t="shared" si="3"/>
        <v>4348.46347712374</v>
      </c>
      <c r="X36" s="32">
        <f t="shared" si="4"/>
        <v>160.996522876258</v>
      </c>
      <c r="Y36" s="1">
        <f t="shared" si="5"/>
        <v>196.06347826087</v>
      </c>
      <c r="AA36" s="34" t="str">
        <f>_xlfn.XLOOKUP($C36,[3]汇总!$C:$C,[3]汇总!$C:$C)</f>
        <v>谢宗伏</v>
      </c>
    </row>
    <row r="37" s="1" customFormat="1" ht="21.7" customHeight="1" spans="1:27">
      <c r="A37" s="8">
        <f t="shared" si="0"/>
        <v>34</v>
      </c>
      <c r="B37" s="8"/>
      <c r="C37" s="9" t="s">
        <v>70</v>
      </c>
      <c r="D37" s="10">
        <v>45777</v>
      </c>
      <c r="E37" s="11" t="s">
        <v>37</v>
      </c>
      <c r="F37" s="12">
        <v>26</v>
      </c>
      <c r="G37" s="12">
        <v>22</v>
      </c>
      <c r="H37" s="13">
        <v>1260.76923076923</v>
      </c>
      <c r="I37" s="13">
        <v>2437.57388</v>
      </c>
      <c r="J37" s="23">
        <v>282</v>
      </c>
      <c r="K37" s="24">
        <v>423.076923076923</v>
      </c>
      <c r="L37" s="19">
        <v>440</v>
      </c>
      <c r="M37" s="13"/>
      <c r="N37" s="13"/>
      <c r="O37" s="13">
        <v>200</v>
      </c>
      <c r="P37" s="20">
        <v>5269.42</v>
      </c>
      <c r="Q37" s="28">
        <v>63.75</v>
      </c>
      <c r="R37" s="29">
        <f t="shared" si="1"/>
        <v>5205.67</v>
      </c>
      <c r="S37" s="30">
        <v>0</v>
      </c>
      <c r="T37" s="31" t="str">
        <f>VLOOKUP(C37,'[1]2025.06'!$B$3:$CN$700,38,0)</f>
        <v>湖南诚展</v>
      </c>
      <c r="U37" s="1">
        <f ca="1">VLOOKUP(C37,[2]一线员工!$C$3:$CL$800,60,0)</f>
        <v>5205.67</v>
      </c>
      <c r="V37" s="1">
        <f ca="1" t="shared" si="2"/>
        <v>0</v>
      </c>
      <c r="W37" s="32">
        <f t="shared" si="3"/>
        <v>5065.42003384615</v>
      </c>
      <c r="X37" s="32">
        <f t="shared" si="4"/>
        <v>203.999966153847</v>
      </c>
      <c r="Y37" s="1">
        <f t="shared" si="5"/>
        <v>236.621363636364</v>
      </c>
      <c r="AA37" s="34" t="str">
        <f>_xlfn.XLOOKUP($C37,[3]汇总!$C:$C,[3]汇总!$C:$C)</f>
        <v>刘顺新</v>
      </c>
    </row>
    <row r="38" s="1" customFormat="1" ht="21.7" customHeight="1" spans="1:27">
      <c r="A38" s="8">
        <f t="shared" si="0"/>
        <v>35</v>
      </c>
      <c r="B38" s="8"/>
      <c r="C38" s="9" t="s">
        <v>71</v>
      </c>
      <c r="D38" s="14">
        <v>45758</v>
      </c>
      <c r="E38" s="11" t="s">
        <v>37</v>
      </c>
      <c r="F38" s="12">
        <v>26</v>
      </c>
      <c r="G38" s="12">
        <v>23</v>
      </c>
      <c r="H38" s="13">
        <v>1318.07692307692</v>
      </c>
      <c r="I38" s="13">
        <v>2530.92084</v>
      </c>
      <c r="J38" s="23">
        <v>255</v>
      </c>
      <c r="K38" s="24">
        <v>176.923076923077</v>
      </c>
      <c r="L38" s="19">
        <v>460</v>
      </c>
      <c r="M38" s="13">
        <v>-90</v>
      </c>
      <c r="N38" s="13">
        <v>-20</v>
      </c>
      <c r="O38" s="13">
        <v>200</v>
      </c>
      <c r="P38" s="20">
        <v>5064.92</v>
      </c>
      <c r="Q38" s="28">
        <v>63.75</v>
      </c>
      <c r="R38" s="29">
        <f t="shared" si="1"/>
        <v>5001.17</v>
      </c>
      <c r="S38" s="30" t="s">
        <v>60</v>
      </c>
      <c r="T38" s="31" t="str">
        <f>VLOOKUP(C38,'[1]2025.06'!$B$3:$CN$700,38,0)</f>
        <v>德顺</v>
      </c>
      <c r="U38" s="1">
        <f ca="1">VLOOKUP(C38,[2]一线员工!$C$3:$CL$800,60,0)</f>
        <v>5001.17</v>
      </c>
      <c r="V38" s="1">
        <f ca="1" t="shared" si="2"/>
        <v>0</v>
      </c>
      <c r="W38" s="32">
        <f t="shared" si="3"/>
        <v>4853.92084</v>
      </c>
      <c r="X38" s="32">
        <f t="shared" si="4"/>
        <v>210.999160000003</v>
      </c>
      <c r="Y38" s="1">
        <f t="shared" si="5"/>
        <v>217.442173913043</v>
      </c>
      <c r="AA38" s="34" t="str">
        <f>_xlfn.XLOOKUP($C38,[3]汇总!$C:$C,[3]汇总!$C:$C)</f>
        <v>何杰</v>
      </c>
    </row>
    <row r="39" s="1" customFormat="1" ht="21.7" customHeight="1" spans="1:27">
      <c r="A39" s="8">
        <f t="shared" si="0"/>
        <v>36</v>
      </c>
      <c r="B39" s="8"/>
      <c r="C39" s="9" t="s">
        <v>72</v>
      </c>
      <c r="D39" s="14">
        <v>45743</v>
      </c>
      <c r="E39" s="11" t="s">
        <v>37</v>
      </c>
      <c r="F39" s="12">
        <v>26</v>
      </c>
      <c r="G39" s="12">
        <v>24</v>
      </c>
      <c r="H39" s="13">
        <v>1375.38461538462</v>
      </c>
      <c r="I39" s="13">
        <v>2659.63392</v>
      </c>
      <c r="J39" s="23">
        <v>282</v>
      </c>
      <c r="K39" s="24">
        <v>500</v>
      </c>
      <c r="L39" s="19">
        <v>480</v>
      </c>
      <c r="M39" s="13"/>
      <c r="N39" s="13">
        <v>-20</v>
      </c>
      <c r="O39" s="13">
        <v>300</v>
      </c>
      <c r="P39" s="20">
        <v>5869.02</v>
      </c>
      <c r="Q39" s="28">
        <v>32.75</v>
      </c>
      <c r="R39" s="29">
        <f t="shared" si="1"/>
        <v>5836.27</v>
      </c>
      <c r="S39" s="30">
        <v>0</v>
      </c>
      <c r="T39" s="31" t="str">
        <f>VLOOKUP(C39,'[1]2025.06'!$B$3:$CN$700,38,0)</f>
        <v>德顺</v>
      </c>
      <c r="U39" s="1">
        <f ca="1">VLOOKUP(C39,[2]一线员工!$C$3:$CL$800,60,0)</f>
        <v>5836.27</v>
      </c>
      <c r="V39" s="1">
        <f ca="1" t="shared" si="2"/>
        <v>0</v>
      </c>
      <c r="W39" s="32">
        <f t="shared" si="3"/>
        <v>5601.01853538462</v>
      </c>
      <c r="X39" s="32">
        <f t="shared" si="4"/>
        <v>268.00146461538</v>
      </c>
      <c r="Y39" s="1">
        <f t="shared" si="5"/>
        <v>243.177916666667</v>
      </c>
      <c r="AA39" s="34" t="str">
        <f>_xlfn.XLOOKUP($C39,[3]汇总!$C:$C,[3]汇总!$C:$C)</f>
        <v>彭洪准</v>
      </c>
    </row>
    <row r="40" s="1" customFormat="1" ht="21.7" customHeight="1" spans="1:27">
      <c r="A40" s="8">
        <f t="shared" si="0"/>
        <v>37</v>
      </c>
      <c r="B40" s="8"/>
      <c r="C40" s="9" t="s">
        <v>73</v>
      </c>
      <c r="D40" s="14">
        <v>45759</v>
      </c>
      <c r="E40" s="11" t="s">
        <v>37</v>
      </c>
      <c r="F40" s="12">
        <v>26</v>
      </c>
      <c r="G40" s="12">
        <v>25</v>
      </c>
      <c r="H40" s="13">
        <v>1432.69230769231</v>
      </c>
      <c r="I40" s="13">
        <v>2738.547</v>
      </c>
      <c r="J40" s="23">
        <v>264</v>
      </c>
      <c r="K40" s="24">
        <v>800</v>
      </c>
      <c r="L40" s="19">
        <v>500</v>
      </c>
      <c r="M40" s="13"/>
      <c r="N40" s="13">
        <v>-10</v>
      </c>
      <c r="O40" s="13">
        <v>0</v>
      </c>
      <c r="P40" s="20">
        <v>5925.24</v>
      </c>
      <c r="Q40" s="28"/>
      <c r="R40" s="29">
        <f t="shared" si="1"/>
        <v>5925.24</v>
      </c>
      <c r="S40" s="30">
        <v>0</v>
      </c>
      <c r="T40" s="31" t="str">
        <f>VLOOKUP(C40,'[1]2025.06'!$B$3:$CN$700,38,0)</f>
        <v>德顺</v>
      </c>
      <c r="U40" s="1">
        <f ca="1">VLOOKUP(C40,[2]一线员工!$C$3:$CL$800,60,0)</f>
        <v>5925.24</v>
      </c>
      <c r="V40" s="1">
        <f ca="1" t="shared" si="2"/>
        <v>0</v>
      </c>
      <c r="W40" s="32">
        <f t="shared" si="3"/>
        <v>5750.23930769231</v>
      </c>
      <c r="X40" s="32">
        <f t="shared" si="4"/>
        <v>175.00069230769</v>
      </c>
      <c r="Y40" s="1">
        <f t="shared" si="5"/>
        <v>237.0096</v>
      </c>
      <c r="AA40" s="34" t="str">
        <f>_xlfn.XLOOKUP($C40,[3]汇总!$C:$C,[3]汇总!$C:$C)</f>
        <v>张超锋</v>
      </c>
    </row>
    <row r="41" s="1" customFormat="1" ht="21.7" customHeight="1" spans="1:27">
      <c r="A41" s="8">
        <f t="shared" si="0"/>
        <v>38</v>
      </c>
      <c r="B41" s="8"/>
      <c r="C41" s="9" t="s">
        <v>74</v>
      </c>
      <c r="D41" s="14">
        <v>45734</v>
      </c>
      <c r="E41" s="11" t="s">
        <v>37</v>
      </c>
      <c r="F41" s="12">
        <v>26</v>
      </c>
      <c r="G41" s="12">
        <v>27</v>
      </c>
      <c r="H41" s="13">
        <v>1547.30769230769</v>
      </c>
      <c r="I41" s="13">
        <v>2982.63158</v>
      </c>
      <c r="J41" s="23">
        <v>273</v>
      </c>
      <c r="K41" s="24">
        <v>200</v>
      </c>
      <c r="L41" s="19">
        <v>540</v>
      </c>
      <c r="M41" s="13"/>
      <c r="N41" s="13">
        <v>-10</v>
      </c>
      <c r="O41" s="13">
        <v>300</v>
      </c>
      <c r="P41" s="20">
        <v>6098.94</v>
      </c>
      <c r="Q41" s="28">
        <v>27.75</v>
      </c>
      <c r="R41" s="29">
        <f t="shared" si="1"/>
        <v>6071.19</v>
      </c>
      <c r="S41" s="30">
        <v>0</v>
      </c>
      <c r="T41" s="31" t="str">
        <f>VLOOKUP(C41,'[1]2025.06'!$B$3:$CN$700,38,0)</f>
        <v>德顺</v>
      </c>
      <c r="U41" s="1">
        <f ca="1">VLOOKUP(C41,[2]一线员工!$C$3:$CL$800,60,0)</f>
        <v>6071.19</v>
      </c>
      <c r="V41" s="1">
        <f ca="1" t="shared" si="2"/>
        <v>0</v>
      </c>
      <c r="W41" s="32">
        <f t="shared" si="3"/>
        <v>5859.93927230769</v>
      </c>
      <c r="X41" s="32">
        <f t="shared" si="4"/>
        <v>239.000727692309</v>
      </c>
      <c r="Y41" s="1">
        <f t="shared" si="5"/>
        <v>224.858888888889</v>
      </c>
      <c r="AA41" s="34" t="str">
        <f>_xlfn.XLOOKUP($C41,[3]汇总!$C:$C,[3]汇总!$C:$C)</f>
        <v>袁建平</v>
      </c>
    </row>
    <row r="42" s="1" customFormat="1" ht="21.7" customHeight="1" spans="1:27">
      <c r="A42" s="8">
        <f t="shared" si="0"/>
        <v>39</v>
      </c>
      <c r="B42" s="8"/>
      <c r="C42" s="9" t="s">
        <v>75</v>
      </c>
      <c r="D42" s="14">
        <v>45758</v>
      </c>
      <c r="E42" s="11" t="s">
        <v>37</v>
      </c>
      <c r="F42" s="12">
        <v>26</v>
      </c>
      <c r="G42" s="12">
        <v>28</v>
      </c>
      <c r="H42" s="13">
        <v>1604.61538461538</v>
      </c>
      <c r="I42" s="13">
        <v>3081.66312</v>
      </c>
      <c r="J42" s="23">
        <v>270</v>
      </c>
      <c r="K42" s="24">
        <v>800</v>
      </c>
      <c r="L42" s="19">
        <v>560</v>
      </c>
      <c r="M42" s="13"/>
      <c r="N42" s="13"/>
      <c r="O42" s="13">
        <v>300</v>
      </c>
      <c r="P42" s="20">
        <v>6940.28</v>
      </c>
      <c r="Q42" s="28"/>
      <c r="R42" s="29">
        <f t="shared" si="1"/>
        <v>6940.28</v>
      </c>
      <c r="S42" s="30">
        <v>0</v>
      </c>
      <c r="T42" s="31" t="str">
        <f>VLOOKUP(C42,'[1]2025.06'!$B$3:$CN$700,38,0)</f>
        <v>德顺</v>
      </c>
      <c r="U42" s="1">
        <f ca="1">VLOOKUP(C42,[2]一线员工!$C$3:$CL$800,60,0)</f>
        <v>6940.28</v>
      </c>
      <c r="V42" s="1">
        <f ca="1" t="shared" si="2"/>
        <v>0</v>
      </c>
      <c r="W42" s="32">
        <f t="shared" si="3"/>
        <v>6644.27850461538</v>
      </c>
      <c r="X42" s="32">
        <f t="shared" si="4"/>
        <v>296.001495384619</v>
      </c>
      <c r="Y42" s="1">
        <f t="shared" si="5"/>
        <v>247.867142857143</v>
      </c>
      <c r="AA42" s="34" t="str">
        <f>_xlfn.XLOOKUP($C42,[3]汇总!$C:$C,[3]汇总!$C:$C)</f>
        <v>刘军玲</v>
      </c>
    </row>
    <row r="43" s="1" customFormat="1" ht="21.7" customHeight="1" spans="1:27">
      <c r="A43" s="8">
        <f t="shared" si="0"/>
        <v>40</v>
      </c>
      <c r="B43" s="8"/>
      <c r="C43" s="9" t="s">
        <v>76</v>
      </c>
      <c r="D43" s="14">
        <v>45739</v>
      </c>
      <c r="E43" s="11" t="s">
        <v>37</v>
      </c>
      <c r="F43" s="12">
        <v>26</v>
      </c>
      <c r="G43" s="12">
        <v>23</v>
      </c>
      <c r="H43" s="13">
        <v>1318.07692307692</v>
      </c>
      <c r="I43" s="13">
        <v>2566.54542</v>
      </c>
      <c r="J43" s="23">
        <v>282</v>
      </c>
      <c r="K43" s="24">
        <v>300</v>
      </c>
      <c r="L43" s="19">
        <v>460</v>
      </c>
      <c r="M43" s="13"/>
      <c r="N43" s="13"/>
      <c r="O43" s="13">
        <v>300</v>
      </c>
      <c r="P43" s="20">
        <v>5510.62</v>
      </c>
      <c r="Q43" s="28"/>
      <c r="R43" s="29">
        <f t="shared" si="1"/>
        <v>5510.62</v>
      </c>
      <c r="S43" s="30">
        <v>0</v>
      </c>
      <c r="T43" s="31" t="str">
        <f>VLOOKUP(C43,'[1]2025.06'!$B$3:$CN$700,38,0)</f>
        <v>德顺</v>
      </c>
      <c r="U43" s="1">
        <f ca="1">VLOOKUP(C43,[2]一线员工!$C$3:$CL$800,60,0)</f>
        <v>5510.62</v>
      </c>
      <c r="V43" s="1">
        <f ca="1" t="shared" si="2"/>
        <v>0</v>
      </c>
      <c r="W43" s="32">
        <f t="shared" si="3"/>
        <v>5249.62234307692</v>
      </c>
      <c r="X43" s="32">
        <f t="shared" si="4"/>
        <v>260.99765692308</v>
      </c>
      <c r="Y43" s="1">
        <f t="shared" si="5"/>
        <v>239.592173913043</v>
      </c>
      <c r="AA43" s="34" t="e">
        <f>_xlfn.XLOOKUP($C43,[3]汇总!$C:$C,[3]汇总!$C:$C)</f>
        <v>#N/A</v>
      </c>
    </row>
    <row r="44" s="1" customFormat="1" ht="21.7" customHeight="1" spans="1:27">
      <c r="A44" s="8">
        <f t="shared" si="0"/>
        <v>41</v>
      </c>
      <c r="B44" s="8"/>
      <c r="C44" s="9" t="s">
        <v>77</v>
      </c>
      <c r="D44" s="14">
        <v>45739</v>
      </c>
      <c r="E44" s="11" t="s">
        <v>37</v>
      </c>
      <c r="F44" s="12">
        <v>26</v>
      </c>
      <c r="G44" s="12">
        <v>27</v>
      </c>
      <c r="H44" s="13">
        <v>1547.30769230769</v>
      </c>
      <c r="I44" s="13">
        <v>2731.81857</v>
      </c>
      <c r="J44" s="23">
        <v>282</v>
      </c>
      <c r="K44" s="24">
        <v>200</v>
      </c>
      <c r="L44" s="19">
        <v>540</v>
      </c>
      <c r="M44" s="13"/>
      <c r="N44" s="13"/>
      <c r="O44" s="13">
        <v>300</v>
      </c>
      <c r="P44" s="20">
        <v>6017.13</v>
      </c>
      <c r="Q44" s="28">
        <v>30.6</v>
      </c>
      <c r="R44" s="29">
        <f t="shared" si="1"/>
        <v>5986.53</v>
      </c>
      <c r="S44" s="30">
        <v>0</v>
      </c>
      <c r="T44" s="31" t="str">
        <f>VLOOKUP(C44,'[1]2025.06'!$B$3:$CN$700,38,0)</f>
        <v>德顺</v>
      </c>
      <c r="U44" s="1">
        <f ca="1">VLOOKUP(C44,[2]一线员工!$C$3:$CL$800,60,0)</f>
        <v>5986.53</v>
      </c>
      <c r="V44" s="1">
        <f ca="1" t="shared" si="2"/>
        <v>0</v>
      </c>
      <c r="W44" s="32">
        <f t="shared" si="3"/>
        <v>5628.12626230769</v>
      </c>
      <c r="X44" s="32">
        <f t="shared" si="4"/>
        <v>389.00373769231</v>
      </c>
      <c r="Y44" s="1">
        <f t="shared" si="5"/>
        <v>221.723333333333</v>
      </c>
      <c r="AA44" s="34" t="str">
        <f>_xlfn.XLOOKUP($C44,[3]汇总!$C:$C,[3]汇总!$C:$C)</f>
        <v>袁珊珊</v>
      </c>
    </row>
    <row r="45" s="1" customFormat="1" ht="21.7" customHeight="1" spans="1:27">
      <c r="A45" s="8">
        <f t="shared" si="0"/>
        <v>42</v>
      </c>
      <c r="B45" s="8"/>
      <c r="C45" s="9" t="s">
        <v>78</v>
      </c>
      <c r="D45" s="14">
        <v>45790</v>
      </c>
      <c r="E45" s="11" t="s">
        <v>37</v>
      </c>
      <c r="F45" s="12">
        <v>26</v>
      </c>
      <c r="G45" s="12">
        <v>23</v>
      </c>
      <c r="H45" s="13">
        <v>1318.07692307692</v>
      </c>
      <c r="I45" s="13">
        <v>2566.54542</v>
      </c>
      <c r="J45" s="23">
        <v>285</v>
      </c>
      <c r="K45" s="24">
        <v>619.230769230769</v>
      </c>
      <c r="L45" s="19">
        <v>460</v>
      </c>
      <c r="M45" s="13"/>
      <c r="N45" s="13"/>
      <c r="O45" s="13">
        <v>0</v>
      </c>
      <c r="P45" s="20">
        <v>5582.85</v>
      </c>
      <c r="Q45" s="28"/>
      <c r="R45" s="29">
        <f t="shared" si="1"/>
        <v>5582.85</v>
      </c>
      <c r="S45" s="30">
        <v>0</v>
      </c>
      <c r="T45" s="31" t="str">
        <f>VLOOKUP(C45,'[1]2025.06'!$B$3:$CN$700,38,0)</f>
        <v>湖南诚展</v>
      </c>
      <c r="U45" s="1">
        <f ca="1">VLOOKUP(C45,[2]一线员工!$C$3:$CL$800,60,0)</f>
        <v>5582.85</v>
      </c>
      <c r="V45" s="1">
        <f ca="1" t="shared" si="2"/>
        <v>0</v>
      </c>
      <c r="W45" s="32">
        <f t="shared" si="3"/>
        <v>5271.85311230769</v>
      </c>
      <c r="X45" s="32">
        <f t="shared" si="4"/>
        <v>310.996887692312</v>
      </c>
      <c r="Y45" s="1">
        <f t="shared" si="5"/>
        <v>242.732608695652</v>
      </c>
      <c r="AA45" s="34" t="e">
        <f>_xlfn.XLOOKUP($C45,[3]汇总!$C:$C,[3]汇总!$C:$C)</f>
        <v>#N/A</v>
      </c>
    </row>
    <row r="46" s="1" customFormat="1" ht="21.7" customHeight="1" spans="1:27">
      <c r="A46" s="8">
        <f t="shared" si="0"/>
        <v>43</v>
      </c>
      <c r="B46" s="8"/>
      <c r="C46" s="9" t="s">
        <v>79</v>
      </c>
      <c r="D46" s="14">
        <v>45800</v>
      </c>
      <c r="E46" s="11" t="s">
        <v>37</v>
      </c>
      <c r="F46" s="12">
        <v>26</v>
      </c>
      <c r="G46" s="12">
        <v>23</v>
      </c>
      <c r="H46" s="13">
        <v>1318.07692307692</v>
      </c>
      <c r="I46" s="13">
        <v>2566.54542</v>
      </c>
      <c r="J46" s="23">
        <v>276</v>
      </c>
      <c r="K46" s="24">
        <v>442.307692307692</v>
      </c>
      <c r="L46" s="19">
        <v>460</v>
      </c>
      <c r="M46" s="13"/>
      <c r="N46" s="13"/>
      <c r="O46" s="13">
        <v>300</v>
      </c>
      <c r="P46" s="20">
        <v>5596.93</v>
      </c>
      <c r="Q46" s="28"/>
      <c r="R46" s="29">
        <f t="shared" si="1"/>
        <v>5596.93</v>
      </c>
      <c r="S46" s="30">
        <v>0</v>
      </c>
      <c r="T46" s="31" t="str">
        <f>VLOOKUP(C46,'[1]2025.06'!$B$3:$CN$700,38,0)</f>
        <v>德顺</v>
      </c>
      <c r="U46" s="1">
        <f ca="1">VLOOKUP(C46,[2]一线员工!$C$3:$CL$800,60,0)</f>
        <v>5596.93</v>
      </c>
      <c r="V46" s="1">
        <f ca="1" t="shared" si="2"/>
        <v>0</v>
      </c>
      <c r="W46" s="32">
        <f t="shared" si="3"/>
        <v>5385.93003538461</v>
      </c>
      <c r="X46" s="32">
        <f t="shared" si="4"/>
        <v>210.999964615388</v>
      </c>
      <c r="Y46" s="1">
        <f t="shared" si="5"/>
        <v>243.344782608696</v>
      </c>
      <c r="AA46" s="34" t="e">
        <f>_xlfn.XLOOKUP($C46,[3]汇总!$C:$C,[3]汇总!$C:$C)</f>
        <v>#N/A</v>
      </c>
    </row>
    <row r="47" s="1" customFormat="1" ht="21.7" customHeight="1" spans="1:27">
      <c r="A47" s="8">
        <f t="shared" si="0"/>
        <v>44</v>
      </c>
      <c r="B47" s="8"/>
      <c r="C47" s="9" t="s">
        <v>80</v>
      </c>
      <c r="D47" s="14">
        <v>45801</v>
      </c>
      <c r="E47" s="11" t="s">
        <v>37</v>
      </c>
      <c r="F47" s="12">
        <v>26</v>
      </c>
      <c r="G47" s="12">
        <v>25</v>
      </c>
      <c r="H47" s="13">
        <v>1432.69230769231</v>
      </c>
      <c r="I47" s="13">
        <v>2774.5885</v>
      </c>
      <c r="J47" s="23">
        <v>282</v>
      </c>
      <c r="K47" s="24">
        <v>300</v>
      </c>
      <c r="L47" s="19">
        <v>500</v>
      </c>
      <c r="M47" s="13"/>
      <c r="N47" s="13"/>
      <c r="O47" s="13">
        <v>300</v>
      </c>
      <c r="P47" s="20">
        <v>5889.28</v>
      </c>
      <c r="Q47" s="28"/>
      <c r="R47" s="29">
        <f t="shared" si="1"/>
        <v>5889.28</v>
      </c>
      <c r="S47" s="30">
        <v>0</v>
      </c>
      <c r="T47" s="31" t="str">
        <f>VLOOKUP(C47,'[1]2025.06'!$B$3:$CN$700,38,0)</f>
        <v>湘潭思泉</v>
      </c>
      <c r="U47" s="1">
        <f ca="1">VLOOKUP(C47,[2]一线员工!$C$3:$CL$800,60,0)</f>
        <v>5889.28</v>
      </c>
      <c r="V47" s="1">
        <f ca="1" t="shared" si="2"/>
        <v>0</v>
      </c>
      <c r="W47" s="32">
        <f t="shared" si="3"/>
        <v>5614.28080769231</v>
      </c>
      <c r="X47" s="32">
        <f t="shared" si="4"/>
        <v>274.99919230769</v>
      </c>
      <c r="Y47" s="1">
        <f t="shared" si="5"/>
        <v>235.5712</v>
      </c>
      <c r="AA47" s="34" t="e">
        <f>_xlfn.XLOOKUP($C47,[3]汇总!$C:$C,[3]汇总!$C:$C)</f>
        <v>#N/A</v>
      </c>
    </row>
    <row r="48" s="1" customFormat="1" ht="21.7" customHeight="1" spans="1:27">
      <c r="A48" s="8">
        <f t="shared" si="0"/>
        <v>45</v>
      </c>
      <c r="B48" s="8"/>
      <c r="C48" s="9" t="s">
        <v>81</v>
      </c>
      <c r="D48" s="14">
        <v>45801</v>
      </c>
      <c r="E48" s="11" t="s">
        <v>37</v>
      </c>
      <c r="F48" s="12">
        <v>26</v>
      </c>
      <c r="G48" s="12">
        <v>23</v>
      </c>
      <c r="H48" s="13">
        <v>1318.07692307692</v>
      </c>
      <c r="I48" s="13">
        <v>2566.54542</v>
      </c>
      <c r="J48" s="23">
        <v>273</v>
      </c>
      <c r="K48" s="24">
        <v>300</v>
      </c>
      <c r="L48" s="19">
        <v>460</v>
      </c>
      <c r="M48" s="13"/>
      <c r="N48" s="13">
        <v>-10</v>
      </c>
      <c r="O48" s="13">
        <v>300</v>
      </c>
      <c r="P48" s="20">
        <v>5391.62</v>
      </c>
      <c r="Q48" s="28"/>
      <c r="R48" s="29">
        <f t="shared" si="1"/>
        <v>5391.62</v>
      </c>
      <c r="S48" s="30">
        <v>0</v>
      </c>
      <c r="T48" s="31" t="str">
        <f>VLOOKUP(C48,'[1]2025.06'!$B$3:$CN$700,38,0)</f>
        <v>湘潭思泉</v>
      </c>
      <c r="U48" s="1">
        <f ca="1">VLOOKUP(C48,[2]一线员工!$C$3:$CL$800,60,0)</f>
        <v>5391.62</v>
      </c>
      <c r="V48" s="1">
        <f ca="1" t="shared" si="2"/>
        <v>0</v>
      </c>
      <c r="W48" s="32">
        <f t="shared" si="3"/>
        <v>5230.62234307692</v>
      </c>
      <c r="X48" s="32">
        <f t="shared" si="4"/>
        <v>160.99765692308</v>
      </c>
      <c r="Y48" s="1">
        <f t="shared" si="5"/>
        <v>234.418260869565</v>
      </c>
      <c r="AA48" s="34" t="e">
        <f>_xlfn.XLOOKUP($C48,[3]汇总!$C:$C,[3]汇总!$C:$C)</f>
        <v>#N/A</v>
      </c>
    </row>
    <row r="49" s="1" customFormat="1" ht="21.7" customHeight="1" spans="1:27">
      <c r="A49" s="8">
        <f t="shared" si="0"/>
        <v>46</v>
      </c>
      <c r="B49" s="8"/>
      <c r="C49" s="9" t="s">
        <v>82</v>
      </c>
      <c r="D49" s="14">
        <v>45805</v>
      </c>
      <c r="E49" s="11" t="s">
        <v>37</v>
      </c>
      <c r="F49" s="12">
        <v>26</v>
      </c>
      <c r="G49" s="12">
        <v>28</v>
      </c>
      <c r="H49" s="13">
        <v>1604.61538461538</v>
      </c>
      <c r="I49" s="13">
        <v>2321.22906</v>
      </c>
      <c r="J49" s="23">
        <v>270</v>
      </c>
      <c r="K49" s="24">
        <v>200</v>
      </c>
      <c r="L49" s="19">
        <v>560</v>
      </c>
      <c r="M49" s="13"/>
      <c r="N49" s="13"/>
      <c r="O49" s="13">
        <v>300</v>
      </c>
      <c r="P49" s="20">
        <v>5579.84</v>
      </c>
      <c r="Q49" s="28"/>
      <c r="R49" s="29">
        <f t="shared" si="1"/>
        <v>5579.84</v>
      </c>
      <c r="S49" s="30">
        <v>0</v>
      </c>
      <c r="T49" s="31" t="str">
        <f>VLOOKUP(C49,'[1]2025.06'!$B$3:$CN$700,38,0)</f>
        <v>湘潭思泉</v>
      </c>
      <c r="U49" s="1">
        <f ca="1">VLOOKUP(C49,[2]一线员工!$C$3:$CL$800,60,0)</f>
        <v>5579.84</v>
      </c>
      <c r="V49" s="1">
        <f ca="1" t="shared" si="2"/>
        <v>0</v>
      </c>
      <c r="W49" s="32">
        <f t="shared" si="3"/>
        <v>5283.84444461538</v>
      </c>
      <c r="X49" s="32">
        <f t="shared" si="4"/>
        <v>295.99555538462</v>
      </c>
      <c r="Y49" s="1">
        <f t="shared" si="5"/>
        <v>199.28</v>
      </c>
      <c r="AA49" s="34" t="e">
        <f>_xlfn.XLOOKUP($C49,[3]汇总!$C:$C,[3]汇总!$C:$C)</f>
        <v>#N/A</v>
      </c>
    </row>
    <row r="50" s="1" customFormat="1" ht="21.7" customHeight="1" spans="1:27">
      <c r="A50" s="8">
        <f t="shared" si="0"/>
        <v>47</v>
      </c>
      <c r="B50" s="8"/>
      <c r="C50" s="9" t="s">
        <v>83</v>
      </c>
      <c r="D50" s="14">
        <v>45806</v>
      </c>
      <c r="E50" s="11" t="s">
        <v>37</v>
      </c>
      <c r="F50" s="12">
        <v>26</v>
      </c>
      <c r="G50" s="12">
        <v>28</v>
      </c>
      <c r="H50" s="13">
        <v>1604.61538461538</v>
      </c>
      <c r="I50" s="13">
        <v>3058.16936</v>
      </c>
      <c r="J50" s="23">
        <v>264</v>
      </c>
      <c r="K50" s="24">
        <v>300</v>
      </c>
      <c r="L50" s="19">
        <v>560</v>
      </c>
      <c r="M50" s="12">
        <v>-20</v>
      </c>
      <c r="N50" s="13"/>
      <c r="O50" s="13">
        <v>300</v>
      </c>
      <c r="P50" s="20">
        <v>6390.78</v>
      </c>
      <c r="Q50" s="28"/>
      <c r="R50" s="29">
        <f t="shared" si="1"/>
        <v>6390.78</v>
      </c>
      <c r="S50" s="30">
        <v>0</v>
      </c>
      <c r="T50" s="31" t="str">
        <f>VLOOKUP(C50,'[1]2025.06'!$B$3:$CN$700,38,0)</f>
        <v>湘潭思泉</v>
      </c>
      <c r="U50" s="1">
        <f ca="1">VLOOKUP(C50,[2]一线员工!$C$3:$CL$800,60,0)</f>
        <v>6390.78</v>
      </c>
      <c r="V50" s="1">
        <f ca="1" t="shared" si="2"/>
        <v>0</v>
      </c>
      <c r="W50" s="32">
        <f t="shared" si="3"/>
        <v>6094.78474461538</v>
      </c>
      <c r="X50" s="32">
        <f t="shared" si="4"/>
        <v>295.99525538462</v>
      </c>
      <c r="Y50" s="1">
        <f t="shared" si="5"/>
        <v>228.242142857143</v>
      </c>
      <c r="AA50" s="34" t="e">
        <f>_xlfn.XLOOKUP($C50,[3]汇总!$C:$C,[3]汇总!$C:$C)</f>
        <v>#N/A</v>
      </c>
    </row>
    <row r="51" s="1" customFormat="1" ht="21.7" customHeight="1" spans="1:27">
      <c r="A51" s="8">
        <f t="shared" si="0"/>
        <v>48</v>
      </c>
      <c r="B51" s="8"/>
      <c r="C51" s="9" t="s">
        <v>84</v>
      </c>
      <c r="D51" s="14">
        <v>45806</v>
      </c>
      <c r="E51" s="11" t="s">
        <v>37</v>
      </c>
      <c r="F51" s="12">
        <v>26</v>
      </c>
      <c r="G51" s="12">
        <v>28</v>
      </c>
      <c r="H51" s="13">
        <v>1604.61538461538</v>
      </c>
      <c r="I51" s="13">
        <v>2221.3981584</v>
      </c>
      <c r="J51" s="23">
        <v>273</v>
      </c>
      <c r="K51" s="24">
        <v>200</v>
      </c>
      <c r="L51" s="19">
        <v>560</v>
      </c>
      <c r="M51" s="13"/>
      <c r="N51" s="13"/>
      <c r="O51" s="13">
        <v>300</v>
      </c>
      <c r="P51" s="20">
        <v>5483.01</v>
      </c>
      <c r="Q51" s="28">
        <v>30.6</v>
      </c>
      <c r="R51" s="29">
        <f t="shared" si="1"/>
        <v>5452.41</v>
      </c>
      <c r="S51" s="30">
        <v>0</v>
      </c>
      <c r="T51" s="31" t="str">
        <f>VLOOKUP(C51,'[1]2025.06'!$B$3:$CN$700,38,0)</f>
        <v>湘潭宏顺</v>
      </c>
      <c r="U51" s="1">
        <f ca="1">VLOOKUP(C51,[2]一线员工!$C$3:$CL$800,60,0)</f>
        <v>5452.41</v>
      </c>
      <c r="V51" s="1">
        <f ca="1" t="shared" si="2"/>
        <v>0</v>
      </c>
      <c r="W51" s="32">
        <f t="shared" si="3"/>
        <v>5187.01354301538</v>
      </c>
      <c r="X51" s="32">
        <f t="shared" si="4"/>
        <v>295.996456984621</v>
      </c>
      <c r="Y51" s="1">
        <f t="shared" si="5"/>
        <v>194.728928571429</v>
      </c>
      <c r="AA51" s="34" t="e">
        <f>_xlfn.XLOOKUP($C51,[3]汇总!$C:$C,[3]汇总!$C:$C)</f>
        <v>#N/A</v>
      </c>
    </row>
    <row r="52" s="1" customFormat="1" ht="21.7" customHeight="1" spans="1:27">
      <c r="A52" s="8">
        <f t="shared" si="0"/>
        <v>49</v>
      </c>
      <c r="B52" s="8"/>
      <c r="C52" s="9" t="s">
        <v>85</v>
      </c>
      <c r="D52" s="14">
        <v>45805</v>
      </c>
      <c r="E52" s="11" t="s">
        <v>37</v>
      </c>
      <c r="F52" s="12">
        <v>26</v>
      </c>
      <c r="G52" s="12">
        <v>28</v>
      </c>
      <c r="H52" s="13">
        <v>1604.61538461538</v>
      </c>
      <c r="I52" s="13">
        <v>3081.66312</v>
      </c>
      <c r="J52" s="23">
        <v>270</v>
      </c>
      <c r="K52" s="24">
        <v>800</v>
      </c>
      <c r="L52" s="19">
        <v>560</v>
      </c>
      <c r="M52" s="13"/>
      <c r="N52" s="13"/>
      <c r="O52" s="13">
        <v>300</v>
      </c>
      <c r="P52" s="20">
        <v>6940.28</v>
      </c>
      <c r="Q52" s="28">
        <v>73</v>
      </c>
      <c r="R52" s="29">
        <f t="shared" si="1"/>
        <v>6867.28</v>
      </c>
      <c r="S52" s="30">
        <v>0</v>
      </c>
      <c r="T52" s="31" t="str">
        <f>VLOOKUP(C52,'[1]2025.06'!$B$3:$CN$700,38,0)</f>
        <v>湘潭思泉</v>
      </c>
      <c r="U52" s="1">
        <f ca="1">VLOOKUP(C52,[2]一线员工!$C$3:$CL$800,60,0)</f>
        <v>6867.28</v>
      </c>
      <c r="V52" s="1">
        <f ca="1" t="shared" si="2"/>
        <v>0</v>
      </c>
      <c r="W52" s="32">
        <f t="shared" si="3"/>
        <v>6644.27850461538</v>
      </c>
      <c r="X52" s="32">
        <f t="shared" si="4"/>
        <v>296.001495384619</v>
      </c>
      <c r="Y52" s="1">
        <f t="shared" si="5"/>
        <v>245.26</v>
      </c>
      <c r="AA52" s="34" t="e">
        <f>_xlfn.XLOOKUP($C52,[3]汇总!$C:$C,[3]汇总!$C:$C)</f>
        <v>#N/A</v>
      </c>
    </row>
    <row r="53" s="1" customFormat="1" ht="21.7" customHeight="1" spans="1:27">
      <c r="A53" s="8">
        <f t="shared" si="0"/>
        <v>50</v>
      </c>
      <c r="B53" s="8"/>
      <c r="C53" s="9" t="s">
        <v>86</v>
      </c>
      <c r="D53" s="14">
        <v>45804</v>
      </c>
      <c r="E53" s="11" t="s">
        <v>37</v>
      </c>
      <c r="F53" s="12">
        <v>26</v>
      </c>
      <c r="G53" s="12">
        <v>25</v>
      </c>
      <c r="H53" s="13">
        <v>1432.69230769231</v>
      </c>
      <c r="I53" s="13">
        <v>2698.707</v>
      </c>
      <c r="J53" s="23">
        <v>264</v>
      </c>
      <c r="K53" s="24">
        <v>300</v>
      </c>
      <c r="L53" s="19">
        <v>500</v>
      </c>
      <c r="M53" s="13"/>
      <c r="N53" s="13"/>
      <c r="O53" s="13">
        <v>300</v>
      </c>
      <c r="P53" s="20">
        <v>5795.4</v>
      </c>
      <c r="Q53" s="28">
        <v>111.75</v>
      </c>
      <c r="R53" s="29">
        <f t="shared" si="1"/>
        <v>5683.65</v>
      </c>
      <c r="S53" s="30">
        <v>0</v>
      </c>
      <c r="T53" s="31" t="str">
        <f>VLOOKUP(C53,'[1]2025.06'!$B$3:$CN$700,38,0)</f>
        <v>湘潭思泉</v>
      </c>
      <c r="U53" s="1">
        <f ca="1">VLOOKUP(C53,[2]一线员工!$C$3:$CL$800,60,0)</f>
        <v>5683.65</v>
      </c>
      <c r="V53" s="1">
        <f ca="1" t="shared" si="2"/>
        <v>0</v>
      </c>
      <c r="W53" s="32">
        <f t="shared" si="3"/>
        <v>5520.39930769231</v>
      </c>
      <c r="X53" s="32">
        <f t="shared" si="4"/>
        <v>275.00069230769</v>
      </c>
      <c r="Y53" s="1">
        <f t="shared" si="5"/>
        <v>227.346</v>
      </c>
      <c r="AA53" s="34" t="e">
        <f>_xlfn.XLOOKUP($C53,[3]汇总!$C:$C,[3]汇总!$C:$C)</f>
        <v>#N/A</v>
      </c>
    </row>
    <row r="54" s="1" customFormat="1" ht="21.7" customHeight="1" spans="1:27">
      <c r="A54" s="8">
        <f t="shared" si="0"/>
        <v>51</v>
      </c>
      <c r="B54" s="8"/>
      <c r="C54" s="9" t="s">
        <v>87</v>
      </c>
      <c r="D54" s="14">
        <v>45802</v>
      </c>
      <c r="E54" s="11" t="s">
        <v>37</v>
      </c>
      <c r="F54" s="12">
        <v>26</v>
      </c>
      <c r="G54" s="12">
        <v>27</v>
      </c>
      <c r="H54" s="13">
        <v>1547.30769230769</v>
      </c>
      <c r="I54" s="13">
        <v>2873.62004</v>
      </c>
      <c r="J54" s="23">
        <v>264</v>
      </c>
      <c r="K54" s="24">
        <v>800</v>
      </c>
      <c r="L54" s="19">
        <v>540</v>
      </c>
      <c r="M54" s="13"/>
      <c r="N54" s="13">
        <v>-20</v>
      </c>
      <c r="O54" s="13">
        <v>300</v>
      </c>
      <c r="P54" s="20">
        <v>6620.93</v>
      </c>
      <c r="Q54" s="28"/>
      <c r="R54" s="29">
        <f t="shared" si="1"/>
        <v>6620.93</v>
      </c>
      <c r="S54" s="30">
        <v>0</v>
      </c>
      <c r="T54" s="31" t="str">
        <f>VLOOKUP(C54,'[1]2025.06'!$B$3:$CN$700,38,0)</f>
        <v>湘潭宏顺</v>
      </c>
      <c r="U54" s="1">
        <f ca="1">VLOOKUP(C54,[2]一线员工!$C$3:$CL$800,60,0)</f>
        <v>6620.93</v>
      </c>
      <c r="V54" s="1">
        <f ca="1" t="shared" si="2"/>
        <v>0</v>
      </c>
      <c r="W54" s="32">
        <f t="shared" si="3"/>
        <v>6331.92773230769</v>
      </c>
      <c r="X54" s="32">
        <f t="shared" si="4"/>
        <v>289.002267692311</v>
      </c>
      <c r="Y54" s="1">
        <f t="shared" si="5"/>
        <v>245.21962962963</v>
      </c>
      <c r="AA54" s="34" t="e">
        <f>_xlfn.XLOOKUP($C54,[3]汇总!$C:$C,[3]汇总!$C:$C)</f>
        <v>#N/A</v>
      </c>
    </row>
    <row r="55" s="1" customFormat="1" ht="21.7" customHeight="1" spans="1:27">
      <c r="A55" s="8">
        <f t="shared" si="0"/>
        <v>52</v>
      </c>
      <c r="B55" s="8"/>
      <c r="C55" s="9" t="s">
        <v>88</v>
      </c>
      <c r="D55" s="14">
        <v>45802</v>
      </c>
      <c r="E55" s="11" t="s">
        <v>37</v>
      </c>
      <c r="F55" s="12">
        <v>26</v>
      </c>
      <c r="G55" s="12">
        <v>24</v>
      </c>
      <c r="H55" s="13">
        <v>1375.38461538462</v>
      </c>
      <c r="I55" s="13">
        <v>2665.57696</v>
      </c>
      <c r="J55" s="23">
        <v>279</v>
      </c>
      <c r="K55" s="24">
        <v>300</v>
      </c>
      <c r="L55" s="19">
        <v>480</v>
      </c>
      <c r="M55" s="13"/>
      <c r="N55" s="13"/>
      <c r="O55" s="13">
        <v>300</v>
      </c>
      <c r="P55" s="20">
        <v>5691.96</v>
      </c>
      <c r="Q55" s="28"/>
      <c r="R55" s="29">
        <f t="shared" si="1"/>
        <v>5691.96</v>
      </c>
      <c r="S55" s="30">
        <v>0</v>
      </c>
      <c r="T55" s="31" t="str">
        <f>VLOOKUP(C55,'[1]2025.06'!$B$3:$CN$700,38,0)</f>
        <v>湘潭宏顺</v>
      </c>
      <c r="U55" s="1">
        <f ca="1">VLOOKUP(C55,[2]一线员工!$C$3:$CL$800,60,0)</f>
        <v>5691.96</v>
      </c>
      <c r="V55" s="1">
        <f ca="1" t="shared" si="2"/>
        <v>0</v>
      </c>
      <c r="W55" s="32">
        <f t="shared" si="3"/>
        <v>5423.96157538462</v>
      </c>
      <c r="X55" s="32">
        <f t="shared" si="4"/>
        <v>267.99842461538</v>
      </c>
      <c r="Y55" s="1">
        <f t="shared" si="5"/>
        <v>237.165</v>
      </c>
      <c r="AA55" s="34" t="e">
        <f>_xlfn.XLOOKUP($C55,[3]汇总!$C:$C,[3]汇总!$C:$C)</f>
        <v>#N/A</v>
      </c>
    </row>
    <row r="56" s="1" customFormat="1" ht="21.7" customHeight="1" spans="1:27">
      <c r="A56" s="8">
        <f t="shared" si="0"/>
        <v>53</v>
      </c>
      <c r="B56" s="8"/>
      <c r="C56" s="9" t="s">
        <v>89</v>
      </c>
      <c r="D56" s="14">
        <v>45804</v>
      </c>
      <c r="E56" s="11" t="s">
        <v>37</v>
      </c>
      <c r="F56" s="12">
        <v>26</v>
      </c>
      <c r="G56" s="12">
        <v>22</v>
      </c>
      <c r="H56" s="13">
        <v>1260.76923076923</v>
      </c>
      <c r="I56" s="13">
        <v>2437.57388</v>
      </c>
      <c r="J56" s="23">
        <v>279</v>
      </c>
      <c r="K56" s="24">
        <v>253.846153846154</v>
      </c>
      <c r="L56" s="19">
        <v>440</v>
      </c>
      <c r="M56" s="13"/>
      <c r="N56" s="13"/>
      <c r="O56" s="13">
        <v>200</v>
      </c>
      <c r="P56" s="20">
        <v>5147.19</v>
      </c>
      <c r="Q56" s="28">
        <v>111.75</v>
      </c>
      <c r="R56" s="29">
        <f t="shared" si="1"/>
        <v>5035.44</v>
      </c>
      <c r="S56" s="30">
        <v>0</v>
      </c>
      <c r="T56" s="31" t="str">
        <f>VLOOKUP(C56,'[1]2025.06'!$B$3:$CN$700,38,0)</f>
        <v>湖南诚展</v>
      </c>
      <c r="U56" s="1">
        <f ca="1">VLOOKUP(C56,[2]一线员工!$C$3:$CL$800,60,0)</f>
        <v>5035.44</v>
      </c>
      <c r="V56" s="1">
        <f ca="1" t="shared" si="2"/>
        <v>0</v>
      </c>
      <c r="W56" s="32">
        <f t="shared" si="3"/>
        <v>4893.18926461538</v>
      </c>
      <c r="X56" s="32">
        <f t="shared" si="4"/>
        <v>254.000735384616</v>
      </c>
      <c r="Y56" s="1">
        <f t="shared" si="5"/>
        <v>228.883636363636</v>
      </c>
      <c r="AA56" s="34" t="e">
        <f>_xlfn.XLOOKUP($C56,[3]汇总!$C:$C,[3]汇总!$C:$C)</f>
        <v>#N/A</v>
      </c>
    </row>
    <row r="57" s="1" customFormat="1" ht="21.7" customHeight="1" spans="1:27">
      <c r="A57" s="8">
        <f t="shared" si="0"/>
        <v>54</v>
      </c>
      <c r="B57" s="8"/>
      <c r="C57" s="9" t="s">
        <v>90</v>
      </c>
      <c r="D57" s="14">
        <v>45805</v>
      </c>
      <c r="E57" s="11" t="s">
        <v>37</v>
      </c>
      <c r="F57" s="12">
        <v>26</v>
      </c>
      <c r="G57" s="12">
        <v>27</v>
      </c>
      <c r="H57" s="13">
        <v>1547.30769230769</v>
      </c>
      <c r="I57" s="13">
        <v>2902.79158</v>
      </c>
      <c r="J57" s="23">
        <v>276</v>
      </c>
      <c r="K57" s="24">
        <v>800</v>
      </c>
      <c r="L57" s="19">
        <v>540</v>
      </c>
      <c r="M57" s="13"/>
      <c r="N57" s="13"/>
      <c r="O57" s="13">
        <v>300</v>
      </c>
      <c r="P57" s="20">
        <v>6682.1</v>
      </c>
      <c r="Q57" s="28"/>
      <c r="R57" s="29">
        <f t="shared" si="1"/>
        <v>6682.1</v>
      </c>
      <c r="S57" s="30">
        <v>0</v>
      </c>
      <c r="T57" s="31" t="str">
        <f>VLOOKUP(C57,'[1]2025.06'!$B$3:$CN$700,38,0)</f>
        <v>湘潭思泉</v>
      </c>
      <c r="U57" s="1">
        <f ca="1">VLOOKUP(C57,[2]一线员工!$C$3:$CL$800,60,0)</f>
        <v>6682.1</v>
      </c>
      <c r="V57" s="1">
        <f ca="1" t="shared" si="2"/>
        <v>0</v>
      </c>
      <c r="W57" s="32">
        <f t="shared" si="3"/>
        <v>6393.09927230769</v>
      </c>
      <c r="X57" s="32">
        <f t="shared" si="4"/>
        <v>289.00072769231</v>
      </c>
      <c r="Y57" s="1">
        <f t="shared" si="5"/>
        <v>247.485185185185</v>
      </c>
      <c r="AA57" s="34" t="e">
        <f>_xlfn.XLOOKUP($C57,[3]汇总!$C:$C,[3]汇总!$C:$C)</f>
        <v>#N/A</v>
      </c>
    </row>
    <row r="58" s="1" customFormat="1" ht="21.7" customHeight="1" spans="1:27">
      <c r="A58" s="8">
        <f t="shared" si="0"/>
        <v>55</v>
      </c>
      <c r="B58" s="8"/>
      <c r="C58" s="9" t="s">
        <v>91</v>
      </c>
      <c r="D58" s="14">
        <v>45741</v>
      </c>
      <c r="E58" s="11" t="s">
        <v>37</v>
      </c>
      <c r="F58" s="12">
        <v>26</v>
      </c>
      <c r="G58" s="12">
        <v>28</v>
      </c>
      <c r="H58" s="13">
        <v>1604.61538461538</v>
      </c>
      <c r="I58" s="13">
        <v>2536.60542</v>
      </c>
      <c r="J58" s="23">
        <v>273</v>
      </c>
      <c r="K58" s="24">
        <v>300</v>
      </c>
      <c r="L58" s="19">
        <v>460</v>
      </c>
      <c r="M58" s="13"/>
      <c r="N58" s="13">
        <v>-10</v>
      </c>
      <c r="O58" s="13">
        <v>300</v>
      </c>
      <c r="P58" s="20">
        <v>5838.22</v>
      </c>
      <c r="Q58" s="28"/>
      <c r="R58" s="29">
        <f t="shared" si="1"/>
        <v>5838.22</v>
      </c>
      <c r="S58" s="30">
        <v>0</v>
      </c>
      <c r="T58" s="31" t="str">
        <f>VLOOKUP(C58,'[1]2025.06'!$B$3:$CN$700,38,0)</f>
        <v>德顺</v>
      </c>
      <c r="U58" s="1">
        <f ca="1">VLOOKUP(C58,[2]一线员工!$C$3:$CL$800,60,0)</f>
        <v>5838.22</v>
      </c>
      <c r="V58" s="1">
        <f ca="1" t="shared" si="2"/>
        <v>0</v>
      </c>
      <c r="W58" s="32">
        <f t="shared" si="3"/>
        <v>5492.22080461538</v>
      </c>
      <c r="X58" s="32">
        <f t="shared" si="4"/>
        <v>345.99919538462</v>
      </c>
      <c r="Y58" s="1">
        <f t="shared" si="5"/>
        <v>208.507857142857</v>
      </c>
      <c r="AA58" s="34" t="str">
        <f>_xlfn.XLOOKUP($C58,[3]汇总!$C:$C,[3]汇总!$C:$C)</f>
        <v>罗铁</v>
      </c>
    </row>
    <row r="59" s="1" customFormat="1" ht="21.7" customHeight="1" spans="1:27">
      <c r="A59" s="8">
        <f t="shared" si="0"/>
        <v>56</v>
      </c>
      <c r="B59" s="8"/>
      <c r="C59" s="9" t="s">
        <v>92</v>
      </c>
      <c r="D59" s="10">
        <v>45733</v>
      </c>
      <c r="E59" s="11" t="s">
        <v>37</v>
      </c>
      <c r="F59" s="12">
        <v>26</v>
      </c>
      <c r="G59" s="12">
        <v>7</v>
      </c>
      <c r="H59" s="13">
        <v>401.153846153846</v>
      </c>
      <c r="I59" s="13">
        <v>572.86078</v>
      </c>
      <c r="J59" s="23">
        <v>273</v>
      </c>
      <c r="K59" s="24">
        <v>53.8461538461538</v>
      </c>
      <c r="L59" s="19">
        <v>140</v>
      </c>
      <c r="M59" s="13"/>
      <c r="N59" s="13"/>
      <c r="O59" s="13">
        <v>0</v>
      </c>
      <c r="P59" s="20">
        <v>1496.86</v>
      </c>
      <c r="Q59" s="28">
        <v>25</v>
      </c>
      <c r="R59" s="29">
        <f t="shared" si="1"/>
        <v>1471.86</v>
      </c>
      <c r="S59" s="30" t="s">
        <v>93</v>
      </c>
      <c r="T59" s="31" t="str">
        <f>VLOOKUP(C59,'[1]2025.06'!$B$3:$CN$700,38,0)</f>
        <v>湖南诚展</v>
      </c>
      <c r="U59" s="1">
        <f ca="1">VLOOKUP(C59,[2]一线员工!$C$3:$CL$800,60,0)</f>
        <v>1471.86</v>
      </c>
      <c r="V59" s="1">
        <f ca="1" t="shared" si="2"/>
        <v>0</v>
      </c>
      <c r="W59" s="32">
        <f t="shared" si="3"/>
        <v>1447.86078</v>
      </c>
      <c r="X59" s="32">
        <f t="shared" si="4"/>
        <v>48.9992200000002</v>
      </c>
      <c r="Y59" s="1">
        <f t="shared" si="5"/>
        <v>210.265714285714</v>
      </c>
      <c r="AA59" s="34" t="str">
        <f>_xlfn.XLOOKUP($C59,[3]汇总!$C:$C,[3]汇总!$C:$C)</f>
        <v>凌勤凡</v>
      </c>
    </row>
    <row r="60" s="1" customFormat="1" ht="21.7" customHeight="1" spans="1:27">
      <c r="A60" s="8">
        <f t="shared" si="0"/>
        <v>57</v>
      </c>
      <c r="B60" s="8"/>
      <c r="C60" s="9" t="s">
        <v>94</v>
      </c>
      <c r="D60" s="10">
        <v>45759</v>
      </c>
      <c r="E60" s="11" t="s">
        <v>37</v>
      </c>
      <c r="F60" s="12">
        <v>26</v>
      </c>
      <c r="G60" s="12">
        <v>7</v>
      </c>
      <c r="H60" s="13">
        <v>401.153846153846</v>
      </c>
      <c r="I60" s="13">
        <v>255.688</v>
      </c>
      <c r="J60" s="23">
        <v>282</v>
      </c>
      <c r="K60" s="24">
        <v>53.8461538461538</v>
      </c>
      <c r="L60" s="19">
        <v>140</v>
      </c>
      <c r="M60" s="13">
        <v>-268.240527472528</v>
      </c>
      <c r="N60" s="13"/>
      <c r="O60" s="13">
        <v>0</v>
      </c>
      <c r="P60" s="20">
        <v>920.45</v>
      </c>
      <c r="Q60" s="28">
        <v>28.9</v>
      </c>
      <c r="R60" s="29">
        <f t="shared" si="1"/>
        <v>891.55</v>
      </c>
      <c r="S60" s="30" t="s">
        <v>95</v>
      </c>
      <c r="T60" s="31" t="str">
        <f>VLOOKUP(C60,'[1]2025.06'!$B$3:$CN$700,38,0)</f>
        <v>湖南诚展</v>
      </c>
      <c r="U60" s="1">
        <f ca="1">VLOOKUP(C60,[2]一线员工!$C$3:$CL$800,60,0)</f>
        <v>891.55</v>
      </c>
      <c r="V60" s="1">
        <f ca="1" t="shared" si="2"/>
        <v>0</v>
      </c>
      <c r="W60" s="32">
        <f t="shared" si="3"/>
        <v>871.447472527472</v>
      </c>
      <c r="X60" s="32">
        <f t="shared" si="4"/>
        <v>49.0025274725282</v>
      </c>
      <c r="Y60" s="1">
        <f t="shared" si="5"/>
        <v>127.364285714286</v>
      </c>
      <c r="AA60" s="34" t="str">
        <f>_xlfn.XLOOKUP($C60,[3]汇总!$C:$C,[3]汇总!$C:$C)</f>
        <v>林新龙</v>
      </c>
    </row>
    <row r="61" s="1" customFormat="1" ht="21.7" customHeight="1" spans="1:27">
      <c r="A61" s="8">
        <f t="shared" si="0"/>
        <v>58</v>
      </c>
      <c r="B61" s="8"/>
      <c r="C61" s="9" t="s">
        <v>96</v>
      </c>
      <c r="D61" s="14">
        <v>45785</v>
      </c>
      <c r="E61" s="11" t="s">
        <v>37</v>
      </c>
      <c r="F61" s="12">
        <v>26</v>
      </c>
      <c r="G61" s="12">
        <v>24</v>
      </c>
      <c r="H61" s="13">
        <v>1375.38461538462</v>
      </c>
      <c r="I61" s="13">
        <v>2143.7574</v>
      </c>
      <c r="J61" s="23">
        <v>255</v>
      </c>
      <c r="K61" s="24">
        <v>184.615384615385</v>
      </c>
      <c r="L61" s="19">
        <v>480</v>
      </c>
      <c r="M61" s="13"/>
      <c r="N61" s="13">
        <v>-10</v>
      </c>
      <c r="O61" s="13">
        <v>200</v>
      </c>
      <c r="P61" s="20">
        <v>4920.76</v>
      </c>
      <c r="Q61" s="28">
        <v>73</v>
      </c>
      <c r="R61" s="29">
        <f t="shared" si="1"/>
        <v>4847.76</v>
      </c>
      <c r="S61" s="30" t="s">
        <v>47</v>
      </c>
      <c r="T61" s="31" t="str">
        <f>VLOOKUP(C61,'[1]2025.06'!$B$3:$CN$700,38,0)</f>
        <v>湘潭思泉</v>
      </c>
      <c r="U61" s="1">
        <f ca="1">VLOOKUP(C61,[2]一线员工!$C$3:$CL$800,60,0)</f>
        <v>4847.76</v>
      </c>
      <c r="V61" s="1">
        <f ca="1" t="shared" si="2"/>
        <v>0</v>
      </c>
      <c r="W61" s="32">
        <f t="shared" si="3"/>
        <v>4652.75740000001</v>
      </c>
      <c r="X61" s="32">
        <f t="shared" si="4"/>
        <v>268.002599999994</v>
      </c>
      <c r="Y61" s="1">
        <f t="shared" si="5"/>
        <v>201.99</v>
      </c>
      <c r="AA61" s="34" t="e">
        <f>_xlfn.XLOOKUP($C61,[3]汇总!$C:$C,[3]汇总!$C:$C)</f>
        <v>#N/A</v>
      </c>
    </row>
    <row r="62" s="1" customFormat="1" ht="21.7" customHeight="1" spans="1:27">
      <c r="A62" s="8">
        <f t="shared" si="0"/>
        <v>59</v>
      </c>
      <c r="B62" s="8"/>
      <c r="C62" s="9" t="s">
        <v>97</v>
      </c>
      <c r="D62" s="14">
        <v>45789</v>
      </c>
      <c r="E62" s="11" t="s">
        <v>37</v>
      </c>
      <c r="F62" s="12">
        <v>26</v>
      </c>
      <c r="G62" s="12">
        <v>21</v>
      </c>
      <c r="H62" s="13">
        <v>1203.46153846154</v>
      </c>
      <c r="I62" s="13">
        <v>2218.78234</v>
      </c>
      <c r="J62" s="23">
        <v>249</v>
      </c>
      <c r="K62" s="24">
        <v>161.538461538462</v>
      </c>
      <c r="L62" s="19">
        <v>420</v>
      </c>
      <c r="M62" s="13"/>
      <c r="N62" s="13"/>
      <c r="O62" s="13">
        <v>0</v>
      </c>
      <c r="P62" s="20">
        <v>4470.78</v>
      </c>
      <c r="Q62" s="28">
        <v>115.6</v>
      </c>
      <c r="R62" s="29">
        <f t="shared" si="1"/>
        <v>4355.18</v>
      </c>
      <c r="S62" s="30" t="s">
        <v>60</v>
      </c>
      <c r="T62" s="31" t="str">
        <f>VLOOKUP(C62,'[1]2025.06'!$B$3:$CN$700,38,0)</f>
        <v>湖南诚展</v>
      </c>
      <c r="U62" s="1">
        <f ca="1">VLOOKUP(C62,[2]一线员工!$C$3:$CL$800,60,0)</f>
        <v>4355.18</v>
      </c>
      <c r="V62" s="1">
        <f ca="1" t="shared" si="2"/>
        <v>0</v>
      </c>
      <c r="W62" s="32">
        <f t="shared" si="3"/>
        <v>4273.78234</v>
      </c>
      <c r="X62" s="32">
        <f t="shared" si="4"/>
        <v>196.997659999998</v>
      </c>
      <c r="Y62" s="1">
        <f t="shared" si="5"/>
        <v>207.389523809524</v>
      </c>
      <c r="AA62" s="34" t="e">
        <f>_xlfn.XLOOKUP($C62,[3]汇总!$C:$C,[3]汇总!$C:$C)</f>
        <v>#N/A</v>
      </c>
    </row>
    <row r="63" s="1" customFormat="1" ht="21.7" customHeight="1" spans="1:27">
      <c r="A63" s="8">
        <f t="shared" si="0"/>
        <v>60</v>
      </c>
      <c r="B63" s="8"/>
      <c r="C63" s="9" t="s">
        <v>98</v>
      </c>
      <c r="D63" s="14">
        <v>45791</v>
      </c>
      <c r="E63" s="11" t="s">
        <v>37</v>
      </c>
      <c r="F63" s="12">
        <v>26</v>
      </c>
      <c r="G63" s="12">
        <v>16</v>
      </c>
      <c r="H63" s="13">
        <v>916.923076923077</v>
      </c>
      <c r="I63" s="13">
        <v>1124.32352</v>
      </c>
      <c r="J63" s="23">
        <v>264</v>
      </c>
      <c r="K63" s="24">
        <v>123.076923076923</v>
      </c>
      <c r="L63" s="19">
        <v>320</v>
      </c>
      <c r="M63" s="13"/>
      <c r="N63" s="13"/>
      <c r="O63" s="13">
        <v>0</v>
      </c>
      <c r="P63" s="20">
        <v>2876.32</v>
      </c>
      <c r="Q63" s="28"/>
      <c r="R63" s="29">
        <f t="shared" si="1"/>
        <v>2876.32</v>
      </c>
      <c r="S63" s="30" t="s">
        <v>99</v>
      </c>
      <c r="T63" s="31" t="str">
        <f>VLOOKUP(C63,'[1]2025.06'!$B$3:$CN$700,38,0)</f>
        <v>湘潭思泉</v>
      </c>
      <c r="U63" s="1">
        <f ca="1">VLOOKUP(C63,[2]一线员工!$C$3:$CL$800,60,0)</f>
        <v>2876.32</v>
      </c>
      <c r="V63" s="1">
        <f ca="1" t="shared" si="2"/>
        <v>0</v>
      </c>
      <c r="W63" s="32">
        <f t="shared" si="3"/>
        <v>2764.32352</v>
      </c>
      <c r="X63" s="32">
        <f t="shared" si="4"/>
        <v>111.99648</v>
      </c>
      <c r="Y63" s="1">
        <f t="shared" si="5"/>
        <v>179.77</v>
      </c>
      <c r="AA63" s="34" t="e">
        <f>_xlfn.XLOOKUP($C63,[3]汇总!$C:$C,[3]汇总!$C:$C)</f>
        <v>#N/A</v>
      </c>
    </row>
    <row r="64" s="1" customFormat="1" ht="21.7" customHeight="1" spans="1:27">
      <c r="A64" s="8">
        <f t="shared" si="0"/>
        <v>61</v>
      </c>
      <c r="B64" s="8"/>
      <c r="C64" s="9" t="s">
        <v>100</v>
      </c>
      <c r="D64" s="14">
        <v>45804</v>
      </c>
      <c r="E64" s="11" t="s">
        <v>37</v>
      </c>
      <c r="F64" s="12">
        <v>26</v>
      </c>
      <c r="G64" s="12">
        <v>16</v>
      </c>
      <c r="H64" s="13">
        <v>916.923076923077</v>
      </c>
      <c r="I64" s="13">
        <v>1051.3152</v>
      </c>
      <c r="J64" s="23">
        <v>255</v>
      </c>
      <c r="K64" s="24">
        <v>123.076923076923</v>
      </c>
      <c r="L64" s="19">
        <v>320</v>
      </c>
      <c r="M64" s="13"/>
      <c r="N64" s="13"/>
      <c r="O64" s="13">
        <v>0</v>
      </c>
      <c r="P64" s="20">
        <v>2794.32</v>
      </c>
      <c r="Q64" s="28"/>
      <c r="R64" s="29">
        <f t="shared" si="1"/>
        <v>2794.32</v>
      </c>
      <c r="S64" s="30" t="s">
        <v>101</v>
      </c>
      <c r="T64" s="31" t="str">
        <f>VLOOKUP(C64,'[1]2025.06'!$B$3:$CN$700,38,0)</f>
        <v>湘潭思泉</v>
      </c>
      <c r="U64" s="1">
        <f ca="1">VLOOKUP(C64,[2]一线员工!$C$3:$CL$800,60,0)</f>
        <v>2794.32</v>
      </c>
      <c r="V64" s="1">
        <f ca="1" t="shared" si="2"/>
        <v>0</v>
      </c>
      <c r="W64" s="32">
        <f t="shared" si="3"/>
        <v>2682.3152</v>
      </c>
      <c r="X64" s="32">
        <f t="shared" si="4"/>
        <v>112.0048</v>
      </c>
      <c r="Y64" s="1">
        <f t="shared" si="5"/>
        <v>174.645</v>
      </c>
      <c r="AA64" s="34" t="e">
        <f>_xlfn.XLOOKUP($C64,[3]汇总!$C:$C,[3]汇总!$C:$C)</f>
        <v>#N/A</v>
      </c>
    </row>
    <row r="65" s="1" customFormat="1" ht="21.7" customHeight="1" spans="1:27">
      <c r="A65" s="8">
        <f t="shared" si="0"/>
        <v>62</v>
      </c>
      <c r="B65" s="8"/>
      <c r="C65" s="9" t="s">
        <v>102</v>
      </c>
      <c r="D65" s="14">
        <v>45803</v>
      </c>
      <c r="E65" s="11" t="s">
        <v>37</v>
      </c>
      <c r="F65" s="12">
        <v>26</v>
      </c>
      <c r="G65" s="12">
        <v>16</v>
      </c>
      <c r="H65" s="13">
        <v>916.923076923077</v>
      </c>
      <c r="I65" s="13">
        <v>776.1152</v>
      </c>
      <c r="J65" s="23">
        <v>261</v>
      </c>
      <c r="K65" s="24">
        <v>123.076923076923</v>
      </c>
      <c r="L65" s="19">
        <v>320</v>
      </c>
      <c r="M65" s="13"/>
      <c r="N65" s="13"/>
      <c r="O65" s="13">
        <v>0</v>
      </c>
      <c r="P65" s="20">
        <v>2525.12</v>
      </c>
      <c r="Q65" s="28"/>
      <c r="R65" s="29">
        <f t="shared" si="1"/>
        <v>2525.12</v>
      </c>
      <c r="S65" s="30" t="s">
        <v>25</v>
      </c>
      <c r="T65" s="31" t="str">
        <f>VLOOKUP(C65,'[1]2025.06'!$B$3:$CN$700,38,0)</f>
        <v>湘潭宏顺</v>
      </c>
      <c r="U65" s="1">
        <f ca="1">VLOOKUP(C65,[2]一线员工!$C$3:$CL$800,60,0)</f>
        <v>2525.12</v>
      </c>
      <c r="V65" s="1">
        <f ca="1" t="shared" si="2"/>
        <v>0</v>
      </c>
      <c r="W65" s="32">
        <f t="shared" si="3"/>
        <v>2413.1152</v>
      </c>
      <c r="X65" s="32">
        <f t="shared" si="4"/>
        <v>112.0048</v>
      </c>
      <c r="Y65" s="1">
        <f t="shared" si="5"/>
        <v>157.82</v>
      </c>
      <c r="AA65" s="34" t="e">
        <f>_xlfn.XLOOKUP($C65,[3]汇总!$C:$C,[3]汇总!$C:$C)</f>
        <v>#N/A</v>
      </c>
    </row>
    <row r="66" s="1" customFormat="1" ht="21.7" customHeight="1" spans="1:27">
      <c r="A66" s="8">
        <f t="shared" si="0"/>
        <v>63</v>
      </c>
      <c r="B66" s="8"/>
      <c r="C66" s="9" t="s">
        <v>103</v>
      </c>
      <c r="D66" s="14">
        <v>45799</v>
      </c>
      <c r="E66" s="11" t="s">
        <v>37</v>
      </c>
      <c r="F66" s="12">
        <v>26</v>
      </c>
      <c r="G66" s="12">
        <v>11.5</v>
      </c>
      <c r="H66" s="13">
        <v>659.038461538462</v>
      </c>
      <c r="I66" s="13">
        <v>643.9328</v>
      </c>
      <c r="J66" s="23">
        <v>249</v>
      </c>
      <c r="K66" s="24">
        <v>88.4615384615385</v>
      </c>
      <c r="L66" s="19">
        <v>220</v>
      </c>
      <c r="M66" s="13"/>
      <c r="N66" s="13"/>
      <c r="O66" s="13">
        <v>0</v>
      </c>
      <c r="P66" s="20">
        <v>1952.43</v>
      </c>
      <c r="Q66" s="28">
        <v>115.6</v>
      </c>
      <c r="R66" s="29">
        <f t="shared" si="1"/>
        <v>1836.83</v>
      </c>
      <c r="S66" s="30" t="s">
        <v>104</v>
      </c>
      <c r="T66" s="31" t="str">
        <f>VLOOKUP(C66,'[1]2025.06'!$B$3:$CN$700,38,0)</f>
        <v>湘潭思泉</v>
      </c>
      <c r="U66" s="1">
        <f ca="1">VLOOKUP(C66,[2]一线员工!$C$3:$CL$800,60,0)</f>
        <v>1836.83</v>
      </c>
      <c r="V66" s="1">
        <f ca="1" t="shared" si="2"/>
        <v>0</v>
      </c>
      <c r="W66" s="32">
        <f t="shared" si="3"/>
        <v>1871.9328</v>
      </c>
      <c r="X66" s="32">
        <f t="shared" si="4"/>
        <v>80.4971999999996</v>
      </c>
      <c r="Y66" s="1">
        <f t="shared" si="5"/>
        <v>159.724347826087</v>
      </c>
      <c r="AA66" s="34" t="e">
        <f>_xlfn.XLOOKUP($C66,[3]汇总!$C:$C,[3]汇总!$C:$C)</f>
        <v>#N/A</v>
      </c>
    </row>
    <row r="67" s="1" customFormat="1" ht="21.7" customHeight="1" spans="1:27">
      <c r="A67" s="8">
        <f t="shared" si="0"/>
        <v>64</v>
      </c>
      <c r="B67" s="8"/>
      <c r="C67" s="9" t="s">
        <v>105</v>
      </c>
      <c r="D67" s="14">
        <v>45801</v>
      </c>
      <c r="E67" s="11" t="s">
        <v>37</v>
      </c>
      <c r="F67" s="12">
        <v>26</v>
      </c>
      <c r="G67" s="12">
        <v>9</v>
      </c>
      <c r="H67" s="13">
        <v>515.769230769231</v>
      </c>
      <c r="I67" s="13">
        <v>446.7648</v>
      </c>
      <c r="J67" s="23">
        <v>255</v>
      </c>
      <c r="K67" s="24">
        <v>69.2307692307692</v>
      </c>
      <c r="L67" s="19">
        <v>180</v>
      </c>
      <c r="M67" s="13"/>
      <c r="N67" s="13">
        <v>-10</v>
      </c>
      <c r="O67" s="13">
        <v>0</v>
      </c>
      <c r="P67" s="20">
        <v>1528.76</v>
      </c>
      <c r="Q67" s="28"/>
      <c r="R67" s="29">
        <f t="shared" si="1"/>
        <v>1528.76</v>
      </c>
      <c r="S67" s="30" t="s">
        <v>106</v>
      </c>
      <c r="T67" s="31" t="str">
        <f>VLOOKUP(C67,'[1]2025.06'!$B$3:$CN$700,38,0)</f>
        <v>湘潭思泉</v>
      </c>
      <c r="U67" s="1">
        <f ca="1">VLOOKUP(C67,[2]一线员工!$C$3:$CL$800,60,0)</f>
        <v>1528.76</v>
      </c>
      <c r="V67" s="1">
        <f ca="1" t="shared" si="2"/>
        <v>0</v>
      </c>
      <c r="W67" s="32">
        <f t="shared" si="3"/>
        <v>1465.7648</v>
      </c>
      <c r="X67" s="32">
        <f t="shared" si="4"/>
        <v>62.9951999999998</v>
      </c>
      <c r="Y67" s="1">
        <f t="shared" si="5"/>
        <v>169.862222222222</v>
      </c>
      <c r="AA67" s="34" t="e">
        <f>_xlfn.XLOOKUP($C67,[3]汇总!$C:$C,[3]汇总!$C:$C)</f>
        <v>#N/A</v>
      </c>
    </row>
    <row r="68" s="1" customFormat="1" ht="21.7" customHeight="1" spans="1:27">
      <c r="A68" s="8">
        <f t="shared" ref="A68:A126" si="6">ROW()-3</f>
        <v>65</v>
      </c>
      <c r="B68" s="8"/>
      <c r="C68" s="9" t="s">
        <v>107</v>
      </c>
      <c r="D68" s="14">
        <v>45789</v>
      </c>
      <c r="E68" s="11" t="s">
        <v>37</v>
      </c>
      <c r="F68" s="12">
        <v>26</v>
      </c>
      <c r="G68" s="12">
        <v>10.5</v>
      </c>
      <c r="H68" s="13">
        <v>601.730769230769</v>
      </c>
      <c r="I68" s="13">
        <v>567.6256</v>
      </c>
      <c r="J68" s="23">
        <v>282</v>
      </c>
      <c r="K68" s="24">
        <v>80.7692307692308</v>
      </c>
      <c r="L68" s="19">
        <v>200</v>
      </c>
      <c r="M68" s="13"/>
      <c r="N68" s="13">
        <v>-10</v>
      </c>
      <c r="O68" s="13">
        <v>0</v>
      </c>
      <c r="P68" s="20">
        <v>1806.13</v>
      </c>
      <c r="Q68" s="28"/>
      <c r="R68" s="29">
        <f t="shared" ref="R68:R126" si="7">P68-Q68</f>
        <v>1806.13</v>
      </c>
      <c r="S68" s="30" t="s">
        <v>108</v>
      </c>
      <c r="T68" s="31" t="str">
        <f>VLOOKUP(C68,'[1]2025.06'!$B$3:$CN$700,38,0)</f>
        <v>湘潭思泉</v>
      </c>
      <c r="U68" s="1">
        <f ca="1">VLOOKUP(C68,[2]一线员工!$C$3:$CL$800,60,0)</f>
        <v>1806.13</v>
      </c>
      <c r="V68" s="1">
        <f ca="1" t="shared" ref="V68:V126" si="8">U68-R68</f>
        <v>0</v>
      </c>
      <c r="W68" s="32">
        <f t="shared" ref="W68:W126" si="9">SUM(G68:O68)</f>
        <v>1732.6256</v>
      </c>
      <c r="X68" s="32">
        <f t="shared" ref="X68:X126" si="10">P68-W68</f>
        <v>73.5044000000005</v>
      </c>
      <c r="Y68" s="1">
        <f t="shared" ref="Y68:Y126" si="11">R68/G68</f>
        <v>172.012380952381</v>
      </c>
      <c r="AA68" s="34" t="e">
        <f>_xlfn.XLOOKUP($C68,[3]汇总!$C:$C,[3]汇总!$C:$C)</f>
        <v>#N/A</v>
      </c>
    </row>
    <row r="69" s="1" customFormat="1" ht="21.7" customHeight="1" spans="1:27">
      <c r="A69" s="8">
        <f t="shared" si="6"/>
        <v>66</v>
      </c>
      <c r="B69" s="8"/>
      <c r="C69" s="9" t="s">
        <v>109</v>
      </c>
      <c r="D69" s="14">
        <v>45805</v>
      </c>
      <c r="E69" s="11" t="s">
        <v>37</v>
      </c>
      <c r="F69" s="12">
        <v>26</v>
      </c>
      <c r="G69" s="12">
        <v>7</v>
      </c>
      <c r="H69" s="13">
        <v>401.153846153846</v>
      </c>
      <c r="I69" s="13">
        <v>260.1192</v>
      </c>
      <c r="J69" s="23">
        <v>264</v>
      </c>
      <c r="K69" s="24">
        <v>53.8461538461538</v>
      </c>
      <c r="L69" s="19">
        <v>140</v>
      </c>
      <c r="M69" s="13"/>
      <c r="N69" s="13"/>
      <c r="O69" s="13">
        <v>0</v>
      </c>
      <c r="P69" s="20">
        <v>1175.12</v>
      </c>
      <c r="Q69" s="28"/>
      <c r="R69" s="29">
        <f t="shared" si="7"/>
        <v>1175.12</v>
      </c>
      <c r="S69" s="30" t="s">
        <v>106</v>
      </c>
      <c r="T69" s="31" t="str">
        <f>VLOOKUP(C69,'[1]2025.06'!$B$3:$CN$700,38,0)</f>
        <v>德顺</v>
      </c>
      <c r="U69" s="1">
        <f ca="1">VLOOKUP(C69,[2]一线员工!$C$3:$CL$800,60,0)</f>
        <v>1175.12</v>
      </c>
      <c r="V69" s="1">
        <f ca="1" t="shared" si="8"/>
        <v>0</v>
      </c>
      <c r="W69" s="32">
        <f t="shared" si="9"/>
        <v>1126.1192</v>
      </c>
      <c r="X69" s="32">
        <f t="shared" si="10"/>
        <v>49.0008</v>
      </c>
      <c r="Y69" s="1">
        <f t="shared" si="11"/>
        <v>167.874285714286</v>
      </c>
      <c r="AA69" s="34" t="e">
        <f>_xlfn.XLOOKUP($C69,[3]汇总!$C:$C,[3]汇总!$C:$C)</f>
        <v>#N/A</v>
      </c>
    </row>
    <row r="70" s="1" customFormat="1" ht="21.7" customHeight="1" spans="1:27">
      <c r="A70" s="8">
        <f t="shared" si="6"/>
        <v>67</v>
      </c>
      <c r="B70" s="8"/>
      <c r="C70" s="9" t="s">
        <v>110</v>
      </c>
      <c r="D70" s="14">
        <v>45805</v>
      </c>
      <c r="E70" s="11" t="s">
        <v>37</v>
      </c>
      <c r="F70" s="12">
        <v>26</v>
      </c>
      <c r="G70" s="12">
        <v>9</v>
      </c>
      <c r="H70" s="13">
        <v>515.769230769231</v>
      </c>
      <c r="I70" s="13">
        <v>260.958784</v>
      </c>
      <c r="J70" s="23">
        <v>234</v>
      </c>
      <c r="K70" s="24">
        <v>69.2307692307692</v>
      </c>
      <c r="L70" s="19">
        <v>180</v>
      </c>
      <c r="M70" s="13"/>
      <c r="N70" s="13"/>
      <c r="O70" s="13">
        <v>0</v>
      </c>
      <c r="P70" s="20">
        <v>1331.96</v>
      </c>
      <c r="Q70" s="28"/>
      <c r="R70" s="29">
        <f t="shared" si="7"/>
        <v>1331.96</v>
      </c>
      <c r="S70" s="30" t="s">
        <v>106</v>
      </c>
      <c r="T70" s="31" t="str">
        <f>VLOOKUP(C70,'[1]2025.06'!$B$3:$CN$700,38,0)</f>
        <v>湖南诚展</v>
      </c>
      <c r="U70" s="1">
        <f ca="1">VLOOKUP(C70,[2]一线员工!$C$3:$CL$800,60,0)</f>
        <v>1331.96</v>
      </c>
      <c r="V70" s="1">
        <f ca="1" t="shared" si="8"/>
        <v>0</v>
      </c>
      <c r="W70" s="32">
        <f t="shared" si="9"/>
        <v>1268.958784</v>
      </c>
      <c r="X70" s="32">
        <f t="shared" si="10"/>
        <v>63.0012159999999</v>
      </c>
      <c r="Y70" s="1">
        <f t="shared" si="11"/>
        <v>147.995555555556</v>
      </c>
      <c r="AA70" s="34" t="e">
        <f>_xlfn.XLOOKUP($C70,[3]汇总!$C:$C,[3]汇总!$C:$C)</f>
        <v>#N/A</v>
      </c>
    </row>
    <row r="71" s="1" customFormat="1" ht="21.7" customHeight="1" spans="1:27">
      <c r="A71" s="8">
        <f t="shared" si="6"/>
        <v>68</v>
      </c>
      <c r="B71" s="8"/>
      <c r="C71" s="9" t="s">
        <v>111</v>
      </c>
      <c r="D71" s="14">
        <v>45695</v>
      </c>
      <c r="E71" s="11" t="s">
        <v>37</v>
      </c>
      <c r="F71" s="12">
        <v>26</v>
      </c>
      <c r="G71" s="12">
        <v>26</v>
      </c>
      <c r="H71" s="13">
        <v>1490</v>
      </c>
      <c r="I71" s="13">
        <v>2867.26008</v>
      </c>
      <c r="J71" s="23">
        <v>264</v>
      </c>
      <c r="K71" s="24">
        <v>200</v>
      </c>
      <c r="L71" s="19">
        <v>520</v>
      </c>
      <c r="M71" s="13"/>
      <c r="N71" s="13"/>
      <c r="O71" s="13">
        <v>300</v>
      </c>
      <c r="P71" s="20">
        <v>5949.26</v>
      </c>
      <c r="Q71" s="28"/>
      <c r="R71" s="29">
        <f t="shared" si="7"/>
        <v>5949.26</v>
      </c>
      <c r="S71" s="30">
        <v>0</v>
      </c>
      <c r="T71" s="31" t="str">
        <f>VLOOKUP(C71,'[1]2025.06'!$B$3:$CN$700,38,0)</f>
        <v>东方人才</v>
      </c>
      <c r="U71" s="1">
        <f ca="1">VLOOKUP(C71,[2]一线员工!$C$3:$CL$800,60,0)</f>
        <v>5949.26</v>
      </c>
      <c r="V71" s="1">
        <f ca="1" t="shared" si="8"/>
        <v>0</v>
      </c>
      <c r="W71" s="32">
        <f t="shared" si="9"/>
        <v>5667.26008</v>
      </c>
      <c r="X71" s="32">
        <f t="shared" si="10"/>
        <v>281.99992</v>
      </c>
      <c r="Y71" s="1">
        <f t="shared" si="11"/>
        <v>228.817692307692</v>
      </c>
      <c r="AA71" s="34" t="str">
        <f>_xlfn.XLOOKUP($C71,[3]汇总!$C:$C,[3]汇总!$C:$C)</f>
        <v>陈元庆</v>
      </c>
    </row>
    <row r="72" s="1" customFormat="1" ht="21.7" customHeight="1" spans="1:27">
      <c r="A72" s="8">
        <f t="shared" si="6"/>
        <v>69</v>
      </c>
      <c r="B72" s="8"/>
      <c r="C72" s="9" t="s">
        <v>112</v>
      </c>
      <c r="D72" s="14">
        <v>45810</v>
      </c>
      <c r="E72" s="11" t="s">
        <v>37</v>
      </c>
      <c r="F72" s="12">
        <v>26</v>
      </c>
      <c r="G72" s="12">
        <v>27</v>
      </c>
      <c r="H72" s="13">
        <v>1547.30769230769</v>
      </c>
      <c r="I72" s="13">
        <v>2902.79158</v>
      </c>
      <c r="J72" s="23">
        <v>276</v>
      </c>
      <c r="K72" s="24">
        <v>200</v>
      </c>
      <c r="L72" s="19">
        <v>540</v>
      </c>
      <c r="M72" s="13"/>
      <c r="N72" s="13"/>
      <c r="O72" s="13">
        <v>300</v>
      </c>
      <c r="P72" s="20">
        <v>6082.1</v>
      </c>
      <c r="Q72" s="28"/>
      <c r="R72" s="29">
        <f t="shared" si="7"/>
        <v>6082.1</v>
      </c>
      <c r="S72" s="30">
        <v>0</v>
      </c>
      <c r="T72" s="31" t="str">
        <f>VLOOKUP(C72,'[1]2025.06'!$B$3:$CN$700,38,0)</f>
        <v>湖南诚展</v>
      </c>
      <c r="U72" s="1">
        <f ca="1">VLOOKUP(C72,[2]一线员工!$C$3:$CL$800,60,0)</f>
        <v>6082.1</v>
      </c>
      <c r="V72" s="1">
        <f ca="1" t="shared" si="8"/>
        <v>0</v>
      </c>
      <c r="W72" s="32">
        <f t="shared" si="9"/>
        <v>5793.09927230769</v>
      </c>
      <c r="X72" s="32">
        <f t="shared" si="10"/>
        <v>289.00072769231</v>
      </c>
      <c r="Y72" s="1">
        <f t="shared" si="11"/>
        <v>225.262962962963</v>
      </c>
      <c r="AA72" s="34" t="e">
        <f>_xlfn.XLOOKUP($C72,[3]汇总!$C:$C,[3]汇总!$C:$C)</f>
        <v>#N/A</v>
      </c>
    </row>
    <row r="73" s="1" customFormat="1" ht="21.7" customHeight="1" spans="1:27">
      <c r="A73" s="8">
        <f t="shared" si="6"/>
        <v>70</v>
      </c>
      <c r="B73" s="8"/>
      <c r="C73" s="9" t="s">
        <v>113</v>
      </c>
      <c r="D73" s="14">
        <v>45812</v>
      </c>
      <c r="E73" s="11" t="s">
        <v>37</v>
      </c>
      <c r="F73" s="12">
        <v>26</v>
      </c>
      <c r="G73" s="12">
        <v>19</v>
      </c>
      <c r="H73" s="13">
        <v>1088.84615384615</v>
      </c>
      <c r="I73" s="13">
        <v>2070.61926</v>
      </c>
      <c r="J73" s="23">
        <v>267</v>
      </c>
      <c r="K73" s="24">
        <v>219.230769230769</v>
      </c>
      <c r="L73" s="19">
        <v>380</v>
      </c>
      <c r="M73" s="13"/>
      <c r="N73" s="13"/>
      <c r="O73" s="13">
        <v>0</v>
      </c>
      <c r="P73" s="20">
        <v>4177.7</v>
      </c>
      <c r="Q73" s="28">
        <v>42.5</v>
      </c>
      <c r="R73" s="29">
        <f t="shared" si="7"/>
        <v>4135.2</v>
      </c>
      <c r="S73" s="30">
        <v>0</v>
      </c>
      <c r="T73" s="31" t="str">
        <f>VLOOKUP(C73,'[1]2025.06'!$B$3:$CN$700,38,0)</f>
        <v>湘潭宏顺</v>
      </c>
      <c r="U73" s="1">
        <f ca="1">VLOOKUP(C73,[2]一线员工!$C$3:$CL$800,60,0)</f>
        <v>4135.2</v>
      </c>
      <c r="V73" s="1">
        <f ca="1" t="shared" si="8"/>
        <v>0</v>
      </c>
      <c r="W73" s="32">
        <f t="shared" si="9"/>
        <v>4044.69618307692</v>
      </c>
      <c r="X73" s="32">
        <f t="shared" si="10"/>
        <v>133.003816923081</v>
      </c>
      <c r="Y73" s="1">
        <f t="shared" si="11"/>
        <v>217.642105263158</v>
      </c>
      <c r="AA73" s="34" t="e">
        <f>_xlfn.XLOOKUP($C73,[3]汇总!$C:$C,[3]汇总!$C:$C)</f>
        <v>#N/A</v>
      </c>
    </row>
    <row r="74" s="1" customFormat="1" ht="21.7" customHeight="1" spans="1:27">
      <c r="A74" s="8">
        <f t="shared" si="6"/>
        <v>71</v>
      </c>
      <c r="B74" s="8"/>
      <c r="C74" s="9" t="s">
        <v>114</v>
      </c>
      <c r="D74" s="14">
        <v>45814</v>
      </c>
      <c r="E74" s="11" t="s">
        <v>37</v>
      </c>
      <c r="F74" s="12">
        <v>26</v>
      </c>
      <c r="G74" s="12">
        <v>21</v>
      </c>
      <c r="H74" s="13">
        <v>1203.46153846154</v>
      </c>
      <c r="I74" s="13">
        <v>1735.064</v>
      </c>
      <c r="J74" s="23">
        <v>255</v>
      </c>
      <c r="K74" s="24">
        <v>646.153846153846</v>
      </c>
      <c r="L74" s="19">
        <v>420</v>
      </c>
      <c r="M74" s="13"/>
      <c r="N74" s="13"/>
      <c r="O74" s="13">
        <v>0</v>
      </c>
      <c r="P74" s="20">
        <v>4427.68</v>
      </c>
      <c r="Q74" s="28"/>
      <c r="R74" s="29">
        <f t="shared" si="7"/>
        <v>4427.68</v>
      </c>
      <c r="S74" s="30">
        <v>0</v>
      </c>
      <c r="T74" s="31" t="str">
        <f>VLOOKUP(C74,'[1]2025.06'!$B$3:$CN$700,38,0)</f>
        <v>湘潭思泉</v>
      </c>
      <c r="U74" s="1">
        <f ca="1">VLOOKUP(C74,[2]一线员工!$C$3:$CL$800,60,0)</f>
        <v>4427.68</v>
      </c>
      <c r="V74" s="1">
        <f ca="1" t="shared" si="8"/>
        <v>0</v>
      </c>
      <c r="W74" s="32">
        <f t="shared" si="9"/>
        <v>4280.67938461539</v>
      </c>
      <c r="X74" s="32">
        <f t="shared" si="10"/>
        <v>147.000615384614</v>
      </c>
      <c r="Y74" s="1">
        <f t="shared" si="11"/>
        <v>210.841904761905</v>
      </c>
      <c r="AA74" s="34" t="e">
        <f>_xlfn.XLOOKUP($C74,[3]汇总!$C:$C,[3]汇总!$C:$C)</f>
        <v>#N/A</v>
      </c>
    </row>
    <row r="75" s="1" customFormat="1" ht="21.7" customHeight="1" spans="1:27">
      <c r="A75" s="8">
        <f t="shared" si="6"/>
        <v>72</v>
      </c>
      <c r="B75" s="8"/>
      <c r="C75" s="9" t="s">
        <v>115</v>
      </c>
      <c r="D75" s="14">
        <v>45814</v>
      </c>
      <c r="E75" s="11" t="s">
        <v>37</v>
      </c>
      <c r="F75" s="12">
        <v>26</v>
      </c>
      <c r="G75" s="35">
        <v>24</v>
      </c>
      <c r="H75" s="13">
        <v>1260.76923076923</v>
      </c>
      <c r="I75" s="41">
        <v>2565.77696</v>
      </c>
      <c r="J75" s="23">
        <v>258</v>
      </c>
      <c r="K75" s="42">
        <v>738.461538461538</v>
      </c>
      <c r="L75" s="43">
        <v>480</v>
      </c>
      <c r="M75" s="13"/>
      <c r="N75" s="13"/>
      <c r="O75" s="13">
        <v>0</v>
      </c>
      <c r="P75" s="20">
        <v>5609.62</v>
      </c>
      <c r="Q75" s="28">
        <v>73</v>
      </c>
      <c r="R75" s="29">
        <f t="shared" si="7"/>
        <v>5536.62</v>
      </c>
      <c r="S75" s="30">
        <v>0</v>
      </c>
      <c r="T75" s="31" t="str">
        <f>VLOOKUP(C75,'[1]2025.06'!$B$3:$CN$700,38,0)</f>
        <v>湘潭思泉</v>
      </c>
      <c r="U75" s="1">
        <f ca="1">VLOOKUP(C75,[2]一线员工!$C$3:$CL$800,60,0)</f>
        <v>5536.62</v>
      </c>
      <c r="V75" s="1">
        <f ca="1" t="shared" si="8"/>
        <v>0</v>
      </c>
      <c r="W75" s="32">
        <f t="shared" si="9"/>
        <v>5327.00772923077</v>
      </c>
      <c r="X75" s="32">
        <f t="shared" si="10"/>
        <v>282.612270769232</v>
      </c>
      <c r="Y75" s="1">
        <f t="shared" si="11"/>
        <v>230.6925</v>
      </c>
      <c r="AA75" s="34" t="e">
        <f>_xlfn.XLOOKUP($C75,[3]汇总!$C:$C,[3]汇总!$C:$C)</f>
        <v>#N/A</v>
      </c>
    </row>
    <row r="76" s="1" customFormat="1" ht="21.7" customHeight="1" spans="1:27">
      <c r="A76" s="8">
        <f t="shared" si="6"/>
        <v>73</v>
      </c>
      <c r="B76" s="8"/>
      <c r="C76" s="9" t="s">
        <v>116</v>
      </c>
      <c r="D76" s="14">
        <v>45817</v>
      </c>
      <c r="E76" s="11" t="s">
        <v>37</v>
      </c>
      <c r="F76" s="12">
        <v>26</v>
      </c>
      <c r="G76" s="12">
        <v>18</v>
      </c>
      <c r="H76" s="13">
        <v>1031.53846153846</v>
      </c>
      <c r="I76" s="13">
        <v>1851.82772</v>
      </c>
      <c r="J76" s="23">
        <v>258</v>
      </c>
      <c r="K76" s="24">
        <v>207.692307692308</v>
      </c>
      <c r="L76" s="19">
        <v>360</v>
      </c>
      <c r="M76" s="13"/>
      <c r="N76" s="13"/>
      <c r="O76" s="13">
        <v>0</v>
      </c>
      <c r="P76" s="20">
        <v>3853.06</v>
      </c>
      <c r="Q76" s="28"/>
      <c r="R76" s="29">
        <f t="shared" si="7"/>
        <v>3853.06</v>
      </c>
      <c r="S76" s="30">
        <v>0</v>
      </c>
      <c r="T76" s="31" t="str">
        <f>VLOOKUP(C76,'[1]2025.06'!$B$3:$CN$700,38,0)</f>
        <v>湘潭思泉</v>
      </c>
      <c r="U76" s="1">
        <f ca="1">VLOOKUP(C76,[2]一线员工!$C$3:$CL$800,60,0)</f>
        <v>3853.06</v>
      </c>
      <c r="V76" s="1">
        <f ca="1" t="shared" si="8"/>
        <v>0</v>
      </c>
      <c r="W76" s="32">
        <f t="shared" si="9"/>
        <v>3727.05848923077</v>
      </c>
      <c r="X76" s="32">
        <f t="shared" si="10"/>
        <v>126.001510769232</v>
      </c>
      <c r="Y76" s="1">
        <f t="shared" si="11"/>
        <v>214.058888888889</v>
      </c>
      <c r="AA76" s="34" t="e">
        <f>_xlfn.XLOOKUP($C76,[3]汇总!$C:$C,[3]汇总!$C:$C)</f>
        <v>#N/A</v>
      </c>
    </row>
    <row r="77" s="1" customFormat="1" ht="21.7" customHeight="1" spans="1:27">
      <c r="A77" s="8">
        <f t="shared" si="6"/>
        <v>74</v>
      </c>
      <c r="B77" s="8"/>
      <c r="C77" s="9" t="s">
        <v>117</v>
      </c>
      <c r="D77" s="14">
        <v>45813</v>
      </c>
      <c r="E77" s="11" t="s">
        <v>37</v>
      </c>
      <c r="F77" s="12">
        <v>26</v>
      </c>
      <c r="G77" s="12">
        <v>23</v>
      </c>
      <c r="H77" s="13">
        <v>1318.07692307692</v>
      </c>
      <c r="I77" s="13">
        <v>2526.62542</v>
      </c>
      <c r="J77" s="23">
        <v>282</v>
      </c>
      <c r="K77" s="24">
        <v>176.923076923077</v>
      </c>
      <c r="L77" s="19">
        <v>460</v>
      </c>
      <c r="M77" s="13"/>
      <c r="N77" s="13"/>
      <c r="O77" s="13">
        <v>0</v>
      </c>
      <c r="P77" s="20">
        <v>4947.63</v>
      </c>
      <c r="Q77" s="28"/>
      <c r="R77" s="29">
        <f t="shared" si="7"/>
        <v>4947.63</v>
      </c>
      <c r="S77" s="30">
        <v>0</v>
      </c>
      <c r="T77" s="31" t="str">
        <f>VLOOKUP(C77,'[1]2025.06'!$B$3:$CN$700,38,0)</f>
        <v>湘潭宏顺</v>
      </c>
      <c r="U77" s="1">
        <f ca="1">VLOOKUP(C77,[2]一线员工!$C$3:$CL$800,60,0)</f>
        <v>4947.63</v>
      </c>
      <c r="V77" s="1">
        <f ca="1" t="shared" si="8"/>
        <v>0</v>
      </c>
      <c r="W77" s="32">
        <f t="shared" si="9"/>
        <v>4786.62542</v>
      </c>
      <c r="X77" s="32">
        <f t="shared" si="10"/>
        <v>161.004580000003</v>
      </c>
      <c r="Y77" s="1">
        <f t="shared" si="11"/>
        <v>215.114347826087</v>
      </c>
      <c r="AA77" s="34" t="e">
        <f>_xlfn.XLOOKUP($C77,[3]汇总!$C:$C,[3]汇总!$C:$C)</f>
        <v>#N/A</v>
      </c>
    </row>
    <row r="78" s="1" customFormat="1" ht="21.7" customHeight="1" spans="1:27">
      <c r="A78" s="8">
        <f t="shared" si="6"/>
        <v>75</v>
      </c>
      <c r="B78" s="8"/>
      <c r="C78" s="9" t="s">
        <v>118</v>
      </c>
      <c r="D78" s="14">
        <v>45818</v>
      </c>
      <c r="E78" s="11" t="s">
        <v>37</v>
      </c>
      <c r="F78" s="12">
        <v>26</v>
      </c>
      <c r="G78" s="12">
        <v>19</v>
      </c>
      <c r="H78" s="13">
        <v>1088.84615384615</v>
      </c>
      <c r="I78" s="13">
        <v>1980.79926</v>
      </c>
      <c r="J78" s="23">
        <v>282</v>
      </c>
      <c r="K78" s="24">
        <v>146.153846153846</v>
      </c>
      <c r="L78" s="19">
        <v>380</v>
      </c>
      <c r="M78" s="13"/>
      <c r="N78" s="13">
        <v>-10</v>
      </c>
      <c r="O78" s="13">
        <v>0</v>
      </c>
      <c r="P78" s="20">
        <v>4019.8</v>
      </c>
      <c r="Q78" s="28">
        <v>8.5</v>
      </c>
      <c r="R78" s="29">
        <f t="shared" si="7"/>
        <v>4011.3</v>
      </c>
      <c r="S78" s="30">
        <v>0</v>
      </c>
      <c r="T78" s="31" t="str">
        <f>VLOOKUP(C78,'[1]2025.06'!$B$3:$CN$700,38,0)</f>
        <v>湘潭宏顺</v>
      </c>
      <c r="U78" s="1">
        <f ca="1">VLOOKUP(C78,[2]一线员工!$C$3:$CL$800,60,0)</f>
        <v>4011.3</v>
      </c>
      <c r="V78" s="1">
        <f ca="1" t="shared" si="8"/>
        <v>0</v>
      </c>
      <c r="W78" s="32">
        <f t="shared" si="9"/>
        <v>3886.79926</v>
      </c>
      <c r="X78" s="32">
        <f t="shared" si="10"/>
        <v>133.000740000004</v>
      </c>
      <c r="Y78" s="1">
        <f t="shared" si="11"/>
        <v>211.121052631579</v>
      </c>
      <c r="AA78" s="34"/>
    </row>
    <row r="79" s="1" customFormat="1" ht="21.7" customHeight="1" spans="1:27">
      <c r="A79" s="8">
        <f t="shared" si="6"/>
        <v>76</v>
      </c>
      <c r="B79" s="8"/>
      <c r="C79" s="9" t="s">
        <v>119</v>
      </c>
      <c r="D79" s="14">
        <v>45811</v>
      </c>
      <c r="E79" s="11" t="s">
        <v>37</v>
      </c>
      <c r="F79" s="12">
        <v>26</v>
      </c>
      <c r="G79" s="12">
        <v>26</v>
      </c>
      <c r="H79" s="13">
        <v>1490</v>
      </c>
      <c r="I79" s="13">
        <v>2883.60004</v>
      </c>
      <c r="J79" s="23">
        <v>264</v>
      </c>
      <c r="K79" s="24">
        <v>200</v>
      </c>
      <c r="L79" s="19">
        <v>520</v>
      </c>
      <c r="M79" s="13"/>
      <c r="N79" s="13"/>
      <c r="O79" s="13">
        <v>100</v>
      </c>
      <c r="P79" s="20">
        <v>5665.6</v>
      </c>
      <c r="Q79" s="28">
        <v>30.6</v>
      </c>
      <c r="R79" s="29">
        <f t="shared" si="7"/>
        <v>5635</v>
      </c>
      <c r="S79" s="30">
        <v>0</v>
      </c>
      <c r="T79" s="31" t="str">
        <f>VLOOKUP(C79,'[1]2025.06'!$B$3:$CN$700,38,0)</f>
        <v>湘潭宏顺</v>
      </c>
      <c r="U79" s="1">
        <f ca="1">VLOOKUP(C79,[2]一线员工!$C$3:$CL$800,60,0)</f>
        <v>5635</v>
      </c>
      <c r="V79" s="1">
        <f ca="1" t="shared" si="8"/>
        <v>0</v>
      </c>
      <c r="W79" s="32">
        <f t="shared" si="9"/>
        <v>5483.60004</v>
      </c>
      <c r="X79" s="32">
        <f t="shared" si="10"/>
        <v>181.999960000001</v>
      </c>
      <c r="Y79" s="1">
        <f t="shared" si="11"/>
        <v>216.730769230769</v>
      </c>
      <c r="AA79" s="34"/>
    </row>
    <row r="80" s="1" customFormat="1" ht="21.7" customHeight="1" spans="1:27">
      <c r="A80" s="8">
        <f t="shared" si="6"/>
        <v>77</v>
      </c>
      <c r="B80" s="8"/>
      <c r="C80" s="9" t="s">
        <v>120</v>
      </c>
      <c r="D80" s="14">
        <v>45826</v>
      </c>
      <c r="E80" s="11" t="s">
        <v>37</v>
      </c>
      <c r="F80" s="12">
        <v>26</v>
      </c>
      <c r="G80" s="12">
        <v>9</v>
      </c>
      <c r="H80" s="13">
        <v>515.769230769231</v>
      </c>
      <c r="I80" s="13">
        <v>589.49772</v>
      </c>
      <c r="J80" s="23">
        <v>264</v>
      </c>
      <c r="K80" s="24">
        <v>276.923076923077</v>
      </c>
      <c r="L80" s="19">
        <v>180</v>
      </c>
      <c r="M80" s="12">
        <v>-30</v>
      </c>
      <c r="N80" s="13"/>
      <c r="O80" s="13">
        <v>0</v>
      </c>
      <c r="P80" s="20">
        <v>1868.19</v>
      </c>
      <c r="Q80" s="28"/>
      <c r="R80" s="29">
        <f t="shared" si="7"/>
        <v>1868.19</v>
      </c>
      <c r="S80" s="30">
        <v>0</v>
      </c>
      <c r="T80" s="31" t="str">
        <f>VLOOKUP(C80,'[1]2025.06'!$B$3:$CN$700,38,0)</f>
        <v>湘潭思泉</v>
      </c>
      <c r="U80" s="1">
        <f ca="1">VLOOKUP(C80,[2]一线员工!$C$3:$CL$800,60,0)</f>
        <v>1868.19</v>
      </c>
      <c r="V80" s="1">
        <f ca="1" t="shared" si="8"/>
        <v>0</v>
      </c>
      <c r="W80" s="32">
        <f t="shared" si="9"/>
        <v>1805.19002769231</v>
      </c>
      <c r="X80" s="32">
        <f t="shared" si="10"/>
        <v>62.9999723076921</v>
      </c>
      <c r="Y80" s="1">
        <f t="shared" si="11"/>
        <v>207.576666666667</v>
      </c>
      <c r="AA80" s="34"/>
    </row>
    <row r="81" s="1" customFormat="1" ht="21.7" customHeight="1" spans="1:27">
      <c r="A81" s="8">
        <f t="shared" si="6"/>
        <v>78</v>
      </c>
      <c r="B81" s="8"/>
      <c r="C81" s="9" t="s">
        <v>121</v>
      </c>
      <c r="D81" s="14">
        <v>45809</v>
      </c>
      <c r="E81" s="11" t="s">
        <v>37</v>
      </c>
      <c r="F81" s="12">
        <v>26</v>
      </c>
      <c r="G81" s="12">
        <v>28</v>
      </c>
      <c r="H81" s="13">
        <v>1604.61538461538</v>
      </c>
      <c r="I81" s="13">
        <v>2875.7336</v>
      </c>
      <c r="J81" s="23">
        <v>264</v>
      </c>
      <c r="K81" s="24">
        <v>200</v>
      </c>
      <c r="L81" s="19">
        <v>560</v>
      </c>
      <c r="M81" s="13"/>
      <c r="N81" s="13">
        <v>-20</v>
      </c>
      <c r="O81" s="13">
        <v>300</v>
      </c>
      <c r="P81" s="20">
        <v>6108.35</v>
      </c>
      <c r="Q81" s="28">
        <v>30.6</v>
      </c>
      <c r="R81" s="29">
        <f t="shared" si="7"/>
        <v>6077.75</v>
      </c>
      <c r="S81" s="30">
        <v>0</v>
      </c>
      <c r="T81" s="31" t="str">
        <f>VLOOKUP(C81,'[1]2025.06'!$B$3:$CN$700,38,0)</f>
        <v>湘潭宏顺</v>
      </c>
      <c r="U81" s="1">
        <f ca="1">VLOOKUP(C81,[2]一线员工!$C$3:$CL$800,60,0)</f>
        <v>6077.75</v>
      </c>
      <c r="V81" s="1">
        <f ca="1" t="shared" si="8"/>
        <v>0</v>
      </c>
      <c r="W81" s="32">
        <f t="shared" si="9"/>
        <v>5812.34898461538</v>
      </c>
      <c r="X81" s="32">
        <f t="shared" si="10"/>
        <v>296.001015384621</v>
      </c>
      <c r="Y81" s="1">
        <f t="shared" si="11"/>
        <v>217.0625</v>
      </c>
      <c r="AA81" s="34"/>
    </row>
    <row r="82" s="1" customFormat="1" ht="21.7" customHeight="1" spans="1:27">
      <c r="A82" s="8">
        <f t="shared" si="6"/>
        <v>79</v>
      </c>
      <c r="B82" s="8"/>
      <c r="C82" s="9" t="s">
        <v>122</v>
      </c>
      <c r="D82" s="14">
        <v>45809</v>
      </c>
      <c r="E82" s="11" t="s">
        <v>37</v>
      </c>
      <c r="F82" s="12">
        <v>26</v>
      </c>
      <c r="G82" s="12">
        <v>28</v>
      </c>
      <c r="H82" s="13">
        <v>1604.61538461538</v>
      </c>
      <c r="I82" s="13">
        <v>2740.596</v>
      </c>
      <c r="J82" s="23">
        <v>264</v>
      </c>
      <c r="K82" s="24">
        <v>800</v>
      </c>
      <c r="L82" s="19">
        <v>560</v>
      </c>
      <c r="M82" s="13"/>
      <c r="N82" s="13">
        <v>-10</v>
      </c>
      <c r="O82" s="13">
        <v>300</v>
      </c>
      <c r="P82" s="20">
        <v>6533.21</v>
      </c>
      <c r="Q82" s="28">
        <v>27.25</v>
      </c>
      <c r="R82" s="29">
        <f t="shared" si="7"/>
        <v>6505.96</v>
      </c>
      <c r="S82" s="30">
        <v>0</v>
      </c>
      <c r="T82" s="31" t="str">
        <f>VLOOKUP(C82,'[1]2025.06'!$B$3:$CN$700,38,0)</f>
        <v>湘潭宏顺</v>
      </c>
      <c r="U82" s="1">
        <f ca="1">VLOOKUP(C82,[2]一线员工!$C$3:$CL$800,60,0)</f>
        <v>6505.96</v>
      </c>
      <c r="V82" s="1">
        <f ca="1" t="shared" si="8"/>
        <v>0</v>
      </c>
      <c r="W82" s="32">
        <f t="shared" si="9"/>
        <v>6287.21138461538</v>
      </c>
      <c r="X82" s="32">
        <f t="shared" si="10"/>
        <v>245.99861538462</v>
      </c>
      <c r="Y82" s="1">
        <f t="shared" si="11"/>
        <v>232.355714285714</v>
      </c>
      <c r="AA82" s="34"/>
    </row>
    <row r="83" s="1" customFormat="1" ht="21.7" customHeight="1" spans="1:27">
      <c r="A83" s="8">
        <f t="shared" si="6"/>
        <v>80</v>
      </c>
      <c r="B83" s="8"/>
      <c r="C83" s="9" t="s">
        <v>123</v>
      </c>
      <c r="D83" s="14">
        <v>45825</v>
      </c>
      <c r="E83" s="11" t="s">
        <v>37</v>
      </c>
      <c r="F83" s="12">
        <v>26</v>
      </c>
      <c r="G83" s="12">
        <v>10</v>
      </c>
      <c r="H83" s="13">
        <v>573.076923076923</v>
      </c>
      <c r="I83" s="13">
        <v>917.4108</v>
      </c>
      <c r="J83" s="23">
        <v>264</v>
      </c>
      <c r="K83" s="24">
        <v>115.384615384615</v>
      </c>
      <c r="L83" s="19">
        <v>200</v>
      </c>
      <c r="M83" s="13"/>
      <c r="N83" s="13"/>
      <c r="O83" s="13">
        <v>0</v>
      </c>
      <c r="P83" s="20">
        <v>2149.87</v>
      </c>
      <c r="Q83" s="28"/>
      <c r="R83" s="29">
        <f t="shared" si="7"/>
        <v>2149.87</v>
      </c>
      <c r="S83" s="30">
        <v>0</v>
      </c>
      <c r="T83" s="31" t="str">
        <f>VLOOKUP(C83,'[1]2025.06'!$B$3:$CN$700,38,0)</f>
        <v>湘潭思泉</v>
      </c>
      <c r="U83" s="1">
        <f ca="1">VLOOKUP(C83,[2]一线员工!$C$3:$CL$800,60,0)</f>
        <v>2149.87</v>
      </c>
      <c r="V83" s="1">
        <f ca="1" t="shared" si="8"/>
        <v>0</v>
      </c>
      <c r="W83" s="32">
        <f t="shared" si="9"/>
        <v>2079.87233846154</v>
      </c>
      <c r="X83" s="32">
        <f t="shared" si="10"/>
        <v>69.9976615384621</v>
      </c>
      <c r="Y83" s="1">
        <f t="shared" si="11"/>
        <v>214.987</v>
      </c>
      <c r="AA83" s="34"/>
    </row>
    <row r="84" s="1" customFormat="1" ht="21.7" customHeight="1" spans="1:27">
      <c r="A84" s="8">
        <f t="shared" si="6"/>
        <v>81</v>
      </c>
      <c r="B84" s="8"/>
      <c r="C84" s="9" t="s">
        <v>124</v>
      </c>
      <c r="D84" s="14">
        <v>45825</v>
      </c>
      <c r="E84" s="11" t="s">
        <v>37</v>
      </c>
      <c r="F84" s="12">
        <v>26</v>
      </c>
      <c r="G84" s="12">
        <v>10</v>
      </c>
      <c r="H84" s="13">
        <v>573.076923076923</v>
      </c>
      <c r="I84" s="13">
        <v>917.4108</v>
      </c>
      <c r="J84" s="23">
        <v>264</v>
      </c>
      <c r="K84" s="24">
        <v>115.384615384615</v>
      </c>
      <c r="L84" s="19">
        <v>200</v>
      </c>
      <c r="M84" s="13"/>
      <c r="N84" s="13"/>
      <c r="O84" s="13">
        <v>0</v>
      </c>
      <c r="P84" s="20">
        <v>2149.87</v>
      </c>
      <c r="Q84" s="28"/>
      <c r="R84" s="29">
        <f t="shared" si="7"/>
        <v>2149.87</v>
      </c>
      <c r="S84" s="30">
        <v>0</v>
      </c>
      <c r="T84" s="31" t="str">
        <f>VLOOKUP(C84,'[1]2025.06'!$B$3:$CN$700,38,0)</f>
        <v>湘潭思泉</v>
      </c>
      <c r="U84" s="1">
        <f ca="1">VLOOKUP(C84,[2]一线员工!$C$3:$CL$800,60,0)</f>
        <v>2149.87</v>
      </c>
      <c r="V84" s="1">
        <f ca="1" t="shared" si="8"/>
        <v>0</v>
      </c>
      <c r="W84" s="32">
        <f t="shared" si="9"/>
        <v>2079.87233846154</v>
      </c>
      <c r="X84" s="32">
        <f t="shared" si="10"/>
        <v>69.9976615384621</v>
      </c>
      <c r="Y84" s="1">
        <f t="shared" si="11"/>
        <v>214.987</v>
      </c>
      <c r="AA84" s="34"/>
    </row>
    <row r="85" s="1" customFormat="1" ht="21.7" customHeight="1" spans="1:27">
      <c r="A85" s="8">
        <f t="shared" si="6"/>
        <v>82</v>
      </c>
      <c r="B85" s="8"/>
      <c r="C85" s="9" t="s">
        <v>125</v>
      </c>
      <c r="D85" s="14">
        <v>45811</v>
      </c>
      <c r="E85" s="11" t="s">
        <v>37</v>
      </c>
      <c r="F85" s="12">
        <v>26</v>
      </c>
      <c r="G85" s="12">
        <v>26</v>
      </c>
      <c r="H85" s="13">
        <v>1490</v>
      </c>
      <c r="I85" s="13">
        <v>2671.5816</v>
      </c>
      <c r="J85" s="23">
        <v>264</v>
      </c>
      <c r="K85" s="24">
        <v>200</v>
      </c>
      <c r="L85" s="19">
        <v>520</v>
      </c>
      <c r="M85" s="13"/>
      <c r="N85" s="13"/>
      <c r="O85" s="13">
        <v>0</v>
      </c>
      <c r="P85" s="20">
        <v>5353.58</v>
      </c>
      <c r="Q85" s="28">
        <v>27.25</v>
      </c>
      <c r="R85" s="29">
        <f t="shared" si="7"/>
        <v>5326.33</v>
      </c>
      <c r="S85" s="30">
        <v>0</v>
      </c>
      <c r="T85" s="31" t="str">
        <f>VLOOKUP(C85,'[1]2025.06'!$B$3:$CN$700,38,0)</f>
        <v>湘潭宏顺</v>
      </c>
      <c r="U85" s="1">
        <f ca="1">VLOOKUP(C85,[2]一线员工!$C$3:$CL$800,60,0)</f>
        <v>5326.33</v>
      </c>
      <c r="V85" s="1">
        <f ca="1" t="shared" si="8"/>
        <v>0</v>
      </c>
      <c r="W85" s="32">
        <f t="shared" si="9"/>
        <v>5171.5816</v>
      </c>
      <c r="X85" s="32">
        <f t="shared" si="10"/>
        <v>181.9984</v>
      </c>
      <c r="Y85" s="1">
        <f t="shared" si="11"/>
        <v>204.858846153846</v>
      </c>
      <c r="AA85" s="34"/>
    </row>
    <row r="86" s="1" customFormat="1" ht="21.7" customHeight="1" spans="1:27">
      <c r="A86" s="8">
        <f t="shared" si="6"/>
        <v>83</v>
      </c>
      <c r="B86" s="8"/>
      <c r="C86" s="9" t="s">
        <v>126</v>
      </c>
      <c r="D86" s="14">
        <v>45811</v>
      </c>
      <c r="E86" s="11" t="s">
        <v>37</v>
      </c>
      <c r="F86" s="12">
        <v>26</v>
      </c>
      <c r="G86" s="12">
        <v>25</v>
      </c>
      <c r="H86" s="13">
        <v>1432.69230769231</v>
      </c>
      <c r="I86" s="13">
        <v>2561.89</v>
      </c>
      <c r="J86" s="23">
        <v>264</v>
      </c>
      <c r="K86" s="24">
        <v>200</v>
      </c>
      <c r="L86" s="19">
        <v>500</v>
      </c>
      <c r="M86" s="13"/>
      <c r="N86" s="13">
        <v>-20</v>
      </c>
      <c r="O86" s="13">
        <v>0</v>
      </c>
      <c r="P86" s="20">
        <v>5138.58</v>
      </c>
      <c r="Q86" s="28"/>
      <c r="R86" s="29">
        <f t="shared" si="7"/>
        <v>5138.58</v>
      </c>
      <c r="S86" s="30">
        <v>0</v>
      </c>
      <c r="T86" s="31" t="str">
        <f>VLOOKUP(C86,'[1]2025.06'!$B$3:$CN$700,38,0)</f>
        <v>湖南诚展</v>
      </c>
      <c r="U86" s="1">
        <f ca="1">VLOOKUP(C86,[2]一线员工!$C$3:$CL$800,60,0)</f>
        <v>5138.58</v>
      </c>
      <c r="V86" s="1">
        <f ca="1" t="shared" si="8"/>
        <v>0</v>
      </c>
      <c r="W86" s="32">
        <f t="shared" si="9"/>
        <v>4963.58230769231</v>
      </c>
      <c r="X86" s="32">
        <f t="shared" si="10"/>
        <v>174.99769230769</v>
      </c>
      <c r="Y86" s="1">
        <f t="shared" si="11"/>
        <v>205.5432</v>
      </c>
      <c r="AA86" s="34"/>
    </row>
    <row r="87" s="1" customFormat="1" ht="21.7" customHeight="1" spans="1:27">
      <c r="A87" s="8">
        <f t="shared" si="6"/>
        <v>84</v>
      </c>
      <c r="B87" s="8"/>
      <c r="C87" s="9" t="s">
        <v>127</v>
      </c>
      <c r="D87" s="14">
        <v>45812</v>
      </c>
      <c r="E87" s="11" t="s">
        <v>37</v>
      </c>
      <c r="F87" s="12">
        <v>26</v>
      </c>
      <c r="G87" s="12">
        <v>20</v>
      </c>
      <c r="H87" s="13">
        <v>1146.15384615385</v>
      </c>
      <c r="I87" s="13">
        <v>2254.3416</v>
      </c>
      <c r="J87" s="23">
        <v>255</v>
      </c>
      <c r="K87" s="24">
        <v>161.538461538462</v>
      </c>
      <c r="L87" s="19">
        <v>400</v>
      </c>
      <c r="M87" s="13"/>
      <c r="N87" s="13">
        <v>-10</v>
      </c>
      <c r="O87" s="13">
        <v>0</v>
      </c>
      <c r="P87" s="20">
        <v>4367.03</v>
      </c>
      <c r="Q87" s="28"/>
      <c r="R87" s="29">
        <f t="shared" si="7"/>
        <v>4367.03</v>
      </c>
      <c r="S87" s="30">
        <v>0</v>
      </c>
      <c r="T87" s="31" t="str">
        <f>VLOOKUP(C87,'[1]2025.06'!$B$3:$CN$700,38,0)</f>
        <v>湘潭思泉</v>
      </c>
      <c r="U87" s="1">
        <f ca="1">VLOOKUP(C87,[2]一线员工!$C$3:$CL$800,60,0)</f>
        <v>4367.03</v>
      </c>
      <c r="V87" s="1">
        <f ca="1" t="shared" si="8"/>
        <v>0</v>
      </c>
      <c r="W87" s="32">
        <f t="shared" si="9"/>
        <v>4227.03390769231</v>
      </c>
      <c r="X87" s="32">
        <f t="shared" si="10"/>
        <v>139.996092307688</v>
      </c>
      <c r="Y87" s="1">
        <f t="shared" si="11"/>
        <v>218.3515</v>
      </c>
      <c r="AA87" s="34"/>
    </row>
    <row r="88" s="1" customFormat="1" ht="21.7" customHeight="1" spans="1:27">
      <c r="A88" s="8">
        <f t="shared" si="6"/>
        <v>85</v>
      </c>
      <c r="B88" s="8"/>
      <c r="C88" s="9" t="s">
        <v>128</v>
      </c>
      <c r="D88" s="14">
        <v>45810</v>
      </c>
      <c r="E88" s="11" t="s">
        <v>37</v>
      </c>
      <c r="F88" s="12">
        <v>26</v>
      </c>
      <c r="G88" s="12">
        <v>24</v>
      </c>
      <c r="H88" s="13">
        <v>1375.38461538462</v>
      </c>
      <c r="I88" s="13">
        <v>2659.63392</v>
      </c>
      <c r="J88" s="23">
        <v>282</v>
      </c>
      <c r="K88" s="24">
        <v>276.923076923077</v>
      </c>
      <c r="L88" s="19">
        <v>480</v>
      </c>
      <c r="M88" s="13"/>
      <c r="N88" s="13"/>
      <c r="O88" s="13">
        <v>0</v>
      </c>
      <c r="P88" s="20">
        <v>5265.94</v>
      </c>
      <c r="Q88" s="28">
        <v>111.75</v>
      </c>
      <c r="R88" s="29">
        <f t="shared" si="7"/>
        <v>5154.19</v>
      </c>
      <c r="S88" s="30">
        <v>0</v>
      </c>
      <c r="T88" s="31" t="str">
        <f>VLOOKUP(C88,'[1]2025.06'!$B$3:$CN$700,38,0)</f>
        <v>湘潭宏顺</v>
      </c>
      <c r="U88" s="1">
        <f ca="1">VLOOKUP(C88,[2]一线员工!$C$3:$CL$800,60,0)</f>
        <v>5154.19</v>
      </c>
      <c r="V88" s="1">
        <f ca="1" t="shared" si="8"/>
        <v>0</v>
      </c>
      <c r="W88" s="32">
        <f t="shared" si="9"/>
        <v>5097.9416123077</v>
      </c>
      <c r="X88" s="32">
        <f t="shared" si="10"/>
        <v>167.998387692302</v>
      </c>
      <c r="Y88" s="1">
        <f t="shared" si="11"/>
        <v>214.757916666667</v>
      </c>
      <c r="AA88" s="34"/>
    </row>
    <row r="89" s="1" customFormat="1" ht="21.7" customHeight="1" spans="1:27">
      <c r="A89" s="8">
        <f t="shared" si="6"/>
        <v>86</v>
      </c>
      <c r="B89" s="8"/>
      <c r="C89" s="9" t="s">
        <v>129</v>
      </c>
      <c r="D89" s="14">
        <v>45814</v>
      </c>
      <c r="E89" s="11" t="s">
        <v>37</v>
      </c>
      <c r="F89" s="12">
        <v>26</v>
      </c>
      <c r="G89" s="12">
        <v>19</v>
      </c>
      <c r="H89" s="13">
        <v>1088.84615384615</v>
      </c>
      <c r="I89" s="13">
        <v>1986.18852</v>
      </c>
      <c r="J89" s="23">
        <v>270</v>
      </c>
      <c r="K89" s="24">
        <v>219.230769230769</v>
      </c>
      <c r="L89" s="19">
        <v>380</v>
      </c>
      <c r="M89" s="13"/>
      <c r="N89" s="13">
        <v>-10</v>
      </c>
      <c r="O89" s="13">
        <v>0</v>
      </c>
      <c r="P89" s="20">
        <v>4086.27</v>
      </c>
      <c r="Q89" s="28"/>
      <c r="R89" s="29">
        <f t="shared" si="7"/>
        <v>4086.27</v>
      </c>
      <c r="S89" s="30">
        <v>0</v>
      </c>
      <c r="T89" s="31" t="str">
        <f>VLOOKUP(C89,'[1]2025.06'!$B$3:$CN$700,38,0)</f>
        <v>湖南诚展</v>
      </c>
      <c r="U89" s="1">
        <f ca="1">VLOOKUP(C89,[2]一线员工!$C$3:$CL$800,60,0)</f>
        <v>4086.27</v>
      </c>
      <c r="V89" s="1">
        <f ca="1" t="shared" si="8"/>
        <v>0</v>
      </c>
      <c r="W89" s="32">
        <f t="shared" si="9"/>
        <v>3953.26544307692</v>
      </c>
      <c r="X89" s="32">
        <f t="shared" si="10"/>
        <v>133.004556923081</v>
      </c>
      <c r="Y89" s="1">
        <f t="shared" si="11"/>
        <v>215.066842105263</v>
      </c>
      <c r="AA89" s="34"/>
    </row>
    <row r="90" s="1" customFormat="1" ht="21.7" customHeight="1" spans="1:27">
      <c r="A90" s="8">
        <f t="shared" si="6"/>
        <v>87</v>
      </c>
      <c r="B90" s="8"/>
      <c r="C90" s="9" t="s">
        <v>130</v>
      </c>
      <c r="D90" s="14">
        <v>45818</v>
      </c>
      <c r="E90" s="11" t="s">
        <v>37</v>
      </c>
      <c r="F90" s="12">
        <v>26</v>
      </c>
      <c r="G90" s="12">
        <v>17</v>
      </c>
      <c r="H90" s="13">
        <v>974.230769230769</v>
      </c>
      <c r="I90" s="13">
        <v>1748.68236</v>
      </c>
      <c r="J90" s="23">
        <v>264</v>
      </c>
      <c r="K90" s="24">
        <v>326.923076923077</v>
      </c>
      <c r="L90" s="19">
        <v>340</v>
      </c>
      <c r="M90" s="13"/>
      <c r="N90" s="13">
        <v>-10</v>
      </c>
      <c r="O90" s="13">
        <v>0</v>
      </c>
      <c r="P90" s="20">
        <v>3779.84</v>
      </c>
      <c r="Q90" s="28">
        <v>115.6</v>
      </c>
      <c r="R90" s="29">
        <f t="shared" si="7"/>
        <v>3664.24</v>
      </c>
      <c r="S90" s="30">
        <v>0</v>
      </c>
      <c r="T90" s="31" t="str">
        <f>VLOOKUP(C90,'[1]2025.06'!$B$3:$CN$700,38,0)</f>
        <v>东方人才</v>
      </c>
      <c r="U90" s="1">
        <f ca="1">VLOOKUP(C90,[2]一线员工!$C$3:$CL$800,60,0)</f>
        <v>3664.24</v>
      </c>
      <c r="V90" s="1">
        <f ca="1" t="shared" si="8"/>
        <v>0</v>
      </c>
      <c r="W90" s="32">
        <f t="shared" si="9"/>
        <v>3660.83620615385</v>
      </c>
      <c r="X90" s="32">
        <f t="shared" si="10"/>
        <v>119.003793846154</v>
      </c>
      <c r="Y90" s="1">
        <f t="shared" si="11"/>
        <v>215.543529411765</v>
      </c>
      <c r="AA90" s="34"/>
    </row>
    <row r="91" s="1" customFormat="1" ht="21.7" customHeight="1" spans="1:27">
      <c r="A91" s="8">
        <f t="shared" si="6"/>
        <v>88</v>
      </c>
      <c r="B91" s="8"/>
      <c r="C91" s="9" t="s">
        <v>131</v>
      </c>
      <c r="D91" s="14">
        <v>45818</v>
      </c>
      <c r="E91" s="11" t="s">
        <v>37</v>
      </c>
      <c r="F91" s="12">
        <v>26</v>
      </c>
      <c r="G91" s="12">
        <v>16</v>
      </c>
      <c r="H91" s="13">
        <v>916.923076923077</v>
      </c>
      <c r="I91" s="13">
        <v>1570.16928</v>
      </c>
      <c r="J91" s="23">
        <v>255</v>
      </c>
      <c r="K91" s="24">
        <v>184.615384615385</v>
      </c>
      <c r="L91" s="19">
        <v>320</v>
      </c>
      <c r="M91" s="13"/>
      <c r="N91" s="13"/>
      <c r="O91" s="13">
        <v>0</v>
      </c>
      <c r="P91" s="20">
        <v>3374.71</v>
      </c>
      <c r="Q91" s="28"/>
      <c r="R91" s="29">
        <f t="shared" si="7"/>
        <v>3374.71</v>
      </c>
      <c r="S91" s="30">
        <v>0</v>
      </c>
      <c r="T91" s="31" t="str">
        <f>VLOOKUP(C91,'[1]2025.06'!$B$3:$CN$700,38,0)</f>
        <v>湖南诚展</v>
      </c>
      <c r="U91" s="1">
        <f ca="1">VLOOKUP(C91,[2]一线员工!$C$3:$CL$800,60,0)</f>
        <v>3374.71</v>
      </c>
      <c r="V91" s="1">
        <f ca="1" t="shared" si="8"/>
        <v>0</v>
      </c>
      <c r="W91" s="32">
        <f t="shared" si="9"/>
        <v>3262.70774153846</v>
      </c>
      <c r="X91" s="32">
        <f t="shared" si="10"/>
        <v>112.002258461538</v>
      </c>
      <c r="Y91" s="1">
        <f t="shared" si="11"/>
        <v>210.919375</v>
      </c>
      <c r="AA91" s="34"/>
    </row>
    <row r="92" s="1" customFormat="1" ht="21.7" customHeight="1" spans="1:27">
      <c r="A92" s="8">
        <f t="shared" si="6"/>
        <v>89</v>
      </c>
      <c r="B92" s="8"/>
      <c r="C92" s="9" t="s">
        <v>132</v>
      </c>
      <c r="D92" s="14">
        <v>45829</v>
      </c>
      <c r="E92" s="11" t="s">
        <v>37</v>
      </c>
      <c r="F92" s="12">
        <v>26</v>
      </c>
      <c r="G92" s="12">
        <v>9</v>
      </c>
      <c r="H92" s="13">
        <v>515.769230769231</v>
      </c>
      <c r="I92" s="13">
        <v>578.6873136</v>
      </c>
      <c r="J92" s="23">
        <v>264</v>
      </c>
      <c r="K92" s="24">
        <v>173.076923076923</v>
      </c>
      <c r="L92" s="19">
        <v>180</v>
      </c>
      <c r="M92" s="13"/>
      <c r="N92" s="13">
        <v>-20</v>
      </c>
      <c r="O92" s="13">
        <v>0</v>
      </c>
      <c r="P92" s="20">
        <v>1763.53</v>
      </c>
      <c r="Q92" s="28"/>
      <c r="R92" s="29">
        <f t="shared" si="7"/>
        <v>1763.53</v>
      </c>
      <c r="S92" s="30">
        <v>0</v>
      </c>
      <c r="T92" s="31" t="str">
        <f>VLOOKUP(C92,'[1]2025.06'!$B$3:$CN$700,38,0)</f>
        <v>湘潭宏顺</v>
      </c>
      <c r="U92" s="1">
        <f ca="1">VLOOKUP(C92,[2]一线员工!$C$3:$CL$800,60,0)</f>
        <v>1763.53</v>
      </c>
      <c r="V92" s="1">
        <f ca="1" t="shared" si="8"/>
        <v>0</v>
      </c>
      <c r="W92" s="32">
        <f t="shared" si="9"/>
        <v>1700.53346744615</v>
      </c>
      <c r="X92" s="32">
        <f t="shared" si="10"/>
        <v>62.996532553846</v>
      </c>
      <c r="Y92" s="1">
        <f t="shared" si="11"/>
        <v>195.947777777778</v>
      </c>
      <c r="AA92" s="34"/>
    </row>
    <row r="93" s="1" customFormat="1" ht="21.7" customHeight="1" spans="1:27">
      <c r="A93" s="8">
        <f t="shared" si="6"/>
        <v>90</v>
      </c>
      <c r="B93" s="8"/>
      <c r="C93" s="9" t="s">
        <v>133</v>
      </c>
      <c r="D93" s="14">
        <v>45829</v>
      </c>
      <c r="E93" s="11" t="s">
        <v>37</v>
      </c>
      <c r="F93" s="12">
        <v>26</v>
      </c>
      <c r="G93" s="12">
        <v>9</v>
      </c>
      <c r="H93" s="13">
        <v>515.769230769231</v>
      </c>
      <c r="I93" s="13">
        <v>584.803088</v>
      </c>
      <c r="J93" s="23">
        <v>273</v>
      </c>
      <c r="K93" s="24">
        <v>69.2307692307692</v>
      </c>
      <c r="L93" s="19">
        <v>180</v>
      </c>
      <c r="M93" s="13"/>
      <c r="N93" s="13"/>
      <c r="O93" s="13">
        <v>0</v>
      </c>
      <c r="P93" s="20">
        <v>1694.8</v>
      </c>
      <c r="Q93" s="28"/>
      <c r="R93" s="29">
        <f t="shared" si="7"/>
        <v>1694.8</v>
      </c>
      <c r="S93" s="30">
        <v>0</v>
      </c>
      <c r="T93" s="31" t="str">
        <f>VLOOKUP(C93,'[1]2025.06'!$B$3:$CN$700,38,0)</f>
        <v>湘潭宏顺</v>
      </c>
      <c r="U93" s="1">
        <f ca="1">VLOOKUP(C93,[2]一线员工!$C$3:$CL$800,60,0)</f>
        <v>1694.8</v>
      </c>
      <c r="V93" s="1">
        <f ca="1" t="shared" si="8"/>
        <v>0</v>
      </c>
      <c r="W93" s="32">
        <f t="shared" si="9"/>
        <v>1631.803088</v>
      </c>
      <c r="X93" s="32">
        <f t="shared" si="10"/>
        <v>62.9969119999996</v>
      </c>
      <c r="Y93" s="1">
        <f t="shared" si="11"/>
        <v>188.311111111111</v>
      </c>
      <c r="AA93" s="34"/>
    </row>
    <row r="94" s="1" customFormat="1" ht="21.7" customHeight="1" spans="1:27">
      <c r="A94" s="8">
        <f t="shared" si="6"/>
        <v>91</v>
      </c>
      <c r="B94" s="8"/>
      <c r="C94" s="9" t="s">
        <v>134</v>
      </c>
      <c r="D94" s="14">
        <v>45830</v>
      </c>
      <c r="E94" s="11" t="s">
        <v>37</v>
      </c>
      <c r="F94" s="12">
        <v>26</v>
      </c>
      <c r="G94" s="12">
        <v>7</v>
      </c>
      <c r="H94" s="13">
        <v>401.153846153846</v>
      </c>
      <c r="I94" s="13">
        <v>394.416624</v>
      </c>
      <c r="J94" s="23">
        <v>273</v>
      </c>
      <c r="K94" s="24">
        <v>53.8461538461538</v>
      </c>
      <c r="L94" s="19">
        <v>140</v>
      </c>
      <c r="M94" s="13"/>
      <c r="N94" s="13"/>
      <c r="O94" s="13">
        <v>0</v>
      </c>
      <c r="P94" s="20">
        <v>1318.42</v>
      </c>
      <c r="Q94" s="28">
        <v>8.5</v>
      </c>
      <c r="R94" s="29">
        <f t="shared" si="7"/>
        <v>1309.92</v>
      </c>
      <c r="S94" s="30">
        <v>0</v>
      </c>
      <c r="T94" s="31" t="str">
        <f>VLOOKUP(C94,'[1]2025.06'!$B$3:$CN$700,38,0)</f>
        <v>湘潭宏顺</v>
      </c>
      <c r="U94" s="1">
        <f ca="1">VLOOKUP(C94,[2]一线员工!$C$3:$CL$800,60,0)</f>
        <v>1309.92</v>
      </c>
      <c r="V94" s="1">
        <f ca="1" t="shared" si="8"/>
        <v>0</v>
      </c>
      <c r="W94" s="32">
        <f t="shared" si="9"/>
        <v>1269.416624</v>
      </c>
      <c r="X94" s="32">
        <f t="shared" si="10"/>
        <v>49.0033760000001</v>
      </c>
      <c r="Y94" s="1">
        <f t="shared" si="11"/>
        <v>187.131428571429</v>
      </c>
      <c r="AA94" s="34"/>
    </row>
    <row r="95" s="1" customFormat="1" ht="21.7" customHeight="1" spans="1:27">
      <c r="A95" s="8">
        <f t="shared" si="6"/>
        <v>92</v>
      </c>
      <c r="B95" s="8"/>
      <c r="C95" s="9" t="s">
        <v>135</v>
      </c>
      <c r="D95" s="14">
        <v>45812</v>
      </c>
      <c r="E95" s="11" t="s">
        <v>37</v>
      </c>
      <c r="F95" s="12">
        <v>26</v>
      </c>
      <c r="G95" s="12">
        <v>25</v>
      </c>
      <c r="H95" s="13">
        <v>1432.69230769231</v>
      </c>
      <c r="I95" s="13">
        <v>1680.48</v>
      </c>
      <c r="J95" s="23">
        <v>246</v>
      </c>
      <c r="K95" s="24">
        <v>192.307692307692</v>
      </c>
      <c r="L95" s="19">
        <v>500</v>
      </c>
      <c r="M95" s="13"/>
      <c r="N95" s="13">
        <v>-10</v>
      </c>
      <c r="O95" s="13">
        <v>0</v>
      </c>
      <c r="P95" s="20">
        <v>4241.48</v>
      </c>
      <c r="Q95" s="28">
        <v>150.75</v>
      </c>
      <c r="R95" s="29">
        <f t="shared" si="7"/>
        <v>4090.73</v>
      </c>
      <c r="S95" s="30" t="s">
        <v>136</v>
      </c>
      <c r="T95" s="31" t="str">
        <f>VLOOKUP(C95,'[1]2025.06'!$B$3:$CN$700,38,0)</f>
        <v>湘潭宏顺</v>
      </c>
      <c r="U95" s="1">
        <f ca="1">VLOOKUP(C95,[2]一线员工!$C$3:$CL$800,60,0)</f>
        <v>4090.73</v>
      </c>
      <c r="V95" s="1">
        <f ca="1" t="shared" si="8"/>
        <v>0</v>
      </c>
      <c r="W95" s="32">
        <f t="shared" si="9"/>
        <v>4066.48</v>
      </c>
      <c r="X95" s="32">
        <f t="shared" si="10"/>
        <v>174.999999999998</v>
      </c>
      <c r="Y95" s="1">
        <f t="shared" si="11"/>
        <v>163.6292</v>
      </c>
      <c r="AA95" s="34"/>
    </row>
    <row r="96" s="1" customFormat="1" ht="21.7" customHeight="1" spans="1:27">
      <c r="A96" s="8">
        <f t="shared" si="6"/>
        <v>93</v>
      </c>
      <c r="B96" s="8"/>
      <c r="C96" s="9" t="s">
        <v>137</v>
      </c>
      <c r="D96" s="14">
        <v>45812</v>
      </c>
      <c r="E96" s="11" t="s">
        <v>37</v>
      </c>
      <c r="F96" s="12">
        <v>26</v>
      </c>
      <c r="G96" s="12">
        <v>11</v>
      </c>
      <c r="H96" s="13">
        <v>630.384615384615</v>
      </c>
      <c r="I96" s="13">
        <v>870.997552</v>
      </c>
      <c r="J96" s="23">
        <v>273</v>
      </c>
      <c r="K96" s="24">
        <v>84.6153846153846</v>
      </c>
      <c r="L96" s="19">
        <v>220</v>
      </c>
      <c r="M96" s="13"/>
      <c r="N96" s="13"/>
      <c r="O96" s="13">
        <v>0</v>
      </c>
      <c r="P96" s="20">
        <v>2167</v>
      </c>
      <c r="Q96" s="28">
        <v>59.9</v>
      </c>
      <c r="R96" s="29">
        <f t="shared" si="7"/>
        <v>2107.1</v>
      </c>
      <c r="S96" s="30" t="s">
        <v>99</v>
      </c>
      <c r="T96" s="31" t="str">
        <f>VLOOKUP(C96,'[1]2025.06'!$B$3:$CN$700,38,0)</f>
        <v>湘潭宏顺</v>
      </c>
      <c r="U96" s="1">
        <f ca="1">VLOOKUP(C96,[2]一线员工!$C$3:$CL$800,60,0)</f>
        <v>2107.1</v>
      </c>
      <c r="V96" s="1">
        <f ca="1" t="shared" si="8"/>
        <v>0</v>
      </c>
      <c r="W96" s="32">
        <f t="shared" si="9"/>
        <v>2089.997552</v>
      </c>
      <c r="X96" s="32">
        <f t="shared" si="10"/>
        <v>77.0024480000002</v>
      </c>
      <c r="Y96" s="1">
        <f t="shared" si="11"/>
        <v>191.554545454545</v>
      </c>
      <c r="AA96" s="34"/>
    </row>
    <row r="97" s="1" customFormat="1" ht="21.7" customHeight="1" spans="1:27">
      <c r="A97" s="8">
        <f t="shared" si="6"/>
        <v>94</v>
      </c>
      <c r="B97" s="8"/>
      <c r="C97" s="9" t="s">
        <v>138</v>
      </c>
      <c r="D97" s="14">
        <v>45813</v>
      </c>
      <c r="E97" s="11" t="s">
        <v>37</v>
      </c>
      <c r="F97" s="12">
        <v>26</v>
      </c>
      <c r="G97" s="12">
        <v>16</v>
      </c>
      <c r="H97" s="13">
        <v>916.923076923077</v>
      </c>
      <c r="I97" s="13">
        <v>1275.107712</v>
      </c>
      <c r="J97" s="23">
        <v>267</v>
      </c>
      <c r="K97" s="24">
        <v>184.615384615385</v>
      </c>
      <c r="L97" s="19">
        <v>320</v>
      </c>
      <c r="M97" s="13">
        <v>-307.378848615385</v>
      </c>
      <c r="N97" s="13"/>
      <c r="O97" s="13">
        <v>0</v>
      </c>
      <c r="P97" s="20">
        <v>2784.27</v>
      </c>
      <c r="Q97" s="28">
        <v>150.75</v>
      </c>
      <c r="R97" s="29">
        <f t="shared" si="7"/>
        <v>2633.52</v>
      </c>
      <c r="S97" s="30" t="s">
        <v>47</v>
      </c>
      <c r="T97" s="31" t="str">
        <f>VLOOKUP(C97,'[1]2025.06'!$B$3:$CN$700,38,0)</f>
        <v>德顺</v>
      </c>
      <c r="U97" s="1">
        <f ca="1">VLOOKUP(C97,[2]一线员工!$C$3:$CL$800,60,0)</f>
        <v>2633.52</v>
      </c>
      <c r="V97" s="1">
        <f ca="1" t="shared" si="8"/>
        <v>0</v>
      </c>
      <c r="W97" s="32">
        <f t="shared" si="9"/>
        <v>2672.26732492308</v>
      </c>
      <c r="X97" s="32">
        <f t="shared" si="10"/>
        <v>112.002675076923</v>
      </c>
      <c r="Y97" s="1">
        <f t="shared" si="11"/>
        <v>164.595</v>
      </c>
      <c r="AA97" s="34"/>
    </row>
    <row r="98" s="1" customFormat="1" ht="21.7" customHeight="1" spans="1:27">
      <c r="A98" s="8">
        <f t="shared" si="6"/>
        <v>95</v>
      </c>
      <c r="B98" s="8"/>
      <c r="C98" s="9" t="s">
        <v>139</v>
      </c>
      <c r="D98" s="14">
        <v>45814</v>
      </c>
      <c r="E98" s="11" t="s">
        <v>37</v>
      </c>
      <c r="F98" s="12">
        <v>26</v>
      </c>
      <c r="G98" s="12">
        <v>14</v>
      </c>
      <c r="H98" s="13">
        <v>802.307692307692</v>
      </c>
      <c r="I98" s="13">
        <v>834.7008</v>
      </c>
      <c r="J98" s="23">
        <v>255</v>
      </c>
      <c r="K98" s="24">
        <v>107.692307692308</v>
      </c>
      <c r="L98" s="19">
        <v>280</v>
      </c>
      <c r="M98" s="13"/>
      <c r="N98" s="13"/>
      <c r="O98" s="13">
        <v>0</v>
      </c>
      <c r="P98" s="20">
        <v>2391.7</v>
      </c>
      <c r="Q98" s="28"/>
      <c r="R98" s="29">
        <f t="shared" si="7"/>
        <v>2391.7</v>
      </c>
      <c r="S98" s="30" t="s">
        <v>68</v>
      </c>
      <c r="T98" s="31" t="str">
        <f>VLOOKUP(C98,'[1]2025.06'!$B$3:$CN$700,38,0)</f>
        <v>湘潭思泉</v>
      </c>
      <c r="U98" s="1">
        <f ca="1">VLOOKUP(C98,[2]一线员工!$C$3:$CL$800,60,0)</f>
        <v>2391.7</v>
      </c>
      <c r="V98" s="1">
        <f ca="1" t="shared" si="8"/>
        <v>0</v>
      </c>
      <c r="W98" s="32">
        <f t="shared" si="9"/>
        <v>2293.7008</v>
      </c>
      <c r="X98" s="32">
        <f t="shared" si="10"/>
        <v>97.9991999999997</v>
      </c>
      <c r="Y98" s="1">
        <f t="shared" si="11"/>
        <v>170.835714285714</v>
      </c>
      <c r="AA98" s="34"/>
    </row>
    <row r="99" s="1" customFormat="1" ht="21.7" customHeight="1" spans="1:27">
      <c r="A99" s="8">
        <f t="shared" si="6"/>
        <v>96</v>
      </c>
      <c r="B99" s="8"/>
      <c r="C99" s="9" t="s">
        <v>140</v>
      </c>
      <c r="D99" s="14">
        <v>45812</v>
      </c>
      <c r="E99" s="11" t="s">
        <v>37</v>
      </c>
      <c r="F99" s="12">
        <v>26</v>
      </c>
      <c r="G99" s="12">
        <v>22</v>
      </c>
      <c r="H99" s="13">
        <v>1260.76923076923</v>
      </c>
      <c r="I99" s="13">
        <v>1918.123104</v>
      </c>
      <c r="J99" s="23">
        <v>267</v>
      </c>
      <c r="K99" s="24">
        <v>169.230769230769</v>
      </c>
      <c r="L99" s="19">
        <v>440</v>
      </c>
      <c r="M99" s="13"/>
      <c r="N99" s="13"/>
      <c r="O99" s="13">
        <v>0</v>
      </c>
      <c r="P99" s="20">
        <v>4231.12</v>
      </c>
      <c r="Q99" s="28">
        <v>150.75</v>
      </c>
      <c r="R99" s="29">
        <f t="shared" si="7"/>
        <v>4080.37</v>
      </c>
      <c r="S99" s="30" t="s">
        <v>141</v>
      </c>
      <c r="T99" s="31" t="str">
        <f>VLOOKUP(C99,'[1]2025.06'!$B$3:$CN$700,38,0)</f>
        <v>湘潭宏顺</v>
      </c>
      <c r="U99" s="1">
        <f ca="1">VLOOKUP(C99,[2]一线员工!$C$3:$CL$800,60,0)</f>
        <v>4080.37</v>
      </c>
      <c r="V99" s="1">
        <f ca="1" t="shared" si="8"/>
        <v>0</v>
      </c>
      <c r="W99" s="32">
        <f t="shared" si="9"/>
        <v>4077.123104</v>
      </c>
      <c r="X99" s="32">
        <f t="shared" si="10"/>
        <v>153.996896000001</v>
      </c>
      <c r="Y99" s="1">
        <f t="shared" si="11"/>
        <v>185.471363636364</v>
      </c>
      <c r="AA99" s="34"/>
    </row>
    <row r="100" s="1" customFormat="1" ht="21.7" customHeight="1" spans="1:27">
      <c r="A100" s="8">
        <f t="shared" si="6"/>
        <v>97</v>
      </c>
      <c r="B100" s="8"/>
      <c r="C100" s="9" t="s">
        <v>142</v>
      </c>
      <c r="D100" s="14">
        <v>45813</v>
      </c>
      <c r="E100" s="11" t="s">
        <v>37</v>
      </c>
      <c r="F100" s="12">
        <v>26</v>
      </c>
      <c r="G100" s="12">
        <v>17</v>
      </c>
      <c r="H100" s="13">
        <v>974.230769230769</v>
      </c>
      <c r="I100" s="13">
        <v>1450.140944</v>
      </c>
      <c r="J100" s="23">
        <v>267</v>
      </c>
      <c r="K100" s="24">
        <v>326.923076923077</v>
      </c>
      <c r="L100" s="19">
        <v>340</v>
      </c>
      <c r="M100" s="13"/>
      <c r="N100" s="13"/>
      <c r="O100" s="13">
        <v>0</v>
      </c>
      <c r="P100" s="20">
        <v>3494.29</v>
      </c>
      <c r="Q100" s="28"/>
      <c r="R100" s="29">
        <f t="shared" si="7"/>
        <v>3494.29</v>
      </c>
      <c r="S100" s="30" t="s">
        <v>143</v>
      </c>
      <c r="T100" s="31" t="str">
        <f>VLOOKUP(C100,'[1]2025.06'!$B$3:$CN$700,38,0)</f>
        <v>湘潭思泉</v>
      </c>
      <c r="U100" s="1">
        <f ca="1">VLOOKUP(C100,[2]一线员工!$C$3:$CL$800,60,0)</f>
        <v>3494.29</v>
      </c>
      <c r="V100" s="1">
        <f ca="1" t="shared" si="8"/>
        <v>0</v>
      </c>
      <c r="W100" s="32">
        <f t="shared" si="9"/>
        <v>3375.29479015385</v>
      </c>
      <c r="X100" s="32">
        <f t="shared" si="10"/>
        <v>118.995209846154</v>
      </c>
      <c r="Y100" s="1">
        <f t="shared" si="11"/>
        <v>205.546470588235</v>
      </c>
      <c r="AA100" s="34"/>
    </row>
    <row r="101" s="1" customFormat="1" ht="21.7" customHeight="1" spans="1:27">
      <c r="A101" s="8">
        <f t="shared" si="6"/>
        <v>98</v>
      </c>
      <c r="B101" s="8"/>
      <c r="C101" s="9" t="s">
        <v>144</v>
      </c>
      <c r="D101" s="14">
        <v>45817</v>
      </c>
      <c r="E101" s="11" t="s">
        <v>37</v>
      </c>
      <c r="F101" s="12">
        <v>26</v>
      </c>
      <c r="G101" s="12">
        <v>7</v>
      </c>
      <c r="H101" s="13">
        <v>401.153846153846</v>
      </c>
      <c r="I101" s="13">
        <v>255.7504</v>
      </c>
      <c r="J101" s="23">
        <v>246</v>
      </c>
      <c r="K101" s="24">
        <v>53.8461538461538</v>
      </c>
      <c r="L101" s="19">
        <v>140</v>
      </c>
      <c r="M101" s="13"/>
      <c r="N101" s="13"/>
      <c r="O101" s="13">
        <v>0</v>
      </c>
      <c r="P101" s="20">
        <v>1152.75</v>
      </c>
      <c r="Q101" s="28"/>
      <c r="R101" s="29">
        <f t="shared" si="7"/>
        <v>1152.75</v>
      </c>
      <c r="S101" s="30" t="s">
        <v>93</v>
      </c>
      <c r="T101" s="31" t="str">
        <f>VLOOKUP(C101,'[1]2025.06'!$B$3:$CN$700,38,0)</f>
        <v>湘潭思泉</v>
      </c>
      <c r="U101" s="1">
        <f ca="1">VLOOKUP(C101,[2]一线员工!$C$3:$CL$800,60,0)</f>
        <v>1152.75</v>
      </c>
      <c r="V101" s="1">
        <f ca="1" t="shared" si="8"/>
        <v>0</v>
      </c>
      <c r="W101" s="32">
        <f t="shared" si="9"/>
        <v>1103.7504</v>
      </c>
      <c r="X101" s="32">
        <f t="shared" si="10"/>
        <v>48.9996000000001</v>
      </c>
      <c r="Y101" s="1">
        <f t="shared" si="11"/>
        <v>164.678571428571</v>
      </c>
      <c r="AA101" s="34"/>
    </row>
    <row r="102" s="1" customFormat="1" ht="21.7" customHeight="1" spans="1:27">
      <c r="A102" s="8">
        <f t="shared" si="6"/>
        <v>99</v>
      </c>
      <c r="B102" s="8"/>
      <c r="C102" s="9" t="s">
        <v>145</v>
      </c>
      <c r="D102" s="14">
        <v>45818</v>
      </c>
      <c r="E102" s="11" t="s">
        <v>37</v>
      </c>
      <c r="F102" s="12">
        <v>26</v>
      </c>
      <c r="G102" s="12">
        <v>7</v>
      </c>
      <c r="H102" s="13">
        <v>401.153846153846</v>
      </c>
      <c r="I102" s="13">
        <v>255.7504</v>
      </c>
      <c r="J102" s="23">
        <v>246</v>
      </c>
      <c r="K102" s="24">
        <v>53.8461538461538</v>
      </c>
      <c r="L102" s="19">
        <v>140</v>
      </c>
      <c r="M102" s="13"/>
      <c r="N102" s="13"/>
      <c r="O102" s="13">
        <v>0</v>
      </c>
      <c r="P102" s="20">
        <v>1152.75</v>
      </c>
      <c r="Q102" s="28"/>
      <c r="R102" s="29">
        <f t="shared" si="7"/>
        <v>1152.75</v>
      </c>
      <c r="S102" s="30" t="s">
        <v>25</v>
      </c>
      <c r="T102" s="31" t="str">
        <f>VLOOKUP(C102,'[1]2025.06'!$B$3:$CN$700,38,0)</f>
        <v>湘潭思泉</v>
      </c>
      <c r="U102" s="1">
        <f ca="1">VLOOKUP(C102,[2]一线员工!$C$3:$CL$800,60,0)</f>
        <v>1152.75</v>
      </c>
      <c r="V102" s="1">
        <f ca="1" t="shared" si="8"/>
        <v>0</v>
      </c>
      <c r="W102" s="32">
        <f t="shared" si="9"/>
        <v>1103.7504</v>
      </c>
      <c r="X102" s="32">
        <f t="shared" si="10"/>
        <v>48.9996000000001</v>
      </c>
      <c r="Y102" s="1">
        <f t="shared" si="11"/>
        <v>164.678571428571</v>
      </c>
      <c r="AA102" s="34"/>
    </row>
    <row r="103" s="1" customFormat="1" ht="21.7" customHeight="1" spans="1:27">
      <c r="A103" s="8">
        <f t="shared" si="6"/>
        <v>100</v>
      </c>
      <c r="B103" s="8"/>
      <c r="C103" s="9" t="s">
        <v>146</v>
      </c>
      <c r="D103" s="14">
        <v>45812</v>
      </c>
      <c r="E103" s="11" t="s">
        <v>37</v>
      </c>
      <c r="F103" s="12">
        <v>26</v>
      </c>
      <c r="G103" s="12">
        <v>15</v>
      </c>
      <c r="H103" s="13">
        <v>859.615384615385</v>
      </c>
      <c r="I103" s="13">
        <v>1011.684</v>
      </c>
      <c r="J103" s="23">
        <v>255</v>
      </c>
      <c r="K103" s="24">
        <v>173.076923076923</v>
      </c>
      <c r="L103" s="19">
        <v>300</v>
      </c>
      <c r="M103" s="13"/>
      <c r="N103" s="13"/>
      <c r="O103" s="13">
        <v>0</v>
      </c>
      <c r="P103" s="20">
        <v>2719.38</v>
      </c>
      <c r="Q103" s="28"/>
      <c r="R103" s="29">
        <f t="shared" si="7"/>
        <v>2719.38</v>
      </c>
      <c r="S103" s="30" t="s">
        <v>40</v>
      </c>
      <c r="T103" s="31" t="str">
        <f>VLOOKUP(C103,'[1]2025.06'!$B$3:$CN$700,38,0)</f>
        <v>湖南诚展</v>
      </c>
      <c r="U103" s="1">
        <f ca="1">VLOOKUP(C103,[2]一线员工!$C$3:$CL$800,60,0)</f>
        <v>2719.38</v>
      </c>
      <c r="V103" s="1">
        <f ca="1" t="shared" si="8"/>
        <v>0</v>
      </c>
      <c r="W103" s="32">
        <f t="shared" si="9"/>
        <v>2614.37630769231</v>
      </c>
      <c r="X103" s="32">
        <f t="shared" si="10"/>
        <v>105.003692307692</v>
      </c>
      <c r="Y103" s="1">
        <f t="shared" si="11"/>
        <v>181.292</v>
      </c>
      <c r="AA103" s="34"/>
    </row>
    <row r="104" s="1" customFormat="1" ht="21.7" customHeight="1" spans="1:27">
      <c r="A104" s="8">
        <f t="shared" si="6"/>
        <v>101</v>
      </c>
      <c r="B104" s="8"/>
      <c r="C104" s="9" t="s">
        <v>147</v>
      </c>
      <c r="D104" s="14">
        <v>45811</v>
      </c>
      <c r="E104" s="11" t="s">
        <v>37</v>
      </c>
      <c r="F104" s="12">
        <v>26</v>
      </c>
      <c r="G104" s="12">
        <v>10</v>
      </c>
      <c r="H104" s="13">
        <v>573.076923076923</v>
      </c>
      <c r="I104" s="13">
        <v>474.456</v>
      </c>
      <c r="J104" s="23">
        <v>264</v>
      </c>
      <c r="K104" s="24">
        <v>115.384615384615</v>
      </c>
      <c r="L104" s="19">
        <v>200</v>
      </c>
      <c r="M104" s="13">
        <v>-262.306584615385</v>
      </c>
      <c r="N104" s="13"/>
      <c r="O104" s="13">
        <v>0</v>
      </c>
      <c r="P104" s="20">
        <v>1444.61</v>
      </c>
      <c r="Q104" s="28">
        <v>42.5</v>
      </c>
      <c r="R104" s="29">
        <f t="shared" si="7"/>
        <v>1402.11</v>
      </c>
      <c r="S104" s="30" t="s">
        <v>148</v>
      </c>
      <c r="T104" s="31" t="str">
        <f>VLOOKUP(C104,'[1]2025.06'!$B$3:$CN$700,38,0)</f>
        <v>湘潭宏顺</v>
      </c>
      <c r="U104" s="1">
        <f ca="1">VLOOKUP(C104,[2]一线员工!$C$3:$CL$800,60,0)</f>
        <v>1402.11</v>
      </c>
      <c r="V104" s="1">
        <f ca="1" t="shared" si="8"/>
        <v>0</v>
      </c>
      <c r="W104" s="32">
        <f t="shared" si="9"/>
        <v>1374.61095384615</v>
      </c>
      <c r="X104" s="32">
        <f t="shared" si="10"/>
        <v>69.9990461538468</v>
      </c>
      <c r="Y104" s="1">
        <f t="shared" si="11"/>
        <v>140.211</v>
      </c>
      <c r="AA104" s="34"/>
    </row>
    <row r="105" s="1" customFormat="1" ht="21.7" customHeight="1" spans="1:27">
      <c r="A105" s="8">
        <f t="shared" si="6"/>
        <v>102</v>
      </c>
      <c r="B105" s="8"/>
      <c r="C105" s="9" t="s">
        <v>149</v>
      </c>
      <c r="D105" s="14">
        <v>45818</v>
      </c>
      <c r="E105" s="11" t="s">
        <v>37</v>
      </c>
      <c r="F105" s="12">
        <v>26</v>
      </c>
      <c r="G105" s="12">
        <v>14</v>
      </c>
      <c r="H105" s="13">
        <v>802.307692307692</v>
      </c>
      <c r="I105" s="13">
        <v>738.40576</v>
      </c>
      <c r="J105" s="23">
        <v>240</v>
      </c>
      <c r="K105" s="24">
        <v>269.230769230769</v>
      </c>
      <c r="L105" s="19">
        <v>280</v>
      </c>
      <c r="M105" s="13"/>
      <c r="N105" s="13">
        <v>-10</v>
      </c>
      <c r="O105" s="13">
        <v>0</v>
      </c>
      <c r="P105" s="20">
        <v>2431.94</v>
      </c>
      <c r="Q105" s="28"/>
      <c r="R105" s="29">
        <f t="shared" si="7"/>
        <v>2431.94</v>
      </c>
      <c r="S105" s="30" t="s">
        <v>68</v>
      </c>
      <c r="T105" s="31" t="str">
        <f>VLOOKUP(C105,'[1]2025.06'!$B$3:$CN$700,38,0)</f>
        <v>湘潭宏顺</v>
      </c>
      <c r="U105" s="1">
        <f ca="1">VLOOKUP(C105,[2]一线员工!$C$3:$CL$800,60,0)</f>
        <v>2431.94</v>
      </c>
      <c r="V105" s="1">
        <f ca="1" t="shared" si="8"/>
        <v>0</v>
      </c>
      <c r="W105" s="32">
        <f t="shared" si="9"/>
        <v>2333.94422153846</v>
      </c>
      <c r="X105" s="32">
        <f t="shared" si="10"/>
        <v>97.995778461539</v>
      </c>
      <c r="Y105" s="1">
        <f t="shared" si="11"/>
        <v>173.71</v>
      </c>
      <c r="AA105" s="34"/>
    </row>
    <row r="106" s="1" customFormat="1" ht="21.7" customHeight="1" spans="1:27">
      <c r="A106" s="8">
        <f t="shared" si="6"/>
        <v>103</v>
      </c>
      <c r="B106" s="8"/>
      <c r="C106" s="9" t="s">
        <v>150</v>
      </c>
      <c r="D106" s="14">
        <v>45818</v>
      </c>
      <c r="E106" s="11" t="s">
        <v>37</v>
      </c>
      <c r="F106" s="12">
        <v>26</v>
      </c>
      <c r="G106" s="12">
        <v>7</v>
      </c>
      <c r="H106" s="13">
        <v>401.153846153846</v>
      </c>
      <c r="I106" s="13">
        <v>303.3192</v>
      </c>
      <c r="J106" s="23">
        <v>228</v>
      </c>
      <c r="K106" s="24">
        <v>80.7692307692308</v>
      </c>
      <c r="L106" s="19">
        <v>140</v>
      </c>
      <c r="M106" s="13"/>
      <c r="N106" s="13">
        <v>-20</v>
      </c>
      <c r="O106" s="13">
        <v>0</v>
      </c>
      <c r="P106" s="20">
        <v>1189.24</v>
      </c>
      <c r="Q106" s="28"/>
      <c r="R106" s="29">
        <f t="shared" si="7"/>
        <v>1189.24</v>
      </c>
      <c r="S106" s="30" t="s">
        <v>25</v>
      </c>
      <c r="T106" s="31" t="str">
        <f>VLOOKUP(C106,'[1]2025.06'!$B$3:$CN$700,38,0)</f>
        <v>湖南诚展</v>
      </c>
      <c r="U106" s="1">
        <f ca="1">VLOOKUP(C106,[2]一线员工!$C$3:$CL$800,60,0)</f>
        <v>1189.24</v>
      </c>
      <c r="V106" s="1">
        <f ca="1" t="shared" si="8"/>
        <v>0</v>
      </c>
      <c r="W106" s="32">
        <f t="shared" si="9"/>
        <v>1140.24227692308</v>
      </c>
      <c r="X106" s="32">
        <f t="shared" si="10"/>
        <v>48.997723076923</v>
      </c>
      <c r="Y106" s="1">
        <f t="shared" si="11"/>
        <v>169.891428571429</v>
      </c>
      <c r="AA106" s="34"/>
    </row>
    <row r="107" s="1" customFormat="1" ht="21.7" customHeight="1" spans="1:27">
      <c r="A107" s="8">
        <f t="shared" si="6"/>
        <v>104</v>
      </c>
      <c r="B107" s="8"/>
      <c r="C107" s="9" t="s">
        <v>151</v>
      </c>
      <c r="D107" s="14">
        <v>45818</v>
      </c>
      <c r="E107" s="11" t="s">
        <v>37</v>
      </c>
      <c r="F107" s="12">
        <v>26</v>
      </c>
      <c r="G107" s="12">
        <v>10</v>
      </c>
      <c r="H107" s="13">
        <v>573.076923076923</v>
      </c>
      <c r="I107" s="13">
        <v>575.256</v>
      </c>
      <c r="J107" s="23">
        <v>228</v>
      </c>
      <c r="K107" s="24">
        <v>115.384615384615</v>
      </c>
      <c r="L107" s="19">
        <v>200</v>
      </c>
      <c r="M107" s="13"/>
      <c r="N107" s="13"/>
      <c r="O107" s="13">
        <v>0</v>
      </c>
      <c r="P107" s="20">
        <v>1771.72</v>
      </c>
      <c r="Q107" s="28"/>
      <c r="R107" s="29">
        <f t="shared" si="7"/>
        <v>1771.72</v>
      </c>
      <c r="S107" s="30" t="s">
        <v>40</v>
      </c>
      <c r="T107" s="31" t="str">
        <f>VLOOKUP(C107,'[1]2025.06'!$B$3:$CN$700,38,0)</f>
        <v>湘潭思泉</v>
      </c>
      <c r="U107" s="1">
        <f ca="1">VLOOKUP(C107,[2]一线员工!$C$3:$CL$800,60,0)</f>
        <v>1771.72</v>
      </c>
      <c r="V107" s="1">
        <f ca="1" t="shared" si="8"/>
        <v>0</v>
      </c>
      <c r="W107" s="32">
        <f t="shared" si="9"/>
        <v>1701.71753846154</v>
      </c>
      <c r="X107" s="32">
        <f t="shared" si="10"/>
        <v>70.0024615384621</v>
      </c>
      <c r="Y107" s="1">
        <f t="shared" si="11"/>
        <v>177.172</v>
      </c>
      <c r="AA107" s="34"/>
    </row>
    <row r="108" s="1" customFormat="1" ht="21.7" customHeight="1" spans="1:27">
      <c r="A108" s="8">
        <f t="shared" si="6"/>
        <v>105</v>
      </c>
      <c r="B108" s="8"/>
      <c r="C108" s="9" t="s">
        <v>152</v>
      </c>
      <c r="D108" s="14">
        <v>45818</v>
      </c>
      <c r="E108" s="11" t="s">
        <v>37</v>
      </c>
      <c r="F108" s="12">
        <v>26</v>
      </c>
      <c r="G108" s="12">
        <v>8</v>
      </c>
      <c r="H108" s="13">
        <v>458.461538461539</v>
      </c>
      <c r="I108" s="13">
        <v>389.1648</v>
      </c>
      <c r="J108" s="23">
        <v>228</v>
      </c>
      <c r="K108" s="24">
        <v>92.3076923076923</v>
      </c>
      <c r="L108" s="19">
        <v>160</v>
      </c>
      <c r="M108" s="13"/>
      <c r="N108" s="13">
        <v>-20</v>
      </c>
      <c r="O108" s="13">
        <v>0</v>
      </c>
      <c r="P108" s="20">
        <v>1371.93</v>
      </c>
      <c r="Q108" s="28"/>
      <c r="R108" s="29">
        <f t="shared" si="7"/>
        <v>1371.93</v>
      </c>
      <c r="S108" s="30" t="s">
        <v>25</v>
      </c>
      <c r="T108" s="31" t="str">
        <f>VLOOKUP(C108,'[1]2025.06'!$B$3:$CN$700,38,0)</f>
        <v>湖南诚展</v>
      </c>
      <c r="U108" s="1">
        <f ca="1">VLOOKUP(C108,[2]一线员工!$C$3:$CL$800,60,0)</f>
        <v>1371.93</v>
      </c>
      <c r="V108" s="1">
        <f ca="1" t="shared" si="8"/>
        <v>0</v>
      </c>
      <c r="W108" s="32">
        <f t="shared" si="9"/>
        <v>1315.93403076923</v>
      </c>
      <c r="X108" s="32">
        <f t="shared" si="10"/>
        <v>55.9959692307687</v>
      </c>
      <c r="Y108" s="1">
        <f t="shared" si="11"/>
        <v>171.49125</v>
      </c>
      <c r="AA108" s="34"/>
    </row>
    <row r="109" s="1" customFormat="1" ht="21.7" customHeight="1" spans="1:27">
      <c r="A109" s="8">
        <f t="shared" si="6"/>
        <v>106</v>
      </c>
      <c r="B109" s="8"/>
      <c r="C109" s="9" t="s">
        <v>153</v>
      </c>
      <c r="D109" s="14">
        <v>45812</v>
      </c>
      <c r="E109" s="11" t="s">
        <v>37</v>
      </c>
      <c r="F109" s="12">
        <v>26</v>
      </c>
      <c r="G109" s="12">
        <v>7</v>
      </c>
      <c r="H109" s="13">
        <v>401.153846153846</v>
      </c>
      <c r="I109" s="13">
        <v>303.3192</v>
      </c>
      <c r="J109" s="23">
        <v>228</v>
      </c>
      <c r="K109" s="24">
        <v>53.8461538461538</v>
      </c>
      <c r="L109" s="19">
        <v>140</v>
      </c>
      <c r="M109" s="13"/>
      <c r="N109" s="13"/>
      <c r="O109" s="13">
        <v>0</v>
      </c>
      <c r="P109" s="20">
        <v>1182.32</v>
      </c>
      <c r="Q109" s="28"/>
      <c r="R109" s="29">
        <f t="shared" si="7"/>
        <v>1182.32</v>
      </c>
      <c r="S109" s="30" t="s">
        <v>108</v>
      </c>
      <c r="T109" s="31" t="str">
        <f>VLOOKUP(C109,'[1]2025.06'!$B$3:$CN$700,38,0)</f>
        <v>湘潭宏顺</v>
      </c>
      <c r="U109" s="1">
        <f ca="1">VLOOKUP(C109,[2]一线员工!$C$3:$CL$800,60,0)</f>
        <v>1182.32</v>
      </c>
      <c r="V109" s="1">
        <f ca="1" t="shared" si="8"/>
        <v>0</v>
      </c>
      <c r="W109" s="32">
        <f t="shared" si="9"/>
        <v>1133.3192</v>
      </c>
      <c r="X109" s="32">
        <f t="shared" si="10"/>
        <v>49.0008</v>
      </c>
      <c r="Y109" s="1">
        <f t="shared" si="11"/>
        <v>168.902857142857</v>
      </c>
      <c r="AA109" s="34"/>
    </row>
    <row r="110" s="1" customFormat="1" ht="21.7" customHeight="1" spans="1:27">
      <c r="A110" s="8">
        <f t="shared" si="6"/>
        <v>107</v>
      </c>
      <c r="B110" s="8"/>
      <c r="C110" s="9" t="s">
        <v>154</v>
      </c>
      <c r="D110" s="14">
        <v>45811</v>
      </c>
      <c r="E110" s="11" t="s">
        <v>37</v>
      </c>
      <c r="F110" s="12">
        <v>26</v>
      </c>
      <c r="G110" s="12">
        <v>7</v>
      </c>
      <c r="H110" s="13">
        <v>401.153846153846</v>
      </c>
      <c r="I110" s="13">
        <v>303.3192</v>
      </c>
      <c r="J110" s="23">
        <v>255</v>
      </c>
      <c r="K110" s="24">
        <v>53.8461538461538</v>
      </c>
      <c r="L110" s="19">
        <v>140</v>
      </c>
      <c r="M110" s="13"/>
      <c r="N110" s="13"/>
      <c r="O110" s="13">
        <v>0</v>
      </c>
      <c r="P110" s="20">
        <v>1209.32</v>
      </c>
      <c r="Q110" s="28"/>
      <c r="R110" s="29">
        <f t="shared" si="7"/>
        <v>1209.32</v>
      </c>
      <c r="S110" s="30" t="s">
        <v>106</v>
      </c>
      <c r="T110" s="31" t="str">
        <f>VLOOKUP(C110,'[1]2025.06'!$B$3:$CN$700,38,0)</f>
        <v>湘潭宏顺</v>
      </c>
      <c r="U110" s="1">
        <f ca="1">VLOOKUP(C110,[2]一线员工!$C$3:$CL$800,60,0)</f>
        <v>1209.32</v>
      </c>
      <c r="V110" s="1">
        <f ca="1" t="shared" si="8"/>
        <v>0</v>
      </c>
      <c r="W110" s="32">
        <f t="shared" si="9"/>
        <v>1160.3192</v>
      </c>
      <c r="X110" s="32">
        <f t="shared" si="10"/>
        <v>49.0008</v>
      </c>
      <c r="Y110" s="1">
        <f t="shared" si="11"/>
        <v>172.76</v>
      </c>
      <c r="AA110" s="34"/>
    </row>
    <row r="111" s="1" customFormat="1" ht="21.7" customHeight="1" spans="1:27">
      <c r="A111" s="8">
        <f t="shared" si="6"/>
        <v>108</v>
      </c>
      <c r="B111" s="8"/>
      <c r="C111" s="9" t="s">
        <v>155</v>
      </c>
      <c r="D111" s="14">
        <v>45809</v>
      </c>
      <c r="E111" s="11" t="s">
        <v>37</v>
      </c>
      <c r="F111" s="12">
        <v>26</v>
      </c>
      <c r="G111" s="12">
        <v>15</v>
      </c>
      <c r="H111" s="13">
        <v>859.615384615385</v>
      </c>
      <c r="I111" s="13">
        <v>889.8384</v>
      </c>
      <c r="J111" s="23">
        <v>228</v>
      </c>
      <c r="K111" s="24">
        <v>173.076923076923</v>
      </c>
      <c r="L111" s="19">
        <v>300</v>
      </c>
      <c r="M111" s="13"/>
      <c r="N111" s="13"/>
      <c r="O111" s="13">
        <v>0</v>
      </c>
      <c r="P111" s="20">
        <v>2570.53</v>
      </c>
      <c r="Q111" s="28"/>
      <c r="R111" s="29">
        <f t="shared" si="7"/>
        <v>2570.53</v>
      </c>
      <c r="S111" s="30" t="s">
        <v>93</v>
      </c>
      <c r="T111" s="31" t="str">
        <f>VLOOKUP(C111,'[1]2025.06'!$B$3:$CN$700,38,0)</f>
        <v>湘潭宏顺</v>
      </c>
      <c r="U111" s="1">
        <f ca="1">VLOOKUP(C111,[2]一线员工!$C$3:$CL$800,60,0)</f>
        <v>2570.53</v>
      </c>
      <c r="V111" s="1">
        <f ca="1" t="shared" si="8"/>
        <v>0</v>
      </c>
      <c r="W111" s="32">
        <f t="shared" si="9"/>
        <v>2465.53070769231</v>
      </c>
      <c r="X111" s="32">
        <f t="shared" si="10"/>
        <v>104.999292307692</v>
      </c>
      <c r="Y111" s="1">
        <f t="shared" si="11"/>
        <v>171.368666666667</v>
      </c>
      <c r="AA111" s="34"/>
    </row>
    <row r="112" s="1" customFormat="1" ht="21.7" customHeight="1" spans="1:27">
      <c r="A112" s="8">
        <f t="shared" si="6"/>
        <v>109</v>
      </c>
      <c r="B112" s="8"/>
      <c r="C112" s="9" t="s">
        <v>156</v>
      </c>
      <c r="D112" s="14">
        <v>45830</v>
      </c>
      <c r="E112" s="11" t="s">
        <v>37</v>
      </c>
      <c r="F112" s="12">
        <v>26</v>
      </c>
      <c r="G112" s="12">
        <v>6</v>
      </c>
      <c r="H112" s="13">
        <v>343.846153846154</v>
      </c>
      <c r="I112" s="13">
        <v>428.6736</v>
      </c>
      <c r="J112" s="23">
        <v>0</v>
      </c>
      <c r="K112" s="24">
        <v>69.2307692307692</v>
      </c>
      <c r="L112" s="19">
        <v>120</v>
      </c>
      <c r="M112" s="13"/>
      <c r="N112" s="13"/>
      <c r="O112" s="13">
        <v>0</v>
      </c>
      <c r="P112" s="20">
        <v>1009.75</v>
      </c>
      <c r="Q112" s="28"/>
      <c r="R112" s="29">
        <f t="shared" si="7"/>
        <v>1009.75</v>
      </c>
      <c r="S112" s="30">
        <v>0</v>
      </c>
      <c r="T112" s="31" t="str">
        <f>VLOOKUP(C112,'[1]2025.06'!$B$3:$CN$700,38,0)</f>
        <v>湘潭思泉</v>
      </c>
      <c r="U112" s="1">
        <f ca="1">VLOOKUP(C112,[2]一线员工!$C$3:$CL$800,60,0)</f>
        <v>1009.75</v>
      </c>
      <c r="V112" s="1">
        <f ca="1" t="shared" si="8"/>
        <v>0</v>
      </c>
      <c r="W112" s="32">
        <f t="shared" si="9"/>
        <v>967.750523076923</v>
      </c>
      <c r="X112" s="32">
        <f t="shared" si="10"/>
        <v>41.9994769230768</v>
      </c>
      <c r="Y112" s="1">
        <f t="shared" si="11"/>
        <v>168.291666666667</v>
      </c>
      <c r="AA112" s="34"/>
    </row>
    <row r="113" s="1" customFormat="1" ht="21.7" customHeight="1" spans="1:27">
      <c r="A113" s="8">
        <f t="shared" si="6"/>
        <v>110</v>
      </c>
      <c r="B113" s="8"/>
      <c r="C113" s="9" t="s">
        <v>157</v>
      </c>
      <c r="D113" s="14">
        <v>45830</v>
      </c>
      <c r="E113" s="11" t="s">
        <v>37</v>
      </c>
      <c r="F113" s="12">
        <v>26</v>
      </c>
      <c r="G113" s="12">
        <v>6</v>
      </c>
      <c r="H113" s="13">
        <v>343.846153846154</v>
      </c>
      <c r="I113" s="13">
        <v>522.206784</v>
      </c>
      <c r="J113" s="23">
        <v>0</v>
      </c>
      <c r="K113" s="24">
        <v>69.2307692307692</v>
      </c>
      <c r="L113" s="19">
        <v>120</v>
      </c>
      <c r="M113" s="13"/>
      <c r="N113" s="13"/>
      <c r="O113" s="13">
        <v>0</v>
      </c>
      <c r="P113" s="20">
        <v>1103.28</v>
      </c>
      <c r="Q113" s="28"/>
      <c r="R113" s="29">
        <f t="shared" si="7"/>
        <v>1103.28</v>
      </c>
      <c r="S113" s="30">
        <v>0</v>
      </c>
      <c r="T113" s="31" t="str">
        <f>VLOOKUP(C113,'[1]2025.06'!$B$3:$CN$700,38,0)</f>
        <v>湘潭思泉</v>
      </c>
      <c r="U113" s="1">
        <f ca="1">VLOOKUP(C113,[2]一线员工!$C$3:$CL$800,60,0)</f>
        <v>1103.28</v>
      </c>
      <c r="V113" s="1">
        <f ca="1" t="shared" si="8"/>
        <v>0</v>
      </c>
      <c r="W113" s="32">
        <f t="shared" si="9"/>
        <v>1061.28370707692</v>
      </c>
      <c r="X113" s="32">
        <f t="shared" si="10"/>
        <v>41.9962929230767</v>
      </c>
      <c r="Y113" s="1">
        <f t="shared" si="11"/>
        <v>183.88</v>
      </c>
      <c r="AA113" s="34"/>
    </row>
    <row r="114" s="1" customFormat="1" ht="21.7" customHeight="1" spans="1:27">
      <c r="A114" s="8">
        <f t="shared" si="6"/>
        <v>111</v>
      </c>
      <c r="B114" s="8"/>
      <c r="C114" s="9" t="s">
        <v>158</v>
      </c>
      <c r="D114" s="14">
        <v>45793</v>
      </c>
      <c r="E114" s="11" t="s">
        <v>37</v>
      </c>
      <c r="F114" s="12">
        <v>26</v>
      </c>
      <c r="G114" s="12">
        <v>5</v>
      </c>
      <c r="H114" s="13">
        <v>286.538461538462</v>
      </c>
      <c r="I114" s="13">
        <v>317.536</v>
      </c>
      <c r="J114" s="23">
        <v>0</v>
      </c>
      <c r="K114" s="24">
        <v>38.4615384615385</v>
      </c>
      <c r="L114" s="19">
        <v>100</v>
      </c>
      <c r="M114" s="13"/>
      <c r="N114" s="13">
        <v>-10</v>
      </c>
      <c r="O114" s="13">
        <v>0</v>
      </c>
      <c r="P114" s="20">
        <v>772.54</v>
      </c>
      <c r="Q114" s="28"/>
      <c r="R114" s="29">
        <f t="shared" si="7"/>
        <v>772.54</v>
      </c>
      <c r="S114" s="30" t="s">
        <v>159</v>
      </c>
      <c r="T114" s="31" t="str">
        <f>VLOOKUP(C114,'[1]2025.06'!$B$3:$CN$700,38,0)</f>
        <v>湘潭思泉</v>
      </c>
      <c r="U114" s="1">
        <f ca="1">VLOOKUP(C114,[2]一线员工!$C$3:$CL$800,60,0)</f>
        <v>772.54</v>
      </c>
      <c r="V114" s="1">
        <f ca="1" t="shared" si="8"/>
        <v>0</v>
      </c>
      <c r="W114" s="32">
        <f t="shared" si="9"/>
        <v>737.536</v>
      </c>
      <c r="X114" s="32">
        <f t="shared" si="10"/>
        <v>35.0039999999996</v>
      </c>
      <c r="Y114" s="1">
        <f t="shared" si="11"/>
        <v>154.508</v>
      </c>
      <c r="AA114" s="34"/>
    </row>
    <row r="115" s="1" customFormat="1" ht="21.7" customHeight="1" spans="1:27">
      <c r="A115" s="8">
        <f t="shared" si="6"/>
        <v>112</v>
      </c>
      <c r="B115" s="8"/>
      <c r="C115" s="9" t="s">
        <v>160</v>
      </c>
      <c r="D115" s="14">
        <v>45804</v>
      </c>
      <c r="E115" s="11" t="s">
        <v>37</v>
      </c>
      <c r="F115" s="12">
        <v>26</v>
      </c>
      <c r="G115" s="12">
        <v>3</v>
      </c>
      <c r="H115" s="13">
        <v>171.923076923077</v>
      </c>
      <c r="I115" s="13">
        <v>237.675696</v>
      </c>
      <c r="J115" s="23">
        <v>0</v>
      </c>
      <c r="K115" s="24">
        <v>34.6153846153846</v>
      </c>
      <c r="L115" s="19">
        <v>60</v>
      </c>
      <c r="M115" s="13"/>
      <c r="N115" s="13"/>
      <c r="O115" s="13">
        <v>0</v>
      </c>
      <c r="P115" s="20">
        <v>528.21</v>
      </c>
      <c r="Q115" s="28"/>
      <c r="R115" s="29">
        <f t="shared" si="7"/>
        <v>528.21</v>
      </c>
      <c r="S115" s="30" t="s">
        <v>161</v>
      </c>
      <c r="T115" s="31" t="str">
        <f>VLOOKUP(C115,'[1]2025.06'!$B$3:$CN$700,38,0)</f>
        <v>湘潭宏顺</v>
      </c>
      <c r="U115" s="1">
        <f ca="1">VLOOKUP(C115,[2]一线员工!$C$3:$CL$800,60,0)</f>
        <v>528.21</v>
      </c>
      <c r="V115" s="1">
        <f ca="1" t="shared" si="8"/>
        <v>0</v>
      </c>
      <c r="W115" s="32">
        <f t="shared" si="9"/>
        <v>507.214157538462</v>
      </c>
      <c r="X115" s="32">
        <f t="shared" si="10"/>
        <v>20.9958424615385</v>
      </c>
      <c r="Y115" s="1">
        <f t="shared" si="11"/>
        <v>176.07</v>
      </c>
      <c r="AA115" s="34"/>
    </row>
    <row r="116" s="1" customFormat="1" ht="21.7" customHeight="1" spans="1:27">
      <c r="A116" s="8">
        <f t="shared" si="6"/>
        <v>113</v>
      </c>
      <c r="B116" s="8"/>
      <c r="C116" s="9" t="s">
        <v>162</v>
      </c>
      <c r="D116" s="14">
        <v>45784</v>
      </c>
      <c r="E116" s="11" t="s">
        <v>37</v>
      </c>
      <c r="F116" s="12">
        <v>26</v>
      </c>
      <c r="G116" s="12">
        <v>5</v>
      </c>
      <c r="H116" s="13">
        <v>286.538461538462</v>
      </c>
      <c r="I116" s="13">
        <v>263.55488</v>
      </c>
      <c r="J116" s="23">
        <v>0</v>
      </c>
      <c r="K116" s="24">
        <v>38.4615384615385</v>
      </c>
      <c r="L116" s="19">
        <v>100</v>
      </c>
      <c r="M116" s="13"/>
      <c r="N116" s="13"/>
      <c r="O116" s="13">
        <v>0</v>
      </c>
      <c r="P116" s="20">
        <v>728.55</v>
      </c>
      <c r="Q116" s="28"/>
      <c r="R116" s="29">
        <f t="shared" si="7"/>
        <v>728.55</v>
      </c>
      <c r="S116" s="30" t="s">
        <v>163</v>
      </c>
      <c r="T116" s="31" t="str">
        <f>VLOOKUP(C116,'[1]2025.06'!$B$3:$CN$700,38,0)</f>
        <v>湖南诚展</v>
      </c>
      <c r="U116" s="1">
        <f ca="1">VLOOKUP(C116,[2]一线员工!$C$3:$CL$800,60,0)</f>
        <v>728.55</v>
      </c>
      <c r="V116" s="1">
        <f ca="1" t="shared" si="8"/>
        <v>0</v>
      </c>
      <c r="W116" s="32">
        <f t="shared" si="9"/>
        <v>693.55488</v>
      </c>
      <c r="X116" s="32">
        <f t="shared" si="10"/>
        <v>34.9951199999995</v>
      </c>
      <c r="Y116" s="1">
        <f t="shared" si="11"/>
        <v>145.71</v>
      </c>
      <c r="AA116" s="34"/>
    </row>
    <row r="117" s="1" customFormat="1" ht="21.7" customHeight="1" spans="1:27">
      <c r="A117" s="8">
        <f t="shared" si="6"/>
        <v>114</v>
      </c>
      <c r="B117" s="8"/>
      <c r="C117" s="9" t="s">
        <v>164</v>
      </c>
      <c r="D117" s="14">
        <v>45809</v>
      </c>
      <c r="E117" s="11" t="s">
        <v>37</v>
      </c>
      <c r="F117" s="12">
        <v>26</v>
      </c>
      <c r="G117" s="12">
        <v>6</v>
      </c>
      <c r="H117" s="13">
        <v>343.846153846154</v>
      </c>
      <c r="I117" s="13">
        <v>428.6736</v>
      </c>
      <c r="J117" s="23">
        <v>0</v>
      </c>
      <c r="K117" s="24">
        <v>46.1538461538462</v>
      </c>
      <c r="L117" s="19">
        <v>120</v>
      </c>
      <c r="M117" s="13"/>
      <c r="N117" s="13"/>
      <c r="O117" s="13">
        <v>0</v>
      </c>
      <c r="P117" s="20">
        <v>986.67</v>
      </c>
      <c r="Q117" s="28"/>
      <c r="R117" s="29">
        <f t="shared" si="7"/>
        <v>986.67</v>
      </c>
      <c r="S117" s="30" t="s">
        <v>165</v>
      </c>
      <c r="T117" s="31" t="str">
        <f>VLOOKUP(C117,'[1]2025.06'!$B$3:$CN$700,38,0)</f>
        <v>湖南诚展</v>
      </c>
      <c r="U117" s="1">
        <f ca="1">VLOOKUP(C117,[2]一线员工!$C$3:$CL$800,60,0)</f>
        <v>986.67</v>
      </c>
      <c r="V117" s="1">
        <f ca="1" t="shared" si="8"/>
        <v>0</v>
      </c>
      <c r="W117" s="32">
        <f t="shared" si="9"/>
        <v>944.6736</v>
      </c>
      <c r="X117" s="32">
        <f t="shared" si="10"/>
        <v>41.9963999999998</v>
      </c>
      <c r="Y117" s="1">
        <f t="shared" si="11"/>
        <v>164.445</v>
      </c>
      <c r="AA117" s="34"/>
    </row>
    <row r="118" s="1" customFormat="1" ht="21.7" customHeight="1" spans="1:27">
      <c r="A118" s="8">
        <f t="shared" si="6"/>
        <v>115</v>
      </c>
      <c r="B118" s="8"/>
      <c r="C118" s="9" t="s">
        <v>166</v>
      </c>
      <c r="D118" s="14">
        <v>45814</v>
      </c>
      <c r="E118" s="11" t="s">
        <v>37</v>
      </c>
      <c r="F118" s="12">
        <v>26</v>
      </c>
      <c r="G118" s="12">
        <v>4</v>
      </c>
      <c r="H118" s="13">
        <v>229.230769230769</v>
      </c>
      <c r="I118" s="13">
        <v>254.0288</v>
      </c>
      <c r="J118" s="23">
        <v>0</v>
      </c>
      <c r="K118" s="24">
        <v>30.7692307692308</v>
      </c>
      <c r="L118" s="19">
        <v>80</v>
      </c>
      <c r="M118" s="13"/>
      <c r="N118" s="13"/>
      <c r="O118" s="13">
        <v>0</v>
      </c>
      <c r="P118" s="20">
        <v>626.03</v>
      </c>
      <c r="Q118" s="28"/>
      <c r="R118" s="29">
        <f t="shared" si="7"/>
        <v>626.03</v>
      </c>
      <c r="S118" s="30" t="s">
        <v>106</v>
      </c>
      <c r="T118" s="31" t="str">
        <f>VLOOKUP(C118,'[1]2025.06'!$B$3:$CN$700,38,0)</f>
        <v>德顺</v>
      </c>
      <c r="U118" s="1">
        <f ca="1">VLOOKUP(C118,[2]一线员工!$C$3:$CL$800,60,0)</f>
        <v>626.03</v>
      </c>
      <c r="V118" s="1">
        <f ca="1" t="shared" si="8"/>
        <v>0</v>
      </c>
      <c r="W118" s="32">
        <f t="shared" si="9"/>
        <v>598.0288</v>
      </c>
      <c r="X118" s="32">
        <f t="shared" si="10"/>
        <v>28.0012000000002</v>
      </c>
      <c r="Y118" s="1">
        <f t="shared" si="11"/>
        <v>156.5075</v>
      </c>
      <c r="AA118" s="34"/>
    </row>
    <row r="119" s="1" customFormat="1" ht="21.7" customHeight="1" spans="1:27">
      <c r="A119" s="8">
        <f t="shared" si="6"/>
        <v>116</v>
      </c>
      <c r="B119" s="8"/>
      <c r="C119" s="9" t="s">
        <v>167</v>
      </c>
      <c r="D119" s="14">
        <v>45811</v>
      </c>
      <c r="E119" s="11" t="s">
        <v>37</v>
      </c>
      <c r="F119" s="12">
        <v>26</v>
      </c>
      <c r="G119" s="12">
        <v>4</v>
      </c>
      <c r="H119" s="13">
        <v>229.230769230769</v>
      </c>
      <c r="I119" s="13">
        <v>316.265856</v>
      </c>
      <c r="J119" s="23">
        <v>0</v>
      </c>
      <c r="K119" s="24">
        <v>46.1538461538462</v>
      </c>
      <c r="L119" s="19">
        <v>80</v>
      </c>
      <c r="M119" s="13"/>
      <c r="N119" s="13"/>
      <c r="O119" s="13">
        <v>0</v>
      </c>
      <c r="P119" s="20">
        <v>703.65</v>
      </c>
      <c r="Q119" s="28"/>
      <c r="R119" s="29">
        <f t="shared" si="7"/>
        <v>703.65</v>
      </c>
      <c r="S119" s="30" t="s">
        <v>168</v>
      </c>
      <c r="T119" s="31" t="str">
        <f>VLOOKUP(C119,'[1]2025.06'!$B$3:$CN$700,38,0)</f>
        <v>湘潭宏顺</v>
      </c>
      <c r="U119" s="1">
        <f ca="1">VLOOKUP(C119,[2]一线员工!$C$3:$CL$800,60,0)</f>
        <v>703.65</v>
      </c>
      <c r="V119" s="1">
        <f ca="1" t="shared" si="8"/>
        <v>0</v>
      </c>
      <c r="W119" s="32">
        <f t="shared" si="9"/>
        <v>675.650471384615</v>
      </c>
      <c r="X119" s="32">
        <f t="shared" si="10"/>
        <v>27.9995286153847</v>
      </c>
      <c r="Y119" s="1">
        <f t="shared" si="11"/>
        <v>175.9125</v>
      </c>
      <c r="AA119" s="34"/>
    </row>
    <row r="120" s="1" customFormat="1" ht="21.7" customHeight="1" spans="1:27">
      <c r="A120" s="8">
        <f t="shared" si="6"/>
        <v>117</v>
      </c>
      <c r="B120" s="8"/>
      <c r="C120" s="9" t="s">
        <v>169</v>
      </c>
      <c r="D120" s="14">
        <v>45825</v>
      </c>
      <c r="E120" s="11" t="s">
        <v>37</v>
      </c>
      <c r="F120" s="12">
        <v>26</v>
      </c>
      <c r="G120" s="12">
        <v>6</v>
      </c>
      <c r="H120" s="13">
        <v>343.846153846154</v>
      </c>
      <c r="I120" s="13">
        <v>357.228</v>
      </c>
      <c r="J120" s="23">
        <v>0</v>
      </c>
      <c r="K120" s="24">
        <v>57.6923076923077</v>
      </c>
      <c r="L120" s="19">
        <v>120</v>
      </c>
      <c r="M120" s="13"/>
      <c r="N120" s="13"/>
      <c r="O120" s="13">
        <v>0</v>
      </c>
      <c r="P120" s="20">
        <v>926.77</v>
      </c>
      <c r="Q120" s="28">
        <v>25</v>
      </c>
      <c r="R120" s="29">
        <f t="shared" si="7"/>
        <v>901.77</v>
      </c>
      <c r="S120" s="30" t="s">
        <v>170</v>
      </c>
      <c r="T120" s="31" t="str">
        <f>VLOOKUP(C120,'[1]2025.06'!$B$3:$CN$700,38,0)</f>
        <v>湘潭宏顺</v>
      </c>
      <c r="U120" s="1">
        <f ca="1">VLOOKUP(C120,[2]一线员工!$C$3:$CL$800,60,0)</f>
        <v>901.77</v>
      </c>
      <c r="V120" s="1">
        <f ca="1" t="shared" si="8"/>
        <v>0</v>
      </c>
      <c r="W120" s="32">
        <f t="shared" si="9"/>
        <v>884.766461538462</v>
      </c>
      <c r="X120" s="32">
        <f t="shared" si="10"/>
        <v>42.0035384615383</v>
      </c>
      <c r="Y120" s="1">
        <f t="shared" si="11"/>
        <v>150.295</v>
      </c>
      <c r="AA120" s="34"/>
    </row>
    <row r="121" s="1" customFormat="1" ht="21.7" customHeight="1" spans="1:27">
      <c r="A121" s="8">
        <f t="shared" si="6"/>
        <v>118</v>
      </c>
      <c r="B121" s="8"/>
      <c r="C121" s="9" t="s">
        <v>171</v>
      </c>
      <c r="D121" s="10">
        <v>45722</v>
      </c>
      <c r="E121" s="11" t="s">
        <v>37</v>
      </c>
      <c r="F121" s="12">
        <v>26</v>
      </c>
      <c r="G121" s="12">
        <v>12</v>
      </c>
      <c r="H121" s="13">
        <v>687.692307692308</v>
      </c>
      <c r="I121" s="13">
        <v>1247.65848</v>
      </c>
      <c r="J121" s="23">
        <v>279</v>
      </c>
      <c r="K121" s="24">
        <v>369.230769230769</v>
      </c>
      <c r="L121" s="19">
        <v>240</v>
      </c>
      <c r="M121" s="13"/>
      <c r="N121" s="13">
        <v>-20</v>
      </c>
      <c r="O121" s="13">
        <v>0</v>
      </c>
      <c r="P121" s="20">
        <v>2899.58</v>
      </c>
      <c r="Q121" s="28"/>
      <c r="R121" s="29">
        <f t="shared" si="7"/>
        <v>2899.58</v>
      </c>
      <c r="S121" s="30" t="s">
        <v>172</v>
      </c>
      <c r="T121" s="31" t="str">
        <f>VLOOKUP(C121,'[1]2025.06'!$B$3:$CN$700,38,0)</f>
        <v>湘潭思泉</v>
      </c>
      <c r="U121" s="1">
        <f ca="1">VLOOKUP(C121,[2]一线员工!$C$3:$CL$800,60,0)</f>
        <v>2899.58</v>
      </c>
      <c r="V121" s="1">
        <f ca="1" t="shared" si="8"/>
        <v>0</v>
      </c>
      <c r="W121" s="32">
        <f t="shared" si="9"/>
        <v>2815.58155692308</v>
      </c>
      <c r="X121" s="32">
        <f t="shared" si="10"/>
        <v>83.9984430769227</v>
      </c>
      <c r="Y121" s="1">
        <f t="shared" si="11"/>
        <v>241.631666666667</v>
      </c>
      <c r="AA121" s="34"/>
    </row>
    <row r="122" s="1" customFormat="1" ht="21.7" customHeight="1" spans="1:27">
      <c r="A122" s="8">
        <f t="shared" si="6"/>
        <v>119</v>
      </c>
      <c r="B122" s="8"/>
      <c r="C122" s="9" t="s">
        <v>173</v>
      </c>
      <c r="D122" s="10">
        <v>45771</v>
      </c>
      <c r="E122" s="11" t="s">
        <v>37</v>
      </c>
      <c r="F122" s="12">
        <v>26</v>
      </c>
      <c r="G122" s="12">
        <v>25</v>
      </c>
      <c r="H122" s="13">
        <v>1432.69230769231</v>
      </c>
      <c r="I122" s="13">
        <v>2858.067</v>
      </c>
      <c r="J122" s="23">
        <v>240</v>
      </c>
      <c r="K122" s="42">
        <v>200</v>
      </c>
      <c r="L122" s="19">
        <v>500</v>
      </c>
      <c r="M122" s="13"/>
      <c r="N122" s="13">
        <v>-20</v>
      </c>
      <c r="O122" s="13">
        <v>200</v>
      </c>
      <c r="P122" s="20">
        <v>5825.11</v>
      </c>
      <c r="Q122" s="28"/>
      <c r="R122" s="29">
        <f t="shared" si="7"/>
        <v>5825.11</v>
      </c>
      <c r="S122" s="30">
        <v>0</v>
      </c>
      <c r="T122" s="31" t="str">
        <f>VLOOKUP(C122,'[1]2025.06'!$B$3:$CN$700,38,0)</f>
        <v>湘潭思泉</v>
      </c>
      <c r="U122" s="1">
        <f ca="1">VLOOKUP(C122,[2]一线员工!$C$3:$CL$800,60,0)</f>
        <v>5825.11</v>
      </c>
      <c r="V122" s="1">
        <f ca="1" t="shared" si="8"/>
        <v>0</v>
      </c>
      <c r="W122" s="32">
        <f t="shared" si="9"/>
        <v>5435.75930769231</v>
      </c>
      <c r="X122" s="32">
        <f t="shared" si="10"/>
        <v>389.35069230769</v>
      </c>
      <c r="Y122" s="1">
        <f t="shared" si="11"/>
        <v>233.0044</v>
      </c>
      <c r="AA122" s="34"/>
    </row>
    <row r="123" s="1" customFormat="1" ht="21.7" customHeight="1" spans="1:27">
      <c r="A123" s="8">
        <f t="shared" si="6"/>
        <v>120</v>
      </c>
      <c r="B123" s="8"/>
      <c r="C123" s="9" t="s">
        <v>174</v>
      </c>
      <c r="D123" s="10">
        <v>45637</v>
      </c>
      <c r="E123" s="11" t="s">
        <v>37</v>
      </c>
      <c r="F123" s="12">
        <v>26</v>
      </c>
      <c r="G123" s="12">
        <v>28</v>
      </c>
      <c r="H123" s="13">
        <v>1604.61538461538</v>
      </c>
      <c r="I123" s="13">
        <v>3181.46312</v>
      </c>
      <c r="J123" s="23">
        <v>249</v>
      </c>
      <c r="K123" s="24">
        <v>200</v>
      </c>
      <c r="L123" s="19">
        <v>560</v>
      </c>
      <c r="M123" s="13"/>
      <c r="N123" s="13">
        <v>-10</v>
      </c>
      <c r="O123" s="13">
        <v>300</v>
      </c>
      <c r="P123" s="20">
        <v>6547.69</v>
      </c>
      <c r="Q123" s="28"/>
      <c r="R123" s="29">
        <f t="shared" si="7"/>
        <v>6547.69</v>
      </c>
      <c r="S123" s="30">
        <v>0</v>
      </c>
      <c r="T123" s="31" t="str">
        <f>VLOOKUP(C123,'[1]2025.06'!$B$3:$CN$700,38,0)</f>
        <v>湖南诚展</v>
      </c>
      <c r="U123" s="1">
        <f ca="1">VLOOKUP(C123,[2]一线员工!$C$3:$CL$800,60,0)</f>
        <v>6547.69</v>
      </c>
      <c r="V123" s="1">
        <f ca="1" t="shared" si="8"/>
        <v>0</v>
      </c>
      <c r="W123" s="32">
        <f t="shared" si="9"/>
        <v>6113.07850461538</v>
      </c>
      <c r="X123" s="32">
        <f t="shared" si="10"/>
        <v>434.61149538462</v>
      </c>
      <c r="Y123" s="1">
        <f t="shared" si="11"/>
        <v>233.846071428571</v>
      </c>
      <c r="AA123" s="34"/>
    </row>
    <row r="124" s="1" customFormat="1" ht="21.7" customHeight="1" spans="1:27">
      <c r="A124" s="8">
        <f t="shared" si="6"/>
        <v>121</v>
      </c>
      <c r="B124" s="8"/>
      <c r="C124" s="9" t="s">
        <v>175</v>
      </c>
      <c r="D124" s="10">
        <v>45727</v>
      </c>
      <c r="E124" s="11" t="s">
        <v>37</v>
      </c>
      <c r="F124" s="12">
        <v>26</v>
      </c>
      <c r="G124" s="12">
        <v>27</v>
      </c>
      <c r="H124" s="13">
        <v>1547.30769230769</v>
      </c>
      <c r="I124" s="13">
        <v>3075.65316</v>
      </c>
      <c r="J124" s="23">
        <v>246</v>
      </c>
      <c r="K124" s="24">
        <v>200</v>
      </c>
      <c r="L124" s="19">
        <v>540</v>
      </c>
      <c r="M124" s="13"/>
      <c r="N124" s="13">
        <v>-20</v>
      </c>
      <c r="O124" s="13">
        <v>300</v>
      </c>
      <c r="P124" s="20">
        <v>6335.63</v>
      </c>
      <c r="Q124" s="28"/>
      <c r="R124" s="29">
        <f t="shared" si="7"/>
        <v>6335.63</v>
      </c>
      <c r="S124" s="30">
        <v>0</v>
      </c>
      <c r="T124" s="31" t="str">
        <f>VLOOKUP(C124,'[1]2025.06'!$B$3:$CN$700,38,0)</f>
        <v>湘潭思泉</v>
      </c>
      <c r="U124" s="1">
        <f ca="1">VLOOKUP(C124,[2]一线员工!$C$3:$CL$800,60,0)</f>
        <v>6335.63</v>
      </c>
      <c r="V124" s="1">
        <f ca="1" t="shared" si="8"/>
        <v>0</v>
      </c>
      <c r="W124" s="32">
        <f t="shared" si="9"/>
        <v>5915.96085230769</v>
      </c>
      <c r="X124" s="32">
        <f t="shared" si="10"/>
        <v>419.669147692311</v>
      </c>
      <c r="Y124" s="1">
        <f t="shared" si="11"/>
        <v>234.652962962963</v>
      </c>
      <c r="AA124" s="34"/>
    </row>
    <row r="125" s="1" customFormat="1" ht="21.7" customHeight="1" spans="1:27">
      <c r="A125" s="8">
        <f t="shared" si="6"/>
        <v>122</v>
      </c>
      <c r="B125" s="8"/>
      <c r="C125" s="9" t="s">
        <v>176</v>
      </c>
      <c r="D125" s="10">
        <v>45705</v>
      </c>
      <c r="E125" s="11" t="s">
        <v>37</v>
      </c>
      <c r="F125" s="12">
        <v>26</v>
      </c>
      <c r="G125" s="12">
        <v>27.4</v>
      </c>
      <c r="H125" s="13">
        <v>1570.23076923077</v>
      </c>
      <c r="I125" s="13">
        <v>3115.186392</v>
      </c>
      <c r="J125" s="23">
        <v>282</v>
      </c>
      <c r="K125" s="24">
        <v>200</v>
      </c>
      <c r="L125" s="19">
        <v>540</v>
      </c>
      <c r="M125" s="13"/>
      <c r="N125" s="13"/>
      <c r="O125" s="13">
        <v>300</v>
      </c>
      <c r="P125" s="20">
        <v>7193.9</v>
      </c>
      <c r="Q125" s="28"/>
      <c r="R125" s="29">
        <f t="shared" si="7"/>
        <v>7193.9</v>
      </c>
      <c r="S125" s="30">
        <v>0</v>
      </c>
      <c r="T125" s="31" t="str">
        <f>VLOOKUP(C125,'[1]2025.06'!$B$3:$CN$700,38,0)</f>
        <v>湘潭思泉</v>
      </c>
      <c r="U125" s="1">
        <f ca="1">VLOOKUP(C125,[2]一线员工!$C$3:$CL$800,60,0)</f>
        <v>7193.9</v>
      </c>
      <c r="V125" s="1">
        <f ca="1" t="shared" si="8"/>
        <v>0</v>
      </c>
      <c r="W125" s="32">
        <f t="shared" si="9"/>
        <v>6034.81716123077</v>
      </c>
      <c r="X125" s="32">
        <f t="shared" si="10"/>
        <v>1159.08283876923</v>
      </c>
      <c r="Y125" s="1">
        <f t="shared" si="11"/>
        <v>262.551094890511</v>
      </c>
      <c r="AA125" s="34"/>
    </row>
    <row r="126" s="1" customFormat="1" ht="21.7" customHeight="1" spans="1:27">
      <c r="A126" s="8">
        <f t="shared" si="6"/>
        <v>123</v>
      </c>
      <c r="B126" s="8">
        <v>24102501</v>
      </c>
      <c r="C126" s="9" t="s">
        <v>177</v>
      </c>
      <c r="D126" s="10">
        <v>45591</v>
      </c>
      <c r="E126" s="11" t="s">
        <v>178</v>
      </c>
      <c r="F126" s="12">
        <v>26</v>
      </c>
      <c r="G126" s="12">
        <v>29</v>
      </c>
      <c r="H126" s="13">
        <v>1661.92307692308</v>
      </c>
      <c r="I126" s="13">
        <v>3344.43</v>
      </c>
      <c r="J126" s="23">
        <v>258</v>
      </c>
      <c r="K126" s="24">
        <v>200</v>
      </c>
      <c r="L126" s="19">
        <v>580</v>
      </c>
      <c r="M126" s="13"/>
      <c r="N126" s="13">
        <v>-20</v>
      </c>
      <c r="O126" s="13">
        <v>300</v>
      </c>
      <c r="P126" s="20">
        <v>7058.02</v>
      </c>
      <c r="Q126" s="28"/>
      <c r="R126" s="29">
        <f t="shared" si="7"/>
        <v>7058.02</v>
      </c>
      <c r="S126" s="30">
        <v>0</v>
      </c>
      <c r="T126" s="31" t="str">
        <f>VLOOKUP(C126,'[1]2025.06'!$B$3:$CN$700,38,0)</f>
        <v>湖南诚展</v>
      </c>
      <c r="U126" s="1">
        <f ca="1">VLOOKUP(C126,[2]一线员工!$C$3:$CL$800,60,0)</f>
        <v>7058.02</v>
      </c>
      <c r="V126" s="1">
        <f ca="1" t="shared" si="8"/>
        <v>0</v>
      </c>
      <c r="W126" s="32">
        <f t="shared" si="9"/>
        <v>6353.35307692308</v>
      </c>
      <c r="X126" s="32">
        <f t="shared" si="10"/>
        <v>704.66692307692</v>
      </c>
      <c r="Y126" s="1">
        <f t="shared" si="11"/>
        <v>243.38</v>
      </c>
      <c r="AA126" s="34"/>
    </row>
    <row r="127" s="1" customFormat="1" ht="23" customHeight="1" spans="1:24">
      <c r="A127" s="36" t="s">
        <v>179</v>
      </c>
      <c r="B127" s="36" t="s">
        <v>179</v>
      </c>
      <c r="C127" s="36" t="s">
        <v>179</v>
      </c>
      <c r="D127" s="36"/>
      <c r="E127" s="37"/>
      <c r="F127" s="37"/>
      <c r="G127" s="37"/>
      <c r="H127" s="38">
        <f t="shared" ref="H127:R127" si="12">SUM(H4:H126)</f>
        <v>137459.076923077</v>
      </c>
      <c r="I127" s="38">
        <f t="shared" si="12"/>
        <v>223949.973618</v>
      </c>
      <c r="J127" s="38">
        <f t="shared" si="12"/>
        <v>31650.1666666667</v>
      </c>
      <c r="K127" s="38">
        <f t="shared" si="12"/>
        <v>31432.7692307692</v>
      </c>
      <c r="L127" s="38">
        <f t="shared" si="12"/>
        <v>46328</v>
      </c>
      <c r="M127" s="38">
        <f t="shared" si="12"/>
        <v>-1926.27738438927</v>
      </c>
      <c r="N127" s="38">
        <f t="shared" si="12"/>
        <v>-580</v>
      </c>
      <c r="O127" s="38">
        <f t="shared" si="12"/>
        <v>13800</v>
      </c>
      <c r="P127" s="38">
        <f t="shared" si="12"/>
        <v>507054.1</v>
      </c>
      <c r="Q127" s="38">
        <f t="shared" si="12"/>
        <v>2511.6</v>
      </c>
      <c r="R127" s="45">
        <f t="shared" si="12"/>
        <v>504542.5</v>
      </c>
      <c r="S127" s="36"/>
      <c r="W127" s="32">
        <f>SUM(W4:W126)</f>
        <v>484449.609054123</v>
      </c>
      <c r="X127" s="32">
        <f>SUM(X4:X126)</f>
        <v>22604.4909458765</v>
      </c>
    </row>
    <row r="128" s="1" customFormat="1" ht="12" customHeight="1" spans="1:24">
      <c r="A128" s="39"/>
      <c r="B128" s="39"/>
      <c r="C128" s="39"/>
      <c r="D128" s="39"/>
      <c r="E128" s="39"/>
      <c r="F128" s="39"/>
      <c r="G128" s="39"/>
      <c r="H128" s="40"/>
      <c r="I128" s="40"/>
      <c r="J128" s="40"/>
      <c r="K128" s="40"/>
      <c r="L128" s="44"/>
      <c r="M128" s="40"/>
      <c r="N128" s="44"/>
      <c r="O128" s="44"/>
      <c r="P128" s="40"/>
      <c r="Q128" s="40"/>
      <c r="R128" s="40"/>
      <c r="S128" s="46"/>
      <c r="T128" s="46"/>
      <c r="W128" s="32"/>
      <c r="X128" s="32"/>
    </row>
    <row r="129" s="1" customFormat="1" spans="1:18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4"/>
      <c r="L129" s="3"/>
      <c r="M129" s="3"/>
      <c r="N129" s="3"/>
      <c r="O129" s="3"/>
      <c r="P129" s="3"/>
      <c r="Q129" s="3"/>
      <c r="R129" s="3"/>
    </row>
    <row r="130" s="1" customFormat="1" spans="1:18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3"/>
      <c r="M130" s="3"/>
      <c r="N130" s="3"/>
      <c r="O130" s="3"/>
      <c r="P130" s="3">
        <f t="shared" ref="P130:R130" si="13">SUM(P4:P126)</f>
        <v>507054.1</v>
      </c>
      <c r="Q130" s="3">
        <f t="shared" si="13"/>
        <v>2511.6</v>
      </c>
      <c r="R130" s="3">
        <f t="shared" si="13"/>
        <v>504542.5</v>
      </c>
    </row>
    <row r="131" s="1" customFormat="1" spans="1:2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3"/>
      <c r="M131" s="3"/>
      <c r="N131" s="3"/>
      <c r="O131" s="3"/>
      <c r="P131" s="3"/>
      <c r="Q131" s="3"/>
      <c r="R131" s="48"/>
      <c r="V131" s="1">
        <v>225771.76</v>
      </c>
    </row>
    <row r="132" s="1" customFormat="1" spans="1:2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4"/>
      <c r="L132" s="3"/>
      <c r="M132" s="3"/>
      <c r="N132" s="3"/>
      <c r="O132" s="3">
        <v>1</v>
      </c>
      <c r="P132" s="3">
        <f t="shared" ref="P132:R132" si="14">P4+P8+P9+P11+P12+P13+P14+P15+P16+P17+P18+P19+P20+P21+P22+P23+P24+P31+P32+P34+P35+P37+P45+P56+P59+P60+P62+P70+P72+P86+P89+P91+P103+P106+P108+P116+P117+P123+P126</f>
        <v>167301.98</v>
      </c>
      <c r="Q132" s="3">
        <f t="shared" si="14"/>
        <v>558.5</v>
      </c>
      <c r="R132" s="3">
        <f t="shared" si="14"/>
        <v>166743.48</v>
      </c>
      <c r="S132" s="1" t="s">
        <v>180</v>
      </c>
      <c r="T132" s="1">
        <v>39</v>
      </c>
      <c r="V132" s="1">
        <v>109171.58</v>
      </c>
    </row>
    <row r="133" s="1" customFormat="1" spans="1:2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4"/>
      <c r="L133" s="3"/>
      <c r="M133" s="3"/>
      <c r="N133" s="3"/>
      <c r="O133" s="3">
        <v>2</v>
      </c>
      <c r="P133" s="3"/>
      <c r="Q133" s="3"/>
      <c r="R133" s="3"/>
      <c r="S133" s="1" t="s">
        <v>181</v>
      </c>
      <c r="T133" s="1">
        <v>0</v>
      </c>
      <c r="U133" s="49"/>
      <c r="V133" s="1">
        <f>SUM(V131:V132)</f>
        <v>334943.34</v>
      </c>
      <c r="W133" s="1">
        <v>334943.34</v>
      </c>
    </row>
    <row r="134" s="1" customFormat="1" spans="1:2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4"/>
      <c r="L134" s="3"/>
      <c r="M134" s="3"/>
      <c r="N134" s="3"/>
      <c r="O134" s="3">
        <v>3</v>
      </c>
      <c r="P134" s="3">
        <f t="shared" ref="P134:R134" si="15">P25+P26+P27+P29+P30+P33+P36+P47+P48+P49+P50+P52+P53+P57+P61+P63+P64+P66+P67+P68+P74+P75+P76+P80+P83+P84+P87+P98+P100+P101+P102+P107+P112+P113+P114+P121+P122+P124+P125</f>
        <v>159095.51</v>
      </c>
      <c r="Q134" s="3">
        <f t="shared" si="15"/>
        <v>561.95</v>
      </c>
      <c r="R134" s="3">
        <f t="shared" si="15"/>
        <v>158533.56</v>
      </c>
      <c r="S134" s="1" t="s">
        <v>69</v>
      </c>
      <c r="T134" s="1">
        <v>39</v>
      </c>
    </row>
    <row r="135" s="1" customFormat="1" spans="1:2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4"/>
      <c r="L135" s="3"/>
      <c r="M135" s="3"/>
      <c r="N135" s="3"/>
      <c r="O135" s="3">
        <v>4</v>
      </c>
      <c r="P135" s="3">
        <f t="shared" ref="P135:R135" si="16">P28+P71+P90</f>
        <v>15727.36</v>
      </c>
      <c r="Q135" s="3">
        <f t="shared" si="16"/>
        <v>115.6</v>
      </c>
      <c r="R135" s="3">
        <f t="shared" si="16"/>
        <v>15611.76</v>
      </c>
      <c r="S135" s="1" t="s">
        <v>182</v>
      </c>
      <c r="T135" s="1">
        <v>3</v>
      </c>
    </row>
    <row r="136" s="1" customFormat="1" spans="1:2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4"/>
      <c r="L136" s="3"/>
      <c r="M136" s="3"/>
      <c r="N136" s="3"/>
      <c r="O136" s="3">
        <v>5</v>
      </c>
      <c r="P136" s="3">
        <f t="shared" ref="P136:R136" si="17">P38+P39+P40+P41+P42+P43+P44+P46+P58+P69+P97+P118</f>
        <v>57446.72</v>
      </c>
      <c r="Q136" s="3">
        <f t="shared" si="17"/>
        <v>305.6</v>
      </c>
      <c r="R136" s="3">
        <f t="shared" si="17"/>
        <v>57141.12</v>
      </c>
      <c r="S136" s="1" t="s">
        <v>183</v>
      </c>
      <c r="T136" s="1">
        <v>12</v>
      </c>
    </row>
    <row r="137" customFormat="1" spans="1:2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4"/>
      <c r="L137" s="3"/>
      <c r="M137" s="3"/>
      <c r="N137" s="3"/>
      <c r="O137" s="3">
        <v>6</v>
      </c>
      <c r="P137" s="3">
        <f t="shared" ref="P137:R137" si="18">P5+P6+P7+P10+P51+P54+P55+P65+P73+P77+P78+P79+P81+P82+P85+P88+P92+P93+P94+P95+P96+P99+P104+P105+P109+P110+P111+P115+P119+P120</f>
        <v>107482.53</v>
      </c>
      <c r="Q137" s="3">
        <f t="shared" si="18"/>
        <v>969.95</v>
      </c>
      <c r="R137" s="3">
        <f t="shared" si="18"/>
        <v>106512.58</v>
      </c>
      <c r="S137" s="1" t="s">
        <v>184</v>
      </c>
      <c r="T137" s="1">
        <v>30</v>
      </c>
    </row>
    <row r="138" customFormat="1" spans="1:2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4"/>
      <c r="L138" s="3"/>
      <c r="M138" s="3"/>
      <c r="N138" s="3"/>
      <c r="O138" s="3"/>
      <c r="P138" s="3"/>
      <c r="Q138" s="3"/>
      <c r="R138" s="3"/>
      <c r="S138" s="1"/>
      <c r="T138" s="1"/>
    </row>
    <row r="139" s="1" customFormat="1" spans="1:2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4"/>
      <c r="L139" s="3"/>
      <c r="M139" s="3"/>
      <c r="N139" s="3"/>
      <c r="O139" s="3"/>
      <c r="P139" s="3">
        <f t="shared" ref="P139:R139" si="19">SUM(P132:P138)</f>
        <v>507054.1</v>
      </c>
      <c r="Q139" s="3">
        <f t="shared" si="19"/>
        <v>2511.6</v>
      </c>
      <c r="R139" s="3">
        <f t="shared" si="19"/>
        <v>504542.5</v>
      </c>
      <c r="S139" s="3"/>
      <c r="T139" s="3">
        <f>SUM(T132:T138)</f>
        <v>123</v>
      </c>
    </row>
    <row r="140" s="1" customFormat="1" spans="1:18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4"/>
      <c r="L140" s="3"/>
      <c r="M140" s="3"/>
      <c r="N140" s="3"/>
      <c r="O140" s="3"/>
      <c r="P140" s="3"/>
      <c r="Q140" s="3"/>
      <c r="R140" s="3"/>
    </row>
    <row r="141" s="1" customFormat="1" spans="1:19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4"/>
      <c r="L141" s="3"/>
      <c r="M141" s="3"/>
      <c r="N141" s="3" t="s">
        <v>185</v>
      </c>
      <c r="O141" s="3"/>
      <c r="P141" s="3">
        <f>P139+[3]劳务公司工资表小时工!J5</f>
        <v>507054.1</v>
      </c>
      <c r="Q141" s="3">
        <f>Q139+[3]劳务公司工资表小时工!K5</f>
        <v>2511.6</v>
      </c>
      <c r="R141" s="3">
        <f>R139+[3]劳务公司工资表小时工!L5</f>
        <v>504542.5</v>
      </c>
      <c r="S141" s="1" t="s">
        <v>186</v>
      </c>
    </row>
    <row r="142" s="1" customFormat="1" spans="1:18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4"/>
      <c r="L142" s="3"/>
      <c r="M142" s="3"/>
      <c r="N142" s="3"/>
      <c r="O142" s="3"/>
      <c r="P142" s="3"/>
      <c r="Q142" s="3"/>
      <c r="R142" s="3"/>
    </row>
    <row r="143" s="1" customFormat="1" spans="1:18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>
        <v>504542.5</v>
      </c>
    </row>
    <row r="144" s="1" customFormat="1" spans="1:18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 t="s">
        <v>180</v>
      </c>
      <c r="R144" s="3">
        <v>166743.48</v>
      </c>
    </row>
    <row r="145" s="1" customFormat="1" spans="1:18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47"/>
      <c r="N145" s="3"/>
      <c r="O145" s="3"/>
      <c r="P145" s="3"/>
      <c r="Q145" s="3" t="s">
        <v>181</v>
      </c>
      <c r="R145" s="3"/>
    </row>
    <row r="146" s="1" customFormat="1" spans="1:18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 t="s">
        <v>69</v>
      </c>
      <c r="R146" s="47">
        <v>158533.56</v>
      </c>
    </row>
    <row r="147" s="1" customFormat="1" spans="1:18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 t="s">
        <v>182</v>
      </c>
      <c r="R147" s="3">
        <v>15611.76</v>
      </c>
    </row>
    <row r="148" s="1" customFormat="1" spans="1:1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 t="s">
        <v>183</v>
      </c>
      <c r="R148" s="3">
        <v>57141.12</v>
      </c>
    </row>
    <row r="149" s="1" customFormat="1" spans="1:18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4"/>
      <c r="L149" s="3"/>
      <c r="M149" s="3"/>
      <c r="N149" s="3"/>
      <c r="O149" s="3"/>
      <c r="P149" s="3"/>
      <c r="Q149" s="3" t="s">
        <v>184</v>
      </c>
      <c r="R149" s="3">
        <v>106512.58</v>
      </c>
    </row>
    <row r="150" s="1" customFormat="1" spans="1:18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4"/>
      <c r="L150" s="3"/>
      <c r="M150" s="3"/>
      <c r="N150" s="3"/>
      <c r="O150" s="3"/>
      <c r="P150" s="3"/>
      <c r="Q150" s="3"/>
      <c r="R150" s="3">
        <f>SUM(R144:R149)</f>
        <v>504542.5</v>
      </c>
    </row>
  </sheetData>
  <mergeCells count="1">
    <mergeCell ref="A2:S2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劳务公司工资表同工同酬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2025-06-13T07:25:00Z</dcterms:created>
  <dcterms:modified xsi:type="dcterms:W3CDTF">2025-07-14T02:07:07Z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E8054497FA3046A5B8333D126844B1DE</vt:lpwstr>
  </property>
  <property fmtid="{D5CDD505-2E9C-101B-9397-08002B2CF9AE}" pid="3" name="KSOProductBuildVer">
    <vt:lpwstr>2052-11.8.2.12011</vt:lpwstr>
  </property>
</Properties>
</file>