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81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<sst xmlns="http://schemas.openxmlformats.org/spreadsheetml/2006/main" count="61" uniqueCount="43">
  <si>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>2025年智恒设变产品</t>
  </si>
  <si>
    <t>序号</t>
  </si>
  <si>
    <t>QAD编码</t>
  </si>
  <si>
    <t>零部件名称（QAD）</t>
  </si>
  <si>
    <t>图号或规格</t>
  </si>
  <si>
    <t>单位</t>
  </si>
  <si>
    <t>未税产品价格
（不含摊销费）</t>
  </si>
  <si>
    <t>未税模检焊具摊销费</t>
  </si>
  <si>
    <t>未税产品价格
（含模摊费）</t>
  </si>
  <si>
    <t>设变说明</t>
  </si>
  <si>
    <t>差额</t>
  </si>
  <si>
    <t>2024年</t>
  </si>
  <si>
    <t>2025年</t>
  </si>
  <si>
    <t>模检焊具总价</t>
  </si>
  <si>
    <t>摊销费</t>
  </si>
  <si>
    <t>摊销方式</t>
  </si>
  <si>
    <t>SHT0014466</t>
  </si>
  <si>
    <t>副司机底支架焊接总成</t>
  </si>
  <si>
    <t>件</t>
  </si>
  <si>
    <t>10万件分摊</t>
  </si>
  <si>
    <t>2025年3月15日开始加长固定座，安全带锁扣固定座由27mm加长至39mm</t>
  </si>
  <si>
    <t>SHT0016049</t>
  </si>
  <si>
    <t>副驾驶员底座总成</t>
  </si>
  <si>
    <t>安全带锁扣固定座由10mm加长至27mm，之前加强过三角块5.968，本次不增加成本</t>
  </si>
  <si>
    <t>SHT0017046</t>
  </si>
  <si>
    <t>安全带锁扣固定座由27mm加长至39mm</t>
  </si>
  <si>
    <t>SHT0013708</t>
  </si>
  <si>
    <t>J6G主驾靠背骨架焊接总成</t>
  </si>
  <si>
    <t>-</t>
  </si>
  <si>
    <t>在12224基础上取消左扶手。费用减少2.49
1、材料费:扶手钣螺母8螺母
2、加工费:冲压、点螺母、焊接</t>
  </si>
  <si>
    <t>/</t>
  </si>
  <si>
    <t>SHT0017739</t>
  </si>
  <si>
    <t>J6G升级底座焊接总成</t>
  </si>
  <si>
    <t>在14477基础上增加水杯座固定孔，费用增加0.78
1、材料费:M6螺母
2、加工费:冲压、点焊螺母</t>
  </si>
  <si>
    <t>SHT0017701</t>
  </si>
  <si>
    <t>J6P主驾靠背骨架焊接总成</t>
  </si>
  <si>
    <t>在16641基础上增加左扶手支架，费用增加2.49
1、材料费:扶手钣金、M8螺母
2、加工费:冲压、点螺母、焊接</t>
  </si>
  <si>
    <t>SHT0017994</t>
  </si>
  <si>
    <t>J6P经典升级主靠</t>
  </si>
  <si>
    <t>按2万件摊销</t>
  </si>
  <si>
    <t>状态为全电泳，设变增加钣金件，U型钢丝，全电泳状态</t>
  </si>
  <si>
    <t>SHT0018047</t>
  </si>
  <si>
    <t>J6P经典升级副靠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</si>
</sst>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0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楷体_GB2312"/>
      <charset val="134"/>
    </font>
    <font>
      <sz val="11"/>
      <color indexed="8"/>
      <name val="楷体_GB2312"/>
      <charset val="134"/>
    </font>
    <font>
      <sz val="11"/>
      <name val="楷体_GB2312"/>
      <charset val="134"/>
    </font>
    <font>
      <b/>
      <sz val="2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微软雅黑"/>
      <charset val="134"/>
    </font>
    <font>
      <b/>
      <sz val="10"/>
      <name val="楷体_GB2312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0" borderId="0" applyProtection="0">
      <alignment vertical="center"/>
    </xf>
    <xf numFmtId="0" fontId="17" fillId="0" borderId="0">
      <alignment vertical="center"/>
    </xf>
    <xf numFmtId="0" fontId="37" fillId="0" borderId="0"/>
  </cellStyleXfs>
  <cellXfs count="6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49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9" fillId="0" borderId="2" xfId="50" applyNumberFormat="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176" fontId="9" fillId="0" borderId="1" xfId="50" applyNumberFormat="1" applyFont="1" applyFill="1" applyBorder="1" applyAlignment="1">
      <alignment horizontal="center" vertical="center" wrapText="1"/>
    </xf>
    <xf numFmtId="177" fontId="11" fillId="0" borderId="1" xfId="51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3" xfId="49" applyFont="1" applyFill="1" applyBorder="1" applyAlignment="1">
      <alignment horizontal="center" vertical="center" wrapText="1"/>
    </xf>
    <xf numFmtId="49" fontId="13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1" fillId="0" borderId="4" xfId="49" applyFont="1" applyFill="1" applyBorder="1" applyAlignment="1">
      <alignment horizontal="center" vertical="center" wrapText="1"/>
    </xf>
    <xf numFmtId="178" fontId="12" fillId="0" borderId="4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15" fillId="0" borderId="4" xfId="0" applyNumberFormat="1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0" fillId="0" borderId="1" xfId="5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11" fillId="0" borderId="1" xfId="49" applyNumberFormat="1" applyFont="1" applyFill="1" applyBorder="1" applyAlignment="1">
      <alignment horizontal="center" vertical="center" wrapText="1" shrinkToFit="1"/>
    </xf>
    <xf numFmtId="177" fontId="11" fillId="0" borderId="3" xfId="49" applyNumberFormat="1" applyFont="1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/>
    </xf>
    <xf numFmtId="0" fontId="1" fillId="0" borderId="0" xfId="49" applyFont="1" applyFill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0" xfId="49" applyFont="1" applyFill="1" applyBorder="1">
      <alignment vertical="center"/>
    </xf>
    <xf numFmtId="178" fontId="11" fillId="0" borderId="4" xfId="49" applyNumberFormat="1" applyFont="1" applyFill="1" applyBorder="1" applyAlignment="1">
      <alignment horizontal="center" vertical="center" wrapText="1"/>
    </xf>
    <xf numFmtId="0" fontId="16" fillId="0" borderId="4" xfId="49" applyFont="1" applyFill="1" applyBorder="1" applyAlignment="1">
      <alignment vertical="center" wrapText="1"/>
    </xf>
    <xf numFmtId="0" fontId="1" fillId="0" borderId="4" xfId="49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center" vertical="center"/>
    </xf>
    <xf numFmtId="178" fontId="11" fillId="0" borderId="1" xfId="49" applyNumberFormat="1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vertical="center" wrapText="1"/>
    </xf>
    <xf numFmtId="0" fontId="17" fillId="0" borderId="0" xfId="49" applyFill="1">
      <alignment vertical="center"/>
    </xf>
    <xf numFmtId="176" fontId="11" fillId="0" borderId="1" xfId="49" applyNumberFormat="1" applyFont="1" applyFill="1" applyBorder="1" applyAlignment="1">
      <alignment horizontal="center" vertical="center" wrapText="1" shrinkToFit="1"/>
    </xf>
    <xf numFmtId="0" fontId="7" fillId="0" borderId="0" xfId="49" applyFont="1" applyFill="1">
      <alignment vertical="center"/>
    </xf>
    <xf numFmtId="0" fontId="17" fillId="0" borderId="0" xfId="49" applyFill="1">
      <alignment vertical="center"/>
    </xf>
    <xf numFmtId="0" fontId="0" fillId="0" borderId="0" xfId="0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3 2" xfId="51"/>
    <cellStyle name="样式 1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W24"/>
  <sheetViews>
    <sheetView tabSelected="1" zoomScale="85" zoomScaleNormal="85" workbookViewId="0">
      <selection activeCell="I9" sqref="I9"/>
    </sheetView>
  </sheetViews>
  <sheetFormatPr defaultColWidth="9" defaultRowHeight="13.5"/>
  <cols>
    <col min="1" max="1" width="7.125" style="7" customWidth="1"/>
    <col min="2" max="2" width="11.75" style="7" customWidth="1"/>
    <col min="3" max="3" width="20.625" style="7" customWidth="1"/>
    <col min="4" max="5" width="6.75" style="7" customWidth="1"/>
    <col min="6" max="7" width="13.625" style="7" customWidth="1"/>
    <col min="8" max="10" width="14" style="7" customWidth="1"/>
    <col min="11" max="11" width="15.625" style="7" customWidth="1"/>
    <col min="12" max="12" width="32.75" style="7" customWidth="1"/>
    <col min="13" max="13" width="9.875" style="7" customWidth="1"/>
    <col min="14" max="14" width="12.7916666666667" style="7" customWidth="1"/>
    <col min="15" max="16384" width="9" style="7"/>
  </cols>
  <sheetData>
    <row r="2" ht="75" customHeight="1" spans="1:13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33" spans="1:13">
      <c r="A3" s="10" t="s">
        <v>1</v>
      </c>
      <c r="B3" s="11" t="s">
        <v>2</v>
      </c>
      <c r="C3" s="12" t="s">
        <v>3</v>
      </c>
      <c r="D3" s="12" t="s">
        <v>4</v>
      </c>
      <c r="E3" s="13" t="s">
        <v>5</v>
      </c>
      <c r="F3" s="14" t="s">
        <v>6</v>
      </c>
      <c r="G3" s="14" t="s">
        <v>6</v>
      </c>
      <c r="H3" s="15" t="s">
        <v>7</v>
      </c>
      <c r="I3" s="41"/>
      <c r="J3" s="15"/>
      <c r="K3" s="16" t="s">
        <v>8</v>
      </c>
      <c r="L3" s="12" t="s">
        <v>9</v>
      </c>
      <c r="M3" s="42" t="s">
        <v>10</v>
      </c>
    </row>
    <row r="4" ht="39" customHeight="1" spans="1:13">
      <c r="A4" s="10"/>
      <c r="B4" s="11"/>
      <c r="C4" s="12"/>
      <c r="D4" s="12"/>
      <c r="E4" s="13"/>
      <c r="F4" s="16" t="s">
        <v>11</v>
      </c>
      <c r="G4" s="16" t="s">
        <v>12</v>
      </c>
      <c r="H4" s="17" t="s">
        <v>13</v>
      </c>
      <c r="I4" s="17" t="s">
        <v>14</v>
      </c>
      <c r="J4" s="17" t="s">
        <v>15</v>
      </c>
      <c r="K4" s="16" t="s">
        <v>12</v>
      </c>
      <c r="L4" s="12"/>
      <c r="M4" s="42"/>
    </row>
    <row r="5" ht="55" customHeight="1" spans="1:13">
      <c r="A5" s="18">
        <v>1</v>
      </c>
      <c r="B5" s="19" t="s">
        <v>16</v>
      </c>
      <c r="C5" s="20" t="s">
        <v>17</v>
      </c>
      <c r="D5" s="18"/>
      <c r="E5" s="21" t="s">
        <v>18</v>
      </c>
      <c r="F5" s="22">
        <v>83.7435</v>
      </c>
      <c r="G5" s="23">
        <v>82.5035</v>
      </c>
      <c r="H5" s="23">
        <v>154000</v>
      </c>
      <c r="I5" s="23">
        <v>1.54</v>
      </c>
      <c r="J5" s="23" t="s">
        <v>19</v>
      </c>
      <c r="K5" s="22">
        <v>84.0435</v>
      </c>
      <c r="L5" s="43" t="s">
        <v>20</v>
      </c>
      <c r="M5" s="42">
        <f>K5-F5</f>
        <v>0.300000000000011</v>
      </c>
    </row>
    <row r="6" s="1" customFormat="1" ht="55" customHeight="1" spans="1:231">
      <c r="A6" s="24">
        <v>2</v>
      </c>
      <c r="B6" s="25" t="s">
        <v>21</v>
      </c>
      <c r="C6" s="25" t="s">
        <v>22</v>
      </c>
      <c r="D6" s="24"/>
      <c r="E6" s="26" t="s">
        <v>18</v>
      </c>
      <c r="F6" s="27">
        <v>104.468</v>
      </c>
      <c r="G6" s="27">
        <v>101.268</v>
      </c>
      <c r="H6" s="27">
        <v>160000</v>
      </c>
      <c r="I6" s="27">
        <f>H6/J6</f>
        <v>3.2</v>
      </c>
      <c r="J6" s="27">
        <v>50000</v>
      </c>
      <c r="K6" s="40">
        <f t="shared" ref="K6:K12" si="0">G6+I6</f>
        <v>104.468</v>
      </c>
      <c r="L6" s="44" t="s">
        <v>23</v>
      </c>
      <c r="M6" s="45">
        <f>K6-F6</f>
        <v>0</v>
      </c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</row>
    <row r="7" s="2" customFormat="1" ht="58" customHeight="1" spans="1:231">
      <c r="A7" s="18">
        <v>3</v>
      </c>
      <c r="B7" s="28" t="s">
        <v>24</v>
      </c>
      <c r="C7" s="28" t="s">
        <v>17</v>
      </c>
      <c r="D7" s="29"/>
      <c r="E7" s="21" t="s">
        <v>18</v>
      </c>
      <c r="F7" s="23">
        <v>78.75</v>
      </c>
      <c r="G7" s="23">
        <v>79.05</v>
      </c>
      <c r="H7" s="23">
        <v>0</v>
      </c>
      <c r="I7" s="23">
        <v>0</v>
      </c>
      <c r="J7" s="23">
        <v>0</v>
      </c>
      <c r="K7" s="22">
        <f t="shared" si="0"/>
        <v>79.05</v>
      </c>
      <c r="L7" s="43" t="s">
        <v>25</v>
      </c>
      <c r="M7" s="47">
        <f>K7-F7</f>
        <v>0.299999999999997</v>
      </c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</row>
    <row r="8" s="3" customFormat="1" ht="76" customHeight="1" spans="1:231">
      <c r="A8" s="18">
        <v>4</v>
      </c>
      <c r="B8" s="30" t="s">
        <v>26</v>
      </c>
      <c r="C8" s="30" t="s">
        <v>27</v>
      </c>
      <c r="D8" s="31"/>
      <c r="E8" s="32" t="s">
        <v>18</v>
      </c>
      <c r="F8" s="33" t="s">
        <v>28</v>
      </c>
      <c r="G8" s="33">
        <v>61.95</v>
      </c>
      <c r="H8" s="33">
        <v>0</v>
      </c>
      <c r="I8" s="33">
        <v>0</v>
      </c>
      <c r="J8" s="33">
        <v>0</v>
      </c>
      <c r="K8" s="49">
        <f t="shared" si="0"/>
        <v>61.95</v>
      </c>
      <c r="L8" s="50" t="s">
        <v>29</v>
      </c>
      <c r="M8" s="51" t="s">
        <v>30</v>
      </c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</row>
    <row r="9" s="3" customFormat="1" ht="76" customHeight="1" spans="1:231">
      <c r="A9" s="18">
        <v>5</v>
      </c>
      <c r="B9" s="28" t="s">
        <v>31</v>
      </c>
      <c r="C9" s="28" t="s">
        <v>32</v>
      </c>
      <c r="D9" s="29"/>
      <c r="E9" s="21" t="s">
        <v>18</v>
      </c>
      <c r="F9" s="33" t="s">
        <v>28</v>
      </c>
      <c r="G9" s="33">
        <v>38.83</v>
      </c>
      <c r="H9" s="23">
        <v>0</v>
      </c>
      <c r="I9" s="23">
        <v>0</v>
      </c>
      <c r="J9" s="23">
        <v>0</v>
      </c>
      <c r="K9" s="22">
        <f t="shared" si="0"/>
        <v>38.83</v>
      </c>
      <c r="L9" s="52" t="s">
        <v>33</v>
      </c>
      <c r="M9" s="53" t="s">
        <v>30</v>
      </c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</row>
    <row r="10" s="4" customFormat="1" ht="76" customHeight="1" spans="1:231">
      <c r="A10" s="18">
        <v>6</v>
      </c>
      <c r="B10" s="28" t="s">
        <v>34</v>
      </c>
      <c r="C10" s="28" t="s">
        <v>35</v>
      </c>
      <c r="D10" s="34"/>
      <c r="E10" s="35" t="s">
        <v>18</v>
      </c>
      <c r="F10" s="36" t="s">
        <v>28</v>
      </c>
      <c r="G10" s="36">
        <v>62.27</v>
      </c>
      <c r="H10" s="37">
        <v>0</v>
      </c>
      <c r="I10" s="37">
        <v>0</v>
      </c>
      <c r="J10" s="37">
        <v>0</v>
      </c>
      <c r="K10" s="54">
        <f t="shared" si="0"/>
        <v>62.27</v>
      </c>
      <c r="L10" s="55" t="s">
        <v>36</v>
      </c>
      <c r="M10" s="53" t="s">
        <v>30</v>
      </c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</row>
    <row r="11" s="5" customFormat="1" ht="58" customHeight="1" spans="1:231">
      <c r="A11" s="18">
        <v>7</v>
      </c>
      <c r="B11" s="38" t="s">
        <v>37</v>
      </c>
      <c r="C11" s="38" t="s">
        <v>38</v>
      </c>
      <c r="D11" s="34"/>
      <c r="E11" s="21" t="s">
        <v>18</v>
      </c>
      <c r="F11" s="39" t="s">
        <v>28</v>
      </c>
      <c r="G11" s="22">
        <v>60.62</v>
      </c>
      <c r="H11" s="40">
        <v>76000</v>
      </c>
      <c r="I11" s="22">
        <v>3.8</v>
      </c>
      <c r="J11" s="22" t="s">
        <v>39</v>
      </c>
      <c r="K11" s="22">
        <f t="shared" si="0"/>
        <v>64.42</v>
      </c>
      <c r="L11" s="57" t="s">
        <v>40</v>
      </c>
      <c r="M11" s="53">
        <f>K11-55.5</f>
        <v>8.92</v>
      </c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</row>
    <row r="12" s="6" customFormat="1" ht="58" customHeight="1" spans="1:231">
      <c r="A12" s="18">
        <v>8</v>
      </c>
      <c r="B12" s="28" t="s">
        <v>41</v>
      </c>
      <c r="C12" s="28" t="s">
        <v>42</v>
      </c>
      <c r="D12" s="34"/>
      <c r="E12" s="21" t="s">
        <v>18</v>
      </c>
      <c r="F12" s="39" t="s">
        <v>28</v>
      </c>
      <c r="G12" s="22">
        <v>60.62</v>
      </c>
      <c r="H12" s="33"/>
      <c r="I12" s="23">
        <v>3.8</v>
      </c>
      <c r="J12" s="23" t="s">
        <v>39</v>
      </c>
      <c r="K12" s="22">
        <f t="shared" si="0"/>
        <v>64.42</v>
      </c>
      <c r="L12" s="57" t="s">
        <v>40</v>
      </c>
      <c r="M12" s="53">
        <f>K12-55.5</f>
        <v>8.92</v>
      </c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</row>
    <row r="13" spans="13:13">
      <c r="M13" s="60"/>
    </row>
    <row r="14" spans="13:13">
      <c r="M14" s="60"/>
    </row>
    <row r="15" spans="13:13">
      <c r="M15" s="60"/>
    </row>
    <row r="16" spans="13:13">
      <c r="M16" s="60"/>
    </row>
    <row r="17" spans="13:13">
      <c r="M17" s="60"/>
    </row>
    <row r="18" spans="13:13">
      <c r="M18" s="60"/>
    </row>
    <row r="19" spans="13:13">
      <c r="M19" s="60"/>
    </row>
    <row r="20" spans="13:13">
      <c r="M20" s="60"/>
    </row>
    <row r="21" spans="13:13">
      <c r="M21" s="60"/>
    </row>
    <row r="22" spans="13:13">
      <c r="M22" s="60"/>
    </row>
    <row r="23" spans="13:13">
      <c r="M23" s="60"/>
    </row>
    <row r="24" spans="13:13">
      <c r="M24" s="60"/>
    </row>
  </sheetData>
  <mergeCells count="10">
    <mergeCell ref="A2:M2"/>
    <mergeCell ref="H3:J3"/>
    <mergeCell ref="A3:A4"/>
    <mergeCell ref="B3:B4"/>
    <mergeCell ref="C3:C4"/>
    <mergeCell ref="D3:D4"/>
    <mergeCell ref="E3:E4"/>
    <mergeCell ref="H11:H12"/>
    <mergeCell ref="L3:L4"/>
    <mergeCell ref="M3:M4"/>
  </mergeCells>
  <conditionalFormatting sqref="B5">
    <cfRule type="duplicateValues" dxfId="0" priority="14"/>
  </conditionalFormatting>
  <conditionalFormatting sqref="D5">
    <cfRule type="duplicateValues" dxfId="1" priority="11"/>
  </conditionalFormatting>
  <conditionalFormatting sqref="B6">
    <cfRule type="duplicateValues" dxfId="0" priority="10"/>
  </conditionalFormatting>
  <conditionalFormatting sqref="C6">
    <cfRule type="duplicateValues" dxfId="1" priority="8"/>
  </conditionalFormatting>
  <conditionalFormatting sqref="D6">
    <cfRule type="duplicateValues" dxfId="1" priority="9"/>
  </conditionalFormatting>
  <conditionalFormatting sqref="B7">
    <cfRule type="duplicateValues" dxfId="0" priority="7"/>
  </conditionalFormatting>
  <conditionalFormatting sqref="C7">
    <cfRule type="duplicateValues" dxfId="1" priority="5"/>
  </conditionalFormatting>
  <conditionalFormatting sqref="D7">
    <cfRule type="duplicateValues" dxfId="1" priority="6"/>
  </conditionalFormatting>
  <conditionalFormatting sqref="B3:B4">
    <cfRule type="duplicateValues" dxfId="1" priority="12"/>
  </conditionalFormatting>
  <conditionalFormatting sqref="D3:D4">
    <cfRule type="duplicateValues" dxfId="1" priority="13"/>
  </conditionalFormatting>
  <conditionalFormatting sqref="D8:D10">
    <cfRule type="duplicateValues" dxfId="1" priority="3"/>
  </conditionalFormatting>
  <conditionalFormatting sqref="D11:D12">
    <cfRule type="duplicateValues" dxfId="1" priority="1"/>
  </conditionalFormatting>
  <conditionalFormatting sqref="B8:C10">
    <cfRule type="duplicateValues" dxfId="0" priority="4"/>
  </conditionalFormatting>
  <conditionalFormatting sqref="B11:C1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2023-05-12T11:15:00Z</dcterms:created>
  <dcterms:modified xsi:type="dcterms:W3CDTF">2025-07-23T11:02:43Z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A3B18B120A0F4F5C818ADB03FCC810EC_12</vt:lpwstr>
  </property>
</Properties>
</file>