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集采订单\合同\"/>
    </mc:Choice>
  </mc:AlternateContent>
  <bookViews>
    <workbookView xWindow="-120" yWindow="-120" windowWidth="20730" windowHeight="11760" tabRatio="926"/>
  </bookViews>
  <sheets>
    <sheet name="北京 (2)" sheetId="10" r:id="rId1"/>
    <sheet name="北京" sheetId="9" r:id="rId2"/>
  </sheets>
  <definedNames>
    <definedName name="_xlnm.Print_Area" localSheetId="1">北京!$A$1:$N$25</definedName>
    <definedName name="_xlnm.Print_Area" localSheetId="0">'北京 (2)'!$A$1:$N$34</definedName>
  </definedNames>
  <calcPr calcId="152511"/>
</workbook>
</file>

<file path=xl/calcChain.xml><?xml version="1.0" encoding="utf-8"?>
<calcChain xmlns="http://schemas.openxmlformats.org/spreadsheetml/2006/main">
  <c r="K10" i="10" l="1"/>
  <c r="L10" i="10" s="1"/>
  <c r="M10" i="10" s="1"/>
  <c r="K11" i="10"/>
  <c r="L11" i="10" s="1"/>
  <c r="M11" i="10" s="1"/>
  <c r="K12" i="10"/>
  <c r="L12" i="10" s="1"/>
  <c r="M12" i="10" s="1"/>
  <c r="K13" i="10"/>
  <c r="L13" i="10" s="1"/>
  <c r="M13" i="10" s="1"/>
  <c r="K14" i="10"/>
  <c r="K15" i="10"/>
  <c r="L15" i="10" s="1"/>
  <c r="M15" i="10" s="1"/>
  <c r="K16" i="10"/>
  <c r="L16" i="10" s="1"/>
  <c r="M16" i="10" s="1"/>
  <c r="K17" i="10"/>
  <c r="K18" i="10"/>
  <c r="L18" i="10" s="1"/>
  <c r="M18" i="10" s="1"/>
  <c r="K19" i="10"/>
  <c r="L19" i="10" s="1"/>
  <c r="M19" i="10" s="1"/>
  <c r="K20" i="10"/>
  <c r="K21" i="10"/>
  <c r="L21" i="10" s="1"/>
  <c r="M21" i="10" s="1"/>
  <c r="K9" i="10"/>
  <c r="L14" i="10"/>
  <c r="M14" i="10" s="1"/>
  <c r="L20" i="10"/>
  <c r="M20" i="10" s="1"/>
  <c r="L17" i="10" l="1"/>
  <c r="M17" i="10" s="1"/>
  <c r="L9" i="10" l="1"/>
  <c r="M9" i="10" s="1"/>
  <c r="L10" i="9"/>
  <c r="M10" i="9"/>
  <c r="L11" i="9"/>
  <c r="M11" i="9" s="1"/>
  <c r="L12" i="9"/>
  <c r="M12" i="9"/>
  <c r="L9" i="9" l="1"/>
  <c r="M9" i="9" s="1"/>
</calcChain>
</file>

<file path=xl/sharedStrings.xml><?xml version="1.0" encoding="utf-8"?>
<sst xmlns="http://schemas.openxmlformats.org/spreadsheetml/2006/main" count="208" uniqueCount="97">
  <si>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</si>
  <si>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</si>
  <si>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</si>
  <si>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</si>
  <si>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</si>
  <si>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</si>
  <si>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</si>
  <si>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</si>
  <si>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</si>
  <si>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</si>
  <si>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</si>
  <si>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</si>
  <si>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</si>
  <si>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</si>
  <si>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</si>
  <si>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</si>
  <si>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</si>
  <si>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</si>
  <si>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</si>
  <si>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</si>
  <si>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</si>
  <si>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</si>
  <si>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</si>
  <si>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</si>
  <si>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</si>
  <si>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</si>
  <si>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</si>
  <si>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</si>
  <si>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</si>
  <si>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</si>
  <si>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</si>
  <si>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</si>
  <si>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</si>
  <si>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</si>
  <si>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</si>
  <si>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协议编号：GHRCJGXY-BJ-20231103-4</t>
    <phoneticPr fontId="7" type="noConversion"/>
  </si>
  <si>
    <t>SHT0016418</t>
  </si>
  <si>
    <t>轴承组装总成</t>
  </si>
  <si>
    <t>SHT0015911</t>
  </si>
  <si>
    <t>偏心轴</t>
  </si>
  <si>
    <t>SHT0015486</t>
  </si>
  <si>
    <t>轴承6200-2RZ</t>
  </si>
  <si>
    <t>压装费用</t>
  </si>
  <si>
    <t>H6卧铺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</si>
  <si>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霸州市鑫锐亿科金属制品有限公司</t>
    </r>
    <phoneticPr fontId="4" type="noConversion"/>
  </si>
  <si>
    <t>乙方：霸州市鑫锐亿科金属制品有限公司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</si>
  <si>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2023年11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6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</si>
  <si>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货到付款</t>
    <phoneticPr fontId="5" type="noConversion"/>
  </si>
  <si>
    <t>2024年</t>
    <phoneticPr fontId="7" type="noConversion"/>
  </si>
  <si>
    <t>零部件采购价格协议</t>
    <phoneticPr fontId="7" type="noConversion"/>
  </si>
  <si>
    <t>2025年</t>
    <phoneticPr fontId="7" type="noConversion"/>
  </si>
  <si>
    <t>2025年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</si>
  <si>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>2025年1月1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</si>
  <si>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 xml:space="preserve">甲方: 吉林省德邦汽车电子有限公司                                      </t>
    <phoneticPr fontId="5" type="noConversion"/>
  </si>
  <si>
    <t>甲方：吉林省德邦汽车电子有限公司</t>
    <phoneticPr fontId="5" type="noConversion"/>
  </si>
  <si>
    <t>塑料制品*主壳</t>
  </si>
  <si>
    <t>ZK-01</t>
  </si>
  <si>
    <t>个</t>
  </si>
  <si>
    <t>塑料制品*面盖</t>
  </si>
  <si>
    <t>MG-01</t>
  </si>
  <si>
    <t>塑料制品*底座</t>
  </si>
  <si>
    <t>DZ-01</t>
  </si>
  <si>
    <t>*电子元件*PC PB板</t>
  </si>
  <si>
    <t>KZ-02</t>
  </si>
  <si>
    <t>电线</t>
  </si>
  <si>
    <t>FLYR-B 0.5</t>
  </si>
  <si>
    <t>米</t>
  </si>
  <si>
    <t>FLYR-B 0.75</t>
  </si>
  <si>
    <t>FLYR-B 1.0</t>
  </si>
  <si>
    <t>FLYR-B1.5</t>
  </si>
  <si>
    <t>接插件</t>
  </si>
  <si>
    <t>3C03MW06W</t>
  </si>
  <si>
    <t>3C04MW06W</t>
  </si>
  <si>
    <t>3C03FW06W</t>
  </si>
  <si>
    <t>3TS02MW</t>
  </si>
  <si>
    <t>*电子元件*编码器配件</t>
  </si>
  <si>
    <t>HK-50-70</t>
  </si>
  <si>
    <t>零件号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</si>
  <si>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安路普(北京)汽车技术有限公司</t>
    </r>
    <phoneticPr fontId="4" type="noConversion"/>
  </si>
  <si>
    <t>乙方：安路普(北京)汽车技术有限公司</t>
    <phoneticPr fontId="5" type="noConversion"/>
  </si>
  <si>
    <t xml:space="preserve">                                                  协议编号：GHRCJGXY-BJ-20250408</t>
    <phoneticPr fontId="7" type="noConversion"/>
  </si>
  <si>
    <t>BEC0000087</t>
  </si>
  <si>
    <t>BEC0000088</t>
  </si>
  <si>
    <t>BEC0000089</t>
  </si>
  <si>
    <t>BEC0000090</t>
  </si>
  <si>
    <t>BEC0000091</t>
  </si>
  <si>
    <t>BEC0000092</t>
  </si>
  <si>
    <t>BEC0000093</t>
  </si>
  <si>
    <t>BEC0000094</t>
  </si>
  <si>
    <t>BEC0000095</t>
  </si>
  <si>
    <t>BEC0000096</t>
  </si>
  <si>
    <t>BEC0000097</t>
  </si>
  <si>
    <t>BEC0000098</t>
  </si>
  <si>
    <t>BEC0000099</t>
  </si>
  <si>
    <t>宁波欧易</t>
  </si>
  <si>
    <t>德朗汽车电子</t>
  </si>
  <si>
    <t>长春市捷翔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</si>
</sst>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43" fontId="9" fillId="0" borderId="0" xfId="7" applyNumberFormat="1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9" fillId="0" borderId="1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56"/>
  <sheetViews>
    <sheetView tabSelected="1" zoomScaleNormal="100" zoomScaleSheetLayoutView="70" workbookViewId="0">
      <selection activeCell="N9" sqref="N9:O21"/>
    </sheetView>
  </sheetViews>
  <sheetFormatPr defaultRowHeight="14.25"/>
  <cols>
    <col min="1" max="1" width="5.5" style="3" customWidth="1"/>
    <col min="2" max="2" width="12.625" style="20" customWidth="1"/>
    <col min="3" max="3" width="20.875" style="3" customWidth="1"/>
    <col min="4" max="4" width="13.5" style="16" customWidth="1"/>
    <col min="5" max="5" width="5.25" style="17" customWidth="1"/>
    <col min="6" max="6" width="7.25" style="18" customWidth="1"/>
    <col min="7" max="7" width="10.25" style="18" customWidth="1"/>
    <col min="8" max="8" width="9.875" style="18" customWidth="1"/>
    <col min="9" max="9" width="7.125" style="18" customWidth="1"/>
    <col min="10" max="10" width="8.375" style="18" customWidth="1"/>
    <col min="11" max="11" width="13.125" style="18" customWidth="1"/>
    <col min="12" max="12" width="10.25" style="18" customWidth="1"/>
    <col min="13" max="13" width="11.875" style="18" customWidth="1"/>
    <col min="14" max="14" width="12.25" style="19" customWidth="1"/>
    <col min="15" max="15" width="14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0" t="s">
        <v>49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47"/>
    </row>
    <row r="2" spans="1:205" ht="16.5" customHeight="1">
      <c r="A2" s="71" t="s">
        <v>80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48"/>
    </row>
    <row r="3" spans="1:205" ht="19.5" customHeight="1">
      <c r="A3" s="72" t="s">
        <v>54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49"/>
    </row>
    <row r="4" spans="1:205" ht="19.5" customHeight="1">
      <c r="A4" s="72" t="s">
        <v>78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49"/>
    </row>
    <row r="5" spans="1:205" ht="19.5" customHeight="1">
      <c r="A5" s="73" t="s">
        <v>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50"/>
    </row>
    <row r="6" spans="1:205" ht="19.5" customHeight="1">
      <c r="A6" s="69" t="s">
        <v>26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51"/>
    </row>
    <row r="7" spans="1:205" ht="33.75" customHeight="1">
      <c r="A7" s="64" t="s">
        <v>0</v>
      </c>
      <c r="B7" s="65" t="s">
        <v>77</v>
      </c>
      <c r="C7" s="66" t="s">
        <v>2</v>
      </c>
      <c r="D7" s="66" t="s">
        <v>3</v>
      </c>
      <c r="E7" s="67" t="s">
        <v>4</v>
      </c>
      <c r="F7" s="68" t="s">
        <v>7</v>
      </c>
      <c r="G7" s="68"/>
      <c r="H7" s="60" t="s">
        <v>8</v>
      </c>
      <c r="I7" s="60"/>
      <c r="J7" s="60"/>
      <c r="K7" s="54" t="s">
        <v>9</v>
      </c>
      <c r="L7" s="54" t="s">
        <v>10</v>
      </c>
      <c r="M7" s="54" t="s">
        <v>11</v>
      </c>
      <c r="N7" s="61" t="s">
        <v>5</v>
      </c>
      <c r="O7" s="6"/>
    </row>
    <row r="8" spans="1:205" ht="24.75" customHeight="1">
      <c r="A8" s="64"/>
      <c r="B8" s="65"/>
      <c r="C8" s="66"/>
      <c r="D8" s="66"/>
      <c r="E8" s="67"/>
      <c r="F8" s="52" t="s">
        <v>48</v>
      </c>
      <c r="G8" s="52" t="s">
        <v>50</v>
      </c>
      <c r="H8" s="8" t="s">
        <v>12</v>
      </c>
      <c r="I8" s="8" t="s">
        <v>13</v>
      </c>
      <c r="J8" s="8" t="s">
        <v>14</v>
      </c>
      <c r="K8" s="62" t="s">
        <v>51</v>
      </c>
      <c r="L8" s="62"/>
      <c r="M8" s="62"/>
      <c r="N8" s="61"/>
      <c r="O8" s="6"/>
    </row>
    <row r="9" spans="1:205" s="11" customFormat="1" ht="20.25" customHeight="1">
      <c r="A9" s="37">
        <v>1</v>
      </c>
      <c r="B9" s="38" t="s">
        <v>81</v>
      </c>
      <c r="C9" s="38" t="s">
        <v>55</v>
      </c>
      <c r="D9" s="39" t="s">
        <v>56</v>
      </c>
      <c r="E9" s="40" t="s">
        <v>57</v>
      </c>
      <c r="F9" s="39"/>
      <c r="G9" s="39">
        <v>3.5085999999999999</v>
      </c>
      <c r="H9" s="42" t="s">
        <v>25</v>
      </c>
      <c r="I9" s="42" t="s">
        <v>25</v>
      </c>
      <c r="J9" s="42" t="s">
        <v>25</v>
      </c>
      <c r="K9" s="43">
        <f>G9</f>
        <v>3.5085999999999999</v>
      </c>
      <c r="L9" s="44">
        <f>K9*0.13</f>
        <v>0.45611800000000002</v>
      </c>
      <c r="M9" s="45">
        <f>K9+L9</f>
        <v>3.964718</v>
      </c>
      <c r="N9" s="56">
        <v>12110011</v>
      </c>
      <c r="O9" s="55" t="s">
        <v>94</v>
      </c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0.25" customHeight="1">
      <c r="A10" s="37">
        <v>2</v>
      </c>
      <c r="B10" s="38" t="s">
        <v>82</v>
      </c>
      <c r="C10" s="38" t="s">
        <v>58</v>
      </c>
      <c r="D10" s="39" t="s">
        <v>59</v>
      </c>
      <c r="E10" s="40" t="s">
        <v>57</v>
      </c>
      <c r="F10" s="39"/>
      <c r="G10" s="45">
        <v>1.7702</v>
      </c>
      <c r="H10" s="42" t="s">
        <v>25</v>
      </c>
      <c r="I10" s="42" t="s">
        <v>25</v>
      </c>
      <c r="J10" s="42" t="s">
        <v>25</v>
      </c>
      <c r="K10" s="43">
        <f t="shared" ref="K10:K21" si="0">G10</f>
        <v>1.7702</v>
      </c>
      <c r="L10" s="44">
        <f t="shared" ref="L10:L21" si="1">K10*0.13</f>
        <v>0.230126</v>
      </c>
      <c r="M10" s="45">
        <f t="shared" ref="M10:M21" si="2">K10+L10</f>
        <v>2.0003259999999998</v>
      </c>
      <c r="N10" s="56">
        <v>12110012</v>
      </c>
      <c r="O10" s="55" t="s">
        <v>94</v>
      </c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0.25" customHeight="1">
      <c r="A11" s="37">
        <v>3</v>
      </c>
      <c r="B11" s="38" t="s">
        <v>83</v>
      </c>
      <c r="C11" s="38" t="s">
        <v>60</v>
      </c>
      <c r="D11" s="39" t="s">
        <v>61</v>
      </c>
      <c r="E11" s="40" t="s">
        <v>57</v>
      </c>
      <c r="F11" s="39"/>
      <c r="G11" s="45">
        <v>3.3601999999999999</v>
      </c>
      <c r="H11" s="42" t="s">
        <v>25</v>
      </c>
      <c r="I11" s="42" t="s">
        <v>25</v>
      </c>
      <c r="J11" s="42" t="s">
        <v>25</v>
      </c>
      <c r="K11" s="43">
        <f t="shared" si="0"/>
        <v>3.3601999999999999</v>
      </c>
      <c r="L11" s="44">
        <f t="shared" si="1"/>
        <v>0.43682599999999999</v>
      </c>
      <c r="M11" s="45">
        <f t="shared" si="2"/>
        <v>3.7970259999999998</v>
      </c>
      <c r="N11" s="56">
        <v>12110013</v>
      </c>
      <c r="O11" s="55" t="s">
        <v>94</v>
      </c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0.25" customHeight="1">
      <c r="A12" s="37">
        <v>4</v>
      </c>
      <c r="B12" s="38" t="s">
        <v>84</v>
      </c>
      <c r="C12" s="38" t="s">
        <v>62</v>
      </c>
      <c r="D12" s="39" t="s">
        <v>63</v>
      </c>
      <c r="E12" s="40" t="s">
        <v>57</v>
      </c>
      <c r="F12" s="39"/>
      <c r="G12" s="41">
        <v>24.157399999999999</v>
      </c>
      <c r="H12" s="42" t="s">
        <v>25</v>
      </c>
      <c r="I12" s="42" t="s">
        <v>25</v>
      </c>
      <c r="J12" s="42" t="s">
        <v>25</v>
      </c>
      <c r="K12" s="43">
        <f t="shared" si="0"/>
        <v>24.157399999999999</v>
      </c>
      <c r="L12" s="44">
        <f t="shared" si="1"/>
        <v>3.1404619999999999</v>
      </c>
      <c r="M12" s="45">
        <f t="shared" si="2"/>
        <v>27.297861999999999</v>
      </c>
      <c r="N12" s="56">
        <v>64150020</v>
      </c>
      <c r="O12" s="55" t="s">
        <v>94</v>
      </c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1" customFormat="1" ht="20.25" customHeight="1">
      <c r="A13" s="37">
        <v>5</v>
      </c>
      <c r="B13" s="38" t="s">
        <v>85</v>
      </c>
      <c r="C13" s="38" t="s">
        <v>64</v>
      </c>
      <c r="D13" s="39" t="s">
        <v>65</v>
      </c>
      <c r="E13" s="40" t="s">
        <v>66</v>
      </c>
      <c r="F13" s="39"/>
      <c r="G13" s="41">
        <v>0.65720000000000001</v>
      </c>
      <c r="H13" s="42" t="s">
        <v>25</v>
      </c>
      <c r="I13" s="42" t="s">
        <v>25</v>
      </c>
      <c r="J13" s="42" t="s">
        <v>25</v>
      </c>
      <c r="K13" s="43">
        <f t="shared" si="0"/>
        <v>0.65720000000000001</v>
      </c>
      <c r="L13" s="44">
        <f t="shared" si="1"/>
        <v>8.5435999999999998E-2</v>
      </c>
      <c r="M13" s="45">
        <f t="shared" si="2"/>
        <v>0.74263599999999996</v>
      </c>
      <c r="N13" s="56">
        <v>66140021</v>
      </c>
      <c r="O13" s="55" t="s">
        <v>95</v>
      </c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</row>
    <row r="14" spans="1:205" s="11" customFormat="1" ht="20.25" customHeight="1">
      <c r="A14" s="37">
        <v>6</v>
      </c>
      <c r="B14" s="38" t="s">
        <v>86</v>
      </c>
      <c r="C14" s="38" t="s">
        <v>64</v>
      </c>
      <c r="D14" s="39" t="s">
        <v>67</v>
      </c>
      <c r="E14" s="40" t="s">
        <v>66</v>
      </c>
      <c r="F14" s="39"/>
      <c r="G14" s="41">
        <v>0.75260000000000005</v>
      </c>
      <c r="H14" s="42" t="s">
        <v>25</v>
      </c>
      <c r="I14" s="42" t="s">
        <v>25</v>
      </c>
      <c r="J14" s="42" t="s">
        <v>25</v>
      </c>
      <c r="K14" s="43">
        <f t="shared" si="0"/>
        <v>0.75260000000000005</v>
      </c>
      <c r="L14" s="44">
        <f t="shared" si="1"/>
        <v>9.7838000000000008E-2</v>
      </c>
      <c r="M14" s="45">
        <f t="shared" si="2"/>
        <v>0.85043800000000003</v>
      </c>
      <c r="N14" s="56">
        <v>66140022</v>
      </c>
      <c r="O14" s="55" t="s">
        <v>95</v>
      </c>
      <c r="P14" s="9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</row>
    <row r="15" spans="1:205" s="11" customFormat="1" ht="20.25" customHeight="1">
      <c r="A15" s="37">
        <v>7</v>
      </c>
      <c r="B15" s="38" t="s">
        <v>87</v>
      </c>
      <c r="C15" s="38" t="s">
        <v>64</v>
      </c>
      <c r="D15" s="39" t="s">
        <v>68</v>
      </c>
      <c r="E15" s="40" t="s">
        <v>66</v>
      </c>
      <c r="F15" s="39"/>
      <c r="G15" s="41">
        <v>1.1235999999999999</v>
      </c>
      <c r="H15" s="42" t="s">
        <v>25</v>
      </c>
      <c r="I15" s="42" t="s">
        <v>25</v>
      </c>
      <c r="J15" s="42" t="s">
        <v>25</v>
      </c>
      <c r="K15" s="43">
        <f t="shared" si="0"/>
        <v>1.1235999999999999</v>
      </c>
      <c r="L15" s="44">
        <f t="shared" si="1"/>
        <v>0.146068</v>
      </c>
      <c r="M15" s="45">
        <f t="shared" si="2"/>
        <v>1.269668</v>
      </c>
      <c r="N15" s="56">
        <v>66140023</v>
      </c>
      <c r="O15" s="55" t="s">
        <v>95</v>
      </c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</row>
    <row r="16" spans="1:205" s="11" customFormat="1" ht="20.25" customHeight="1">
      <c r="A16" s="37">
        <v>8</v>
      </c>
      <c r="B16" s="38" t="s">
        <v>88</v>
      </c>
      <c r="C16" s="38" t="s">
        <v>64</v>
      </c>
      <c r="D16" s="39" t="s">
        <v>69</v>
      </c>
      <c r="E16" s="40" t="s">
        <v>66</v>
      </c>
      <c r="F16" s="39"/>
      <c r="G16" s="41">
        <v>1.4097999999999999</v>
      </c>
      <c r="H16" s="42" t="s">
        <v>25</v>
      </c>
      <c r="I16" s="42" t="s">
        <v>25</v>
      </c>
      <c r="J16" s="42" t="s">
        <v>25</v>
      </c>
      <c r="K16" s="43">
        <f t="shared" si="0"/>
        <v>1.4097999999999999</v>
      </c>
      <c r="L16" s="44">
        <f t="shared" si="1"/>
        <v>0.18327399999999999</v>
      </c>
      <c r="M16" s="45">
        <f t="shared" si="2"/>
        <v>1.5930739999999999</v>
      </c>
      <c r="N16" s="56">
        <v>66140024</v>
      </c>
      <c r="O16" s="55" t="s">
        <v>95</v>
      </c>
      <c r="P16" s="9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</row>
    <row r="17" spans="1:205" s="11" customFormat="1" ht="20.25" customHeight="1">
      <c r="A17" s="37">
        <v>9</v>
      </c>
      <c r="B17" s="38" t="s">
        <v>89</v>
      </c>
      <c r="C17" s="38" t="s">
        <v>70</v>
      </c>
      <c r="D17" s="39" t="s">
        <v>71</v>
      </c>
      <c r="E17" s="40" t="s">
        <v>57</v>
      </c>
      <c r="F17" s="39"/>
      <c r="G17" s="41">
        <v>1.1235999999999999</v>
      </c>
      <c r="H17" s="42" t="s">
        <v>25</v>
      </c>
      <c r="I17" s="42" t="s">
        <v>25</v>
      </c>
      <c r="J17" s="42" t="s">
        <v>25</v>
      </c>
      <c r="K17" s="43">
        <f t="shared" si="0"/>
        <v>1.1235999999999999</v>
      </c>
      <c r="L17" s="44">
        <f t="shared" si="1"/>
        <v>0.146068</v>
      </c>
      <c r="M17" s="45">
        <f t="shared" si="2"/>
        <v>1.269668</v>
      </c>
      <c r="N17" s="56">
        <v>66150021</v>
      </c>
      <c r="O17" s="55" t="s">
        <v>95</v>
      </c>
      <c r="P17" s="9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</row>
    <row r="18" spans="1:205" s="11" customFormat="1" ht="20.25" customHeight="1">
      <c r="A18" s="37">
        <v>10</v>
      </c>
      <c r="B18" s="38" t="s">
        <v>90</v>
      </c>
      <c r="C18" s="38" t="s">
        <v>70</v>
      </c>
      <c r="D18" s="39" t="s">
        <v>72</v>
      </c>
      <c r="E18" s="40" t="s">
        <v>57</v>
      </c>
      <c r="F18" s="39"/>
      <c r="G18" s="41">
        <v>1.4097999999999999</v>
      </c>
      <c r="H18" s="42" t="s">
        <v>25</v>
      </c>
      <c r="I18" s="42" t="s">
        <v>25</v>
      </c>
      <c r="J18" s="42" t="s">
        <v>25</v>
      </c>
      <c r="K18" s="43">
        <f t="shared" si="0"/>
        <v>1.4097999999999999</v>
      </c>
      <c r="L18" s="44">
        <f t="shared" si="1"/>
        <v>0.18327399999999999</v>
      </c>
      <c r="M18" s="45">
        <f t="shared" si="2"/>
        <v>1.5930739999999999</v>
      </c>
      <c r="N18" s="56">
        <v>66150022</v>
      </c>
      <c r="O18" s="55" t="s">
        <v>95</v>
      </c>
      <c r="P18" s="9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</row>
    <row r="19" spans="1:205" s="11" customFormat="1" ht="20.25" customHeight="1">
      <c r="A19" s="37">
        <v>11</v>
      </c>
      <c r="B19" s="38" t="s">
        <v>91</v>
      </c>
      <c r="C19" s="38" t="s">
        <v>70</v>
      </c>
      <c r="D19" s="39" t="s">
        <v>73</v>
      </c>
      <c r="E19" s="40" t="s">
        <v>57</v>
      </c>
      <c r="F19" s="39"/>
      <c r="G19" s="41">
        <v>1.2190000000000001</v>
      </c>
      <c r="H19" s="42" t="s">
        <v>25</v>
      </c>
      <c r="I19" s="42" t="s">
        <v>25</v>
      </c>
      <c r="J19" s="42" t="s">
        <v>25</v>
      </c>
      <c r="K19" s="43">
        <f t="shared" si="0"/>
        <v>1.2190000000000001</v>
      </c>
      <c r="L19" s="44">
        <f t="shared" si="1"/>
        <v>0.15847000000000003</v>
      </c>
      <c r="M19" s="45">
        <f t="shared" si="2"/>
        <v>1.3774700000000002</v>
      </c>
      <c r="N19" s="56">
        <v>66150023</v>
      </c>
      <c r="O19" s="55" t="s">
        <v>95</v>
      </c>
      <c r="P19" s="9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</row>
    <row r="20" spans="1:205" s="11" customFormat="1" ht="20.25" customHeight="1">
      <c r="A20" s="37">
        <v>12</v>
      </c>
      <c r="B20" s="38" t="s">
        <v>92</v>
      </c>
      <c r="C20" s="38" t="s">
        <v>70</v>
      </c>
      <c r="D20" s="39" t="s">
        <v>74</v>
      </c>
      <c r="E20" s="40" t="s">
        <v>57</v>
      </c>
      <c r="F20" s="39"/>
      <c r="G20" s="41">
        <v>1.2190000000000001</v>
      </c>
      <c r="H20" s="42" t="s">
        <v>25</v>
      </c>
      <c r="I20" s="42" t="s">
        <v>25</v>
      </c>
      <c r="J20" s="42" t="s">
        <v>25</v>
      </c>
      <c r="K20" s="43">
        <f t="shared" si="0"/>
        <v>1.2190000000000001</v>
      </c>
      <c r="L20" s="44">
        <f t="shared" si="1"/>
        <v>0.15847000000000003</v>
      </c>
      <c r="M20" s="45">
        <f t="shared" si="2"/>
        <v>1.3774700000000002</v>
      </c>
      <c r="N20" s="56">
        <v>66150024</v>
      </c>
      <c r="O20" s="55" t="s">
        <v>95</v>
      </c>
      <c r="P20" s="9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</row>
    <row r="21" spans="1:205" s="11" customFormat="1" ht="20.25" customHeight="1">
      <c r="A21" s="37">
        <v>13</v>
      </c>
      <c r="B21" s="38" t="s">
        <v>93</v>
      </c>
      <c r="C21" s="38" t="s">
        <v>75</v>
      </c>
      <c r="D21" s="39" t="s">
        <v>76</v>
      </c>
      <c r="E21" s="40" t="s">
        <v>57</v>
      </c>
      <c r="F21" s="39"/>
      <c r="G21" s="41">
        <v>46.926200000000001</v>
      </c>
      <c r="H21" s="42" t="s">
        <v>25</v>
      </c>
      <c r="I21" s="42" t="s">
        <v>25</v>
      </c>
      <c r="J21" s="42" t="s">
        <v>25</v>
      </c>
      <c r="K21" s="43">
        <f t="shared" si="0"/>
        <v>46.926200000000001</v>
      </c>
      <c r="L21" s="44">
        <f t="shared" si="1"/>
        <v>6.1004060000000004</v>
      </c>
      <c r="M21" s="45">
        <f t="shared" si="2"/>
        <v>53.026606000000001</v>
      </c>
      <c r="N21" s="56">
        <v>64150120</v>
      </c>
      <c r="O21" s="55" t="s">
        <v>96</v>
      </c>
      <c r="P21" s="9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</row>
    <row r="22" spans="1:205" s="13" customFormat="1" ht="17.25" customHeight="1">
      <c r="A22" s="63" t="s">
        <v>27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55"/>
      <c r="P22" s="12"/>
    </row>
    <row r="23" spans="1:205" s="13" customFormat="1" ht="17.25" customHeight="1">
      <c r="A23" s="58" t="s">
        <v>52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5"/>
      <c r="P23" s="12"/>
    </row>
    <row r="24" spans="1:205" s="13" customFormat="1" ht="17.25" customHeight="1">
      <c r="A24" s="57" t="s">
        <v>21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5"/>
      <c r="P24" s="12"/>
    </row>
    <row r="25" spans="1:205" s="13" customFormat="1" ht="17.25" customHeight="1">
      <c r="A25" s="58" t="s">
        <v>28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5"/>
      <c r="P25" s="12"/>
    </row>
    <row r="26" spans="1:205" s="13" customFormat="1" ht="17.25" customHeight="1">
      <c r="A26" s="58" t="s">
        <v>24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5"/>
      <c r="P26" s="12"/>
    </row>
    <row r="27" spans="1:205" s="13" customFormat="1" ht="17.25" customHeight="1">
      <c r="A27" s="58" t="s">
        <v>22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5"/>
      <c r="P27" s="12"/>
    </row>
    <row r="28" spans="1:205" s="13" customFormat="1" ht="17.25" customHeight="1">
      <c r="A28" s="59" t="s">
        <v>23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5"/>
      <c r="P28" s="12"/>
    </row>
    <row r="29" spans="1:205" s="13" customFormat="1" ht="8.2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27"/>
      <c r="L29" s="53"/>
      <c r="M29" s="53"/>
      <c r="N29" s="53"/>
      <c r="O29" s="53"/>
      <c r="P29" s="12"/>
    </row>
    <row r="30" spans="1:205" s="13" customFormat="1" ht="17.25" customHeight="1">
      <c r="A30" s="28" t="s">
        <v>53</v>
      </c>
      <c r="B30" s="29"/>
      <c r="C30" s="30"/>
      <c r="H30" s="13" t="s">
        <v>79</v>
      </c>
      <c r="I30" s="31"/>
      <c r="J30" s="30"/>
      <c r="K30" s="32"/>
      <c r="L30" s="33"/>
      <c r="M30" s="33"/>
      <c r="N30" s="34"/>
      <c r="O30" s="35"/>
      <c r="P30" s="12"/>
    </row>
    <row r="31" spans="1:205" s="13" customFormat="1" ht="17.25" customHeight="1">
      <c r="A31" s="30" t="s">
        <v>19</v>
      </c>
      <c r="B31" s="29"/>
      <c r="C31" s="30"/>
      <c r="H31" s="13" t="s">
        <v>15</v>
      </c>
      <c r="I31" s="30"/>
      <c r="J31" s="30"/>
      <c r="K31" s="32"/>
      <c r="L31" s="30"/>
      <c r="M31" s="30"/>
      <c r="N31" s="14"/>
      <c r="O31" s="15"/>
      <c r="P31" s="12"/>
    </row>
    <row r="32" spans="1:205" s="13" customFormat="1" ht="17.25" customHeight="1">
      <c r="A32" s="30"/>
      <c r="B32" s="29"/>
      <c r="C32" s="30"/>
      <c r="I32" s="30"/>
      <c r="J32" s="30"/>
      <c r="K32" s="32"/>
      <c r="L32" s="30"/>
      <c r="M32" s="30"/>
      <c r="N32" s="14"/>
      <c r="O32" s="15"/>
      <c r="P32" s="12"/>
    </row>
    <row r="33" spans="1:16" s="13" customFormat="1" ht="17.25" customHeight="1">
      <c r="A33" s="28" t="s">
        <v>20</v>
      </c>
      <c r="B33" s="28"/>
      <c r="C33" s="36"/>
      <c r="H33" s="13" t="s">
        <v>16</v>
      </c>
      <c r="I33" s="28"/>
      <c r="J33" s="36"/>
      <c r="K33" s="32"/>
      <c r="L33" s="33"/>
      <c r="M33" s="33"/>
      <c r="N33" s="14"/>
      <c r="O33" s="15"/>
      <c r="P33" s="12"/>
    </row>
    <row r="34" spans="1:16" s="13" customFormat="1" ht="17.25" customHeight="1">
      <c r="A34" s="33"/>
      <c r="B34" s="33" t="s">
        <v>18</v>
      </c>
      <c r="C34" s="33"/>
      <c r="I34" s="33" t="s">
        <v>17</v>
      </c>
      <c r="J34" s="33"/>
      <c r="K34" s="32"/>
      <c r="L34" s="33"/>
      <c r="M34" s="33"/>
      <c r="N34" s="14"/>
      <c r="O34" s="15"/>
      <c r="P34" s="12"/>
    </row>
    <row r="35" spans="1:16">
      <c r="B35" s="3"/>
    </row>
    <row r="36" spans="1:16">
      <c r="B36" s="3"/>
    </row>
    <row r="37" spans="1:16">
      <c r="B37" s="3"/>
    </row>
    <row r="38" spans="1:16">
      <c r="B38" s="3"/>
    </row>
    <row r="39" spans="1:16">
      <c r="B39" s="3"/>
    </row>
    <row r="40" spans="1:16">
      <c r="B40" s="3"/>
    </row>
    <row r="41" spans="1:16">
      <c r="B41" s="3"/>
    </row>
    <row r="42" spans="1:16">
      <c r="B42" s="3"/>
    </row>
    <row r="43" spans="1:16">
      <c r="B43" s="3"/>
    </row>
    <row r="44" spans="1:16">
      <c r="B44" s="3"/>
    </row>
    <row r="45" spans="1:16">
      <c r="B45" s="3"/>
    </row>
    <row r="46" spans="1:16">
      <c r="B46" s="3"/>
    </row>
    <row r="47" spans="1:16">
      <c r="B47" s="3"/>
    </row>
    <row r="48" spans="1:16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</sheetData>
  <mergeCells count="22">
    <mergeCell ref="A6:N6"/>
    <mergeCell ref="A1:N1"/>
    <mergeCell ref="A2:N2"/>
    <mergeCell ref="A3:N3"/>
    <mergeCell ref="A4:N4"/>
    <mergeCell ref="A5:N5"/>
    <mergeCell ref="H7:J7"/>
    <mergeCell ref="N7:N8"/>
    <mergeCell ref="K8:M8"/>
    <mergeCell ref="A22:N22"/>
    <mergeCell ref="A23:N23"/>
    <mergeCell ref="A7:A8"/>
    <mergeCell ref="B7:B8"/>
    <mergeCell ref="C7:C8"/>
    <mergeCell ref="D7:D8"/>
    <mergeCell ref="E7:E8"/>
    <mergeCell ref="F7:G7"/>
    <mergeCell ref="A24:N24"/>
    <mergeCell ref="A25:N25"/>
    <mergeCell ref="A26:N26"/>
    <mergeCell ref="A27:N27"/>
    <mergeCell ref="A28:N28"/>
  </mergeCells>
  <phoneticPr fontId="5" type="noConversion"/>
  <conditionalFormatting sqref="D35:D1048576 I30:I34 D1:D8 D22:D29">
    <cfRule type="duplicateValues" dxfId="1" priority="1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8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zoomScaleNormal="100" zoomScaleSheetLayoutView="70" workbookViewId="0">
      <selection activeCell="E11" sqref="E11"/>
    </sheetView>
  </sheetViews>
  <sheetFormatPr defaultRowHeight="14.25"/>
  <cols>
    <col min="1" max="1" width="5.5" style="3" customWidth="1"/>
    <col min="2" max="2" width="12.625" style="20" customWidth="1"/>
    <col min="3" max="3" width="15.25" style="3" customWidth="1"/>
    <col min="4" max="4" width="13" style="16" customWidth="1"/>
    <col min="5" max="5" width="6.5" style="17" customWidth="1"/>
    <col min="6" max="6" width="6.375" style="18" customWidth="1"/>
    <col min="7" max="7" width="7.625" style="18" customWidth="1"/>
    <col min="8" max="8" width="9.875" style="18" customWidth="1"/>
    <col min="9" max="9" width="8.25" style="18" customWidth="1"/>
    <col min="10" max="10" width="8.5" style="18" customWidth="1"/>
    <col min="11" max="11" width="12.5" style="18" customWidth="1"/>
    <col min="12" max="12" width="9.75" style="18" bestFit="1" customWidth="1"/>
    <col min="13" max="13" width="12.75" style="18" bestFit="1" customWidth="1"/>
    <col min="14" max="14" width="11" style="19" customWidth="1"/>
    <col min="15" max="15" width="5.87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0" t="s">
        <v>29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1"/>
    </row>
    <row r="2" spans="1:205" ht="16.5" customHeight="1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4"/>
    </row>
    <row r="3" spans="1:205" ht="19.5" customHeight="1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21"/>
    </row>
    <row r="4" spans="1:205" ht="19.5" customHeight="1">
      <c r="A4" s="72" t="s">
        <v>44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21"/>
    </row>
    <row r="5" spans="1:205" ht="19.5" customHeight="1">
      <c r="A5" s="73" t="s">
        <v>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22"/>
    </row>
    <row r="6" spans="1:205" ht="19.5" customHeight="1">
      <c r="A6" s="69" t="s">
        <v>26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23"/>
    </row>
    <row r="7" spans="1:205" ht="33.75" customHeight="1">
      <c r="A7" s="64" t="s">
        <v>0</v>
      </c>
      <c r="B7" s="65" t="s">
        <v>1</v>
      </c>
      <c r="C7" s="66" t="s">
        <v>2</v>
      </c>
      <c r="D7" s="66" t="s">
        <v>3</v>
      </c>
      <c r="E7" s="67" t="s">
        <v>4</v>
      </c>
      <c r="F7" s="68" t="s">
        <v>7</v>
      </c>
      <c r="G7" s="68"/>
      <c r="H7" s="60" t="s">
        <v>8</v>
      </c>
      <c r="I7" s="60"/>
      <c r="J7" s="60"/>
      <c r="K7" s="5" t="s">
        <v>9</v>
      </c>
      <c r="L7" s="5" t="s">
        <v>10</v>
      </c>
      <c r="M7" s="5" t="s">
        <v>11</v>
      </c>
      <c r="N7" s="61" t="s">
        <v>5</v>
      </c>
      <c r="O7" s="6"/>
    </row>
    <row r="8" spans="1:205" ht="21.75" customHeight="1">
      <c r="A8" s="64"/>
      <c r="B8" s="65"/>
      <c r="C8" s="66"/>
      <c r="D8" s="66"/>
      <c r="E8" s="67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2" t="s">
        <v>31</v>
      </c>
      <c r="L8" s="62"/>
      <c r="M8" s="62"/>
      <c r="N8" s="61"/>
      <c r="O8" s="6"/>
    </row>
    <row r="9" spans="1:205" s="11" customFormat="1" ht="29.25" customHeight="1">
      <c r="A9" s="37">
        <v>1</v>
      </c>
      <c r="B9" s="38" t="s">
        <v>36</v>
      </c>
      <c r="C9" s="39" t="s">
        <v>37</v>
      </c>
      <c r="D9" s="38" t="s">
        <v>43</v>
      </c>
      <c r="E9" s="40" t="s">
        <v>34</v>
      </c>
      <c r="F9" s="39"/>
      <c r="G9" s="41">
        <v>8.92</v>
      </c>
      <c r="H9" s="42" t="s">
        <v>25</v>
      </c>
      <c r="I9" s="42" t="s">
        <v>25</v>
      </c>
      <c r="J9" s="42" t="s">
        <v>25</v>
      </c>
      <c r="K9" s="43">
        <v>8.92</v>
      </c>
      <c r="L9" s="44">
        <f>K9*0.13</f>
        <v>1.1596</v>
      </c>
      <c r="M9" s="45">
        <f>K9+L9</f>
        <v>10.079599999999999</v>
      </c>
      <c r="N9" s="74" t="s">
        <v>47</v>
      </c>
      <c r="O9" s="46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9.25" customHeight="1">
      <c r="A10" s="37">
        <v>2</v>
      </c>
      <c r="B10" s="38" t="s">
        <v>38</v>
      </c>
      <c r="C10" s="39" t="s">
        <v>39</v>
      </c>
      <c r="D10" s="38" t="s">
        <v>43</v>
      </c>
      <c r="E10" s="40" t="s">
        <v>34</v>
      </c>
      <c r="F10" s="39"/>
      <c r="G10" s="41">
        <v>4.92</v>
      </c>
      <c r="H10" s="42" t="s">
        <v>25</v>
      </c>
      <c r="I10" s="42" t="s">
        <v>25</v>
      </c>
      <c r="J10" s="42" t="s">
        <v>25</v>
      </c>
      <c r="K10" s="43">
        <v>4.92</v>
      </c>
      <c r="L10" s="44">
        <f t="shared" ref="L10:L12" si="0">K10*0.13</f>
        <v>0.63960000000000006</v>
      </c>
      <c r="M10" s="45">
        <f t="shared" ref="M10:M12" si="1">K10+L10</f>
        <v>5.5595999999999997</v>
      </c>
      <c r="N10" s="74"/>
      <c r="O10" s="46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9.25" customHeight="1">
      <c r="A11" s="37">
        <v>3</v>
      </c>
      <c r="B11" s="38" t="s">
        <v>40</v>
      </c>
      <c r="C11" s="39" t="s">
        <v>41</v>
      </c>
      <c r="D11" s="38" t="s">
        <v>43</v>
      </c>
      <c r="E11" s="40" t="s">
        <v>34</v>
      </c>
      <c r="F11" s="39"/>
      <c r="G11" s="41">
        <v>3.5</v>
      </c>
      <c r="H11" s="42" t="s">
        <v>25</v>
      </c>
      <c r="I11" s="42" t="s">
        <v>25</v>
      </c>
      <c r="J11" s="42" t="s">
        <v>25</v>
      </c>
      <c r="K11" s="43">
        <v>3.5</v>
      </c>
      <c r="L11" s="44">
        <f t="shared" si="0"/>
        <v>0.45500000000000002</v>
      </c>
      <c r="M11" s="45">
        <f t="shared" si="1"/>
        <v>3.9550000000000001</v>
      </c>
      <c r="N11" s="74"/>
      <c r="O11" s="46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9.25" customHeight="1">
      <c r="A12" s="37">
        <v>4</v>
      </c>
      <c r="B12" s="38"/>
      <c r="C12" s="39" t="s">
        <v>42</v>
      </c>
      <c r="D12" s="38" t="s">
        <v>43</v>
      </c>
      <c r="E12" s="40" t="s">
        <v>34</v>
      </c>
      <c r="F12" s="39"/>
      <c r="G12" s="41">
        <v>0.5</v>
      </c>
      <c r="H12" s="42" t="s">
        <v>25</v>
      </c>
      <c r="I12" s="42" t="s">
        <v>25</v>
      </c>
      <c r="J12" s="42" t="s">
        <v>25</v>
      </c>
      <c r="K12" s="43">
        <v>0.5</v>
      </c>
      <c r="L12" s="44">
        <f t="shared" si="0"/>
        <v>6.5000000000000002E-2</v>
      </c>
      <c r="M12" s="45">
        <f t="shared" si="1"/>
        <v>0.56499999999999995</v>
      </c>
      <c r="N12" s="74"/>
      <c r="O12" s="46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3" customFormat="1" ht="17.25" customHeight="1">
      <c r="A13" s="63" t="s">
        <v>27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24"/>
      <c r="P13" s="12"/>
    </row>
    <row r="14" spans="1:205" s="13" customFormat="1" ht="17.25" customHeight="1">
      <c r="A14" s="58" t="s">
        <v>46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25"/>
      <c r="P14" s="12"/>
    </row>
    <row r="15" spans="1:205" s="13" customFormat="1" ht="17.25" customHeight="1">
      <c r="A15" s="57" t="s">
        <v>21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25"/>
      <c r="P15" s="12"/>
    </row>
    <row r="16" spans="1:205" s="13" customFormat="1" ht="17.25" customHeight="1">
      <c r="A16" s="58" t="s">
        <v>28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25"/>
      <c r="P16" s="12"/>
    </row>
    <row r="17" spans="1:16" s="13" customFormat="1" ht="17.25" customHeight="1">
      <c r="A17" s="58" t="s">
        <v>24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25"/>
      <c r="P17" s="12"/>
    </row>
    <row r="18" spans="1:16" s="13" customFormat="1" ht="17.25" customHeight="1">
      <c r="A18" s="58" t="s">
        <v>22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25"/>
      <c r="P18" s="12"/>
    </row>
    <row r="19" spans="1:16" s="13" customFormat="1" ht="17.25" customHeight="1">
      <c r="A19" s="59" t="s">
        <v>23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26"/>
      <c r="P19" s="12"/>
    </row>
    <row r="20" spans="1:16" s="13" customFormat="1" ht="8.2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12"/>
    </row>
    <row r="21" spans="1:16" s="13" customFormat="1" ht="17.25" customHeight="1">
      <c r="A21" s="28" t="s">
        <v>33</v>
      </c>
      <c r="B21" s="29"/>
      <c r="C21" s="30"/>
      <c r="H21" s="13" t="s">
        <v>45</v>
      </c>
      <c r="I21" s="31"/>
      <c r="J21" s="30"/>
      <c r="K21" s="32"/>
      <c r="L21" s="33"/>
      <c r="M21" s="33"/>
      <c r="N21" s="34"/>
      <c r="O21" s="35"/>
      <c r="P21" s="12"/>
    </row>
    <row r="22" spans="1:16" s="13" customFormat="1" ht="17.25" customHeight="1">
      <c r="A22" s="30" t="s">
        <v>19</v>
      </c>
      <c r="B22" s="29"/>
      <c r="C22" s="30"/>
      <c r="H22" s="13" t="s">
        <v>15</v>
      </c>
      <c r="I22" s="30"/>
      <c r="J22" s="30"/>
      <c r="K22" s="32"/>
      <c r="L22" s="30"/>
      <c r="M22" s="30"/>
      <c r="N22" s="14"/>
      <c r="O22" s="15"/>
      <c r="P22" s="12"/>
    </row>
    <row r="23" spans="1:16" s="13" customFormat="1" ht="17.25" customHeight="1">
      <c r="A23" s="30"/>
      <c r="B23" s="29"/>
      <c r="C23" s="30"/>
      <c r="I23" s="30"/>
      <c r="J23" s="30"/>
      <c r="K23" s="32"/>
      <c r="L23" s="30"/>
      <c r="M23" s="30"/>
      <c r="N23" s="14"/>
      <c r="O23" s="15"/>
      <c r="P23" s="12"/>
    </row>
    <row r="24" spans="1:16" s="13" customFormat="1" ht="17.25" customHeight="1">
      <c r="A24" s="28" t="s">
        <v>20</v>
      </c>
      <c r="B24" s="28"/>
      <c r="C24" s="36"/>
      <c r="H24" s="13" t="s">
        <v>16</v>
      </c>
      <c r="I24" s="28"/>
      <c r="J24" s="36"/>
      <c r="K24" s="32"/>
      <c r="L24" s="33"/>
      <c r="M24" s="33"/>
      <c r="N24" s="14"/>
      <c r="O24" s="15"/>
      <c r="P24" s="12"/>
    </row>
    <row r="25" spans="1:16" s="13" customFormat="1" ht="17.25" customHeight="1">
      <c r="A25" s="33"/>
      <c r="B25" s="33" t="s">
        <v>18</v>
      </c>
      <c r="C25" s="33"/>
      <c r="I25" s="33" t="s">
        <v>17</v>
      </c>
      <c r="J25" s="33"/>
      <c r="K25" s="32"/>
      <c r="L25" s="33"/>
      <c r="M25" s="33"/>
      <c r="N25" s="14"/>
      <c r="O25" s="15"/>
      <c r="P25" s="12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3">
    <mergeCell ref="A16:N16"/>
    <mergeCell ref="A14:N14"/>
    <mergeCell ref="A18:N18"/>
    <mergeCell ref="A19:N19"/>
    <mergeCell ref="K8:M8"/>
    <mergeCell ref="A17:N17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N9:N12"/>
    <mergeCell ref="A1:N1"/>
    <mergeCell ref="A2:N2"/>
    <mergeCell ref="A3:N3"/>
    <mergeCell ref="A4:N4"/>
    <mergeCell ref="A5:N5"/>
  </mergeCells>
  <phoneticPr fontId="5" type="noConversion"/>
  <conditionalFormatting sqref="D26:D1048576 I21:I25 D1:D8 D13:D20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2025-07-23T01:44:43Z</cp:lastPrinted>
  <dcterms:created xsi:type="dcterms:W3CDTF">2006-09-13T11:21:00Z</dcterms:created>
  <dcterms:modified xsi:type="dcterms:W3CDTF">2025-07-23T03:16:51Z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