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225"/>
  </bookViews>
  <sheets>
    <sheet name="Sheet1" sheetId="1" r:id="rId1"/>
    <sheet name="Sheet2" sheetId="2" r:id="rId2"/>
  </sheets>
  <definedNames>
    <definedName name="_xlnm._FilterDatabase" localSheetId="0" hidden="1">Sheet1!$A$3:$XFC$45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<sst xmlns="http://schemas.openxmlformats.org/spreadsheetml/2006/main" count="80" uniqueCount="61">
  <si>
    <t>西安工厂供应商付款明细</t>
  </si>
  <si>
    <t xml:space="preserve">编号 </t>
  </si>
  <si>
    <t>供应商代码</t>
  </si>
  <si>
    <t>供应商</t>
  </si>
  <si>
    <t>供应商收款账户</t>
  </si>
  <si>
    <t>付款金额（元）</t>
  </si>
  <si>
    <t>扣点</t>
  </si>
  <si>
    <t>贴息费（元）</t>
  </si>
  <si>
    <t>实付金额（元）</t>
  </si>
  <si>
    <t>备注</t>
  </si>
  <si>
    <t>S537077</t>
  </si>
  <si>
    <t>济南三合泰汽车部件有限公司</t>
  </si>
  <si>
    <t>中国民生银行股份有限公司济南槐荫支行648092048</t>
  </si>
  <si>
    <t>现汇</t>
  </si>
  <si>
    <t>1913025A</t>
  </si>
  <si>
    <t>河北新强力机械制造有限公司</t>
  </si>
  <si>
    <t>中国建设银行黄骅支行13050169630800001036</t>
  </si>
  <si>
    <t>南皮县利辉五金接插件厂</t>
  </si>
  <si>
    <t>河北南皮农村商业银行股份有限公司 0014030901012</t>
  </si>
  <si>
    <t>黄骅市汇铭汽车部件有限公司</t>
  </si>
  <si>
    <t>中国建设银行股份有限公司黄骅支行13050169630800000027</t>
  </si>
  <si>
    <t>深州市卓伦橡塑磨具有限公司</t>
  </si>
  <si>
    <t>农行深州市支行王家安井分理处50-420701040002490</t>
  </si>
  <si>
    <t>河北宏广橡塑金属制品有限公司</t>
  </si>
  <si>
    <t>中国农业银行景县支行50435001040003264</t>
  </si>
  <si>
    <t>合肥光码科技有限公司</t>
  </si>
  <si>
    <t>徽商银行合肥铜陵北路支行1023401021001303828</t>
  </si>
  <si>
    <t>湖北伟士通汽车零件有限公司</t>
  </si>
  <si>
    <t>农行十堰郧阳支行17204801040002409</t>
  </si>
  <si>
    <t>L4896</t>
  </si>
  <si>
    <t>湘乡简美新材料科技有限公司</t>
  </si>
  <si>
    <t>中国建设银行股份有限公司湘乡支行  43001580063052504185</t>
  </si>
  <si>
    <t>文安县德实汽车配件有限公司</t>
  </si>
  <si>
    <t>文安农村商业银行股份有限公司大留镇支行341600122000007787</t>
  </si>
  <si>
    <t>长春市天利得科技有限公司</t>
  </si>
  <si>
    <t xml:space="preserve">交通银行繁荣路支行221000641018150087748
</t>
  </si>
  <si>
    <t>L5755</t>
  </si>
  <si>
    <t>江苏新达能汽车部件有限公司</t>
  </si>
  <si>
    <t>中国农业银行股份有限公司扬中西来桥支行10334001040006772行号'103314333301</t>
  </si>
  <si>
    <t>承兑</t>
  </si>
  <si>
    <t>厦门凯平化工有限公司</t>
  </si>
  <si>
    <t>中国工商银行厦门市东区支行4100023809024820085</t>
  </si>
  <si>
    <t>扬州市宏昌气动件制造有限公司</t>
  </si>
  <si>
    <t>江都农村商业银行浦头支行3210884201201000069910</t>
  </si>
  <si>
    <t>江阴长青工艺品有限公司</t>
  </si>
  <si>
    <t>江苏省江阴市农村商业银行青阳支行3022402008-10110011192</t>
  </si>
  <si>
    <t>天津琪安汽车配件有限公司</t>
  </si>
  <si>
    <t>中国银行股份有限公司天津小站支行271393258660</t>
  </si>
  <si>
    <t>新梦顶（上海）贸易有限公司</t>
  </si>
  <si>
    <t>农行上海江湾支行03325400040026239</t>
  </si>
  <si>
    <t>S413020</t>
  </si>
  <si>
    <t>沧州旭兴五金制品有限公司</t>
  </si>
  <si>
    <t>中国建设银行股份有限公司青县支行13050169720800000733</t>
  </si>
  <si>
    <t>清河县磊创商贸有限公司</t>
  </si>
  <si>
    <t>中国工商银行清河支行0406001909300602234</t>
  </si>
  <si>
    <t>S437019</t>
  </si>
  <si>
    <t>日照浩利橡塑有限公司</t>
  </si>
  <si>
    <t>莒县农行城阳支行15621701040003495</t>
  </si>
  <si>
    <t>合计</t>
  </si>
  <si>
    <t>制表：罗让平</t>
  </si>
  <si>
    <t>日期：2025.7.23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</si>
</sst>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_ * #,##0_ ;_ * \-#,##0_ ;_ * &quot;-&quot;??_ ;_ @_ "/>
    <numFmt numFmtId="178" formatCode="_ * #,##0.00_ ;_ * \-#,##0.00_ ;_ * &quot;-&quot;??.00_ ;_ @_ "/>
    <numFmt numFmtId="179" formatCode="0.00_ "/>
    <numFmt numFmtId="180" formatCode="0_ "/>
    <numFmt numFmtId="181" formatCode="0.0_ "/>
  </numFmts>
  <fonts count="34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rgb="FFFF0000"/>
      <name val="微软雅黑"/>
      <charset val="134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6"/>
      <color theme="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Microsoft YaHei"/>
      <charset val="134"/>
    </font>
    <font>
      <sz val="10"/>
      <name val="微软雅黑"/>
      <charset val="134"/>
    </font>
    <font>
      <sz val="10"/>
      <name val="Microsoft YaHei"/>
      <charset val="134"/>
    </font>
    <font>
      <b/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1" applyNumberFormat="0" applyAlignment="0" applyProtection="0">
      <alignment vertical="center"/>
    </xf>
    <xf numFmtId="0" fontId="22" fillId="5" borderId="22" applyNumberFormat="0" applyAlignment="0" applyProtection="0">
      <alignment vertical="center"/>
    </xf>
    <xf numFmtId="0" fontId="23" fillId="5" borderId="21" applyNumberFormat="0" applyAlignment="0" applyProtection="0">
      <alignment vertical="center"/>
    </xf>
    <xf numFmtId="0" fontId="24" fillId="6" borderId="23" applyNumberFormat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176" fontId="32" fillId="0" borderId="8" applyNumberFormat="0" applyFill="0" applyBorder="0" applyAlignment="0" applyProtection="0">
      <alignment vertical="center"/>
    </xf>
    <xf numFmtId="0" fontId="33" fillId="0" borderId="0">
      <alignment vertical="center"/>
    </xf>
  </cellStyleXfs>
  <cellXfs count="60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left" vertical="center"/>
    </xf>
    <xf numFmtId="0" fontId="5" fillId="2" borderId="3" xfId="0" applyNumberFormat="1" applyFont="1" applyFill="1" applyBorder="1" applyAlignment="1">
      <alignment horizontal="center" vertical="center"/>
    </xf>
    <xf numFmtId="9" fontId="9" fillId="2" borderId="3" xfId="3" applyNumberFormat="1" applyFont="1" applyFill="1" applyBorder="1" applyAlignment="1">
      <alignment horizontal="center" vertical="center"/>
    </xf>
    <xf numFmtId="177" fontId="5" fillId="2" borderId="3" xfId="3" applyNumberFormat="1" applyFont="1" applyFill="1" applyBorder="1" applyAlignment="1">
      <alignment horizontal="center" vertical="center"/>
    </xf>
    <xf numFmtId="178" fontId="5" fillId="2" borderId="3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8" fillId="2" borderId="8" xfId="0" applyNumberFormat="1" applyFont="1" applyFill="1" applyBorder="1" applyAlignment="1">
      <alignment horizontal="center" vertical="center"/>
    </xf>
    <xf numFmtId="0" fontId="8" fillId="2" borderId="8" xfId="0" applyNumberFormat="1" applyFont="1" applyFill="1" applyBorder="1" applyAlignment="1">
      <alignment horizontal="left" vertical="center"/>
    </xf>
    <xf numFmtId="0" fontId="5" fillId="2" borderId="8" xfId="0" applyNumberFormat="1" applyFont="1" applyFill="1" applyBorder="1" applyAlignment="1">
      <alignment horizontal="center" vertical="center"/>
    </xf>
    <xf numFmtId="9" fontId="9" fillId="2" borderId="8" xfId="3" applyNumberFormat="1" applyFont="1" applyFill="1" applyBorder="1" applyAlignment="1">
      <alignment horizontal="center" vertical="center"/>
    </xf>
    <xf numFmtId="177" fontId="5" fillId="2" borderId="8" xfId="3" applyNumberFormat="1" applyFont="1" applyFill="1" applyBorder="1" applyAlignment="1">
      <alignment horizontal="center" vertical="center"/>
    </xf>
    <xf numFmtId="178" fontId="5" fillId="2" borderId="8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0" fillId="2" borderId="8" xfId="0" applyNumberFormat="1" applyFont="1" applyFill="1" applyBorder="1" applyAlignment="1">
      <alignment horizontal="center" vertical="center"/>
    </xf>
    <xf numFmtId="9" fontId="11" fillId="2" borderId="8" xfId="3" applyNumberFormat="1" applyFont="1" applyFill="1" applyBorder="1" applyAlignment="1">
      <alignment horizontal="center" vertical="center"/>
    </xf>
    <xf numFmtId="177" fontId="10" fillId="2" borderId="8" xfId="3" applyNumberFormat="1" applyFont="1" applyFill="1" applyBorder="1" applyAlignment="1">
      <alignment horizontal="center" vertical="center"/>
    </xf>
    <xf numFmtId="178" fontId="10" fillId="2" borderId="8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9" fontId="9" fillId="2" borderId="6" xfId="3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8" xfId="0" applyFont="1" applyFill="1" applyBorder="1">
      <alignment vertical="center"/>
    </xf>
    <xf numFmtId="0" fontId="10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2" fillId="2" borderId="13" xfId="0" applyNumberFormat="1" applyFont="1" applyFill="1" applyBorder="1" applyAlignment="1">
      <alignment horizontal="center" vertical="center"/>
    </xf>
    <xf numFmtId="179" fontId="12" fillId="2" borderId="13" xfId="0" applyNumberFormat="1" applyFont="1" applyFill="1" applyBorder="1" applyAlignment="1">
      <alignment horizontal="center" vertical="center"/>
    </xf>
    <xf numFmtId="180" fontId="12" fillId="2" borderId="13" xfId="0" applyNumberFormat="1" applyFont="1" applyFill="1" applyBorder="1" applyAlignment="1">
      <alignment horizontal="center" vertical="center"/>
    </xf>
    <xf numFmtId="181" fontId="12" fillId="2" borderId="13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5" fillId="2" borderId="14" xfId="0" applyNumberFormat="1" applyFont="1" applyFill="1" applyBorder="1" applyAlignment="1">
      <alignment horizontal="center" vertical="center" wrapText="1"/>
    </xf>
    <xf numFmtId="0" fontId="10" fillId="2" borderId="16" xfId="0" applyNumberFormat="1" applyFont="1" applyFill="1" applyBorder="1" applyAlignment="1">
      <alignment horizontal="center" vertical="center" wrapText="1"/>
    </xf>
    <xf numFmtId="0" fontId="5" fillId="2" borderId="16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常规 2" xfId="50"/>
  </cellStyles>
  <tableStyles count="0" defaultTableStyle="TableStyleMedium2" defaultPivotStyle="PivotStyleLight16"/>
  <colors>
    <mruColors>
      <color rgb="00FFFF00"/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"/>
  <sheetViews>
    <sheetView tabSelected="1" workbookViewId="0">
      <selection activeCell="D21" sqref="D21"/>
    </sheetView>
  </sheetViews>
  <sheetFormatPr defaultColWidth="9" defaultRowHeight="16.5"/>
  <cols>
    <col min="1" max="1" width="4.375" style="6" customWidth="1"/>
    <col min="2" max="2" width="9.5" style="6" customWidth="1"/>
    <col min="3" max="3" width="29.625" style="8" customWidth="1"/>
    <col min="4" max="4" width="59.5" style="8" customWidth="1"/>
    <col min="5" max="5" width="13.125" style="3" customWidth="1"/>
    <col min="6" max="6" width="5.60833333333333" style="3" customWidth="1"/>
    <col min="7" max="7" width="11.25" style="3" customWidth="1"/>
    <col min="8" max="8" width="10.25" style="3" customWidth="1"/>
    <col min="9" max="9" width="4.625" style="9" customWidth="1"/>
    <col min="10" max="10" width="6.75" style="3" customWidth="1"/>
    <col min="11" max="33" width="9" style="3"/>
    <col min="34" max="16353" width="28.75" style="3"/>
    <col min="16354" max="16384" width="9" style="3"/>
  </cols>
  <sheetData>
    <row r="1" s="1" customFormat="1" ht="32" customHeight="1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="2" customFormat="1" ht="15" customHeight="1" spans="1:9">
      <c r="A2" s="11" t="s">
        <v>1</v>
      </c>
      <c r="B2" s="12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4" t="s">
        <v>8</v>
      </c>
      <c r="I2" s="54" t="s">
        <v>9</v>
      </c>
    </row>
    <row r="3" s="2" customFormat="1" ht="15" customHeight="1" spans="1:9">
      <c r="A3" s="15"/>
      <c r="B3" s="16"/>
      <c r="C3" s="17"/>
      <c r="D3" s="17"/>
      <c r="E3" s="17"/>
      <c r="F3" s="17"/>
      <c r="G3" s="17"/>
      <c r="H3" s="18"/>
      <c r="I3" s="55"/>
    </row>
    <row r="4" s="3" customFormat="1" ht="21" customHeight="1" spans="1:9">
      <c r="A4" s="19">
        <v>1</v>
      </c>
      <c r="B4" s="20" t="s">
        <v>10</v>
      </c>
      <c r="C4" s="20" t="s">
        <v>11</v>
      </c>
      <c r="D4" s="21" t="s">
        <v>12</v>
      </c>
      <c r="E4" s="22">
        <v>150000</v>
      </c>
      <c r="F4" s="23">
        <v>0.03</v>
      </c>
      <c r="G4" s="24">
        <f t="shared" ref="G4:G24" si="0">E4*F4</f>
        <v>4500</v>
      </c>
      <c r="H4" s="25">
        <f t="shared" ref="H4:H24" si="1">E4-G4</f>
        <v>145500</v>
      </c>
      <c r="I4" s="56" t="s">
        <v>13</v>
      </c>
    </row>
    <row r="5" s="4" customFormat="1" ht="21" customHeight="1" spans="1:10">
      <c r="A5" s="26">
        <v>2</v>
      </c>
      <c r="B5" s="27" t="s">
        <v>14</v>
      </c>
      <c r="C5" s="27" t="s">
        <v>15</v>
      </c>
      <c r="D5" s="28" t="s">
        <v>16</v>
      </c>
      <c r="E5" s="29">
        <v>150000</v>
      </c>
      <c r="F5" s="30">
        <v>0.03</v>
      </c>
      <c r="G5" s="31">
        <f t="shared" si="0"/>
        <v>4500</v>
      </c>
      <c r="H5" s="32">
        <f t="shared" si="1"/>
        <v>145500</v>
      </c>
      <c r="I5" s="57" t="s">
        <v>13</v>
      </c>
      <c r="J5" s="3"/>
    </row>
    <row r="6" s="3" customFormat="1" ht="21" customHeight="1" spans="1:9">
      <c r="A6" s="33">
        <v>3</v>
      </c>
      <c r="B6" s="27">
        <v>1913236</v>
      </c>
      <c r="C6" s="27" t="s">
        <v>17</v>
      </c>
      <c r="D6" s="28" t="s">
        <v>18</v>
      </c>
      <c r="E6" s="29">
        <v>100000</v>
      </c>
      <c r="F6" s="30">
        <v>0.03</v>
      </c>
      <c r="G6" s="31">
        <f t="shared" si="0"/>
        <v>3000</v>
      </c>
      <c r="H6" s="32">
        <f t="shared" si="1"/>
        <v>97000</v>
      </c>
      <c r="I6" s="58" t="s">
        <v>13</v>
      </c>
    </row>
    <row r="7" s="4" customFormat="1" ht="21" customHeight="1" spans="1:10">
      <c r="A7" s="26">
        <v>4</v>
      </c>
      <c r="B7" s="27">
        <v>1913717</v>
      </c>
      <c r="C7" s="27" t="s">
        <v>19</v>
      </c>
      <c r="D7" s="28" t="s">
        <v>20</v>
      </c>
      <c r="E7" s="34">
        <v>50000</v>
      </c>
      <c r="F7" s="35">
        <v>0.03</v>
      </c>
      <c r="G7" s="36">
        <f t="shared" si="0"/>
        <v>1500</v>
      </c>
      <c r="H7" s="37">
        <f t="shared" si="1"/>
        <v>48500</v>
      </c>
      <c r="I7" s="57" t="s">
        <v>13</v>
      </c>
      <c r="J7" s="3"/>
    </row>
    <row r="8" s="4" customFormat="1" ht="21" customHeight="1" spans="1:10">
      <c r="A8" s="33">
        <v>5</v>
      </c>
      <c r="B8" s="27">
        <v>1913200</v>
      </c>
      <c r="C8" s="27" t="s">
        <v>21</v>
      </c>
      <c r="D8" s="28" t="s">
        <v>22</v>
      </c>
      <c r="E8" s="29">
        <v>50000</v>
      </c>
      <c r="F8" s="30">
        <v>0.03</v>
      </c>
      <c r="G8" s="31">
        <f t="shared" si="0"/>
        <v>1500</v>
      </c>
      <c r="H8" s="32">
        <f t="shared" si="1"/>
        <v>48500</v>
      </c>
      <c r="I8" s="57" t="s">
        <v>13</v>
      </c>
      <c r="J8" s="3"/>
    </row>
    <row r="9" s="4" customFormat="1" ht="21" customHeight="1" spans="1:10">
      <c r="A9" s="26">
        <v>6</v>
      </c>
      <c r="B9" s="27">
        <v>1913210</v>
      </c>
      <c r="C9" s="27" t="s">
        <v>23</v>
      </c>
      <c r="D9" s="28" t="s">
        <v>24</v>
      </c>
      <c r="E9" s="29">
        <v>40000</v>
      </c>
      <c r="F9" s="30">
        <v>0.03</v>
      </c>
      <c r="G9" s="31">
        <f t="shared" si="0"/>
        <v>1200</v>
      </c>
      <c r="H9" s="32">
        <f t="shared" si="1"/>
        <v>38800</v>
      </c>
      <c r="I9" s="57" t="s">
        <v>13</v>
      </c>
      <c r="J9" s="3"/>
    </row>
    <row r="10" s="4" customFormat="1" ht="21" customHeight="1" spans="1:10">
      <c r="A10" s="33">
        <v>7</v>
      </c>
      <c r="B10" s="27">
        <v>1911157</v>
      </c>
      <c r="C10" s="27" t="s">
        <v>25</v>
      </c>
      <c r="D10" s="28" t="s">
        <v>26</v>
      </c>
      <c r="E10" s="29">
        <v>10000</v>
      </c>
      <c r="F10" s="30">
        <v>0.03</v>
      </c>
      <c r="G10" s="31">
        <f t="shared" si="0"/>
        <v>300</v>
      </c>
      <c r="H10" s="32">
        <f t="shared" si="1"/>
        <v>9700</v>
      </c>
      <c r="I10" s="57" t="s">
        <v>13</v>
      </c>
      <c r="J10" s="3"/>
    </row>
    <row r="11" s="3" customFormat="1" ht="21" customHeight="1" spans="1:9">
      <c r="A11" s="26">
        <v>8</v>
      </c>
      <c r="B11" s="27">
        <v>1942582</v>
      </c>
      <c r="C11" s="27" t="s">
        <v>27</v>
      </c>
      <c r="D11" s="28" t="s">
        <v>28</v>
      </c>
      <c r="E11" s="29">
        <v>100000</v>
      </c>
      <c r="F11" s="30">
        <v>0.02</v>
      </c>
      <c r="G11" s="31">
        <f t="shared" si="0"/>
        <v>2000</v>
      </c>
      <c r="H11" s="32">
        <f t="shared" si="1"/>
        <v>98000</v>
      </c>
      <c r="I11" s="58" t="s">
        <v>13</v>
      </c>
    </row>
    <row r="12" s="3" customFormat="1" ht="21" customHeight="1" spans="1:9">
      <c r="A12" s="33">
        <v>9</v>
      </c>
      <c r="B12" s="27" t="s">
        <v>29</v>
      </c>
      <c r="C12" s="27" t="s">
        <v>30</v>
      </c>
      <c r="D12" s="28" t="s">
        <v>31</v>
      </c>
      <c r="E12" s="29">
        <v>100000</v>
      </c>
      <c r="F12" s="30">
        <v>0.02</v>
      </c>
      <c r="G12" s="31">
        <f t="shared" si="0"/>
        <v>2000</v>
      </c>
      <c r="H12" s="32">
        <f t="shared" si="1"/>
        <v>98000</v>
      </c>
      <c r="I12" s="58" t="s">
        <v>13</v>
      </c>
    </row>
    <row r="13" s="4" customFormat="1" ht="21" customHeight="1" spans="1:10">
      <c r="A13" s="26">
        <v>10</v>
      </c>
      <c r="B13" s="27">
        <v>1913289</v>
      </c>
      <c r="C13" s="27" t="s">
        <v>32</v>
      </c>
      <c r="D13" s="28" t="s">
        <v>33</v>
      </c>
      <c r="E13" s="29">
        <v>100000</v>
      </c>
      <c r="F13" s="30">
        <v>0.01</v>
      </c>
      <c r="G13" s="31">
        <f t="shared" si="0"/>
        <v>1000</v>
      </c>
      <c r="H13" s="32">
        <f t="shared" si="1"/>
        <v>99000</v>
      </c>
      <c r="I13" s="57" t="s">
        <v>13</v>
      </c>
      <c r="J13" s="3"/>
    </row>
    <row r="14" s="3" customFormat="1" ht="21" customHeight="1" spans="1:9">
      <c r="A14" s="33">
        <v>11</v>
      </c>
      <c r="B14" s="27">
        <v>1922374</v>
      </c>
      <c r="C14" s="27" t="s">
        <v>34</v>
      </c>
      <c r="D14" s="28" t="s">
        <v>35</v>
      </c>
      <c r="E14" s="29">
        <v>100000</v>
      </c>
      <c r="F14" s="30">
        <v>0</v>
      </c>
      <c r="G14" s="31">
        <f t="shared" si="0"/>
        <v>0</v>
      </c>
      <c r="H14" s="32">
        <f t="shared" si="1"/>
        <v>100000</v>
      </c>
      <c r="I14" s="58" t="s">
        <v>13</v>
      </c>
    </row>
    <row r="15" s="3" customFormat="1" ht="21" customHeight="1" spans="1:9">
      <c r="A15" s="26">
        <v>12</v>
      </c>
      <c r="B15" s="27" t="s">
        <v>36</v>
      </c>
      <c r="C15" s="27" t="s">
        <v>37</v>
      </c>
      <c r="D15" s="28" t="s">
        <v>38</v>
      </c>
      <c r="E15" s="29">
        <v>100000</v>
      </c>
      <c r="F15" s="30">
        <v>0</v>
      </c>
      <c r="G15" s="31">
        <f t="shared" si="0"/>
        <v>0</v>
      </c>
      <c r="H15" s="32">
        <f t="shared" si="1"/>
        <v>100000</v>
      </c>
      <c r="I15" s="58" t="s">
        <v>39</v>
      </c>
    </row>
    <row r="16" s="4" customFormat="1" ht="21" customHeight="1" spans="1:10">
      <c r="A16" s="38">
        <v>13</v>
      </c>
      <c r="B16" s="27">
        <v>1935367</v>
      </c>
      <c r="C16" s="27" t="s">
        <v>40</v>
      </c>
      <c r="D16" s="28" t="s">
        <v>41</v>
      </c>
      <c r="E16" s="39">
        <v>20500</v>
      </c>
      <c r="F16" s="40">
        <v>0</v>
      </c>
      <c r="G16" s="31">
        <f t="shared" si="0"/>
        <v>0</v>
      </c>
      <c r="H16" s="32">
        <f t="shared" si="1"/>
        <v>20500</v>
      </c>
      <c r="I16" s="58" t="s">
        <v>39</v>
      </c>
      <c r="J16" s="3"/>
    </row>
    <row r="17" s="4" customFormat="1" ht="21" customHeight="1" spans="1:10">
      <c r="A17" s="41"/>
      <c r="B17" s="27"/>
      <c r="C17" s="27"/>
      <c r="D17" s="28"/>
      <c r="E17" s="39">
        <v>29500</v>
      </c>
      <c r="F17" s="40">
        <v>0</v>
      </c>
      <c r="G17" s="31">
        <f t="shared" si="0"/>
        <v>0</v>
      </c>
      <c r="H17" s="32">
        <f t="shared" si="1"/>
        <v>29500</v>
      </c>
      <c r="I17" s="57" t="s">
        <v>13</v>
      </c>
      <c r="J17" s="3"/>
    </row>
    <row r="18" s="4" customFormat="1" ht="21" customHeight="1" spans="1:10">
      <c r="A18" s="26">
        <v>14</v>
      </c>
      <c r="B18" s="27">
        <v>1932348</v>
      </c>
      <c r="C18" s="27" t="s">
        <v>42</v>
      </c>
      <c r="D18" s="28" t="s">
        <v>43</v>
      </c>
      <c r="E18" s="39">
        <v>40000</v>
      </c>
      <c r="F18" s="40">
        <v>0</v>
      </c>
      <c r="G18" s="31">
        <f t="shared" si="0"/>
        <v>0</v>
      </c>
      <c r="H18" s="32">
        <f t="shared" si="1"/>
        <v>40000</v>
      </c>
      <c r="I18" s="57" t="s">
        <v>13</v>
      </c>
      <c r="J18" s="3"/>
    </row>
    <row r="19" s="4" customFormat="1" ht="21" customHeight="1" spans="1:10">
      <c r="A19" s="33">
        <v>15</v>
      </c>
      <c r="B19" s="27"/>
      <c r="C19" s="27" t="s">
        <v>44</v>
      </c>
      <c r="D19" s="28" t="s">
        <v>45</v>
      </c>
      <c r="E19" s="42">
        <v>30000</v>
      </c>
      <c r="F19" s="40">
        <v>0</v>
      </c>
      <c r="G19" s="31">
        <f t="shared" si="0"/>
        <v>0</v>
      </c>
      <c r="H19" s="32">
        <f t="shared" si="1"/>
        <v>30000</v>
      </c>
      <c r="I19" s="57" t="s">
        <v>13</v>
      </c>
      <c r="J19" s="3"/>
    </row>
    <row r="20" s="4" customFormat="1" ht="21" customHeight="1" spans="1:10">
      <c r="A20" s="26">
        <v>16</v>
      </c>
      <c r="B20" s="27">
        <v>1912608</v>
      </c>
      <c r="C20" s="27" t="s">
        <v>46</v>
      </c>
      <c r="D20" s="28" t="s">
        <v>47</v>
      </c>
      <c r="E20" s="39">
        <v>20000</v>
      </c>
      <c r="F20" s="40">
        <v>0</v>
      </c>
      <c r="G20" s="31">
        <f t="shared" si="0"/>
        <v>0</v>
      </c>
      <c r="H20" s="32">
        <f t="shared" si="1"/>
        <v>20000</v>
      </c>
      <c r="I20" s="57" t="s">
        <v>13</v>
      </c>
      <c r="J20" s="3"/>
    </row>
    <row r="21" s="3" customFormat="1" ht="21" customHeight="1" spans="1:9">
      <c r="A21" s="33">
        <v>17</v>
      </c>
      <c r="B21" s="27">
        <v>1931024</v>
      </c>
      <c r="C21" s="27" t="s">
        <v>48</v>
      </c>
      <c r="D21" s="28" t="s">
        <v>49</v>
      </c>
      <c r="E21" s="39">
        <v>9535.58</v>
      </c>
      <c r="F21" s="40">
        <v>0</v>
      </c>
      <c r="G21" s="31">
        <f t="shared" si="0"/>
        <v>0</v>
      </c>
      <c r="H21" s="32">
        <f t="shared" si="1"/>
        <v>9535.58</v>
      </c>
      <c r="I21" s="58" t="s">
        <v>13</v>
      </c>
    </row>
    <row r="22" s="4" customFormat="1" ht="21" customHeight="1" spans="1:10">
      <c r="A22" s="26">
        <v>18</v>
      </c>
      <c r="B22" s="27" t="s">
        <v>50</v>
      </c>
      <c r="C22" s="27" t="s">
        <v>51</v>
      </c>
      <c r="D22" s="28" t="s">
        <v>52</v>
      </c>
      <c r="E22" s="39">
        <v>2898.45</v>
      </c>
      <c r="F22" s="40">
        <v>0</v>
      </c>
      <c r="G22" s="31">
        <f t="shared" si="0"/>
        <v>0</v>
      </c>
      <c r="H22" s="32">
        <f t="shared" si="1"/>
        <v>2898.45</v>
      </c>
      <c r="I22" s="57" t="s">
        <v>13</v>
      </c>
      <c r="J22" s="3"/>
    </row>
    <row r="23" s="4" customFormat="1" ht="21" customHeight="1" spans="1:10">
      <c r="A23" s="33">
        <v>19</v>
      </c>
      <c r="B23" s="27"/>
      <c r="C23" s="27" t="s">
        <v>53</v>
      </c>
      <c r="D23" s="28" t="s">
        <v>54</v>
      </c>
      <c r="E23" s="39">
        <v>1800</v>
      </c>
      <c r="F23" s="40">
        <v>0</v>
      </c>
      <c r="G23" s="31">
        <f t="shared" si="0"/>
        <v>0</v>
      </c>
      <c r="H23" s="32">
        <f t="shared" si="1"/>
        <v>1800</v>
      </c>
      <c r="I23" s="57" t="s">
        <v>13</v>
      </c>
      <c r="J23" s="3"/>
    </row>
    <row r="24" s="4" customFormat="1" ht="21" customHeight="1" spans="1:10">
      <c r="A24" s="26">
        <v>20</v>
      </c>
      <c r="B24" s="43" t="s">
        <v>55</v>
      </c>
      <c r="C24" s="44" t="s">
        <v>56</v>
      </c>
      <c r="D24" s="45" t="s">
        <v>57</v>
      </c>
      <c r="E24" s="39">
        <v>1491.6</v>
      </c>
      <c r="F24" s="40">
        <v>0</v>
      </c>
      <c r="G24" s="31">
        <f t="shared" si="0"/>
        <v>0</v>
      </c>
      <c r="H24" s="32">
        <f t="shared" si="1"/>
        <v>1491.6</v>
      </c>
      <c r="I24" s="57" t="s">
        <v>13</v>
      </c>
      <c r="J24" s="3"/>
    </row>
    <row r="25" customFormat="1" ht="21" customHeight="1" spans="1:9">
      <c r="A25" s="46">
        <v>21</v>
      </c>
      <c r="B25" s="47"/>
      <c r="C25" s="48" t="s">
        <v>58</v>
      </c>
      <c r="D25" s="48"/>
      <c r="E25" s="49">
        <f>SUM(Sheet1!E4:E24)</f>
        <v>1205725.63</v>
      </c>
      <c r="F25" s="50">
        <f>SUM(Sheet1!F4:F24)</f>
        <v>0.26</v>
      </c>
      <c r="G25" s="51">
        <f>SUM(Sheet1!G4:G24)</f>
        <v>21500</v>
      </c>
      <c r="H25" s="49">
        <f>SUM(Sheet1!H4:H24)</f>
        <v>1184225.63</v>
      </c>
      <c r="I25" s="59"/>
    </row>
    <row r="26" customFormat="1" ht="18" spans="1:9">
      <c r="A26" s="52" t="s">
        <v>59</v>
      </c>
      <c r="B26" s="52"/>
      <c r="C26" s="52"/>
      <c r="D26" s="52"/>
      <c r="E26" s="7"/>
      <c r="F26" s="7"/>
      <c r="G26" s="7"/>
      <c r="H26" s="53" t="s">
        <v>60</v>
      </c>
      <c r="I26" s="53"/>
    </row>
    <row r="27" customFormat="1" ht="13.5"/>
    <row r="28" customFormat="1" ht="13.5"/>
    <row r="29" customFormat="1" ht="13.5"/>
    <row r="30" customFormat="1" ht="13.5"/>
    <row r="31" customFormat="1" ht="13.5"/>
    <row r="32" customFormat="1" ht="13.5"/>
    <row r="33" customFormat="1" ht="13.5"/>
    <row r="34" customFormat="1" ht="13.5"/>
    <row r="35" customFormat="1" ht="13.5"/>
    <row r="36" customFormat="1" ht="13.5"/>
    <row r="37" customFormat="1" ht="13.5"/>
    <row r="38" customFormat="1" ht="13.5"/>
    <row r="39" customFormat="1" ht="13.5"/>
    <row r="40" customFormat="1" ht="13.5"/>
    <row r="41" customFormat="1" ht="13.5"/>
    <row r="42" customFormat="1" ht="13.5"/>
    <row r="43" s="5" customFormat="1" ht="13.5"/>
    <row r="44" s="5" customFormat="1" ht="13.5"/>
    <row r="45" s="5" customFormat="1" ht="13.5"/>
    <row r="46" s="5" customFormat="1" ht="13.5"/>
    <row r="47" s="5" customFormat="1" ht="13.5"/>
    <row r="48" s="5" customFormat="1" ht="13.5"/>
    <row r="49" s="5" customFormat="1" ht="13.5"/>
    <row r="50" s="6" customFormat="1" spans="3:10">
      <c r="C50" s="8"/>
      <c r="D50" s="8"/>
      <c r="E50" s="3"/>
      <c r="F50" s="3"/>
      <c r="G50" s="3"/>
      <c r="H50" s="3"/>
      <c r="I50" s="9"/>
      <c r="J50" s="3"/>
    </row>
    <row r="51" s="6" customFormat="1" spans="3:10">
      <c r="C51" s="8"/>
      <c r="D51" s="8"/>
      <c r="E51" s="3"/>
      <c r="F51" s="3"/>
      <c r="G51" s="3"/>
      <c r="H51" s="3"/>
      <c r="I51" s="9"/>
      <c r="J51" s="3"/>
    </row>
    <row r="52" s="6" customFormat="1" spans="3:10">
      <c r="C52" s="8"/>
      <c r="D52" s="8"/>
      <c r="E52" s="3"/>
      <c r="F52" s="3"/>
      <c r="G52" s="3"/>
      <c r="H52" s="3"/>
      <c r="I52" s="9"/>
      <c r="J52" s="3"/>
    </row>
    <row r="53" s="6" customFormat="1" spans="3:10">
      <c r="C53" s="8"/>
      <c r="D53" s="8"/>
      <c r="E53" s="3"/>
      <c r="F53" s="3"/>
      <c r="G53" s="3"/>
      <c r="H53" s="3"/>
      <c r="I53" s="9"/>
      <c r="J53" s="3"/>
    </row>
    <row r="54" s="6" customFormat="1" spans="3:10">
      <c r="C54" s="8"/>
      <c r="D54" s="8"/>
      <c r="E54" s="3"/>
      <c r="F54" s="3"/>
      <c r="G54" s="3"/>
      <c r="H54" s="3"/>
      <c r="I54" s="9"/>
      <c r="J54" s="3"/>
    </row>
    <row r="55" s="3" customFormat="1" spans="1:9">
      <c r="A55" s="6"/>
      <c r="B55" s="6"/>
      <c r="C55" s="8"/>
      <c r="D55" s="8"/>
      <c r="I55" s="9"/>
    </row>
    <row r="56" s="7" customFormat="1" ht="18" spans="1:10">
      <c r="A56" s="6"/>
      <c r="B56" s="6"/>
      <c r="C56" s="8"/>
      <c r="D56" s="8"/>
      <c r="E56" s="3"/>
      <c r="F56" s="3"/>
      <c r="G56" s="3"/>
      <c r="H56" s="3"/>
      <c r="I56" s="9"/>
      <c r="J56" s="3"/>
    </row>
  </sheetData>
  <autoFilter xmlns:etc="http://www.wps.cn/officeDocument/2017/etCustomData" ref="A3:XFC45" etc:filterBottomFollowUsedRange="0">
    <sortState ref="A3:XFC45">
      <sortCondition ref="F3" descending="1"/>
    </sortState>
    <extLst/>
  </autoFilter>
  <mergeCells count="11">
    <mergeCell ref="A1:I1"/>
    <mergeCell ref="A2:A3"/>
    <mergeCell ref="A16:A17"/>
    <mergeCell ref="B2:B3"/>
    <mergeCell ref="C2:C3"/>
    <mergeCell ref="D2:D3"/>
    <mergeCell ref="E2:E3"/>
    <mergeCell ref="F2:F3"/>
    <mergeCell ref="G2:G3"/>
    <mergeCell ref="H2:H3"/>
    <mergeCell ref="I2:I3"/>
  </mergeCells>
  <pageMargins left="0.236111111111111" right="0.156944444444444" top="0.590277777777778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6" sqref="$A6:$XFD7"/>
    </sheetView>
  </sheetViews>
  <sheetFormatPr defaultColWidth="9" defaultRowHeight="13.5"/>
  <cols>
    <col min="5" max="5" width="11.5"/>
    <col min="8" max="8" width="11.5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15529002857</cp:lastModifiedBy>
  <dcterms:created xsi:type="dcterms:W3CDTF">2022-05-31T07:57:00Z</dcterms:created>
  <dcterms:modified xsi:type="dcterms:W3CDTF">2025-07-23T02:35:16Z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705357FD26334ABCA336746E24AC187A_13</vt:lpwstr>
  </property>
  <property fmtid="{D5CDD505-2E9C-101B-9397-08002B2CF9AE}" pid="3" name="KSOProductBuildVer">
    <vt:lpwstr>2052-12.1.0.21915</vt:lpwstr>
  </property>
</Properties>
</file>