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采购申请单\后视镜生产线\"/>
    </mc:Choice>
  </mc:AlternateContent>
  <bookViews>
    <workbookView xWindow="0" yWindow="0" windowWidth="27945" windowHeight="1237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" i="1" l="1"/>
  <c r="G117" i="1"/>
  <c r="G116" i="1"/>
  <c r="G152" i="1" s="1"/>
  <c r="G113" i="1"/>
  <c r="G112" i="1"/>
  <c r="G111" i="1"/>
  <c r="G110" i="1"/>
  <c r="G109" i="1"/>
  <c r="G108" i="1"/>
  <c r="G107" i="1"/>
  <c r="G106" i="1"/>
  <c r="G114" i="1" s="1"/>
  <c r="G105" i="1"/>
  <c r="G104" i="1"/>
  <c r="G99" i="1"/>
  <c r="G98" i="1"/>
  <c r="G97" i="1"/>
  <c r="G96" i="1"/>
  <c r="G95" i="1"/>
  <c r="G94" i="1"/>
  <c r="G93" i="1"/>
  <c r="G92" i="1"/>
  <c r="G91" i="1"/>
  <c r="G88" i="1"/>
  <c r="G87" i="1"/>
  <c r="G86" i="1"/>
  <c r="G102" i="1" s="1"/>
  <c r="G82" i="1"/>
  <c r="G81" i="1"/>
  <c r="G79" i="1"/>
  <c r="G78" i="1"/>
  <c r="G77" i="1"/>
  <c r="G76" i="1"/>
  <c r="G75" i="1"/>
  <c r="G74" i="1"/>
  <c r="G84" i="1" s="1"/>
  <c r="G73" i="1"/>
  <c r="G72" i="1"/>
  <c r="G71" i="1"/>
  <c r="G68" i="1"/>
  <c r="G67" i="1"/>
  <c r="G66" i="1"/>
  <c r="G65" i="1"/>
  <c r="G64" i="1"/>
  <c r="G63" i="1"/>
  <c r="G62" i="1"/>
  <c r="G61" i="1"/>
  <c r="G60" i="1"/>
  <c r="G59" i="1"/>
  <c r="G58" i="1"/>
  <c r="G57" i="1"/>
  <c r="G69" i="1" s="1"/>
  <c r="G54" i="1"/>
  <c r="G53" i="1"/>
  <c r="G52" i="1"/>
  <c r="G51" i="1"/>
  <c r="G50" i="1"/>
  <c r="G55" i="1" s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48" i="1" s="1"/>
  <c r="G30" i="1"/>
  <c r="G29" i="1"/>
  <c r="G26" i="1"/>
  <c r="G25" i="1"/>
  <c r="G27" i="1" s="1"/>
  <c r="G21" i="1"/>
  <c r="G23" i="1" s="1"/>
  <c r="G19" i="1"/>
  <c r="G18" i="1"/>
  <c r="G17" i="1"/>
  <c r="G16" i="1"/>
  <c r="G15" i="1"/>
  <c r="G14" i="1"/>
  <c r="G13" i="1"/>
  <c r="G12" i="1"/>
  <c r="G154" i="1" l="1"/>
  <c r="G160" i="1" s="1"/>
  <c r="G161" i="1" l="1"/>
  <c r="G163" i="1"/>
  <c r="G162" i="1"/>
</calcChain>
</file>

<file path=xl/sharedStrings.xml><?xml version="1.0" encoding="utf-8"?>
<sst xmlns="http://schemas.openxmlformats.org/spreadsheetml/2006/main" count="248" uniqueCount="131">
  <si>
    <r>
      <rPr>
        <b/>
        <sz val="22"/>
        <color theme="1"/>
        <rFont val="宋体"/>
        <family val="3"/>
        <charset val="134"/>
        <scheme val="minor"/>
      </rPr>
      <t>上海纳森赫智能科技有限公司</t>
    </r>
    <r>
      <rPr>
        <sz val="11"/>
        <color theme="1"/>
        <rFont val="宋体"/>
        <family val="3"/>
        <charset val="134"/>
        <scheme val="minor"/>
      </rPr>
      <t xml:space="preserve">
Nasenhe</t>
    </r>
    <r>
      <rPr>
        <sz val="11"/>
        <color theme="1"/>
        <rFont val="方正姚体"/>
        <family val="3"/>
        <charset val="134"/>
      </rPr>
      <t xml:space="preserve"> three  Huai Industrial Automation Co. Ltd.</t>
    </r>
    <r>
      <rPr>
        <sz val="11"/>
        <color theme="1"/>
        <rFont val="宋体"/>
        <family val="3"/>
        <charset val="134"/>
        <scheme val="minor"/>
      </rPr>
      <t xml:space="preserve">
</t>
    </r>
    <r>
      <rPr>
        <b/>
        <sz val="16"/>
        <color theme="1"/>
        <rFont val="宋体"/>
        <family val="3"/>
        <charset val="134"/>
        <scheme val="minor"/>
      </rPr>
      <t>报 价 单</t>
    </r>
  </si>
  <si>
    <t>客户名称</t>
  </si>
  <si>
    <t>北京光华荣昌汽车部件有限公司</t>
  </si>
  <si>
    <t>供货单位</t>
  </si>
  <si>
    <t>上海纳森赫智能科技有限公司</t>
  </si>
  <si>
    <t>地    址</t>
  </si>
  <si>
    <t>北京昌平区流村工业园区</t>
  </si>
  <si>
    <t>上海市奉贤区青村镇钱桥一支路8号</t>
  </si>
  <si>
    <t>电    话</t>
  </si>
  <si>
    <t>+86 021-67290363</t>
  </si>
  <si>
    <t>传    真</t>
  </si>
  <si>
    <t>联 系 人</t>
  </si>
  <si>
    <t>吴小荣</t>
  </si>
  <si>
    <t>手    机</t>
  </si>
  <si>
    <t>邮    箱</t>
  </si>
  <si>
    <t>1025058491@qq.com</t>
  </si>
  <si>
    <r>
      <rPr>
        <sz val="16"/>
        <color theme="1"/>
        <rFont val="宋体"/>
        <family val="3"/>
        <charset val="134"/>
        <scheme val="minor"/>
      </rPr>
      <t>北京光华荣昌V</t>
    </r>
    <r>
      <rPr>
        <sz val="16"/>
        <color theme="1"/>
        <rFont val="宋体"/>
        <family val="3"/>
        <charset val="134"/>
        <scheme val="minor"/>
      </rPr>
      <t>90</t>
    </r>
    <r>
      <rPr>
        <sz val="16"/>
        <color theme="1"/>
        <rFont val="宋体"/>
        <family val="3"/>
        <charset val="134"/>
        <scheme val="minor"/>
      </rPr>
      <t>后视镜生产线详细清单价目表</t>
    </r>
  </si>
  <si>
    <t>序号</t>
  </si>
  <si>
    <t>工序名称</t>
  </si>
  <si>
    <t>工序要求</t>
  </si>
  <si>
    <t>生产线装配和检查装置名称</t>
  </si>
  <si>
    <t>单台数量</t>
  </si>
  <si>
    <t>单价</t>
  </si>
  <si>
    <t>金额</t>
  </si>
  <si>
    <t>备注</t>
  </si>
  <si>
    <t>首检台</t>
  </si>
  <si>
    <t>1.检验工作台电脑27寸屏，系统Win10； 2.与综检，折拢力和折拢角度、镜片拔脱力数据联网，显示作业文件，可查阅各检验台生产、质量数据，产品装配3D动画显示等；照明1000lux</t>
  </si>
  <si>
    <t>铝型材工作台</t>
  </si>
  <si>
    <t>纳森赫</t>
  </si>
  <si>
    <t>日立工控机</t>
  </si>
  <si>
    <t>日立</t>
  </si>
  <si>
    <t>戴尔/联想显示器</t>
  </si>
  <si>
    <t>戴尔</t>
  </si>
  <si>
    <t>上位机软件开发</t>
  </si>
  <si>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D动画</t>
    </r>
  </si>
  <si>
    <t>照明灯</t>
  </si>
  <si>
    <t>1000lux</t>
  </si>
  <si>
    <t>美的风扇</t>
  </si>
  <si>
    <t>美的</t>
  </si>
  <si>
    <t>合计</t>
  </si>
  <si>
    <t>P10主镜片合件
工装左右</t>
  </si>
  <si>
    <t>配现有设备使用</t>
  </si>
  <si>
    <t>涂胶工装</t>
  </si>
  <si>
    <t>P20广角镜镜片
合件</t>
  </si>
  <si>
    <t>拔托力检测工装</t>
  </si>
  <si>
    <r>
      <rPr>
        <b/>
        <sz val="12"/>
        <color theme="1"/>
        <rFont val="宋体"/>
        <family val="3"/>
        <charset val="134"/>
        <scheme val="minor"/>
      </rPr>
      <t xml:space="preserve">
P</t>
    </r>
    <r>
      <rPr>
        <b/>
        <sz val="12"/>
        <color theme="1"/>
        <rFont val="宋体"/>
        <family val="3"/>
        <charset val="134"/>
        <scheme val="minor"/>
      </rPr>
      <t>30/P40</t>
    </r>
    <r>
      <rPr>
        <b/>
        <sz val="12"/>
        <color theme="1"/>
        <rFont val="宋体"/>
        <family val="3"/>
        <charset val="134"/>
        <scheme val="minor"/>
      </rPr>
      <t>装上镜座与下镜座安装</t>
    </r>
  </si>
  <si>
    <r>
      <rPr>
        <sz val="11"/>
        <color theme="1"/>
        <rFont val="宋体"/>
        <family val="3"/>
        <charset val="134"/>
        <scheme val="minor"/>
      </rPr>
      <t xml:space="preserve">
1.人工组装，伺服电缸压装，</t>
    </r>
    <r>
      <rPr>
        <sz val="11"/>
        <rFont val="宋体"/>
        <family val="3"/>
        <charset val="134"/>
        <scheme val="minor"/>
      </rPr>
      <t>3种配置</t>
    </r>
    <r>
      <rPr>
        <sz val="11"/>
        <color theme="1"/>
        <rFont val="宋体"/>
        <family val="3"/>
        <charset val="134"/>
        <scheme val="minor"/>
      </rPr>
      <t>。</t>
    </r>
  </si>
  <si>
    <t>工作台</t>
  </si>
  <si>
    <t>2.6左产品上下镜座</t>
  </si>
  <si>
    <t>2.6右产品右上下镜座</t>
  </si>
  <si>
    <t>2.5左产品上下镜座</t>
  </si>
  <si>
    <t>2.5右产品上下镜座</t>
  </si>
  <si>
    <t>配置2</t>
  </si>
  <si>
    <t>配置3</t>
  </si>
  <si>
    <t>物料架</t>
  </si>
  <si>
    <t>伺服电动缸</t>
  </si>
  <si>
    <t>SMC</t>
  </si>
  <si>
    <t>伺服电机</t>
  </si>
  <si>
    <t>日本松下</t>
  </si>
  <si>
    <t>伺服电机驱动器</t>
  </si>
  <si>
    <t>压装机构加工</t>
  </si>
  <si>
    <t>接近传感器</t>
  </si>
  <si>
    <t>基恩士</t>
  </si>
  <si>
    <t>气路系统元器件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</si>
  <si>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MC</t>
    </r>
  </si>
  <si>
    <t>西门子控制器</t>
  </si>
  <si>
    <t>西门子触摸屏</t>
  </si>
  <si>
    <t>西门子</t>
  </si>
  <si>
    <t>电路电器系统元器件</t>
  </si>
  <si>
    <t>施耐德</t>
  </si>
  <si>
    <t>国产</t>
  </si>
  <si>
    <t>P50折拢力检测</t>
  </si>
  <si>
    <t>老设备更新</t>
  </si>
  <si>
    <t>2.6产品工装-左</t>
  </si>
  <si>
    <t>2.5产品工装</t>
  </si>
  <si>
    <t>更新工装调试</t>
  </si>
  <si>
    <t>P60安装广角镜、穿线</t>
  </si>
  <si>
    <t>1.人工组装，震动料盒送螺钉，手工打调整机构螺钉；
2.螺钉：内六角花形盘头自攻钉NST4*25——2颗；
3.生产节拍：45s/pcs；
4.漏打螺钉，螺钉空转报警； 
5.智能螺丝刀：艾尔特，可联网记录扭矩值，扭矩，2.5Nm；
6.工件自然放入装配工装，大调整机构放置时保证快换板安装角度，保障打螺钉平稳、无歪打、操作方便、效率，表面无划痕等现象；</t>
  </si>
  <si>
    <t>原设备调试</t>
  </si>
  <si>
    <t>压产品气动原件</t>
  </si>
  <si>
    <t>2.6专用工装-左下镜</t>
  </si>
  <si>
    <t>2.6专用工装-右下镜</t>
  </si>
  <si>
    <t>2.5专用工装-左下镜</t>
  </si>
  <si>
    <t>2.5专用工装-右下镜</t>
  </si>
  <si>
    <t>锁螺丝防错系统</t>
  </si>
  <si>
    <t>锁螺丝夹嘴</t>
  </si>
  <si>
    <t>智能电动螺丝刀</t>
  </si>
  <si>
    <t>诺亿通</t>
  </si>
  <si>
    <t>振动料盒送钉机</t>
  </si>
  <si>
    <t>装接插件防错工装</t>
  </si>
  <si>
    <t>平衡臂</t>
  </si>
  <si>
    <t>P70装卡框和调整机构</t>
  </si>
  <si>
    <t xml:space="preserve">
1.人工组装，震动料盒送螺钉，手工打调整机构螺钉；
2.螺钉：内六角花形盘头自攻钉ST4*16—F—3颗；ST4.2*36-F-4颗
3.生产节拍：60s/pcs；
4.漏打螺钉，螺钉空转报警； 
5.自动螺丝刀：德博或奇力速，可联网记录扭矩值，扭矩，2~6Nm；
6.工件自然放入装配工装，大调整机构放置时保证快换板安装角度（装大镜托合件安装方向），保障打螺钉平稳、无歪打、操作方便、效率，表面无划痕等现象；
</t>
  </si>
  <si>
    <t>2.6专用工装-左</t>
  </si>
  <si>
    <t>2.6专用工装-右</t>
  </si>
  <si>
    <t>2.5专用工装-左</t>
  </si>
  <si>
    <t>2.5专用工装-右</t>
  </si>
  <si>
    <r>
      <rPr>
        <b/>
        <sz val="11"/>
        <color theme="1"/>
        <rFont val="宋体"/>
        <family val="3"/>
        <charset val="134"/>
        <scheme val="minor"/>
      </rPr>
      <t>P</t>
    </r>
    <r>
      <rPr>
        <b/>
        <sz val="11"/>
        <color theme="1"/>
        <rFont val="宋体"/>
        <family val="3"/>
        <charset val="134"/>
        <scheme val="minor"/>
      </rPr>
      <t>80安装广角镜合件</t>
    </r>
  </si>
  <si>
    <t xml:space="preserve">1.人工组装，伺服机构夹装；
</t>
  </si>
  <si>
    <t>2.5专用工装左</t>
  </si>
  <si>
    <t>2.5专用工装右</t>
  </si>
  <si>
    <t>伺服电机400W</t>
  </si>
  <si>
    <t>松下</t>
  </si>
  <si>
    <t>伺服电缸</t>
  </si>
  <si>
    <t>旋转气缸</t>
  </si>
  <si>
    <t>夹子气缸</t>
  </si>
  <si>
    <t>西门子电路系统</t>
  </si>
  <si>
    <t>电路电器元器件</t>
  </si>
  <si>
    <t>设备零件加工</t>
  </si>
  <si>
    <t>800lux</t>
  </si>
  <si>
    <r>
      <rPr>
        <b/>
        <sz val="11"/>
        <color theme="1"/>
        <rFont val="宋体"/>
        <family val="3"/>
        <charset val="134"/>
        <scheme val="minor"/>
      </rPr>
      <t>P</t>
    </r>
    <r>
      <rPr>
        <b/>
        <sz val="11"/>
        <color theme="1"/>
        <rFont val="宋体"/>
        <family val="3"/>
        <charset val="134"/>
        <scheme val="minor"/>
      </rPr>
      <t>90</t>
    </r>
    <r>
      <rPr>
        <b/>
        <sz val="11"/>
        <color theme="1"/>
        <rFont val="宋体"/>
        <family val="3"/>
        <charset val="134"/>
        <scheme val="minor"/>
      </rPr>
      <t>装主镜合件</t>
    </r>
  </si>
  <si>
    <r>
      <rPr>
        <sz val="11"/>
        <color theme="1"/>
        <rFont val="宋体"/>
        <family val="3"/>
        <charset val="134"/>
        <scheme val="minor"/>
      </rPr>
      <t xml:space="preserve">
1.人工组装，震动料盒送螺钉，手工打调整机构螺钉；
2.螺钉：内六角花形盘头自攻钉</t>
    </r>
    <r>
      <rPr>
        <sz val="11"/>
        <color theme="1"/>
        <rFont val="宋体"/>
        <family val="3"/>
        <charset val="134"/>
        <scheme val="minor"/>
      </rPr>
      <t>M5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34</t>
    </r>
    <r>
      <rPr>
        <sz val="11"/>
        <color theme="1"/>
        <rFont val="宋体"/>
        <family val="3"/>
        <charset val="134"/>
        <scheme val="minor"/>
      </rPr>
      <t>—F—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 xml:space="preserve">颗；
3.生产节拍：60s/pcs；
4.漏打螺钉，螺钉空转报警； 
5.自动螺丝刀：德博或奇力速，可联网记录扭矩值，扭矩，2~6Nm；
6.工件自然放入装配工装，大调整机构放置时保证快换板安装角度（装大镜托合件安装方向），保障打螺钉平稳、无歪打、操作方便、效率，表面无划痕等现象；；
</t>
    </r>
  </si>
  <si>
    <t>2.5专用工状右</t>
  </si>
  <si>
    <t>P100总成检测</t>
  </si>
  <si>
    <r>
      <rPr>
        <sz val="11"/>
        <color theme="1"/>
        <rFont val="宋体"/>
        <family val="3"/>
        <charset val="134"/>
        <scheme val="minor"/>
      </rPr>
      <t>1.全自动检测，镜片在任何调节位置，均不影响检测结果；
2.生产节拍：25s/pcs；
3.后视镜自然放入检验工装，要求平稳，一致性满足检验精度要求，不影响检验结果；
4.电脑：联想，系统：windows10以上；
5.镜片调节检验，采用非接触（激光或其它）检测，不能使用角度传感器；
7.设备增加与QAD系统连接端口；
8.数据储存，与检验台电脑联网，数据可查阅，有X-R显示；
9.配条形码打印机：佳博或博思得，检测合格出条码，条码可扫描出检测项结果、螺钉扭矩值；
10.终检台含产品所有需检测项目：①.镜片电动调节全角度、速度和电流；②. 发热片电性能；备用检测项：①.迎宾灯电流；②.温度传感器性能；③.盲区传感器性能；④. 转向灯电流；⑤.电动折拢性能（无过载保护）；⑥.高清摄像头功能；⑦.电动折拢性能（无过载保护）；</t>
    </r>
    <r>
      <rPr>
        <sz val="11"/>
        <rFont val="宋体"/>
        <family val="3"/>
        <charset val="134"/>
        <scheme val="minor"/>
      </rPr>
      <t>广角镜手动力测试</t>
    </r>
    <r>
      <rPr>
        <sz val="11"/>
        <color theme="1"/>
        <rFont val="宋体"/>
        <family val="3"/>
        <charset val="134"/>
        <scheme val="minor"/>
      </rPr>
      <t xml:space="preserve">
</t>
    </r>
  </si>
  <si>
    <t>2.6工装左右</t>
  </si>
  <si>
    <t>SRC</t>
  </si>
  <si>
    <t>2.5工装左右</t>
  </si>
  <si>
    <t>设备调试</t>
  </si>
  <si>
    <t>费用类别</t>
  </si>
  <si>
    <t>以上合计费用</t>
  </si>
  <si>
    <t>机械设计费</t>
  </si>
  <si>
    <t>软件设计费</t>
  </si>
  <si>
    <t>电气设计费</t>
  </si>
  <si>
    <t>安装调试费用</t>
  </si>
  <si>
    <t>运输费用</t>
  </si>
  <si>
    <t>非准利润8%</t>
  </si>
  <si>
    <t>税13%</t>
  </si>
  <si>
    <t>总计（元）</t>
  </si>
  <si>
    <t>优惠低价</t>
  </si>
  <si>
    <t>备注：
1、 本报价20天内有效，超过20天请重新寻价。
2、 此报价仅限客户需求数量报价，如其他数量则需另外提供报价。
3、 如果对上述条款有任何问题，请随时向我们垂询。
                                上海纳森赫智能科技有限公司      
                                   2025年7 月22日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</si>
</sst>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7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.5"/>
      <color rgb="FF333333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方正姚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9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0" fillId="0" borderId="1" xfId="0" applyBorder="1" applyAlignment="1">
      <alignment horizont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178" fontId="0" fillId="0" borderId="1" xfId="0" applyNumberForma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178" fontId="0" fillId="4" borderId="8" xfId="0" applyNumberForma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22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8"/>
  <sheetViews>
    <sheetView tabSelected="1" topLeftCell="A4" workbookViewId="0">
      <selection activeCell="M72" sqref="M72"/>
    </sheetView>
  </sheetViews>
  <sheetFormatPr defaultColWidth="9" defaultRowHeight="13.5"/>
  <cols>
    <col min="1" max="1" width="5.375" customWidth="1"/>
    <col min="2" max="2" width="13.875" customWidth="1"/>
    <col min="3" max="3" width="26.75" customWidth="1"/>
    <col min="4" max="4" width="19.875" customWidth="1"/>
    <col min="5" max="5" width="8.375" customWidth="1"/>
    <col min="6" max="6" width="7.375" customWidth="1"/>
    <col min="7" max="7" width="10.375"/>
    <col min="8" max="8" width="13.25" customWidth="1"/>
  </cols>
  <sheetData>
    <row r="1" spans="1:8" ht="80.099999999999994" customHeight="1">
      <c r="A1" s="84" t="s">
        <v>0</v>
      </c>
      <c r="B1" s="85"/>
      <c r="C1" s="85"/>
      <c r="D1" s="85"/>
      <c r="E1" s="85"/>
      <c r="F1" s="85"/>
      <c r="G1" s="85"/>
      <c r="H1" s="85"/>
    </row>
    <row r="2" spans="1:8" ht="23.1" customHeight="1">
      <c r="A2" s="86" t="s">
        <v>1</v>
      </c>
      <c r="B2" s="86"/>
      <c r="C2" s="4" t="s">
        <v>2</v>
      </c>
      <c r="D2" s="3" t="s">
        <v>3</v>
      </c>
      <c r="E2" s="87" t="s">
        <v>4</v>
      </c>
      <c r="F2" s="88"/>
      <c r="G2" s="88"/>
      <c r="H2" s="88"/>
    </row>
    <row r="3" spans="1:8" ht="21" customHeight="1">
      <c r="A3" s="86" t="s">
        <v>5</v>
      </c>
      <c r="B3" s="86"/>
      <c r="C3" s="7" t="s">
        <v>6</v>
      </c>
      <c r="D3" s="3" t="s">
        <v>5</v>
      </c>
      <c r="E3" s="87" t="s">
        <v>7</v>
      </c>
      <c r="F3" s="88"/>
      <c r="G3" s="88"/>
      <c r="H3" s="88"/>
    </row>
    <row r="4" spans="1:8" ht="26.1" customHeight="1">
      <c r="A4" s="86" t="s">
        <v>8</v>
      </c>
      <c r="B4" s="86"/>
      <c r="C4" s="8"/>
      <c r="D4" s="3" t="s">
        <v>8</v>
      </c>
      <c r="E4" s="89" t="s">
        <v>9</v>
      </c>
      <c r="F4" s="89"/>
      <c r="G4" s="89"/>
      <c r="H4" s="89"/>
    </row>
    <row r="5" spans="1:8" ht="23.1" customHeight="1">
      <c r="A5" s="86" t="s">
        <v>10</v>
      </c>
      <c r="B5" s="86"/>
      <c r="C5" s="8"/>
      <c r="D5" s="3" t="s">
        <v>10</v>
      </c>
      <c r="E5" s="89" t="s">
        <v>9</v>
      </c>
      <c r="F5" s="89"/>
      <c r="G5" s="89"/>
      <c r="H5" s="89"/>
    </row>
    <row r="6" spans="1:8" ht="21" customHeight="1">
      <c r="A6" s="86" t="s">
        <v>11</v>
      </c>
      <c r="B6" s="86"/>
      <c r="C6" s="8"/>
      <c r="D6" s="3" t="s">
        <v>11</v>
      </c>
      <c r="E6" s="89" t="s">
        <v>12</v>
      </c>
      <c r="F6" s="89"/>
      <c r="G6" s="89"/>
      <c r="H6" s="89"/>
    </row>
    <row r="7" spans="1:8" ht="21" customHeight="1">
      <c r="A7" s="86" t="s">
        <v>13</v>
      </c>
      <c r="B7" s="86"/>
      <c r="C7" s="8"/>
      <c r="D7" s="3" t="s">
        <v>13</v>
      </c>
      <c r="E7" s="89">
        <v>13917050943</v>
      </c>
      <c r="F7" s="89"/>
      <c r="G7" s="89"/>
      <c r="H7" s="89"/>
    </row>
    <row r="8" spans="1:8" ht="26.1" customHeight="1">
      <c r="A8" s="86" t="s">
        <v>14</v>
      </c>
      <c r="B8" s="86"/>
      <c r="C8" s="8"/>
      <c r="D8" s="3" t="s">
        <v>14</v>
      </c>
      <c r="E8" s="89" t="s">
        <v>15</v>
      </c>
      <c r="F8" s="89"/>
      <c r="G8" s="89"/>
      <c r="H8" s="89"/>
    </row>
    <row r="9" spans="1:8" ht="45.95" customHeight="1">
      <c r="A9" s="90"/>
      <c r="B9" s="91"/>
      <c r="C9" s="91"/>
      <c r="D9" s="91"/>
      <c r="E9" s="91"/>
      <c r="F9" s="91"/>
      <c r="G9" s="91"/>
      <c r="H9" s="92"/>
    </row>
    <row r="10" spans="1:8" ht="45.95" customHeight="1">
      <c r="A10" s="93" t="s">
        <v>16</v>
      </c>
      <c r="B10" s="94"/>
      <c r="C10" s="94"/>
      <c r="D10" s="94"/>
      <c r="E10" s="94"/>
      <c r="F10" s="94"/>
      <c r="G10" s="94"/>
      <c r="H10" s="95"/>
    </row>
    <row r="11" spans="1:8" ht="36.950000000000003" customHeight="1">
      <c r="A11" s="6" t="s">
        <v>17</v>
      </c>
      <c r="B11" s="6" t="s">
        <v>18</v>
      </c>
      <c r="C11" s="6" t="s">
        <v>19</v>
      </c>
      <c r="D11" s="9" t="s">
        <v>20</v>
      </c>
      <c r="E11" s="6" t="s">
        <v>21</v>
      </c>
      <c r="F11" s="6" t="s">
        <v>22</v>
      </c>
      <c r="G11" s="6" t="s">
        <v>23</v>
      </c>
      <c r="H11" s="6" t="s">
        <v>24</v>
      </c>
    </row>
    <row r="12" spans="1:8" ht="14.25" customHeight="1">
      <c r="A12" s="6">
        <v>1</v>
      </c>
      <c r="B12" s="102" t="s">
        <v>25</v>
      </c>
      <c r="C12" s="124" t="s">
        <v>26</v>
      </c>
      <c r="D12" s="11" t="s">
        <v>27</v>
      </c>
      <c r="E12" s="6">
        <v>1</v>
      </c>
      <c r="F12" s="6">
        <v>3000</v>
      </c>
      <c r="G12" s="6">
        <f t="shared" ref="G12:G18" si="0">E12*F12</f>
        <v>3000</v>
      </c>
      <c r="H12" s="12" t="s">
        <v>28</v>
      </c>
    </row>
    <row r="13" spans="1:8" ht="14.25" customHeight="1">
      <c r="A13" s="6">
        <v>2</v>
      </c>
      <c r="B13" s="103"/>
      <c r="C13" s="125"/>
      <c r="D13" s="13" t="s">
        <v>29</v>
      </c>
      <c r="E13" s="6">
        <v>1</v>
      </c>
      <c r="F13" s="6">
        <v>8000</v>
      </c>
      <c r="G13" s="6">
        <f t="shared" si="0"/>
        <v>8000</v>
      </c>
      <c r="H13" s="12" t="s">
        <v>30</v>
      </c>
    </row>
    <row r="14" spans="1:8" ht="14.25" customHeight="1">
      <c r="A14" s="6">
        <v>3</v>
      </c>
      <c r="B14" s="103"/>
      <c r="C14" s="125"/>
      <c r="D14" s="13" t="s">
        <v>31</v>
      </c>
      <c r="E14" s="6">
        <v>1</v>
      </c>
      <c r="F14" s="6">
        <v>3200</v>
      </c>
      <c r="G14" s="6">
        <f t="shared" si="0"/>
        <v>3200</v>
      </c>
      <c r="H14" s="12" t="s">
        <v>32</v>
      </c>
    </row>
    <row r="15" spans="1:8" ht="14.25" customHeight="1">
      <c r="A15" s="6">
        <v>4</v>
      </c>
      <c r="B15" s="103"/>
      <c r="C15" s="125"/>
      <c r="D15" s="11" t="s">
        <v>33</v>
      </c>
      <c r="E15" s="6">
        <v>1</v>
      </c>
      <c r="F15" s="6">
        <v>26000</v>
      </c>
      <c r="G15" s="6">
        <f t="shared" si="0"/>
        <v>26000</v>
      </c>
      <c r="H15" s="12" t="s">
        <v>28</v>
      </c>
    </row>
    <row r="16" spans="1:8" ht="14.25" customHeight="1">
      <c r="A16" s="6">
        <v>5</v>
      </c>
      <c r="B16" s="103"/>
      <c r="C16" s="125"/>
      <c r="D16" s="11" t="s">
        <v>34</v>
      </c>
      <c r="E16" s="6">
        <v>1</v>
      </c>
      <c r="F16" s="6">
        <v>26000</v>
      </c>
      <c r="G16" s="6">
        <f t="shared" si="0"/>
        <v>26000</v>
      </c>
      <c r="H16" s="12" t="s">
        <v>28</v>
      </c>
    </row>
    <row r="17" spans="1:8" ht="14.25" customHeight="1">
      <c r="A17" s="6">
        <v>6</v>
      </c>
      <c r="B17" s="103"/>
      <c r="C17" s="125"/>
      <c r="D17" s="9" t="s">
        <v>35</v>
      </c>
      <c r="E17" s="6">
        <v>1</v>
      </c>
      <c r="F17" s="6">
        <v>360</v>
      </c>
      <c r="G17" s="6">
        <f t="shared" si="0"/>
        <v>360</v>
      </c>
      <c r="H17" s="12" t="s">
        <v>36</v>
      </c>
    </row>
    <row r="18" spans="1:8" ht="14.25" customHeight="1">
      <c r="A18" s="6">
        <v>7</v>
      </c>
      <c r="B18" s="104"/>
      <c r="C18" s="125"/>
      <c r="D18" s="9" t="s">
        <v>37</v>
      </c>
      <c r="E18" s="6">
        <v>1</v>
      </c>
      <c r="F18" s="6">
        <v>330</v>
      </c>
      <c r="G18" s="6">
        <f t="shared" si="0"/>
        <v>330</v>
      </c>
      <c r="H18" s="12" t="s">
        <v>38</v>
      </c>
    </row>
    <row r="19" spans="1:8" ht="14.25" customHeight="1">
      <c r="A19" s="6"/>
      <c r="B19" s="6"/>
      <c r="C19" s="126"/>
      <c r="D19" s="9"/>
      <c r="E19" s="96" t="s">
        <v>39</v>
      </c>
      <c r="F19" s="97"/>
      <c r="G19" s="14">
        <f>SUM(G12:G18)</f>
        <v>66890</v>
      </c>
      <c r="H19" s="14"/>
    </row>
    <row r="20" spans="1:8" ht="14.25" customHeight="1">
      <c r="A20" s="15"/>
      <c r="B20" s="15"/>
      <c r="C20" s="15"/>
      <c r="D20" s="16"/>
      <c r="E20" s="15"/>
      <c r="F20" s="15"/>
      <c r="G20" s="15"/>
      <c r="H20" s="15"/>
    </row>
    <row r="21" spans="1:8" ht="14.25" customHeight="1">
      <c r="A21" s="17">
        <v>1</v>
      </c>
      <c r="B21" s="105" t="s">
        <v>40</v>
      </c>
      <c r="C21" s="18" t="s">
        <v>41</v>
      </c>
      <c r="D21" s="13" t="s">
        <v>42</v>
      </c>
      <c r="E21" s="17">
        <v>2</v>
      </c>
      <c r="F21" s="17">
        <v>2000</v>
      </c>
      <c r="G21" s="6">
        <f t="shared" ref="G21:G26" si="1">E21*F21</f>
        <v>4000</v>
      </c>
      <c r="H21" s="19" t="s">
        <v>28</v>
      </c>
    </row>
    <row r="22" spans="1:8" ht="14.25" customHeight="1">
      <c r="A22" s="17">
        <v>2</v>
      </c>
      <c r="B22" s="106"/>
      <c r="C22" s="18"/>
      <c r="D22" s="13"/>
      <c r="E22" s="17"/>
      <c r="F22" s="17"/>
      <c r="G22" s="17"/>
      <c r="H22" s="19" t="s">
        <v>28</v>
      </c>
    </row>
    <row r="23" spans="1:8" ht="14.25" customHeight="1">
      <c r="A23" s="17">
        <v>3</v>
      </c>
      <c r="B23" s="106"/>
      <c r="C23" s="18"/>
      <c r="D23" s="13"/>
      <c r="E23" s="98" t="s">
        <v>39</v>
      </c>
      <c r="F23" s="99"/>
      <c r="G23" s="20">
        <f>SUM(G21:G22)</f>
        <v>4000</v>
      </c>
      <c r="H23" s="19"/>
    </row>
    <row r="24" spans="1:8" ht="14.25" customHeight="1">
      <c r="A24" s="21"/>
      <c r="B24" s="22"/>
      <c r="C24" s="23"/>
      <c r="D24" s="24"/>
      <c r="E24" s="21"/>
      <c r="F24" s="21"/>
      <c r="G24" s="21"/>
      <c r="H24" s="21"/>
    </row>
    <row r="25" spans="1:8" ht="14.25" customHeight="1">
      <c r="A25" s="17">
        <v>1</v>
      </c>
      <c r="B25" s="107" t="s">
        <v>43</v>
      </c>
      <c r="C25" s="18" t="s">
        <v>41</v>
      </c>
      <c r="D25" s="13" t="s">
        <v>42</v>
      </c>
      <c r="E25" s="17">
        <v>2</v>
      </c>
      <c r="F25" s="17">
        <v>2000</v>
      </c>
      <c r="G25" s="6">
        <f t="shared" si="1"/>
        <v>4000</v>
      </c>
      <c r="H25" s="19" t="s">
        <v>28</v>
      </c>
    </row>
    <row r="26" spans="1:8" ht="14.25" customHeight="1">
      <c r="A26" s="17">
        <v>2</v>
      </c>
      <c r="B26" s="106"/>
      <c r="C26" s="18"/>
      <c r="D26" s="13" t="s">
        <v>44</v>
      </c>
      <c r="E26" s="17">
        <v>2</v>
      </c>
      <c r="F26" s="17">
        <v>3000</v>
      </c>
      <c r="G26" s="6">
        <f t="shared" si="1"/>
        <v>6000</v>
      </c>
      <c r="H26" s="19" t="s">
        <v>28</v>
      </c>
    </row>
    <row r="27" spans="1:8" ht="14.25" customHeight="1">
      <c r="A27" s="17">
        <v>3</v>
      </c>
      <c r="B27" s="106"/>
      <c r="C27" s="18"/>
      <c r="D27" s="13"/>
      <c r="E27" s="98" t="s">
        <v>39</v>
      </c>
      <c r="F27" s="99"/>
      <c r="G27" s="20">
        <f>SUM(G25:G26)</f>
        <v>10000</v>
      </c>
      <c r="H27" s="17"/>
    </row>
    <row r="28" spans="1:8" ht="14.25" customHeight="1">
      <c r="A28" s="15"/>
      <c r="B28" s="25"/>
      <c r="C28" s="25"/>
      <c r="D28" s="16"/>
      <c r="E28" s="15"/>
      <c r="F28" s="15"/>
      <c r="G28" s="15"/>
      <c r="H28" s="15"/>
    </row>
    <row r="29" spans="1:8" ht="13.5" customHeight="1">
      <c r="A29" s="6">
        <v>1</v>
      </c>
      <c r="B29" s="108" t="s">
        <v>45</v>
      </c>
      <c r="C29" s="127" t="s">
        <v>46</v>
      </c>
      <c r="D29" s="6" t="s">
        <v>47</v>
      </c>
      <c r="E29" s="6">
        <v>1</v>
      </c>
      <c r="F29" s="6">
        <v>6000</v>
      </c>
      <c r="G29" s="6">
        <f t="shared" ref="G29:G35" si="2">E29*F29</f>
        <v>6000</v>
      </c>
      <c r="H29" s="26" t="s">
        <v>28</v>
      </c>
    </row>
    <row r="30" spans="1:8" ht="13.5" customHeight="1">
      <c r="A30" s="6">
        <v>2</v>
      </c>
      <c r="B30" s="109"/>
      <c r="C30" s="109"/>
      <c r="D30" s="5" t="s">
        <v>48</v>
      </c>
      <c r="E30" s="6">
        <v>4</v>
      </c>
      <c r="F30" s="6">
        <v>3500</v>
      </c>
      <c r="G30" s="6">
        <f t="shared" si="2"/>
        <v>14000</v>
      </c>
      <c r="H30" s="26" t="s">
        <v>28</v>
      </c>
    </row>
    <row r="31" spans="1:8" ht="13.5" customHeight="1">
      <c r="A31" s="6">
        <v>3</v>
      </c>
      <c r="B31" s="109"/>
      <c r="C31" s="109"/>
      <c r="D31" s="5" t="s">
        <v>49</v>
      </c>
      <c r="E31" s="6">
        <v>4</v>
      </c>
      <c r="F31" s="6">
        <v>3500</v>
      </c>
      <c r="G31" s="6">
        <f t="shared" si="2"/>
        <v>14000</v>
      </c>
      <c r="H31" s="26" t="s">
        <v>28</v>
      </c>
    </row>
    <row r="32" spans="1:8" ht="13.5" customHeight="1">
      <c r="A32" s="6">
        <v>4</v>
      </c>
      <c r="B32" s="109"/>
      <c r="C32" s="109"/>
      <c r="D32" s="5" t="s">
        <v>50</v>
      </c>
      <c r="E32" s="6">
        <v>4</v>
      </c>
      <c r="F32" s="6">
        <v>3500</v>
      </c>
      <c r="G32" s="6">
        <f t="shared" si="2"/>
        <v>14000</v>
      </c>
      <c r="H32" s="26" t="s">
        <v>28</v>
      </c>
    </row>
    <row r="33" spans="1:8" ht="13.5" customHeight="1">
      <c r="A33" s="6">
        <v>5</v>
      </c>
      <c r="B33" s="109"/>
      <c r="C33" s="109"/>
      <c r="D33" s="5" t="s">
        <v>51</v>
      </c>
      <c r="E33" s="6">
        <v>4</v>
      </c>
      <c r="F33" s="6">
        <v>3500</v>
      </c>
      <c r="G33" s="6">
        <f t="shared" si="2"/>
        <v>14000</v>
      </c>
      <c r="H33" s="26" t="s">
        <v>28</v>
      </c>
    </row>
    <row r="34" spans="1:8" ht="13.5" customHeight="1">
      <c r="A34" s="6">
        <v>6</v>
      </c>
      <c r="B34" s="109"/>
      <c r="C34" s="109"/>
      <c r="D34" s="5" t="s">
        <v>52</v>
      </c>
      <c r="E34" s="6">
        <v>2</v>
      </c>
      <c r="F34" s="6">
        <v>3000</v>
      </c>
      <c r="G34" s="6">
        <f t="shared" si="2"/>
        <v>6000</v>
      </c>
      <c r="H34" s="26" t="s">
        <v>28</v>
      </c>
    </row>
    <row r="35" spans="1:8" ht="13.5" customHeight="1">
      <c r="A35" s="6">
        <v>7</v>
      </c>
      <c r="B35" s="109"/>
      <c r="C35" s="109"/>
      <c r="D35" s="5" t="s">
        <v>53</v>
      </c>
      <c r="E35" s="6">
        <v>2</v>
      </c>
      <c r="F35" s="6">
        <v>3000</v>
      </c>
      <c r="G35" s="6">
        <f t="shared" si="2"/>
        <v>6000</v>
      </c>
      <c r="H35" s="26" t="s">
        <v>28</v>
      </c>
    </row>
    <row r="36" spans="1:8" ht="13.5" customHeight="1">
      <c r="A36" s="6">
        <v>8</v>
      </c>
      <c r="B36" s="109"/>
      <c r="C36" s="109"/>
      <c r="D36" s="6" t="s">
        <v>54</v>
      </c>
      <c r="E36" s="6">
        <v>1</v>
      </c>
      <c r="F36" s="6">
        <v>3000</v>
      </c>
      <c r="G36" s="6">
        <f t="shared" ref="G36:G44" si="3">E36*F36</f>
        <v>3000</v>
      </c>
      <c r="H36" s="26" t="s">
        <v>28</v>
      </c>
    </row>
    <row r="37" spans="1:8" ht="13.5" customHeight="1">
      <c r="A37" s="6">
        <v>9</v>
      </c>
      <c r="B37" s="109"/>
      <c r="C37" s="109"/>
      <c r="D37" s="27" t="s">
        <v>55</v>
      </c>
      <c r="E37" s="27">
        <v>2</v>
      </c>
      <c r="F37" s="27">
        <v>4200</v>
      </c>
      <c r="G37" s="6">
        <f t="shared" si="3"/>
        <v>8400</v>
      </c>
      <c r="H37" s="28" t="s">
        <v>56</v>
      </c>
    </row>
    <row r="38" spans="1:8" ht="13.5" customHeight="1">
      <c r="A38" s="6">
        <v>10</v>
      </c>
      <c r="B38" s="109"/>
      <c r="C38" s="109"/>
      <c r="D38" s="27" t="s">
        <v>57</v>
      </c>
      <c r="E38" s="27">
        <v>2</v>
      </c>
      <c r="F38" s="27">
        <v>3200</v>
      </c>
      <c r="G38" s="6">
        <f t="shared" si="3"/>
        <v>6400</v>
      </c>
      <c r="H38" s="28" t="s">
        <v>58</v>
      </c>
    </row>
    <row r="39" spans="1:8" ht="13.5" customHeight="1">
      <c r="A39" s="6">
        <v>11</v>
      </c>
      <c r="B39" s="109"/>
      <c r="C39" s="109"/>
      <c r="D39" s="5" t="s">
        <v>59</v>
      </c>
      <c r="E39" s="6">
        <v>1</v>
      </c>
      <c r="F39" s="6">
        <v>600</v>
      </c>
      <c r="G39" s="6">
        <f t="shared" si="3"/>
        <v>600</v>
      </c>
      <c r="H39" s="26" t="s">
        <v>58</v>
      </c>
    </row>
    <row r="40" spans="1:8" ht="13.5" customHeight="1">
      <c r="A40" s="6">
        <v>12</v>
      </c>
      <c r="B40" s="109"/>
      <c r="C40" s="109"/>
      <c r="D40" s="5" t="s">
        <v>60</v>
      </c>
      <c r="E40" s="6">
        <v>1</v>
      </c>
      <c r="F40" s="6">
        <v>8000</v>
      </c>
      <c r="G40" s="6">
        <f t="shared" si="3"/>
        <v>8000</v>
      </c>
      <c r="H40" s="26" t="s">
        <v>28</v>
      </c>
    </row>
    <row r="41" spans="1:8" ht="13.5" customHeight="1">
      <c r="A41" s="6">
        <v>13</v>
      </c>
      <c r="B41" s="109"/>
      <c r="C41" s="109"/>
      <c r="D41" s="6" t="s">
        <v>61</v>
      </c>
      <c r="E41" s="6">
        <v>2</v>
      </c>
      <c r="F41" s="6">
        <v>1800</v>
      </c>
      <c r="G41" s="6">
        <f t="shared" si="3"/>
        <v>3600</v>
      </c>
      <c r="H41" s="26" t="s">
        <v>62</v>
      </c>
    </row>
    <row r="42" spans="1:8" ht="13.5" customHeight="1">
      <c r="A42" s="6">
        <v>14</v>
      </c>
      <c r="B42" s="109"/>
      <c r="C42" s="109"/>
      <c r="D42" s="29" t="s">
        <v>63</v>
      </c>
      <c r="E42" s="29">
        <v>1</v>
      </c>
      <c r="F42" s="29">
        <v>5000</v>
      </c>
      <c r="G42" s="17">
        <f t="shared" si="3"/>
        <v>5000</v>
      </c>
      <c r="H42" s="30" t="s">
        <v>64</v>
      </c>
    </row>
    <row r="43" spans="1:8" ht="13.5" customHeight="1">
      <c r="A43" s="6">
        <v>15</v>
      </c>
      <c r="B43" s="109"/>
      <c r="C43" s="109"/>
      <c r="D43" s="5" t="s">
        <v>65</v>
      </c>
      <c r="E43" s="6">
        <v>1</v>
      </c>
      <c r="F43" s="6">
        <v>12000</v>
      </c>
      <c r="G43" s="6">
        <f t="shared" si="3"/>
        <v>12000</v>
      </c>
      <c r="H43" s="26" t="s">
        <v>28</v>
      </c>
    </row>
    <row r="44" spans="1:8" ht="13.5" customHeight="1">
      <c r="A44" s="6">
        <v>16</v>
      </c>
      <c r="B44" s="109"/>
      <c r="C44" s="109"/>
      <c r="D44" s="5" t="s">
        <v>66</v>
      </c>
      <c r="E44" s="6">
        <v>1</v>
      </c>
      <c r="F44" s="6">
        <v>3800</v>
      </c>
      <c r="G44" s="6">
        <f t="shared" si="3"/>
        <v>3800</v>
      </c>
      <c r="H44" s="26" t="s">
        <v>67</v>
      </c>
    </row>
    <row r="45" spans="1:8" ht="13.5" customHeight="1">
      <c r="A45" s="6">
        <v>17</v>
      </c>
      <c r="B45" s="110"/>
      <c r="C45" s="110"/>
      <c r="D45" s="6" t="s">
        <v>68</v>
      </c>
      <c r="E45" s="6">
        <v>1</v>
      </c>
      <c r="F45" s="6">
        <v>1800</v>
      </c>
      <c r="G45" s="6">
        <f t="shared" ref="G45:G47" si="4">E45*F45</f>
        <v>1800</v>
      </c>
      <c r="H45" s="12" t="s">
        <v>69</v>
      </c>
    </row>
    <row r="46" spans="1:8" ht="13.5" customHeight="1">
      <c r="A46" s="6">
        <v>18</v>
      </c>
      <c r="B46" s="31"/>
      <c r="C46" s="31"/>
      <c r="D46" s="6" t="s">
        <v>35</v>
      </c>
      <c r="E46" s="32">
        <v>1</v>
      </c>
      <c r="F46" s="33">
        <v>320</v>
      </c>
      <c r="G46" s="6">
        <f t="shared" si="4"/>
        <v>320</v>
      </c>
      <c r="H46" s="12" t="s">
        <v>70</v>
      </c>
    </row>
    <row r="47" spans="1:8" ht="13.5" customHeight="1">
      <c r="A47" s="6">
        <v>19</v>
      </c>
      <c r="B47" s="31"/>
      <c r="C47" s="31"/>
      <c r="D47" s="6" t="s">
        <v>37</v>
      </c>
      <c r="E47" s="32">
        <v>1</v>
      </c>
      <c r="F47" s="33">
        <v>330</v>
      </c>
      <c r="G47" s="6">
        <f t="shared" si="4"/>
        <v>330</v>
      </c>
      <c r="H47" s="12" t="s">
        <v>38</v>
      </c>
    </row>
    <row r="48" spans="1:8" ht="14.25" customHeight="1">
      <c r="A48" s="6"/>
      <c r="B48" s="34"/>
      <c r="C48" s="35"/>
      <c r="D48" s="6"/>
      <c r="E48" s="96" t="s">
        <v>39</v>
      </c>
      <c r="F48" s="97"/>
      <c r="G48" s="14">
        <f>SUM(G29:G47)</f>
        <v>127250</v>
      </c>
      <c r="H48" s="14"/>
    </row>
    <row r="49" spans="1:8" ht="14.25">
      <c r="A49" s="15"/>
      <c r="B49" s="36"/>
      <c r="C49" s="37"/>
      <c r="D49" s="15"/>
      <c r="E49" s="15"/>
      <c r="F49" s="15"/>
      <c r="G49" s="15"/>
      <c r="H49" s="15"/>
    </row>
    <row r="50" spans="1:8" ht="14.25" customHeight="1">
      <c r="A50" s="17">
        <v>1</v>
      </c>
      <c r="B50" s="111" t="s">
        <v>71</v>
      </c>
      <c r="C50" s="107" t="s">
        <v>72</v>
      </c>
      <c r="D50" s="2" t="s">
        <v>73</v>
      </c>
      <c r="E50" s="6">
        <v>4</v>
      </c>
      <c r="F50" s="2">
        <v>3500</v>
      </c>
      <c r="G50" s="6">
        <f t="shared" ref="G50:G54" si="5">E50*F50</f>
        <v>14000</v>
      </c>
      <c r="H50" s="38" t="s">
        <v>28</v>
      </c>
    </row>
    <row r="51" spans="1:8" ht="14.25" customHeight="1">
      <c r="A51" s="17">
        <v>6</v>
      </c>
      <c r="B51" s="112"/>
      <c r="C51" s="107"/>
      <c r="D51" s="6" t="s">
        <v>73</v>
      </c>
      <c r="E51" s="6">
        <v>4</v>
      </c>
      <c r="F51" s="6">
        <v>3500</v>
      </c>
      <c r="G51" s="6">
        <f t="shared" si="5"/>
        <v>14000</v>
      </c>
      <c r="H51" s="38" t="s">
        <v>28</v>
      </c>
    </row>
    <row r="52" spans="1:8" ht="14.25" customHeight="1">
      <c r="A52" s="17">
        <v>18</v>
      </c>
      <c r="B52" s="112"/>
      <c r="C52" s="107"/>
      <c r="D52" s="17" t="s">
        <v>74</v>
      </c>
      <c r="E52" s="17">
        <v>4</v>
      </c>
      <c r="F52" s="17">
        <v>3500</v>
      </c>
      <c r="G52" s="6">
        <f t="shared" si="5"/>
        <v>14000</v>
      </c>
      <c r="H52" s="38" t="s">
        <v>28</v>
      </c>
    </row>
    <row r="53" spans="1:8" ht="14.25" customHeight="1">
      <c r="A53" s="17">
        <v>19</v>
      </c>
      <c r="B53" s="112"/>
      <c r="C53" s="107"/>
      <c r="D53" s="17" t="s">
        <v>74</v>
      </c>
      <c r="E53" s="17">
        <v>4</v>
      </c>
      <c r="F53" s="17">
        <v>3500</v>
      </c>
      <c r="G53" s="6">
        <f t="shared" si="5"/>
        <v>14000</v>
      </c>
      <c r="H53" s="38" t="s">
        <v>28</v>
      </c>
    </row>
    <row r="54" spans="1:8" ht="14.25" customHeight="1">
      <c r="A54" s="17">
        <v>20</v>
      </c>
      <c r="B54" s="113"/>
      <c r="C54" s="128"/>
      <c r="D54" s="17" t="s">
        <v>75</v>
      </c>
      <c r="E54" s="17">
        <v>1</v>
      </c>
      <c r="F54" s="17">
        <v>8000</v>
      </c>
      <c r="G54" s="6">
        <f t="shared" si="5"/>
        <v>8000</v>
      </c>
      <c r="H54" s="17"/>
    </row>
    <row r="55" spans="1:8" ht="14.25" customHeight="1">
      <c r="A55" s="17"/>
      <c r="B55" s="39"/>
      <c r="C55" s="40"/>
      <c r="D55" s="17"/>
      <c r="E55" s="96" t="s">
        <v>39</v>
      </c>
      <c r="F55" s="97"/>
      <c r="G55" s="14">
        <f>SUM(G50:G54)</f>
        <v>64000</v>
      </c>
      <c r="H55" s="14"/>
    </row>
    <row r="56" spans="1:8" s="1" customFormat="1" ht="14.25">
      <c r="A56" s="15"/>
      <c r="B56" s="36"/>
      <c r="C56" s="41"/>
      <c r="D56" s="15"/>
      <c r="E56" s="15"/>
      <c r="F56" s="15"/>
      <c r="G56" s="15"/>
      <c r="H56" s="15"/>
    </row>
    <row r="57" spans="1:8" ht="13.5" customHeight="1">
      <c r="A57" s="6">
        <v>1</v>
      </c>
      <c r="B57" s="114" t="s">
        <v>76</v>
      </c>
      <c r="C57" s="125" t="s">
        <v>77</v>
      </c>
      <c r="D57" s="6" t="s">
        <v>78</v>
      </c>
      <c r="E57" s="6">
        <v>1</v>
      </c>
      <c r="F57" s="42">
        <v>8000</v>
      </c>
      <c r="G57" s="6">
        <f t="shared" ref="G57:G62" si="6">E57*F57</f>
        <v>8000</v>
      </c>
      <c r="H57" s="43" t="s">
        <v>28</v>
      </c>
    </row>
    <row r="58" spans="1:8" ht="13.5" customHeight="1">
      <c r="A58" s="6">
        <v>2</v>
      </c>
      <c r="B58" s="114"/>
      <c r="C58" s="125"/>
      <c r="D58" s="17" t="s">
        <v>79</v>
      </c>
      <c r="E58" s="17">
        <v>1</v>
      </c>
      <c r="F58" s="17">
        <v>3900</v>
      </c>
      <c r="G58" s="17">
        <f t="shared" si="6"/>
        <v>3900</v>
      </c>
      <c r="H58" s="44" t="s">
        <v>56</v>
      </c>
    </row>
    <row r="59" spans="1:8" ht="13.5" customHeight="1">
      <c r="A59" s="6">
        <v>4</v>
      </c>
      <c r="B59" s="114"/>
      <c r="C59" s="125"/>
      <c r="D59" s="6" t="s">
        <v>80</v>
      </c>
      <c r="E59" s="6">
        <v>1</v>
      </c>
      <c r="F59" s="6">
        <v>7500</v>
      </c>
      <c r="G59" s="6">
        <f t="shared" si="6"/>
        <v>7500</v>
      </c>
      <c r="H59" s="38" t="s">
        <v>28</v>
      </c>
    </row>
    <row r="60" spans="1:8" ht="13.5" customHeight="1">
      <c r="A60" s="6">
        <v>5</v>
      </c>
      <c r="B60" s="114"/>
      <c r="C60" s="125"/>
      <c r="D60" s="6" t="s">
        <v>81</v>
      </c>
      <c r="E60" s="6">
        <v>1</v>
      </c>
      <c r="F60" s="6">
        <v>7500</v>
      </c>
      <c r="G60" s="6">
        <f t="shared" si="6"/>
        <v>7500</v>
      </c>
      <c r="H60" s="38" t="s">
        <v>28</v>
      </c>
    </row>
    <row r="61" spans="1:8" ht="13.5" customHeight="1">
      <c r="A61" s="6">
        <v>6</v>
      </c>
      <c r="B61" s="114"/>
      <c r="C61" s="125"/>
      <c r="D61" s="6" t="s">
        <v>82</v>
      </c>
      <c r="E61" s="6">
        <v>1</v>
      </c>
      <c r="F61" s="6">
        <v>7500</v>
      </c>
      <c r="G61" s="6">
        <f t="shared" si="6"/>
        <v>7500</v>
      </c>
      <c r="H61" s="38" t="s">
        <v>28</v>
      </c>
    </row>
    <row r="62" spans="1:8" ht="13.5" customHeight="1">
      <c r="A62" s="6">
        <v>7</v>
      </c>
      <c r="B62" s="114"/>
      <c r="C62" s="125"/>
      <c r="D62" s="6" t="s">
        <v>83</v>
      </c>
      <c r="E62" s="6">
        <v>1</v>
      </c>
      <c r="F62" s="6">
        <v>7500</v>
      </c>
      <c r="G62" s="6">
        <f t="shared" si="6"/>
        <v>7500</v>
      </c>
      <c r="H62" s="38" t="s">
        <v>28</v>
      </c>
    </row>
    <row r="63" spans="1:8" ht="13.5" customHeight="1">
      <c r="A63" s="6">
        <v>13</v>
      </c>
      <c r="B63" s="114"/>
      <c r="C63" s="125"/>
      <c r="D63" s="6" t="s">
        <v>84</v>
      </c>
      <c r="E63" s="6">
        <v>1</v>
      </c>
      <c r="F63" s="6">
        <v>12000</v>
      </c>
      <c r="G63" s="6">
        <f t="shared" ref="G63:G68" si="7">E63*F63</f>
        <v>12000</v>
      </c>
      <c r="H63" s="38" t="s">
        <v>28</v>
      </c>
    </row>
    <row r="64" spans="1:8" ht="13.5" customHeight="1">
      <c r="A64" s="6">
        <v>14</v>
      </c>
      <c r="B64" s="114"/>
      <c r="C64" s="125"/>
      <c r="D64" s="6" t="s">
        <v>85</v>
      </c>
      <c r="E64" s="6">
        <v>1</v>
      </c>
      <c r="F64" s="6">
        <v>600</v>
      </c>
      <c r="G64" s="6">
        <f t="shared" si="7"/>
        <v>600</v>
      </c>
      <c r="H64" s="38" t="s">
        <v>28</v>
      </c>
    </row>
    <row r="65" spans="1:8" ht="13.5" customHeight="1">
      <c r="A65" s="6">
        <v>15</v>
      </c>
      <c r="B65" s="114"/>
      <c r="C65" s="125"/>
      <c r="D65" s="27" t="s">
        <v>86</v>
      </c>
      <c r="E65" s="27">
        <v>1</v>
      </c>
      <c r="F65" s="27">
        <v>26000</v>
      </c>
      <c r="G65" s="6">
        <f t="shared" si="7"/>
        <v>26000</v>
      </c>
      <c r="H65" s="45" t="s">
        <v>87</v>
      </c>
    </row>
    <row r="66" spans="1:8" ht="13.5" customHeight="1">
      <c r="A66" s="6">
        <v>16</v>
      </c>
      <c r="B66" s="114"/>
      <c r="C66" s="125"/>
      <c r="D66" s="27" t="s">
        <v>88</v>
      </c>
      <c r="E66" s="27">
        <v>1</v>
      </c>
      <c r="F66" s="27">
        <v>8000</v>
      </c>
      <c r="G66" s="6">
        <f t="shared" si="7"/>
        <v>8000</v>
      </c>
      <c r="H66" s="45" t="s">
        <v>70</v>
      </c>
    </row>
    <row r="67" spans="1:8" ht="13.5" customHeight="1">
      <c r="A67" s="6">
        <v>18</v>
      </c>
      <c r="B67" s="114"/>
      <c r="C67" s="125"/>
      <c r="D67" s="27" t="s">
        <v>89</v>
      </c>
      <c r="E67" s="27">
        <v>1</v>
      </c>
      <c r="F67" s="27">
        <v>500</v>
      </c>
      <c r="G67" s="6">
        <f t="shared" si="7"/>
        <v>500</v>
      </c>
      <c r="H67" s="28" t="s">
        <v>28</v>
      </c>
    </row>
    <row r="68" spans="1:8" ht="13.5" customHeight="1">
      <c r="A68" s="6">
        <v>20</v>
      </c>
      <c r="B68" s="114"/>
      <c r="C68" s="125"/>
      <c r="D68" s="5" t="s">
        <v>90</v>
      </c>
      <c r="E68" s="6">
        <v>1</v>
      </c>
      <c r="F68" s="6">
        <v>5000</v>
      </c>
      <c r="G68" s="6">
        <f t="shared" si="7"/>
        <v>5000</v>
      </c>
      <c r="H68" s="35" t="s">
        <v>70</v>
      </c>
    </row>
    <row r="69" spans="1:8" ht="14.25" customHeight="1">
      <c r="A69" s="6"/>
      <c r="B69" s="115"/>
      <c r="C69" s="125"/>
      <c r="D69" s="6"/>
      <c r="E69" s="96" t="s">
        <v>39</v>
      </c>
      <c r="F69" s="97"/>
      <c r="G69" s="14">
        <f>SUM(G57:G68)</f>
        <v>94000</v>
      </c>
      <c r="H69" s="46"/>
    </row>
    <row r="70" spans="1:8" ht="14.25">
      <c r="A70" s="15"/>
      <c r="B70" s="47"/>
      <c r="C70" s="16"/>
      <c r="D70" s="15"/>
      <c r="E70" s="15"/>
      <c r="F70" s="15"/>
      <c r="G70" s="15"/>
      <c r="H70" s="16"/>
    </row>
    <row r="71" spans="1:8" ht="18.75" customHeight="1">
      <c r="A71" s="6">
        <v>1</v>
      </c>
      <c r="B71" s="116" t="s">
        <v>91</v>
      </c>
      <c r="C71" s="129" t="s">
        <v>92</v>
      </c>
      <c r="D71" s="6" t="s">
        <v>78</v>
      </c>
      <c r="E71" s="6">
        <v>1</v>
      </c>
      <c r="F71" s="6">
        <v>8000</v>
      </c>
      <c r="G71" s="6">
        <f t="shared" ref="G71:G79" si="8">E71*F71</f>
        <v>8000</v>
      </c>
      <c r="H71" s="26" t="s">
        <v>28</v>
      </c>
    </row>
    <row r="72" spans="1:8" ht="18.75" customHeight="1">
      <c r="A72" s="6">
        <v>2</v>
      </c>
      <c r="B72" s="117"/>
      <c r="C72" s="130"/>
      <c r="D72" s="6" t="s">
        <v>93</v>
      </c>
      <c r="E72" s="6">
        <v>1</v>
      </c>
      <c r="F72" s="6">
        <v>7500</v>
      </c>
      <c r="G72" s="6">
        <f t="shared" si="8"/>
        <v>7500</v>
      </c>
      <c r="H72" s="26" t="s">
        <v>28</v>
      </c>
    </row>
    <row r="73" spans="1:8" ht="18.75" customHeight="1">
      <c r="A73" s="6">
        <v>3</v>
      </c>
      <c r="B73" s="117"/>
      <c r="C73" s="130"/>
      <c r="D73" s="6" t="s">
        <v>94</v>
      </c>
      <c r="E73" s="6">
        <v>1</v>
      </c>
      <c r="F73" s="6">
        <v>7500</v>
      </c>
      <c r="G73" s="6">
        <f t="shared" si="8"/>
        <v>7500</v>
      </c>
      <c r="H73" s="26" t="s">
        <v>28</v>
      </c>
    </row>
    <row r="74" spans="1:8" ht="18.75" customHeight="1">
      <c r="A74" s="6"/>
      <c r="B74" s="117"/>
      <c r="C74" s="130"/>
      <c r="D74" s="6" t="s">
        <v>95</v>
      </c>
      <c r="E74" s="6">
        <v>1</v>
      </c>
      <c r="F74" s="6">
        <v>7500</v>
      </c>
      <c r="G74" s="6">
        <f t="shared" si="8"/>
        <v>7500</v>
      </c>
      <c r="H74" s="26" t="s">
        <v>28</v>
      </c>
    </row>
    <row r="75" spans="1:8" ht="18.75" customHeight="1">
      <c r="A75" s="6"/>
      <c r="B75" s="117"/>
      <c r="C75" s="130"/>
      <c r="D75" s="6" t="s">
        <v>96</v>
      </c>
      <c r="E75" s="6">
        <v>1</v>
      </c>
      <c r="F75" s="6">
        <v>7500</v>
      </c>
      <c r="G75" s="6">
        <f t="shared" si="8"/>
        <v>7500</v>
      </c>
      <c r="H75" s="26" t="s">
        <v>28</v>
      </c>
    </row>
    <row r="76" spans="1:8" ht="17.100000000000001" customHeight="1">
      <c r="A76" s="6">
        <v>7</v>
      </c>
      <c r="B76" s="117"/>
      <c r="C76" s="130"/>
      <c r="D76" s="50" t="s">
        <v>86</v>
      </c>
      <c r="E76" s="27">
        <v>2</v>
      </c>
      <c r="F76" s="27">
        <v>26000</v>
      </c>
      <c r="G76" s="6">
        <f t="shared" si="8"/>
        <v>52000</v>
      </c>
      <c r="H76" s="28" t="s">
        <v>87</v>
      </c>
    </row>
    <row r="77" spans="1:8" ht="20.25" customHeight="1">
      <c r="A77" s="6">
        <v>8</v>
      </c>
      <c r="B77" s="117"/>
      <c r="C77" s="130"/>
      <c r="D77" s="27" t="s">
        <v>88</v>
      </c>
      <c r="E77" s="27">
        <v>2</v>
      </c>
      <c r="F77" s="27">
        <v>8000</v>
      </c>
      <c r="G77" s="6">
        <f t="shared" si="8"/>
        <v>16000</v>
      </c>
      <c r="H77" s="28" t="s">
        <v>70</v>
      </c>
    </row>
    <row r="78" spans="1:8" ht="19.5" customHeight="1">
      <c r="A78" s="6">
        <v>9</v>
      </c>
      <c r="B78" s="117"/>
      <c r="C78" s="130"/>
      <c r="D78" s="6" t="s">
        <v>85</v>
      </c>
      <c r="E78" s="6">
        <v>1</v>
      </c>
      <c r="F78" s="6">
        <v>600</v>
      </c>
      <c r="G78" s="6">
        <f t="shared" si="8"/>
        <v>600</v>
      </c>
      <c r="H78" s="26" t="s">
        <v>28</v>
      </c>
    </row>
    <row r="79" spans="1:8" ht="17.25" customHeight="1">
      <c r="A79" s="6">
        <v>10</v>
      </c>
      <c r="B79" s="117"/>
      <c r="C79" s="130"/>
      <c r="D79" s="6" t="s">
        <v>90</v>
      </c>
      <c r="E79" s="6">
        <v>2</v>
      </c>
      <c r="F79" s="6">
        <v>5000</v>
      </c>
      <c r="G79" s="6">
        <f t="shared" si="8"/>
        <v>10000</v>
      </c>
      <c r="H79" s="12" t="s">
        <v>70</v>
      </c>
    </row>
    <row r="80" spans="1:8">
      <c r="A80" s="6">
        <v>11</v>
      </c>
      <c r="B80" s="117"/>
      <c r="C80" s="130"/>
      <c r="D80" s="17" t="s">
        <v>63</v>
      </c>
      <c r="E80" s="17">
        <v>1</v>
      </c>
      <c r="F80" s="17">
        <v>6000</v>
      </c>
      <c r="G80" s="17">
        <v>6000</v>
      </c>
      <c r="H80" s="19" t="s">
        <v>56</v>
      </c>
    </row>
    <row r="81" spans="1:8" ht="15" customHeight="1">
      <c r="A81" s="6">
        <v>12</v>
      </c>
      <c r="B81" s="117"/>
      <c r="C81" s="130"/>
      <c r="D81" s="6" t="s">
        <v>84</v>
      </c>
      <c r="E81" s="6">
        <v>1</v>
      </c>
      <c r="F81" s="6">
        <v>12000</v>
      </c>
      <c r="G81" s="6">
        <f>E81*F81</f>
        <v>12000</v>
      </c>
      <c r="H81" s="26" t="s">
        <v>28</v>
      </c>
    </row>
    <row r="82" spans="1:8" ht="16.5" customHeight="1">
      <c r="A82" s="6">
        <v>14</v>
      </c>
      <c r="B82" s="117"/>
      <c r="C82" s="130"/>
      <c r="D82" s="6" t="s">
        <v>61</v>
      </c>
      <c r="E82" s="6">
        <v>2</v>
      </c>
      <c r="F82" s="6">
        <v>1800</v>
      </c>
      <c r="G82" s="6">
        <f>E82*F82</f>
        <v>3600</v>
      </c>
      <c r="H82" s="26" t="s">
        <v>62</v>
      </c>
    </row>
    <row r="83" spans="1:8">
      <c r="A83" s="6">
        <v>17</v>
      </c>
      <c r="B83" s="118"/>
      <c r="C83" s="130"/>
      <c r="D83" s="9"/>
      <c r="E83" s="6"/>
      <c r="F83" s="42"/>
      <c r="G83" s="6"/>
      <c r="H83" s="42"/>
    </row>
    <row r="84" spans="1:8">
      <c r="A84" s="6"/>
      <c r="B84" s="49"/>
      <c r="C84" s="9"/>
      <c r="D84" s="9"/>
      <c r="E84" s="96" t="s">
        <v>39</v>
      </c>
      <c r="F84" s="97"/>
      <c r="G84" s="14">
        <f>SUM(G71:G83)</f>
        <v>138200</v>
      </c>
      <c r="H84" s="51"/>
    </row>
    <row r="85" spans="1:8">
      <c r="A85" s="15"/>
      <c r="B85" s="52"/>
      <c r="C85" s="16"/>
      <c r="D85" s="16"/>
      <c r="E85" s="15"/>
      <c r="F85" s="53"/>
      <c r="G85" s="15"/>
      <c r="H85" s="53"/>
    </row>
    <row r="86" spans="1:8" ht="15" customHeight="1">
      <c r="A86" s="6">
        <v>1</v>
      </c>
      <c r="B86" s="116" t="s">
        <v>97</v>
      </c>
      <c r="C86" s="129" t="s">
        <v>98</v>
      </c>
      <c r="D86" s="6" t="s">
        <v>27</v>
      </c>
      <c r="E86" s="6">
        <v>1</v>
      </c>
      <c r="F86" s="6">
        <v>7500</v>
      </c>
      <c r="G86" s="6">
        <f>E86*F86</f>
        <v>7500</v>
      </c>
      <c r="H86" s="26" t="s">
        <v>28</v>
      </c>
    </row>
    <row r="87" spans="1:8">
      <c r="A87" s="6">
        <v>2</v>
      </c>
      <c r="B87" s="117"/>
      <c r="C87" s="130"/>
      <c r="D87" s="6" t="s">
        <v>93</v>
      </c>
      <c r="E87" s="6">
        <v>1</v>
      </c>
      <c r="F87" s="6">
        <v>7500</v>
      </c>
      <c r="G87" s="6">
        <f>E87*F87</f>
        <v>7500</v>
      </c>
      <c r="H87" s="26" t="s">
        <v>28</v>
      </c>
    </row>
    <row r="88" spans="1:8">
      <c r="A88" s="6">
        <v>3</v>
      </c>
      <c r="B88" s="117"/>
      <c r="C88" s="130"/>
      <c r="D88" s="6" t="s">
        <v>94</v>
      </c>
      <c r="E88" s="6">
        <v>1</v>
      </c>
      <c r="F88" s="6">
        <v>7500</v>
      </c>
      <c r="G88" s="6">
        <f>E88*F88</f>
        <v>7500</v>
      </c>
      <c r="H88" s="26" t="s">
        <v>28</v>
      </c>
    </row>
    <row r="89" spans="1:8">
      <c r="A89" s="6"/>
      <c r="B89" s="117"/>
      <c r="C89" s="130"/>
      <c r="D89" s="6" t="s">
        <v>99</v>
      </c>
      <c r="E89" s="6">
        <v>1</v>
      </c>
      <c r="F89" s="6">
        <v>7500</v>
      </c>
      <c r="G89" s="6">
        <v>7500</v>
      </c>
      <c r="H89" s="26" t="s">
        <v>28</v>
      </c>
    </row>
    <row r="90" spans="1:8">
      <c r="A90" s="6"/>
      <c r="B90" s="117"/>
      <c r="C90" s="130"/>
      <c r="D90" s="6" t="s">
        <v>100</v>
      </c>
      <c r="E90" s="6">
        <v>1</v>
      </c>
      <c r="F90" s="6">
        <v>7500</v>
      </c>
      <c r="G90" s="6">
        <v>7500</v>
      </c>
      <c r="H90" s="26" t="s">
        <v>28</v>
      </c>
    </row>
    <row r="91" spans="1:8">
      <c r="A91" s="6">
        <v>5</v>
      </c>
      <c r="B91" s="117"/>
      <c r="C91" s="130"/>
      <c r="D91" s="27" t="s">
        <v>101</v>
      </c>
      <c r="E91" s="27">
        <v>1</v>
      </c>
      <c r="F91" s="27">
        <v>3200</v>
      </c>
      <c r="G91" s="6">
        <f t="shared" ref="G91:G99" si="9">E91*F91</f>
        <v>3200</v>
      </c>
      <c r="H91" s="28" t="s">
        <v>102</v>
      </c>
    </row>
    <row r="92" spans="1:8">
      <c r="A92" s="6">
        <v>6</v>
      </c>
      <c r="B92" s="117"/>
      <c r="C92" s="130"/>
      <c r="D92" s="27" t="s">
        <v>103</v>
      </c>
      <c r="E92" s="27">
        <v>1</v>
      </c>
      <c r="F92" s="27">
        <v>3200</v>
      </c>
      <c r="G92" s="6">
        <f t="shared" si="9"/>
        <v>3200</v>
      </c>
      <c r="H92" s="28" t="s">
        <v>56</v>
      </c>
    </row>
    <row r="93" spans="1:8">
      <c r="A93" s="6">
        <v>7</v>
      </c>
      <c r="B93" s="117"/>
      <c r="C93" s="130"/>
      <c r="D93" s="5" t="s">
        <v>104</v>
      </c>
      <c r="E93" s="6">
        <v>1</v>
      </c>
      <c r="F93" s="6">
        <v>2300</v>
      </c>
      <c r="G93" s="6">
        <f t="shared" si="9"/>
        <v>2300</v>
      </c>
      <c r="H93" s="26" t="s">
        <v>56</v>
      </c>
    </row>
    <row r="94" spans="1:8">
      <c r="A94" s="6">
        <v>8</v>
      </c>
      <c r="B94" s="117"/>
      <c r="C94" s="130"/>
      <c r="D94" s="5" t="s">
        <v>105</v>
      </c>
      <c r="E94" s="6">
        <v>1</v>
      </c>
      <c r="F94" s="6">
        <v>1800</v>
      </c>
      <c r="G94" s="6">
        <f t="shared" si="9"/>
        <v>1800</v>
      </c>
      <c r="H94" s="12" t="s">
        <v>56</v>
      </c>
    </row>
    <row r="95" spans="1:8">
      <c r="A95" s="6">
        <v>9</v>
      </c>
      <c r="B95" s="117"/>
      <c r="C95" s="130"/>
      <c r="D95" s="17" t="s">
        <v>63</v>
      </c>
      <c r="E95" s="17">
        <v>1</v>
      </c>
      <c r="F95" s="17">
        <v>6000</v>
      </c>
      <c r="G95" s="17">
        <f t="shared" si="9"/>
        <v>6000</v>
      </c>
      <c r="H95" s="19" t="s">
        <v>56</v>
      </c>
    </row>
    <row r="96" spans="1:8">
      <c r="A96" s="6">
        <v>10</v>
      </c>
      <c r="B96" s="117"/>
      <c r="C96" s="130"/>
      <c r="D96" s="5" t="s">
        <v>106</v>
      </c>
      <c r="E96" s="6">
        <v>1</v>
      </c>
      <c r="F96" s="6">
        <v>15000</v>
      </c>
      <c r="G96" s="6">
        <f t="shared" si="9"/>
        <v>15000</v>
      </c>
      <c r="H96" s="26" t="s">
        <v>28</v>
      </c>
    </row>
    <row r="97" spans="1:8">
      <c r="A97" s="6">
        <v>11</v>
      </c>
      <c r="B97" s="117"/>
      <c r="C97" s="130"/>
      <c r="D97" s="5" t="s">
        <v>107</v>
      </c>
      <c r="E97" s="6">
        <v>1</v>
      </c>
      <c r="F97" s="6">
        <v>1800</v>
      </c>
      <c r="G97" s="6">
        <f t="shared" si="9"/>
        <v>1800</v>
      </c>
      <c r="H97" s="12" t="s">
        <v>69</v>
      </c>
    </row>
    <row r="98" spans="1:8">
      <c r="A98" s="6">
        <v>12</v>
      </c>
      <c r="B98" s="117"/>
      <c r="C98" s="130"/>
      <c r="D98" s="6" t="s">
        <v>61</v>
      </c>
      <c r="E98" s="6">
        <v>4</v>
      </c>
      <c r="F98" s="6">
        <v>1800</v>
      </c>
      <c r="G98" s="6">
        <f t="shared" si="9"/>
        <v>7200</v>
      </c>
      <c r="H98" s="26" t="s">
        <v>62</v>
      </c>
    </row>
    <row r="99" spans="1:8">
      <c r="A99" s="6">
        <v>13</v>
      </c>
      <c r="B99" s="117"/>
      <c r="C99" s="130"/>
      <c r="D99" s="48" t="s">
        <v>108</v>
      </c>
      <c r="E99" s="54">
        <v>1</v>
      </c>
      <c r="F99" s="42">
        <v>12000</v>
      </c>
      <c r="G99" s="6">
        <f t="shared" si="9"/>
        <v>12000</v>
      </c>
      <c r="H99" s="42" t="s">
        <v>28</v>
      </c>
    </row>
    <row r="100" spans="1:8">
      <c r="A100" s="6">
        <v>14</v>
      </c>
      <c r="B100" s="117"/>
      <c r="C100" s="130"/>
      <c r="D100" s="9" t="s">
        <v>35</v>
      </c>
      <c r="E100" s="54">
        <v>1</v>
      </c>
      <c r="F100" s="42">
        <v>320</v>
      </c>
      <c r="G100" s="6">
        <v>320</v>
      </c>
      <c r="H100" s="42" t="s">
        <v>109</v>
      </c>
    </row>
    <row r="101" spans="1:8">
      <c r="A101" s="6">
        <v>15</v>
      </c>
      <c r="B101" s="117"/>
      <c r="C101" s="130"/>
      <c r="D101" s="9" t="s">
        <v>37</v>
      </c>
      <c r="E101" s="54">
        <v>1</v>
      </c>
      <c r="F101" s="42">
        <v>300</v>
      </c>
      <c r="G101" s="6">
        <v>320</v>
      </c>
      <c r="H101" s="42" t="s">
        <v>38</v>
      </c>
    </row>
    <row r="102" spans="1:8">
      <c r="A102" s="6"/>
      <c r="B102" s="118"/>
      <c r="C102" s="130"/>
      <c r="D102" s="9"/>
      <c r="E102" s="96" t="s">
        <v>39</v>
      </c>
      <c r="F102" s="97"/>
      <c r="G102" s="14">
        <f>SUM(G86:G101)</f>
        <v>90640</v>
      </c>
      <c r="H102" s="51"/>
    </row>
    <row r="103" spans="1:8">
      <c r="A103" s="15"/>
      <c r="B103" s="55"/>
      <c r="C103" s="16"/>
      <c r="D103" s="16"/>
      <c r="E103" s="15"/>
      <c r="F103" s="53"/>
      <c r="G103" s="15"/>
      <c r="H103" s="53"/>
    </row>
    <row r="104" spans="1:8" ht="18" customHeight="1">
      <c r="A104" s="6">
        <v>1</v>
      </c>
      <c r="B104" s="102" t="s">
        <v>110</v>
      </c>
      <c r="C104" s="129" t="s">
        <v>111</v>
      </c>
      <c r="D104" s="6" t="s">
        <v>78</v>
      </c>
      <c r="E104" s="6">
        <v>1</v>
      </c>
      <c r="F104" s="6">
        <v>8000</v>
      </c>
      <c r="G104" s="6">
        <f t="shared" ref="G104:G113" si="10">E104*F104</f>
        <v>8000</v>
      </c>
      <c r="H104" s="26" t="s">
        <v>28</v>
      </c>
    </row>
    <row r="105" spans="1:8">
      <c r="A105" s="6">
        <v>2</v>
      </c>
      <c r="B105" s="119"/>
      <c r="C105" s="130"/>
      <c r="D105" s="6" t="s">
        <v>93</v>
      </c>
      <c r="E105" s="6">
        <v>1</v>
      </c>
      <c r="F105" s="6">
        <v>5000</v>
      </c>
      <c r="G105" s="6">
        <f t="shared" si="10"/>
        <v>5000</v>
      </c>
      <c r="H105" s="26" t="s">
        <v>28</v>
      </c>
    </row>
    <row r="106" spans="1:8" ht="18" customHeight="1">
      <c r="A106" s="6">
        <v>3</v>
      </c>
      <c r="B106" s="119"/>
      <c r="C106" s="130"/>
      <c r="D106" s="6" t="s">
        <v>94</v>
      </c>
      <c r="E106" s="6">
        <v>1</v>
      </c>
      <c r="F106" s="6">
        <v>5000</v>
      </c>
      <c r="G106" s="6">
        <f t="shared" si="10"/>
        <v>5000</v>
      </c>
      <c r="H106" s="26" t="s">
        <v>28</v>
      </c>
    </row>
    <row r="107" spans="1:8" ht="18" customHeight="1">
      <c r="A107" s="6"/>
      <c r="B107" s="119"/>
      <c r="C107" s="130"/>
      <c r="D107" s="6" t="s">
        <v>99</v>
      </c>
      <c r="E107" s="6">
        <v>1</v>
      </c>
      <c r="F107" s="6">
        <v>5000</v>
      </c>
      <c r="G107" s="6">
        <f t="shared" si="10"/>
        <v>5000</v>
      </c>
      <c r="H107" s="26" t="s">
        <v>28</v>
      </c>
    </row>
    <row r="108" spans="1:8" ht="18" customHeight="1">
      <c r="A108" s="6"/>
      <c r="B108" s="119"/>
      <c r="C108" s="130"/>
      <c r="D108" s="6" t="s">
        <v>112</v>
      </c>
      <c r="E108" s="6">
        <v>1</v>
      </c>
      <c r="F108" s="6">
        <v>5000</v>
      </c>
      <c r="G108" s="6">
        <f t="shared" si="10"/>
        <v>5000</v>
      </c>
      <c r="H108" s="26" t="s">
        <v>28</v>
      </c>
    </row>
    <row r="109" spans="1:8" ht="21" customHeight="1">
      <c r="A109" s="6">
        <v>7</v>
      </c>
      <c r="B109" s="119"/>
      <c r="C109" s="130"/>
      <c r="D109" s="5" t="s">
        <v>86</v>
      </c>
      <c r="E109" s="6">
        <v>1</v>
      </c>
      <c r="F109" s="6">
        <v>26000</v>
      </c>
      <c r="G109" s="6">
        <f t="shared" si="10"/>
        <v>26000</v>
      </c>
      <c r="H109" s="26" t="s">
        <v>28</v>
      </c>
    </row>
    <row r="110" spans="1:8" ht="21" customHeight="1">
      <c r="A110" s="6">
        <v>8</v>
      </c>
      <c r="B110" s="119"/>
      <c r="C110" s="130"/>
      <c r="D110" s="5" t="s">
        <v>88</v>
      </c>
      <c r="E110" s="6">
        <v>1</v>
      </c>
      <c r="F110" s="6">
        <v>8000</v>
      </c>
      <c r="G110" s="6">
        <f t="shared" si="10"/>
        <v>8000</v>
      </c>
      <c r="H110" s="26" t="s">
        <v>70</v>
      </c>
    </row>
    <row r="111" spans="1:8" ht="21" customHeight="1">
      <c r="A111" s="6">
        <v>9</v>
      </c>
      <c r="B111" s="119"/>
      <c r="C111" s="130"/>
      <c r="D111" s="5" t="s">
        <v>90</v>
      </c>
      <c r="E111" s="6">
        <v>1</v>
      </c>
      <c r="F111" s="6">
        <v>5000</v>
      </c>
      <c r="G111" s="6">
        <f t="shared" si="10"/>
        <v>5000</v>
      </c>
      <c r="H111" s="12" t="s">
        <v>70</v>
      </c>
    </row>
    <row r="112" spans="1:8" ht="18.75" customHeight="1">
      <c r="A112" s="6">
        <v>11</v>
      </c>
      <c r="B112" s="119"/>
      <c r="C112" s="130"/>
      <c r="D112" s="6" t="s">
        <v>84</v>
      </c>
      <c r="E112" s="6">
        <v>1</v>
      </c>
      <c r="F112" s="6">
        <v>12000</v>
      </c>
      <c r="G112" s="6">
        <f t="shared" si="10"/>
        <v>12000</v>
      </c>
      <c r="H112" s="26" t="s">
        <v>28</v>
      </c>
    </row>
    <row r="113" spans="1:8" ht="18.75" customHeight="1">
      <c r="A113" s="6">
        <v>12</v>
      </c>
      <c r="B113" s="119"/>
      <c r="C113" s="130"/>
      <c r="D113" s="6" t="s">
        <v>68</v>
      </c>
      <c r="E113" s="6">
        <v>1</v>
      </c>
      <c r="F113" s="6">
        <v>1800</v>
      </c>
      <c r="G113" s="6">
        <f t="shared" si="10"/>
        <v>1800</v>
      </c>
      <c r="H113" s="12" t="s">
        <v>69</v>
      </c>
    </row>
    <row r="114" spans="1:8">
      <c r="A114" s="6"/>
      <c r="B114" s="120"/>
      <c r="C114" s="130"/>
      <c r="D114" s="42"/>
      <c r="E114" s="96" t="s">
        <v>39</v>
      </c>
      <c r="F114" s="97"/>
      <c r="G114" s="51">
        <f>SUM(G104:G113)</f>
        <v>80800</v>
      </c>
      <c r="H114" s="51"/>
    </row>
    <row r="115" spans="1:8">
      <c r="A115" s="15"/>
      <c r="B115" s="56"/>
      <c r="C115" s="16"/>
      <c r="D115" s="53"/>
      <c r="E115" s="53"/>
      <c r="F115" s="53"/>
      <c r="G115" s="53"/>
      <c r="H115" s="53"/>
    </row>
    <row r="116" spans="1:8">
      <c r="A116" s="6">
        <v>1</v>
      </c>
      <c r="B116" s="116" t="s">
        <v>113</v>
      </c>
      <c r="C116" s="129" t="s">
        <v>114</v>
      </c>
      <c r="D116" s="57" t="s">
        <v>115</v>
      </c>
      <c r="E116" s="54">
        <v>2</v>
      </c>
      <c r="F116" s="6">
        <v>8000</v>
      </c>
      <c r="G116" s="6">
        <f t="shared" ref="G116:G118" si="11">E116*F116</f>
        <v>16000</v>
      </c>
      <c r="H116" s="58" t="s">
        <v>116</v>
      </c>
    </row>
    <row r="117" spans="1:8">
      <c r="A117" s="6">
        <v>2</v>
      </c>
      <c r="B117" s="117"/>
      <c r="C117" s="130"/>
      <c r="D117" s="57" t="s">
        <v>117</v>
      </c>
      <c r="E117" s="54">
        <v>2</v>
      </c>
      <c r="F117" s="6">
        <v>8000</v>
      </c>
      <c r="G117" s="6">
        <f t="shared" si="11"/>
        <v>16000</v>
      </c>
      <c r="H117" s="58" t="s">
        <v>116</v>
      </c>
    </row>
    <row r="118" spans="1:8">
      <c r="A118" s="6">
        <v>3</v>
      </c>
      <c r="B118" s="117"/>
      <c r="C118" s="130"/>
      <c r="D118" s="57" t="s">
        <v>118</v>
      </c>
      <c r="E118" s="54">
        <v>1</v>
      </c>
      <c r="F118" s="6">
        <v>10000</v>
      </c>
      <c r="G118" s="6">
        <f t="shared" si="11"/>
        <v>10000</v>
      </c>
      <c r="H118" s="58"/>
    </row>
    <row r="119" spans="1:8">
      <c r="A119" s="6">
        <v>4</v>
      </c>
      <c r="B119" s="117"/>
      <c r="C119" s="130"/>
      <c r="D119" s="9"/>
      <c r="E119" s="54"/>
      <c r="F119" s="6"/>
      <c r="G119" s="6"/>
      <c r="H119" s="42"/>
    </row>
    <row r="120" spans="1:8">
      <c r="A120" s="6">
        <v>5</v>
      </c>
      <c r="B120" s="117"/>
      <c r="C120" s="130"/>
      <c r="D120" s="9"/>
      <c r="E120" s="54"/>
      <c r="F120" s="6"/>
      <c r="G120" s="6"/>
      <c r="H120" s="42"/>
    </row>
    <row r="121" spans="1:8">
      <c r="A121" s="6">
        <v>6</v>
      </c>
      <c r="B121" s="117"/>
      <c r="C121" s="130"/>
      <c r="D121" s="9"/>
      <c r="E121" s="54"/>
      <c r="F121" s="6"/>
      <c r="G121" s="6"/>
      <c r="H121" s="42"/>
    </row>
    <row r="122" spans="1:8">
      <c r="A122" s="6">
        <v>7</v>
      </c>
      <c r="B122" s="117"/>
      <c r="C122" s="130"/>
      <c r="D122" s="9"/>
      <c r="E122" s="54"/>
      <c r="F122" s="6"/>
      <c r="G122" s="6"/>
      <c r="H122" s="42"/>
    </row>
    <row r="123" spans="1:8">
      <c r="A123" s="6">
        <v>8</v>
      </c>
      <c r="B123" s="117"/>
      <c r="C123" s="130"/>
      <c r="D123" s="9"/>
      <c r="E123" s="54"/>
      <c r="F123" s="6"/>
      <c r="G123" s="6"/>
      <c r="H123" s="42"/>
    </row>
    <row r="124" spans="1:8">
      <c r="A124" s="6">
        <v>9</v>
      </c>
      <c r="B124" s="117"/>
      <c r="C124" s="130"/>
      <c r="D124" s="9"/>
      <c r="E124" s="54"/>
      <c r="F124" s="6"/>
      <c r="G124" s="6"/>
      <c r="H124" s="42"/>
    </row>
    <row r="125" spans="1:8">
      <c r="A125" s="6"/>
      <c r="B125" s="117"/>
      <c r="C125" s="130"/>
      <c r="D125" s="9"/>
      <c r="E125" s="54"/>
      <c r="F125" s="6"/>
      <c r="G125" s="6"/>
      <c r="H125" s="42"/>
    </row>
    <row r="126" spans="1:8">
      <c r="A126" s="6">
        <v>11</v>
      </c>
      <c r="B126" s="117"/>
      <c r="C126" s="130"/>
      <c r="D126" s="48"/>
      <c r="E126" s="54"/>
      <c r="F126" s="6"/>
      <c r="G126" s="6"/>
      <c r="H126" s="38"/>
    </row>
    <row r="127" spans="1:8">
      <c r="A127" s="6">
        <v>12</v>
      </c>
      <c r="B127" s="117"/>
      <c r="C127" s="130"/>
      <c r="D127" s="9"/>
      <c r="E127" s="54"/>
      <c r="F127" s="6"/>
      <c r="G127" s="6"/>
      <c r="H127" s="38"/>
    </row>
    <row r="128" spans="1:8">
      <c r="A128" s="6">
        <v>13</v>
      </c>
      <c r="B128" s="117"/>
      <c r="C128" s="130"/>
      <c r="D128" s="48"/>
      <c r="E128" s="54"/>
      <c r="F128" s="6"/>
      <c r="G128" s="6"/>
      <c r="H128" s="38"/>
    </row>
    <row r="129" spans="1:8">
      <c r="A129" s="6">
        <v>14</v>
      </c>
      <c r="B129" s="117"/>
      <c r="C129" s="130"/>
      <c r="D129" s="6"/>
      <c r="E129" s="6"/>
      <c r="F129" s="6"/>
      <c r="G129" s="6"/>
      <c r="H129" s="38"/>
    </row>
    <row r="130" spans="1:8">
      <c r="A130" s="6">
        <v>15</v>
      </c>
      <c r="B130" s="117"/>
      <c r="C130" s="130"/>
      <c r="D130" s="6"/>
      <c r="E130" s="6"/>
      <c r="F130" s="6"/>
      <c r="G130" s="6"/>
      <c r="H130" s="38"/>
    </row>
    <row r="131" spans="1:8">
      <c r="A131" s="6">
        <v>16</v>
      </c>
      <c r="B131" s="117"/>
      <c r="C131" s="130"/>
      <c r="D131" s="6"/>
      <c r="E131" s="6"/>
      <c r="F131" s="6"/>
      <c r="G131" s="6"/>
      <c r="H131" s="42"/>
    </row>
    <row r="132" spans="1:8">
      <c r="A132" s="6">
        <v>17</v>
      </c>
      <c r="B132" s="117"/>
      <c r="C132" s="130"/>
      <c r="D132" s="2"/>
      <c r="E132" s="6"/>
      <c r="F132" s="2"/>
      <c r="G132" s="6"/>
      <c r="H132" s="38"/>
    </row>
    <row r="133" spans="1:8">
      <c r="A133" s="6">
        <v>18</v>
      </c>
      <c r="B133" s="117"/>
      <c r="C133" s="130"/>
      <c r="D133" s="59"/>
      <c r="E133" s="27"/>
      <c r="F133" s="27"/>
      <c r="G133" s="6"/>
      <c r="H133" s="60"/>
    </row>
    <row r="134" spans="1:8">
      <c r="A134" s="6">
        <v>19</v>
      </c>
      <c r="B134" s="117"/>
      <c r="C134" s="130"/>
      <c r="D134" s="27"/>
      <c r="E134" s="27"/>
      <c r="F134" s="27"/>
      <c r="G134" s="6"/>
      <c r="H134" s="61"/>
    </row>
    <row r="135" spans="1:8">
      <c r="A135" s="6">
        <v>20</v>
      </c>
      <c r="B135" s="117"/>
      <c r="C135" s="130"/>
      <c r="D135" s="62"/>
      <c r="E135" s="27"/>
      <c r="F135" s="62"/>
      <c r="G135" s="6"/>
      <c r="H135" s="60"/>
    </row>
    <row r="136" spans="1:8">
      <c r="A136" s="6">
        <v>21</v>
      </c>
      <c r="B136" s="117"/>
      <c r="C136" s="130"/>
      <c r="D136" s="59"/>
      <c r="E136" s="27"/>
      <c r="F136" s="27"/>
      <c r="G136" s="6"/>
      <c r="H136" s="60"/>
    </row>
    <row r="137" spans="1:8">
      <c r="A137" s="6">
        <v>22</v>
      </c>
      <c r="B137" s="117"/>
      <c r="C137" s="130"/>
      <c r="D137" s="59"/>
      <c r="E137" s="27"/>
      <c r="F137" s="27"/>
      <c r="G137" s="6"/>
      <c r="H137" s="60"/>
    </row>
    <row r="138" spans="1:8">
      <c r="A138" s="6">
        <v>23</v>
      </c>
      <c r="B138" s="117"/>
      <c r="C138" s="130"/>
      <c r="D138" s="9"/>
      <c r="E138" s="54"/>
      <c r="F138" s="6"/>
      <c r="G138" s="6"/>
      <c r="H138" s="42"/>
    </row>
    <row r="139" spans="1:8">
      <c r="A139" s="6">
        <v>24</v>
      </c>
      <c r="B139" s="117"/>
      <c r="C139" s="130"/>
      <c r="D139" s="9"/>
      <c r="E139" s="54"/>
      <c r="F139" s="6"/>
      <c r="G139" s="6"/>
      <c r="H139" s="42"/>
    </row>
    <row r="140" spans="1:8">
      <c r="A140" s="6">
        <v>25</v>
      </c>
      <c r="B140" s="117"/>
      <c r="C140" s="130"/>
      <c r="D140" s="9"/>
      <c r="E140" s="6"/>
      <c r="F140" s="6"/>
      <c r="G140" s="6"/>
      <c r="H140" s="42"/>
    </row>
    <row r="141" spans="1:8">
      <c r="A141" s="6">
        <v>26</v>
      </c>
      <c r="B141" s="117"/>
      <c r="C141" s="130"/>
      <c r="D141" s="9"/>
      <c r="E141" s="54"/>
      <c r="F141" s="42"/>
      <c r="G141" s="42"/>
      <c r="H141" s="42"/>
    </row>
    <row r="142" spans="1:8">
      <c r="A142" s="6">
        <v>27</v>
      </c>
      <c r="B142" s="117"/>
      <c r="C142" s="130"/>
      <c r="D142" s="9"/>
      <c r="E142" s="54"/>
      <c r="F142" s="42"/>
      <c r="G142" s="42"/>
      <c r="H142" s="42"/>
    </row>
    <row r="143" spans="1:8">
      <c r="A143" s="6">
        <v>28</v>
      </c>
      <c r="B143" s="117"/>
      <c r="C143" s="130"/>
      <c r="D143" s="9"/>
      <c r="E143" s="54"/>
      <c r="F143" s="42"/>
      <c r="G143" s="42"/>
      <c r="H143" s="42"/>
    </row>
    <row r="144" spans="1:8">
      <c r="A144" s="6">
        <v>29</v>
      </c>
      <c r="B144" s="117"/>
      <c r="C144" s="130"/>
      <c r="D144" s="9"/>
      <c r="E144" s="54"/>
      <c r="F144" s="42"/>
      <c r="G144" s="42"/>
      <c r="H144" s="42"/>
    </row>
    <row r="145" spans="1:8">
      <c r="A145" s="6">
        <v>30</v>
      </c>
      <c r="B145" s="117"/>
      <c r="C145" s="130"/>
      <c r="D145" s="9"/>
      <c r="E145" s="54"/>
      <c r="F145" s="42"/>
      <c r="G145" s="42"/>
      <c r="H145" s="42"/>
    </row>
    <row r="146" spans="1:8">
      <c r="A146" s="6">
        <v>31</v>
      </c>
      <c r="B146" s="117"/>
      <c r="C146" s="130"/>
      <c r="D146" s="9"/>
      <c r="E146" s="54"/>
      <c r="F146" s="42"/>
      <c r="G146" s="42"/>
      <c r="H146" s="42"/>
    </row>
    <row r="147" spans="1:8">
      <c r="A147" s="6">
        <v>32</v>
      </c>
      <c r="B147" s="117"/>
      <c r="C147" s="130"/>
      <c r="D147" s="9"/>
      <c r="E147" s="54"/>
      <c r="F147" s="42"/>
      <c r="G147" s="42"/>
      <c r="H147" s="42"/>
    </row>
    <row r="148" spans="1:8">
      <c r="A148" s="6">
        <v>33</v>
      </c>
      <c r="B148" s="117"/>
      <c r="C148" s="130"/>
      <c r="D148" s="9"/>
      <c r="E148" s="54"/>
      <c r="F148" s="42"/>
      <c r="G148" s="42"/>
      <c r="H148" s="42"/>
    </row>
    <row r="149" spans="1:8">
      <c r="A149" s="6">
        <v>34</v>
      </c>
      <c r="B149" s="117"/>
      <c r="C149" s="130"/>
      <c r="D149" s="9"/>
      <c r="E149" s="54"/>
      <c r="F149" s="42"/>
      <c r="G149" s="42"/>
      <c r="H149" s="42"/>
    </row>
    <row r="150" spans="1:8">
      <c r="A150" s="6">
        <v>35</v>
      </c>
      <c r="B150" s="117"/>
      <c r="C150" s="130"/>
      <c r="D150" s="9"/>
      <c r="E150" s="54"/>
      <c r="F150" s="42"/>
      <c r="G150" s="42"/>
      <c r="H150" s="42"/>
    </row>
    <row r="151" spans="1:8">
      <c r="A151" s="6">
        <v>36</v>
      </c>
      <c r="B151" s="117"/>
      <c r="C151" s="130"/>
      <c r="D151" s="9"/>
      <c r="E151" s="54"/>
      <c r="F151" s="42"/>
      <c r="G151" s="42"/>
      <c r="H151" s="42"/>
    </row>
    <row r="152" spans="1:8" ht="17.100000000000001" customHeight="1">
      <c r="A152" s="6"/>
      <c r="B152" s="118"/>
      <c r="C152" s="130"/>
      <c r="D152" s="9"/>
      <c r="E152" s="96" t="s">
        <v>39</v>
      </c>
      <c r="F152" s="97"/>
      <c r="G152" s="51">
        <f>SUM(G116:G151)</f>
        <v>42000</v>
      </c>
      <c r="H152" s="51"/>
    </row>
    <row r="153" spans="1:8" ht="16.5" customHeight="1">
      <c r="A153" s="63"/>
      <c r="B153" s="64"/>
      <c r="C153" s="16"/>
      <c r="D153" s="65"/>
      <c r="E153" s="66"/>
      <c r="F153" s="67"/>
      <c r="G153" s="68"/>
      <c r="H153" s="53"/>
    </row>
    <row r="154" spans="1:8" ht="16.5" customHeight="1">
      <c r="A154" s="32"/>
      <c r="B154" s="121" t="s">
        <v>119</v>
      </c>
      <c r="C154" s="69" t="s">
        <v>120</v>
      </c>
      <c r="D154" s="70"/>
      <c r="E154" s="6"/>
      <c r="F154" s="42"/>
      <c r="G154" s="12">
        <f>SUM(G19+G48+G55+G69+G84+G102+G114+G152)</f>
        <v>703780</v>
      </c>
      <c r="H154" s="42"/>
    </row>
    <row r="155" spans="1:8" ht="16.5" customHeight="1">
      <c r="A155" s="32"/>
      <c r="B155" s="122"/>
      <c r="C155" s="71" t="s">
        <v>121</v>
      </c>
      <c r="D155" s="48"/>
      <c r="E155" s="6"/>
      <c r="F155" s="42"/>
      <c r="G155" s="12">
        <v>2000</v>
      </c>
      <c r="H155" s="42"/>
    </row>
    <row r="156" spans="1:8" ht="16.5" customHeight="1">
      <c r="A156" s="32"/>
      <c r="B156" s="122"/>
      <c r="C156" s="72" t="s">
        <v>122</v>
      </c>
      <c r="D156" s="48"/>
      <c r="E156" s="6"/>
      <c r="F156" s="42"/>
      <c r="G156" s="12">
        <v>2000</v>
      </c>
      <c r="H156" s="42"/>
    </row>
    <row r="157" spans="1:8" ht="16.5" customHeight="1">
      <c r="A157" s="32"/>
      <c r="B157" s="122"/>
      <c r="C157" s="72" t="s">
        <v>123</v>
      </c>
      <c r="D157" s="48"/>
      <c r="E157" s="6"/>
      <c r="F157" s="42"/>
      <c r="G157" s="12">
        <v>2000</v>
      </c>
      <c r="H157" s="42"/>
    </row>
    <row r="158" spans="1:8" ht="16.5" customHeight="1">
      <c r="A158" s="32"/>
      <c r="B158" s="122"/>
      <c r="C158" s="72" t="s">
        <v>124</v>
      </c>
      <c r="D158" s="48"/>
      <c r="E158" s="6"/>
      <c r="F158" s="42"/>
      <c r="G158" s="12">
        <v>2000</v>
      </c>
      <c r="H158" s="42"/>
    </row>
    <row r="159" spans="1:8" ht="16.5" customHeight="1">
      <c r="A159" s="32"/>
      <c r="B159" s="122"/>
      <c r="C159" s="72" t="s">
        <v>125</v>
      </c>
      <c r="D159" s="48"/>
      <c r="E159" s="6"/>
      <c r="F159" s="42"/>
      <c r="G159" s="12">
        <v>4000</v>
      </c>
      <c r="H159" s="42"/>
    </row>
    <row r="160" spans="1:8" ht="16.5" customHeight="1">
      <c r="A160" s="32"/>
      <c r="B160" s="122"/>
      <c r="C160" s="72" t="s">
        <v>39</v>
      </c>
      <c r="D160" s="48"/>
      <c r="E160" s="6"/>
      <c r="F160" s="42"/>
      <c r="G160" s="12">
        <f>SUM(G154:G159)</f>
        <v>715780</v>
      </c>
      <c r="H160" s="42"/>
    </row>
    <row r="161" spans="1:8" ht="16.5" customHeight="1">
      <c r="A161" s="32"/>
      <c r="B161" s="122"/>
      <c r="C161" s="72" t="s">
        <v>126</v>
      </c>
      <c r="D161" s="48"/>
      <c r="E161" s="6"/>
      <c r="F161" s="42"/>
      <c r="G161" s="73">
        <f>G160*0.1</f>
        <v>71578</v>
      </c>
      <c r="H161" s="42"/>
    </row>
    <row r="162" spans="1:8" ht="16.5" customHeight="1">
      <c r="A162" s="32"/>
      <c r="B162" s="122"/>
      <c r="C162" s="72" t="s">
        <v>127</v>
      </c>
      <c r="D162" s="48"/>
      <c r="E162" s="6"/>
      <c r="F162" s="42"/>
      <c r="G162" s="73">
        <f>G160*0.13</f>
        <v>93051.400000000009</v>
      </c>
      <c r="H162" s="74"/>
    </row>
    <row r="163" spans="1:8" ht="17.100000000000001" customHeight="1">
      <c r="A163" s="75"/>
      <c r="B163" s="123"/>
      <c r="C163" s="76" t="s">
        <v>128</v>
      </c>
      <c r="D163" s="10"/>
      <c r="E163" s="77"/>
      <c r="F163" s="74"/>
      <c r="G163" s="78">
        <f>SUM(G160:G162)</f>
        <v>880409.4</v>
      </c>
      <c r="H163" s="79"/>
    </row>
    <row r="164" spans="1:8" ht="14.25">
      <c r="A164" s="42"/>
      <c r="B164" s="80"/>
      <c r="C164" s="80"/>
      <c r="D164" s="80"/>
      <c r="E164" s="100" t="s">
        <v>129</v>
      </c>
      <c r="F164" s="101"/>
      <c r="G164" s="80">
        <v>880000</v>
      </c>
      <c r="H164" s="80"/>
    </row>
    <row r="165" spans="1:8">
      <c r="A165" s="81"/>
      <c r="B165" s="131" t="s">
        <v>130</v>
      </c>
      <c r="C165" s="132"/>
      <c r="D165" s="132"/>
      <c r="E165" s="132"/>
      <c r="F165" s="132"/>
      <c r="G165" s="132"/>
      <c r="H165" s="133"/>
    </row>
    <row r="166" spans="1:8">
      <c r="A166" s="82"/>
      <c r="B166" s="134"/>
      <c r="C166" s="135"/>
      <c r="D166" s="135"/>
      <c r="E166" s="135"/>
      <c r="F166" s="135"/>
      <c r="G166" s="135"/>
      <c r="H166" s="136"/>
    </row>
    <row r="167" spans="1:8">
      <c r="A167" s="82"/>
      <c r="B167" s="134"/>
      <c r="C167" s="135"/>
      <c r="D167" s="135"/>
      <c r="E167" s="135"/>
      <c r="F167" s="135"/>
      <c r="G167" s="135"/>
      <c r="H167" s="136"/>
    </row>
    <row r="168" spans="1:8">
      <c r="A168" s="82"/>
      <c r="B168" s="134"/>
      <c r="C168" s="135"/>
      <c r="D168" s="135"/>
      <c r="E168" s="135"/>
      <c r="F168" s="135"/>
      <c r="G168" s="135"/>
      <c r="H168" s="136"/>
    </row>
    <row r="169" spans="1:8">
      <c r="A169" s="82"/>
      <c r="B169" s="134"/>
      <c r="C169" s="135"/>
      <c r="D169" s="135"/>
      <c r="E169" s="135"/>
      <c r="F169" s="135"/>
      <c r="G169" s="135"/>
      <c r="H169" s="136"/>
    </row>
    <row r="170" spans="1:8">
      <c r="A170" s="82"/>
      <c r="B170" s="134"/>
      <c r="C170" s="135"/>
      <c r="D170" s="135"/>
      <c r="E170" s="135"/>
      <c r="F170" s="135"/>
      <c r="G170" s="135"/>
      <c r="H170" s="136"/>
    </row>
    <row r="171" spans="1:8">
      <c r="A171" s="82"/>
      <c r="B171" s="134"/>
      <c r="C171" s="135"/>
      <c r="D171" s="135"/>
      <c r="E171" s="135"/>
      <c r="F171" s="135"/>
      <c r="G171" s="135"/>
      <c r="H171" s="136"/>
    </row>
    <row r="172" spans="1:8">
      <c r="A172" s="82"/>
      <c r="B172" s="134"/>
      <c r="C172" s="135"/>
      <c r="D172" s="135"/>
      <c r="E172" s="135"/>
      <c r="F172" s="135"/>
      <c r="G172" s="135"/>
      <c r="H172" s="136"/>
    </row>
    <row r="173" spans="1:8">
      <c r="A173" s="82"/>
      <c r="B173" s="134"/>
      <c r="C173" s="135"/>
      <c r="D173" s="135"/>
      <c r="E173" s="135"/>
      <c r="F173" s="135"/>
      <c r="G173" s="135"/>
      <c r="H173" s="136"/>
    </row>
    <row r="174" spans="1:8">
      <c r="A174" s="82"/>
      <c r="B174" s="134"/>
      <c r="C174" s="135"/>
      <c r="D174" s="135"/>
      <c r="E174" s="135"/>
      <c r="F174" s="135"/>
      <c r="G174" s="135"/>
      <c r="H174" s="136"/>
    </row>
    <row r="175" spans="1:8" ht="54" customHeight="1">
      <c r="A175" s="82"/>
      <c r="B175" s="137"/>
      <c r="C175" s="138"/>
      <c r="D175" s="138"/>
      <c r="E175" s="138"/>
      <c r="F175" s="138"/>
      <c r="G175" s="138"/>
      <c r="H175" s="139"/>
    </row>
    <row r="176" spans="1:8">
      <c r="A176" s="42"/>
      <c r="B176" s="83"/>
      <c r="C176" s="83"/>
      <c r="D176" s="83"/>
      <c r="E176" s="83"/>
      <c r="F176" s="83"/>
      <c r="G176" s="83"/>
      <c r="H176" s="83"/>
    </row>
    <row r="177" spans="1:8">
      <c r="A177" s="42"/>
      <c r="B177" s="42"/>
      <c r="C177" s="42"/>
      <c r="D177" s="42"/>
      <c r="E177" s="42"/>
      <c r="F177" s="42"/>
      <c r="G177" s="42"/>
      <c r="H177" s="42"/>
    </row>
    <row r="178" spans="1:8">
      <c r="A178" s="42"/>
      <c r="B178" s="42"/>
      <c r="C178" s="42"/>
      <c r="D178" s="42"/>
      <c r="E178" s="42"/>
      <c r="F178" s="42"/>
      <c r="G178" s="42"/>
      <c r="H178" s="42"/>
    </row>
  </sheetData>
  <mergeCells count="48">
    <mergeCell ref="B165:H175"/>
    <mergeCell ref="C71:C83"/>
    <mergeCell ref="C86:C102"/>
    <mergeCell ref="C104:C114"/>
    <mergeCell ref="C116:C152"/>
    <mergeCell ref="E164:F164"/>
    <mergeCell ref="B12:B18"/>
    <mergeCell ref="B21:B23"/>
    <mergeCell ref="B25:B27"/>
    <mergeCell ref="B29:B45"/>
    <mergeCell ref="B50:B54"/>
    <mergeCell ref="B57:B69"/>
    <mergeCell ref="B71:B83"/>
    <mergeCell ref="B86:B102"/>
    <mergeCell ref="B104:B114"/>
    <mergeCell ref="B116:B152"/>
    <mergeCell ref="B154:B163"/>
    <mergeCell ref="C12:C19"/>
    <mergeCell ref="C29:C45"/>
    <mergeCell ref="C50:C54"/>
    <mergeCell ref="C57:C69"/>
    <mergeCell ref="E102:F102"/>
    <mergeCell ref="E114:F114"/>
    <mergeCell ref="E152:F152"/>
    <mergeCell ref="E69:F69"/>
    <mergeCell ref="E84:F84"/>
    <mergeCell ref="E48:F48"/>
    <mergeCell ref="E55:F55"/>
    <mergeCell ref="A10:H10"/>
    <mergeCell ref="E19:F19"/>
    <mergeCell ref="E23:F23"/>
    <mergeCell ref="E27:F27"/>
    <mergeCell ref="A7:B7"/>
    <mergeCell ref="E7:H7"/>
    <mergeCell ref="A8:B8"/>
    <mergeCell ref="E8:H8"/>
    <mergeCell ref="A9:H9"/>
    <mergeCell ref="A4:B4"/>
    <mergeCell ref="E4:H4"/>
    <mergeCell ref="A5:B5"/>
    <mergeCell ref="E5:H5"/>
    <mergeCell ref="A6:B6"/>
    <mergeCell ref="E6:H6"/>
    <mergeCell ref="A1:H1"/>
    <mergeCell ref="A2:B2"/>
    <mergeCell ref="E2:H2"/>
    <mergeCell ref="A3:B3"/>
    <mergeCell ref="E3:H3"/>
  </mergeCells>
  <phoneticPr fontId="16" type="noConversion"/>
  <pageMargins left="0.75" right="0.75" top="1" bottom="1" header="0.51180555555555596" footer="0.51180555555555596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2025-07-24T03:12:20Z</cp:lastPrinted>
  <dcterms:created xsi:type="dcterms:W3CDTF">2019-08-09T04:18:00Z</dcterms:created>
  <dcterms:modified xsi:type="dcterms:W3CDTF">2025-07-24T03:12:32Z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A6ABD8BE15B54A3E8FEF83D291CD31CA_12</vt:lpwstr>
  </property>
</Properties>
</file>