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<sst xmlns="http://schemas.openxmlformats.org/spreadsheetml/2006/main" count="257" uniqueCount="227">
  <si>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成都光华智能汽车部件有限公司2025年6月工资明细表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</si>
  <si>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</si>
  <si>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</si>
  <si>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</si>
  <si>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</si>
  <si>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</si>
  <si>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</si>
  <si>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</si>
  <si>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</si>
  <si>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</si>
  <si>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</si>
  <si>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</si>
  <si>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</si>
  <si>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</si>
  <si>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</si>
  <si>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</si>
  <si>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</si>
  <si>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</si>
  <si>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</si>
  <si>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</si>
  <si>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6月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</si>
  <si>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</si>
  <si>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</si>
  <si>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</si>
  <si>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</si>
  <si>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</si>
  <si>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</si>
  <si>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</si>
  <si>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</si>
  <si>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</si>
  <si>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</si>
  <si>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</si>
  <si>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</si>
  <si>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</si>
  <si>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</si>
  <si>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6月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</si>
  <si>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</si>
  <si>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</si>
  <si>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</si>
  <si>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</si>
  <si>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</si>
  <si>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</si>
  <si>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</si>
  <si>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</si>
  <si>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</si>
  <si>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</si>
  <si>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</si>
  <si>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6.7月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</si>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</sst>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V24" sqref="V24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0.116666666666667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hidden="1" customWidth="1"/>
    <col min="18" max="18" width="6.75" style="15" hidden="1" customWidth="1"/>
    <col min="19" max="19" width="6" style="15" hidden="1" customWidth="1"/>
    <col min="20" max="20" width="6.375" hidden="1" customWidth="1"/>
    <col min="21" max="21" width="7.875" style="15" hidden="1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100</v>
      </c>
      <c r="Q4" s="48"/>
      <c r="R4" s="48"/>
      <c r="S4" s="48"/>
      <c r="T4" s="48"/>
      <c r="U4" s="56"/>
      <c r="V4" s="37">
        <f>SUM(J4:S4)-T4+U4</f>
        <v>7670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45960</v>
      </c>
      <c r="AK4" s="67">
        <v>3787.68</v>
      </c>
      <c r="AL4" s="67">
        <v>30000</v>
      </c>
      <c r="AM4" s="67">
        <v>6000</v>
      </c>
      <c r="AN4" s="67">
        <v>9000</v>
      </c>
      <c r="AO4" s="71">
        <v>3000</v>
      </c>
      <c r="AP4" s="71"/>
      <c r="AQ4" s="71"/>
      <c r="AR4" s="72">
        <f>V4+AJ4</f>
        <v>53630</v>
      </c>
      <c r="AS4" s="72">
        <f>AI4+AK4</f>
        <v>4418.96</v>
      </c>
      <c r="AT4" s="73">
        <f>AL4+5000</f>
        <v>35000</v>
      </c>
      <c r="AU4" s="73">
        <f>AN4+AM4+AO4</f>
        <v>18000</v>
      </c>
      <c r="AV4" s="72">
        <f>AR4-AS4-AT4-AU4</f>
        <v>-3788.96</v>
      </c>
      <c r="AW4" s="77">
        <f>5*MAX(0,AV4*{0.6;2;4;5;6;7;9}%-{0;504;3384;6384;10584;17184;36384})</f>
        <v>0</v>
      </c>
      <c r="AX4" s="78">
        <v>0</v>
      </c>
      <c r="AY4" s="77">
        <f>IF(+AW4-AX4&gt;0,AW4-AX4,0)</f>
        <v>0</v>
      </c>
      <c r="AZ4" s="46"/>
      <c r="BA4" s="79">
        <f>V4-AI4-AY4</f>
        <v>7038.72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100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7670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45960</v>
      </c>
      <c r="AK5" s="49">
        <f t="shared" si="0"/>
        <v>3787.68</v>
      </c>
      <c r="AL5" s="49">
        <f t="shared" si="0"/>
        <v>30000</v>
      </c>
      <c r="AM5" s="49">
        <f t="shared" si="0"/>
        <v>6000</v>
      </c>
      <c r="AN5" s="49">
        <f t="shared" si="0"/>
        <v>9000</v>
      </c>
      <c r="AO5" s="49">
        <f t="shared" si="0"/>
        <v>3000</v>
      </c>
      <c r="AP5" s="49">
        <f t="shared" si="0"/>
        <v>0</v>
      </c>
      <c r="AQ5" s="49">
        <f t="shared" si="0"/>
        <v>0</v>
      </c>
      <c r="AR5" s="49">
        <f t="shared" si="0"/>
        <v>53630</v>
      </c>
      <c r="AS5" s="49">
        <f t="shared" si="0"/>
        <v>4418.96</v>
      </c>
      <c r="AT5" s="49">
        <f t="shared" si="0"/>
        <v>35000</v>
      </c>
      <c r="AU5" s="49">
        <f t="shared" si="0"/>
        <v>18000</v>
      </c>
      <c r="AV5" s="49">
        <f t="shared" si="0"/>
        <v>-3788.96</v>
      </c>
      <c r="AW5" s="49">
        <f t="shared" si="0"/>
        <v>0</v>
      </c>
      <c r="AX5" s="49">
        <f t="shared" si="0"/>
        <v>0</v>
      </c>
      <c r="AY5" s="49">
        <f t="shared" si="0"/>
        <v>0</v>
      </c>
      <c r="AZ5" s="49">
        <f t="shared" si="0"/>
        <v>0</v>
      </c>
      <c r="BA5" s="49">
        <f t="shared" si="0"/>
        <v>7038.72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9" scale="57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2025-06-30T01:40:17Z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 linkTarget="0">
    <vt:lpwstr>1</vt:lpwstr>
  </property>
  <property fmtid="{D5CDD505-2E9C-101B-9397-08002B2CF9AE}" pid="4" name="ICV">
    <vt:lpwstr>38EDAFA0AE99487FAA64468B40699162_13</vt:lpwstr>
  </property>
</Properties>
</file>